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22.117\share\03医療政策担当\104-2 支援パッケージ\★R7国補正\03_医療機関等における賃上げ・物価上昇に対する支援事業\02_県要綱\R8 賃上げ_実績報告書\"/>
    </mc:Choice>
  </mc:AlternateContent>
  <xr:revisionPtr revIDLastSave="0" documentId="13_ncr:1_{32F3F231-FD13-403D-8875-590BDB4411D0}" xr6:coauthVersionLast="47" xr6:coauthVersionMax="47" xr10:uidLastSave="{00000000-0000-0000-0000-000000000000}"/>
  <bookViews>
    <workbookView xWindow="12" yWindow="0" windowWidth="19824" windowHeight="12336" tabRatio="813" xr2:uid="{00000000-000D-0000-FFFF-FFFF00000000}"/>
  </bookViews>
  <sheets>
    <sheet name="【賃上げ支援】支給申請書兼請求書" sheetId="64" r:id="rId1"/>
    <sheet name="【賃上げ支援】申請書" sheetId="96" r:id="rId2"/>
    <sheet name="【賃上げ支援】別紙" sheetId="92" r:id="rId3"/>
    <sheet name="【賃上げ支援】実績報告書" sheetId="117" r:id="rId4"/>
    <sheet name="【賃上げ支援】2.0％超部分算定シート" sheetId="118" r:id="rId5"/>
    <sheet name="【参考】集計用シート" sheetId="65" r:id="rId6"/>
    <sheet name="【参考】委任状" sheetId="87" r:id="rId7"/>
    <sheet name="都道府県リスト" sheetId="62" state="hidden" r:id="rId8"/>
  </sheets>
  <definedNames>
    <definedName name="_xlnm._FilterDatabase" localSheetId="4" hidden="1">'【賃上げ支援】2.0％超部分算定シート'!$A$3:$L$4</definedName>
    <definedName name="_xlnm._FilterDatabase" localSheetId="3" hidden="1">【賃上げ支援】実績報告書!$A$9:$AA$52</definedName>
    <definedName name="_xlnm.Print_Area" localSheetId="6">【参考】委任状!$B$2:$J$38</definedName>
    <definedName name="_xlnm.Print_Area" localSheetId="4">'【賃上げ支援】2.0％超部分算定シート'!$A$1:$I$7</definedName>
    <definedName name="_xlnm.Print_Area" localSheetId="0">【賃上げ支援】支給申請書兼請求書!$A$1:$BZ$67</definedName>
    <definedName name="_xlnm.Print_Area" localSheetId="3">【賃上げ支援】実績報告書!$A$1:$K$52</definedName>
    <definedName name="_xlnm.Print_Area" localSheetId="1">【賃上げ支援】申請書!$A$1:$H$46</definedName>
    <definedName name="_xlnm.Print_Area" localSheetId="2">【賃上げ支援】別紙!$B$1:$C$10</definedName>
    <definedName name="_xlnm.Print_Area">#REF!</definedName>
    <definedName name="_xlnm.Print_Titles" localSheetId="4">'【賃上げ支援】2.0％超部分算定シート'!$1:$2</definedName>
    <definedName name="_xlnm.Print_Titles" localSheetId="3">【賃上げ支援】実績報告書!$1:$8</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17" l="1"/>
  <c r="J52" i="117" l="1"/>
  <c r="J51" i="117"/>
  <c r="J46" i="117"/>
  <c r="J45" i="117"/>
  <c r="J40" i="117"/>
  <c r="J39" i="117"/>
  <c r="J34" i="117"/>
  <c r="J33" i="117"/>
  <c r="J28" i="117"/>
  <c r="J27" i="117"/>
  <c r="J22" i="117"/>
  <c r="J21" i="117"/>
  <c r="J14" i="117"/>
  <c r="J13" i="117"/>
  <c r="D4" i="118" l="1"/>
  <c r="E4" i="118"/>
  <c r="I4" i="118"/>
  <c r="K15" i="117" s="1"/>
  <c r="D5" i="118"/>
  <c r="E5" i="118"/>
  <c r="I5" i="118"/>
  <c r="G9" i="117"/>
  <c r="F10" i="117"/>
  <c r="H10" i="117"/>
  <c r="I10" i="117"/>
  <c r="J10" i="117"/>
  <c r="K10" i="117" s="1"/>
  <c r="F11" i="117"/>
  <c r="H11" i="117"/>
  <c r="I11" i="117"/>
  <c r="J11" i="117"/>
  <c r="K11" i="117"/>
  <c r="F12" i="117"/>
  <c r="H12" i="117"/>
  <c r="I12" i="117"/>
  <c r="J12" i="117"/>
  <c r="K12" i="117"/>
  <c r="F13" i="117"/>
  <c r="H13" i="117"/>
  <c r="I13" i="117"/>
  <c r="K13" i="117"/>
  <c r="F14" i="117"/>
  <c r="H14" i="117"/>
  <c r="I14" i="117"/>
  <c r="K14" i="117"/>
  <c r="G17" i="117"/>
  <c r="F18" i="117"/>
  <c r="H18" i="117"/>
  <c r="I18" i="117"/>
  <c r="J18" i="117"/>
  <c r="F19" i="117"/>
  <c r="H19" i="117"/>
  <c r="I19" i="117"/>
  <c r="J19" i="117"/>
  <c r="F20" i="117"/>
  <c r="H20" i="117"/>
  <c r="I20" i="117"/>
  <c r="J20" i="117"/>
  <c r="K20" i="117"/>
  <c r="F21" i="117"/>
  <c r="H21" i="117"/>
  <c r="I21" i="117"/>
  <c r="F22" i="117"/>
  <c r="H22" i="117"/>
  <c r="I22" i="117"/>
  <c r="G23" i="117"/>
  <c r="F24" i="117"/>
  <c r="H24" i="117"/>
  <c r="I24" i="117"/>
  <c r="J24" i="117"/>
  <c r="F25" i="117"/>
  <c r="H25" i="117"/>
  <c r="I25" i="117"/>
  <c r="J25" i="117"/>
  <c r="F26" i="117"/>
  <c r="H26" i="117"/>
  <c r="I26" i="117"/>
  <c r="J26" i="117"/>
  <c r="F27" i="117"/>
  <c r="H27" i="117"/>
  <c r="I27" i="117"/>
  <c r="F28" i="117"/>
  <c r="H28" i="117"/>
  <c r="I28" i="117"/>
  <c r="G29" i="117"/>
  <c r="F30" i="117"/>
  <c r="H30" i="117"/>
  <c r="I30" i="117"/>
  <c r="J30" i="117"/>
  <c r="K30" i="117"/>
  <c r="F31" i="117"/>
  <c r="H31" i="117"/>
  <c r="I31" i="117"/>
  <c r="J31" i="117"/>
  <c r="F32" i="117"/>
  <c r="H32" i="117"/>
  <c r="I32" i="117"/>
  <c r="J32" i="117"/>
  <c r="F33" i="117"/>
  <c r="H33" i="117"/>
  <c r="I33" i="117"/>
  <c r="F34" i="117"/>
  <c r="H34" i="117"/>
  <c r="I34" i="117"/>
  <c r="K34" i="117"/>
  <c r="G35" i="117"/>
  <c r="F36" i="117"/>
  <c r="H36" i="117"/>
  <c r="I36" i="117"/>
  <c r="J36" i="117"/>
  <c r="K36" i="117"/>
  <c r="F37" i="117"/>
  <c r="H37" i="117"/>
  <c r="I37" i="117"/>
  <c r="J37" i="117"/>
  <c r="F38" i="117"/>
  <c r="H38" i="117"/>
  <c r="I38" i="117"/>
  <c r="J38" i="117"/>
  <c r="K38" i="117"/>
  <c r="F39" i="117"/>
  <c r="H39" i="117"/>
  <c r="I39" i="117"/>
  <c r="F40" i="117"/>
  <c r="H40" i="117"/>
  <c r="I40" i="117"/>
  <c r="K40" i="117"/>
  <c r="G41" i="117"/>
  <c r="F42" i="117"/>
  <c r="H42" i="117"/>
  <c r="I42" i="117"/>
  <c r="J42" i="117"/>
  <c r="K42" i="117"/>
  <c r="F43" i="117"/>
  <c r="H43" i="117"/>
  <c r="I43" i="117"/>
  <c r="J43" i="117"/>
  <c r="F44" i="117"/>
  <c r="H44" i="117"/>
  <c r="I44" i="117"/>
  <c r="J44" i="117"/>
  <c r="K44" i="117"/>
  <c r="F45" i="117"/>
  <c r="H45" i="117"/>
  <c r="I45" i="117"/>
  <c r="F46" i="117"/>
  <c r="H46" i="117"/>
  <c r="I46" i="117"/>
  <c r="K46" i="117"/>
  <c r="G47" i="117"/>
  <c r="F48" i="117"/>
  <c r="H48" i="117"/>
  <c r="I48" i="117"/>
  <c r="J48" i="117"/>
  <c r="K48" i="117"/>
  <c r="F49" i="117"/>
  <c r="H49" i="117"/>
  <c r="I49" i="117"/>
  <c r="J49" i="117"/>
  <c r="F50" i="117"/>
  <c r="H50" i="117"/>
  <c r="K50" i="117" s="1"/>
  <c r="I50" i="117"/>
  <c r="J50" i="117"/>
  <c r="F51" i="117"/>
  <c r="H51" i="117"/>
  <c r="I51" i="117"/>
  <c r="K51" i="117"/>
  <c r="F52" i="117"/>
  <c r="H52" i="117"/>
  <c r="I52" i="117"/>
  <c r="K18" i="117" l="1"/>
  <c r="K52" i="117"/>
  <c r="K22" i="117"/>
  <c r="K27" i="117"/>
  <c r="K24" i="117"/>
  <c r="K39" i="117"/>
  <c r="K28" i="117"/>
  <c r="K32" i="117"/>
  <c r="K26" i="117"/>
  <c r="K21" i="117"/>
  <c r="K25" i="117"/>
  <c r="K33" i="117"/>
  <c r="K45" i="117"/>
  <c r="K19" i="117"/>
  <c r="K31" i="117"/>
  <c r="K43" i="117"/>
  <c r="K49" i="117"/>
  <c r="K37" i="117"/>
  <c r="K3" i="117"/>
  <c r="K5" i="117" s="1"/>
  <c r="I3" i="65" l="1"/>
  <c r="H3" i="65"/>
  <c r="AF44" i="64" l="1"/>
  <c r="C39" i="96" l="1"/>
  <c r="G39" i="96" s="1"/>
  <c r="G42" i="96" l="1"/>
  <c r="AF3" i="65" l="1"/>
  <c r="AE3" i="65"/>
  <c r="G3" i="96"/>
  <c r="G1" i="96"/>
  <c r="AD3" i="65"/>
  <c r="G45" i="96" l="1"/>
  <c r="K6" i="117" s="1"/>
  <c r="F6" i="117" l="1"/>
  <c r="K7" i="117"/>
  <c r="F7" i="117" s="1"/>
  <c r="N40" i="64" s="1"/>
  <c r="N42" i="64" s="1"/>
  <c r="A3" i="65"/>
  <c r="AC3" i="65"/>
  <c r="AB3" i="65"/>
  <c r="AA3" i="65"/>
  <c r="Y3" i="65"/>
  <c r="X3" i="65"/>
  <c r="W3" i="65"/>
  <c r="Z3" i="65" s="1"/>
  <c r="V3" i="65"/>
  <c r="U3" i="65"/>
  <c r="O3" i="65"/>
  <c r="Q3" i="65" s="1"/>
  <c r="N3" i="65"/>
  <c r="M3" i="65"/>
  <c r="L3" i="65"/>
  <c r="K3" i="65"/>
  <c r="J3" i="65"/>
  <c r="G3" i="65"/>
  <c r="F3" i="65"/>
  <c r="E3" i="65"/>
  <c r="D3" i="65"/>
  <c r="C3" i="65"/>
  <c r="B3" i="65"/>
  <c r="P3" i="65" l="1"/>
  <c r="C3" i="92" l="1"/>
  <c r="S3" i="65"/>
  <c r="R3" i="65" l="1"/>
  <c r="T3"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10"/>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10"/>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<sst xmlns="http://schemas.openxmlformats.org/spreadsheetml/2006/main" count="438" uniqueCount="258">
  <si>
    <t>１．申請者の情報</t>
    <rPh sb="2" eb="4">
      <t>シンセイ</t>
    </rPh>
    <rPh sb="4" eb="5">
      <t>シャ</t>
    </rPh>
    <rPh sb="6" eb="8">
      <t>ジョウホウ</t>
    </rPh>
    <phoneticPr fontId="42"/>
  </si>
  <si>
    <t>申請年月日</t>
    <rPh sb="0" eb="2">
      <t>シンセイ</t>
    </rPh>
    <rPh sb="2" eb="3">
      <t>ネン</t>
    </rPh>
    <rPh sb="3" eb="5">
      <t>ネンガッピ</t>
    </rPh>
    <phoneticPr fontId="20"/>
  </si>
  <si>
    <t>年</t>
    <rPh sb="0" eb="1">
      <t>ネン</t>
    </rPh>
    <phoneticPr fontId="42"/>
  </si>
  <si>
    <t>月</t>
    <rPh sb="0" eb="1">
      <t>ガツ</t>
    </rPh>
    <phoneticPr fontId="42"/>
  </si>
  <si>
    <t>日</t>
    <rPh sb="0" eb="1">
      <t>ニチ</t>
    </rPh>
    <phoneticPr fontId="42"/>
  </si>
  <si>
    <t>フリガナ</t>
    <phoneticPr fontId="42"/>
  </si>
  <si>
    <t>住所・所在地</t>
    <rPh sb="0" eb="2">
      <t>ジュウショ</t>
    </rPh>
    <rPh sb="3" eb="6">
      <t>ショザイチ</t>
    </rPh>
    <phoneticPr fontId="42"/>
  </si>
  <si>
    <t>〒</t>
    <phoneticPr fontId="42"/>
  </si>
  <si>
    <t>－</t>
    <phoneticPr fontId="42"/>
  </si>
  <si>
    <t>事務担当者</t>
    <rPh sb="0" eb="2">
      <t>ジム</t>
    </rPh>
    <rPh sb="2" eb="5">
      <t>タントウシャ</t>
    </rPh>
    <phoneticPr fontId="42"/>
  </si>
  <si>
    <t>氏名</t>
    <rPh sb="0" eb="2">
      <t>シメイ</t>
    </rPh>
    <phoneticPr fontId="42"/>
  </si>
  <si>
    <t>開設者
（代表者の職・氏名も記載）</t>
    <rPh sb="0" eb="3">
      <t>カイセツシャ</t>
    </rPh>
    <rPh sb="5" eb="8">
      <t>ダイヒョウシャ</t>
    </rPh>
    <rPh sb="9" eb="10">
      <t>ショク</t>
    </rPh>
    <rPh sb="11" eb="13">
      <t>シメイ</t>
    </rPh>
    <rPh sb="14" eb="16">
      <t>キサイ</t>
    </rPh>
    <phoneticPr fontId="42"/>
  </si>
  <si>
    <t>電話番号</t>
    <rPh sb="0" eb="2">
      <t>デンワ</t>
    </rPh>
    <rPh sb="2" eb="4">
      <t>バンゴウ</t>
    </rPh>
    <phoneticPr fontId="42"/>
  </si>
  <si>
    <t>ファクシミリ</t>
    <phoneticPr fontId="42"/>
  </si>
  <si>
    <t>代表者職</t>
    <rPh sb="0" eb="3">
      <t>ダイヒョウシャ</t>
    </rPh>
    <rPh sb="3" eb="4">
      <t>ショク</t>
    </rPh>
    <phoneticPr fontId="42"/>
  </si>
  <si>
    <t>電子メール</t>
    <rPh sb="0" eb="2">
      <t>デンシ</t>
    </rPh>
    <phoneticPr fontId="42"/>
  </si>
  <si>
    <t>２．支給申請額</t>
    <rPh sb="2" eb="4">
      <t>シキュウ</t>
    </rPh>
    <rPh sb="4" eb="7">
      <t>シンセイガク</t>
    </rPh>
    <phoneticPr fontId="42"/>
  </si>
  <si>
    <t>支給申請額(円)</t>
    <rPh sb="0" eb="2">
      <t>シキュウ</t>
    </rPh>
    <rPh sb="2" eb="4">
      <t>シンセイ</t>
    </rPh>
    <rPh sb="4" eb="5">
      <t>ガク</t>
    </rPh>
    <rPh sb="6" eb="7">
      <t>エン</t>
    </rPh>
    <phoneticPr fontId="42"/>
  </si>
  <si>
    <t>合計</t>
    <rPh sb="0" eb="2">
      <t>ゴウケイ</t>
    </rPh>
    <phoneticPr fontId="41"/>
  </si>
  <si>
    <t>３．振込口座</t>
    <rPh sb="2" eb="4">
      <t>フリコミ</t>
    </rPh>
    <rPh sb="4" eb="6">
      <t>コウザ</t>
    </rPh>
    <phoneticPr fontId="42"/>
  </si>
  <si>
    <t>金融機関名</t>
    <rPh sb="0" eb="2">
      <t>キンユウ</t>
    </rPh>
    <rPh sb="2" eb="5">
      <t>キカンメイ</t>
    </rPh>
    <phoneticPr fontId="42"/>
  </si>
  <si>
    <t>金融機関
コード</t>
    <rPh sb="0" eb="2">
      <t>キンユウ</t>
    </rPh>
    <rPh sb="2" eb="4">
      <t>キカン</t>
    </rPh>
    <phoneticPr fontId="42"/>
  </si>
  <si>
    <t>支店名</t>
    <rPh sb="0" eb="3">
      <t>シテンメイ</t>
    </rPh>
    <phoneticPr fontId="42"/>
  </si>
  <si>
    <t>支店
コード</t>
    <rPh sb="0" eb="2">
      <t>シテン</t>
    </rPh>
    <phoneticPr fontId="42"/>
  </si>
  <si>
    <t>預金種別</t>
    <rPh sb="0" eb="2">
      <t>ヨキン</t>
    </rPh>
    <rPh sb="2" eb="4">
      <t>シュベツ</t>
    </rPh>
    <phoneticPr fontId="42"/>
  </si>
  <si>
    <t>口座名義人</t>
    <rPh sb="0" eb="2">
      <t>コウザ</t>
    </rPh>
    <rPh sb="2" eb="5">
      <t>メイギニン</t>
    </rPh>
    <phoneticPr fontId="4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</si>
  <si>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2"/>
  </si>
  <si>
    <t>４．支給申請に関する誓約事項</t>
    <rPh sb="2" eb="4">
      <t>シキュウ</t>
    </rPh>
    <rPh sb="4" eb="6">
      <t>シンセイ</t>
    </rPh>
    <rPh sb="7" eb="8">
      <t>カン</t>
    </rPh>
    <rPh sb="10" eb="12">
      <t>セイヤク</t>
    </rPh>
    <rPh sb="12" eb="14">
      <t>ジコウ</t>
    </rPh>
    <phoneticPr fontId="42"/>
  </si>
  <si>
    <t>医療機関名</t>
    <rPh sb="0" eb="4">
      <t>イリョウキカン</t>
    </rPh>
    <rPh sb="4" eb="5">
      <t>メイ</t>
    </rPh>
    <phoneticPr fontId="42"/>
  </si>
  <si>
    <t>法人名</t>
    <rPh sb="0" eb="2">
      <t>ホウジン</t>
    </rPh>
    <rPh sb="2" eb="3">
      <t>メイ</t>
    </rPh>
    <phoneticPr fontId="42"/>
  </si>
  <si>
    <t>郵便番号</t>
    <rPh sb="0" eb="4">
      <t>ユウビンバンゴウ</t>
    </rPh>
    <phoneticPr fontId="42"/>
  </si>
  <si>
    <t>申請年月日</t>
    <rPh sb="0" eb="2">
      <t>シンセイ</t>
    </rPh>
    <rPh sb="2" eb="5">
      <t>ネンガッピ</t>
    </rPh>
    <phoneticPr fontId="42"/>
  </si>
  <si>
    <t>支給申請額(円)</t>
    <phoneticPr fontId="42"/>
  </si>
  <si>
    <t>振込口座</t>
    <rPh sb="0" eb="2">
      <t>フリコミ</t>
    </rPh>
    <rPh sb="2" eb="4">
      <t>コウザ</t>
    </rPh>
    <phoneticPr fontId="42"/>
  </si>
  <si>
    <t>ヨミガナ</t>
    <phoneticPr fontId="42"/>
  </si>
  <si>
    <t>氏名</t>
    <phoneticPr fontId="42"/>
  </si>
  <si>
    <t>文字列</t>
    <rPh sb="0" eb="3">
      <t>モジレツ</t>
    </rPh>
    <phoneticPr fontId="42"/>
  </si>
  <si>
    <t>数値</t>
    <rPh sb="0" eb="2">
      <t>スウチ</t>
    </rPh>
    <phoneticPr fontId="42"/>
  </si>
  <si>
    <t>住所</t>
    <rPh sb="0" eb="2">
      <t>ジュウショ</t>
    </rPh>
    <phoneticPr fontId="42"/>
  </si>
  <si>
    <t>ファクシミリ</t>
  </si>
  <si>
    <t>西暦</t>
    <rPh sb="0" eb="2">
      <t>セイレキ</t>
    </rPh>
    <phoneticPr fontId="42"/>
  </si>
  <si>
    <t>和暦</t>
    <rPh sb="0" eb="2">
      <t>ワレキ</t>
    </rPh>
    <phoneticPr fontId="42"/>
  </si>
  <si>
    <t>合計</t>
    <rPh sb="0" eb="2">
      <t>ゴウケイ</t>
    </rPh>
    <phoneticPr fontId="42"/>
  </si>
  <si>
    <t>金融機関名</t>
    <rPh sb="0" eb="2">
      <t>キンユウ</t>
    </rPh>
    <rPh sb="2" eb="4">
      <t>キカン</t>
    </rPh>
    <rPh sb="4" eb="5">
      <t>メイ</t>
    </rPh>
    <phoneticPr fontId="42"/>
  </si>
  <si>
    <t>金融機関コード</t>
    <rPh sb="0" eb="2">
      <t>キンユウ</t>
    </rPh>
    <rPh sb="2" eb="4">
      <t>キカン</t>
    </rPh>
    <phoneticPr fontId="42"/>
  </si>
  <si>
    <t>支店コード</t>
    <rPh sb="0" eb="2">
      <t>シテン</t>
    </rPh>
    <phoneticPr fontId="42"/>
  </si>
  <si>
    <t>口座番号</t>
    <rPh sb="0" eb="2">
      <t>コウザ</t>
    </rPh>
    <rPh sb="2" eb="4">
      <t>バンゴウ</t>
    </rPh>
    <phoneticPr fontId="42"/>
  </si>
  <si>
    <t>口座振替名義人</t>
    <rPh sb="0" eb="2">
      <t>コウザ</t>
    </rPh>
    <rPh sb="2" eb="4">
      <t>フリカエ</t>
    </rPh>
    <rPh sb="4" eb="7">
      <t>メイギニン</t>
    </rPh>
    <phoneticPr fontId="42"/>
  </si>
  <si>
    <t>※都道府県名を選択してください</t>
    <rPh sb="1" eb="5">
      <t>トドウフケン</t>
    </rPh>
    <rPh sb="5" eb="6">
      <t>メイ</t>
    </rPh>
    <rPh sb="7" eb="9">
      <t>センタク</t>
    </rPh>
    <phoneticPr fontId="42"/>
  </si>
  <si>
    <t>01北海道</t>
  </si>
  <si>
    <t>02青森県</t>
    <rPh sb="4" eb="5">
      <t>ケン</t>
    </rPh>
    <phoneticPr fontId="42"/>
  </si>
  <si>
    <t>03岩手県</t>
    <rPh sb="4" eb="5">
      <t>ケン</t>
    </rPh>
    <phoneticPr fontId="42"/>
  </si>
  <si>
    <t>04宮城県</t>
    <phoneticPr fontId="42"/>
  </si>
  <si>
    <t>05秋田県</t>
    <phoneticPr fontId="42"/>
  </si>
  <si>
    <t>06山形県</t>
    <phoneticPr fontId="42"/>
  </si>
  <si>
    <t>07福島県</t>
    <phoneticPr fontId="42"/>
  </si>
  <si>
    <t>08茨城県</t>
    <phoneticPr fontId="42"/>
  </si>
  <si>
    <t>09栃木県</t>
    <phoneticPr fontId="42"/>
  </si>
  <si>
    <t>10群馬県</t>
    <phoneticPr fontId="42"/>
  </si>
  <si>
    <t>11埼玉県</t>
    <phoneticPr fontId="42"/>
  </si>
  <si>
    <t>12千葉県</t>
    <phoneticPr fontId="42"/>
  </si>
  <si>
    <t>13東京都</t>
    <rPh sb="4" eb="5">
      <t>ト</t>
    </rPh>
    <phoneticPr fontId="42"/>
  </si>
  <si>
    <t>14神奈川県</t>
    <phoneticPr fontId="42"/>
  </si>
  <si>
    <t>15新潟県</t>
    <phoneticPr fontId="42"/>
  </si>
  <si>
    <t>16富山県</t>
    <phoneticPr fontId="42"/>
  </si>
  <si>
    <t>17石川県</t>
    <phoneticPr fontId="42"/>
  </si>
  <si>
    <t>18福井県</t>
    <phoneticPr fontId="42"/>
  </si>
  <si>
    <t>19山梨県</t>
    <phoneticPr fontId="42"/>
  </si>
  <si>
    <t>20長野県</t>
    <phoneticPr fontId="42"/>
  </si>
  <si>
    <t>21岐阜県</t>
    <phoneticPr fontId="42"/>
  </si>
  <si>
    <t>22静岡県</t>
    <phoneticPr fontId="42"/>
  </si>
  <si>
    <t>23愛知県</t>
    <phoneticPr fontId="42"/>
  </si>
  <si>
    <t>24三重県</t>
    <phoneticPr fontId="42"/>
  </si>
  <si>
    <t>25滋賀県</t>
    <phoneticPr fontId="42"/>
  </si>
  <si>
    <t>26京都府</t>
    <rPh sb="4" eb="5">
      <t>フ</t>
    </rPh>
    <phoneticPr fontId="42"/>
  </si>
  <si>
    <t>27大阪府</t>
    <rPh sb="4" eb="5">
      <t>フ</t>
    </rPh>
    <phoneticPr fontId="42"/>
  </si>
  <si>
    <t>28兵庫県</t>
    <phoneticPr fontId="42"/>
  </si>
  <si>
    <t>29奈良県</t>
    <phoneticPr fontId="42"/>
  </si>
  <si>
    <t>30和歌山県</t>
    <phoneticPr fontId="42"/>
  </si>
  <si>
    <t>31鳥取県</t>
    <phoneticPr fontId="42"/>
  </si>
  <si>
    <t>32島根県</t>
    <phoneticPr fontId="42"/>
  </si>
  <si>
    <t>33岡山県</t>
    <phoneticPr fontId="42"/>
  </si>
  <si>
    <t>34広島県</t>
    <phoneticPr fontId="42"/>
  </si>
  <si>
    <t>35山口県</t>
    <phoneticPr fontId="42"/>
  </si>
  <si>
    <t>36徳島県</t>
    <phoneticPr fontId="42"/>
  </si>
  <si>
    <t>37香川県</t>
    <phoneticPr fontId="42"/>
  </si>
  <si>
    <t>38愛媛県</t>
    <phoneticPr fontId="42"/>
  </si>
  <si>
    <t>39高知県</t>
    <phoneticPr fontId="42"/>
  </si>
  <si>
    <t>40福岡県</t>
    <phoneticPr fontId="42"/>
  </si>
  <si>
    <t>41佐賀県</t>
    <phoneticPr fontId="42"/>
  </si>
  <si>
    <t>42長崎県</t>
    <phoneticPr fontId="42"/>
  </si>
  <si>
    <t>43熊本県</t>
    <phoneticPr fontId="42"/>
  </si>
  <si>
    <t>44大分県</t>
    <phoneticPr fontId="42"/>
  </si>
  <si>
    <t>45宮崎県</t>
    <phoneticPr fontId="42"/>
  </si>
  <si>
    <t>46鹿児島県</t>
    <phoneticPr fontId="42"/>
  </si>
  <si>
    <t>47沖縄県</t>
    <phoneticPr fontId="42"/>
  </si>
  <si>
    <t>令和○年○月○日</t>
    <rPh sb="0" eb="2">
      <t>レイワ</t>
    </rPh>
    <rPh sb="3" eb="4">
      <t>ネン</t>
    </rPh>
    <rPh sb="5" eb="6">
      <t>ガツ</t>
    </rPh>
    <rPh sb="7" eb="8">
      <t>ニチ</t>
    </rPh>
    <phoneticPr fontId="41"/>
  </si>
  <si>
    <t>委任者</t>
    <rPh sb="0" eb="3">
      <t>イニンシャ</t>
    </rPh>
    <phoneticPr fontId="41"/>
  </si>
  <si>
    <t>住所</t>
    <rPh sb="0" eb="2">
      <t>ジュウショ</t>
    </rPh>
    <phoneticPr fontId="41"/>
  </si>
  <si>
    <t>役職・氏名</t>
    <rPh sb="0" eb="2">
      <t>ヤクショク</t>
    </rPh>
    <rPh sb="3" eb="5">
      <t>シメイ</t>
    </rPh>
    <phoneticPr fontId="41"/>
  </si>
  <si>
    <t>委任期間</t>
    <rPh sb="0" eb="2">
      <t>イニン</t>
    </rPh>
    <rPh sb="2" eb="4">
      <t>キカン</t>
    </rPh>
    <phoneticPr fontId="41"/>
  </si>
  <si>
    <t>から</t>
    <phoneticPr fontId="41"/>
  </si>
  <si>
    <t>まで。</t>
    <phoneticPr fontId="41"/>
  </si>
  <si>
    <t>受任者</t>
    <rPh sb="0" eb="3">
      <t>ジュニンシャ</t>
    </rPh>
    <phoneticPr fontId="41"/>
  </si>
  <si>
    <t>病院等名</t>
    <rPh sb="0" eb="2">
      <t>ビョウイン</t>
    </rPh>
    <rPh sb="2" eb="3">
      <t>トウ</t>
    </rPh>
    <rPh sb="3" eb="4">
      <t>メイ</t>
    </rPh>
    <phoneticPr fontId="41"/>
  </si>
  <si>
    <t>　ただし、その年度に属する出納整理期間を含む。</t>
    <rPh sb="7" eb="9">
      <t>ネンド</t>
    </rPh>
    <rPh sb="10" eb="11">
      <t>ゾク</t>
    </rPh>
    <rPh sb="13" eb="15">
      <t>スイトウ</t>
    </rPh>
    <rPh sb="15" eb="17">
      <t>セイリ</t>
    </rPh>
    <rPh sb="17" eb="19">
      <t>キカン</t>
    </rPh>
    <rPh sb="20" eb="21">
      <t>フク</t>
    </rPh>
    <phoneticPr fontId="41"/>
  </si>
  <si>
    <t>医療法人　○○会</t>
    <rPh sb="0" eb="2">
      <t>イリョウ</t>
    </rPh>
    <rPh sb="2" eb="4">
      <t>ホウジン</t>
    </rPh>
    <rPh sb="7" eb="8">
      <t>カイ</t>
    </rPh>
    <phoneticPr fontId="41"/>
  </si>
  <si>
    <t>○○県○○市○○区○○</t>
    <rPh sb="2" eb="3">
      <t>ケン</t>
    </rPh>
    <rPh sb="5" eb="6">
      <t>シ</t>
    </rPh>
    <rPh sb="8" eb="9">
      <t>ク</t>
    </rPh>
    <phoneticPr fontId="41"/>
  </si>
  <si>
    <t>理事長　○○　○○</t>
    <rPh sb="0" eb="3">
      <t>リジチョウ</t>
    </rPh>
    <phoneticPr fontId="41"/>
  </si>
  <si>
    <t>○○病院</t>
    <rPh sb="2" eb="4">
      <t>ビョウイン</t>
    </rPh>
    <phoneticPr fontId="41"/>
  </si>
  <si>
    <t>病院長　○○　○○</t>
    <rPh sb="0" eb="3">
      <t>ビョウインチョウ</t>
    </rPh>
    <phoneticPr fontId="41"/>
  </si>
  <si>
    <t>委　任　状</t>
    <rPh sb="0" eb="1">
      <t>イ</t>
    </rPh>
    <rPh sb="2" eb="3">
      <t>ニン</t>
    </rPh>
    <rPh sb="4" eb="5">
      <t>ジョウ</t>
    </rPh>
    <phoneticPr fontId="41"/>
  </si>
  <si>
    <t xml:space="preserve">　給付金の支給を受けたいので、下記のとおり申請します。
</t>
    <rPh sb="1" eb="4">
      <t>キュウフキン</t>
    </rPh>
    <rPh sb="5" eb="7">
      <t>シキュウ</t>
    </rPh>
    <rPh sb="8" eb="9">
      <t>ウ</t>
    </rPh>
    <rPh sb="15" eb="17">
      <t>カキ</t>
    </rPh>
    <rPh sb="21" eb="23">
      <t>シンセイ</t>
    </rPh>
    <phoneticPr fontId="42"/>
  </si>
  <si>
    <t>支給申請書兼請求書</t>
    <rPh sb="0" eb="2">
      <t>シキュウ</t>
    </rPh>
    <rPh sb="2" eb="5">
      <t>シンセイショ</t>
    </rPh>
    <rPh sb="5" eb="6">
      <t>カ</t>
    </rPh>
    <rPh sb="6" eb="9">
      <t>セイキュウショ</t>
    </rPh>
    <phoneticPr fontId="20"/>
  </si>
  <si>
    <t>病院物価支援事業</t>
    <phoneticPr fontId="41"/>
  </si>
  <si>
    <t>病院賃上げ支援事業</t>
    <phoneticPr fontId="41"/>
  </si>
  <si>
    <t>保険医療機関コード：</t>
    <rPh sb="0" eb="2">
      <t>ホケン</t>
    </rPh>
    <rPh sb="2" eb="4">
      <t>イリョウ</t>
    </rPh>
    <rPh sb="4" eb="6">
      <t>キカン</t>
    </rPh>
    <phoneticPr fontId="42"/>
  </si>
  <si>
    <t>保険医療機関コード</t>
    <rPh sb="0" eb="2">
      <t>ホケン</t>
    </rPh>
    <rPh sb="2" eb="6">
      <t>イリョウキカン</t>
    </rPh>
    <phoneticPr fontId="42"/>
  </si>
  <si>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41"/>
  </si>
  <si>
    <t>委任状</t>
    <rPh sb="0" eb="3">
      <t>イニンジョウ</t>
    </rPh>
    <phoneticPr fontId="42"/>
  </si>
  <si>
    <t>有</t>
    <rPh sb="0" eb="1">
      <t>ア</t>
    </rPh>
    <phoneticPr fontId="41"/>
  </si>
  <si>
    <t>無</t>
    <rPh sb="0" eb="1">
      <t>ナ</t>
    </rPh>
    <phoneticPr fontId="41"/>
  </si>
  <si>
    <t>×</t>
    <phoneticPr fontId="42"/>
  </si>
  <si>
    <t>＝</t>
    <phoneticPr fontId="4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</si>
  <si>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42"/>
  </si>
  <si>
    <t>チェック欄に「✔」を付すこと。（複数選択可）</t>
    <rPh sb="16" eb="18">
      <t>フクスウ</t>
    </rPh>
    <rPh sb="18" eb="21">
      <t>センタクカ</t>
    </rPh>
    <phoneticPr fontId="42"/>
  </si>
  <si>
    <t>項目</t>
    <rPh sb="0" eb="2">
      <t>コウモク</t>
    </rPh>
    <phoneticPr fontId="42"/>
  </si>
  <si>
    <t>チェック</t>
    <phoneticPr fontId="42"/>
  </si>
  <si>
    <t>O100 外来・在宅ベースアップ評価料（Ⅰ）</t>
    <phoneticPr fontId="42"/>
  </si>
  <si>
    <t>P100 歯科外来・在宅ベースアップ評価料（Ⅰ）</t>
    <phoneticPr fontId="42"/>
  </si>
  <si>
    <t>O102 入院ベースアップ評価料（医科）</t>
    <phoneticPr fontId="42"/>
  </si>
  <si>
    <t>P102 入院ベースアップ評価料（歯科）</t>
    <phoneticPr fontId="42"/>
  </si>
  <si>
    <t>訪問看護ベースアップ評価料（Ⅰ）</t>
    <phoneticPr fontId="42"/>
  </si>
  <si>
    <t>開設者：</t>
    <rPh sb="0" eb="3">
      <t>カイセツシャ</t>
    </rPh>
    <phoneticPr fontId="42"/>
  </si>
  <si>
    <t>（記載要領）</t>
    <rPh sb="1" eb="3">
      <t>キサイ</t>
    </rPh>
    <rPh sb="3" eb="5">
      <t>ヨウリョウ</t>
    </rPh>
    <phoneticPr fontId="42"/>
  </si>
  <si>
    <t>【申請額】</t>
    <rPh sb="1" eb="3">
      <t>シンセイ</t>
    </rPh>
    <rPh sb="3" eb="4">
      <t>ガク</t>
    </rPh>
    <phoneticPr fontId="42"/>
  </si>
  <si>
    <t>【その他要件を満たすことの確認・誓約等】</t>
    <rPh sb="3" eb="4">
      <t>ホカ</t>
    </rPh>
    <rPh sb="4" eb="6">
      <t>ヨウケン</t>
    </rPh>
    <rPh sb="7" eb="8">
      <t>ミ</t>
    </rPh>
    <rPh sb="13" eb="15">
      <t>カクニン</t>
    </rPh>
    <rPh sb="16" eb="18">
      <t>セイヤク</t>
    </rPh>
    <rPh sb="18" eb="19">
      <t>トウ</t>
    </rPh>
    <phoneticPr fontId="42"/>
  </si>
  <si>
    <t>職種①</t>
    <rPh sb="0" eb="2">
      <t>ショクシュ</t>
    </rPh>
    <phoneticPr fontId="41"/>
  </si>
  <si>
    <t>職種②</t>
    <rPh sb="0" eb="2">
      <t>ショクシュ</t>
    </rPh>
    <phoneticPr fontId="41"/>
  </si>
  <si>
    <t>職種③</t>
    <rPh sb="0" eb="2">
      <t>ショクシュ</t>
    </rPh>
    <phoneticPr fontId="41"/>
  </si>
  <si>
    <t>医師</t>
    <rPh sb="0" eb="2">
      <t>イシ</t>
    </rPh>
    <phoneticPr fontId="41"/>
  </si>
  <si>
    <t>歯科医師</t>
    <rPh sb="0" eb="4">
      <t>シカイシ</t>
    </rPh>
    <phoneticPr fontId="4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</si>
  <si>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41"/>
  </si>
  <si>
    <t>③：②に該当する場合の職種構成は右表のとおり。</t>
    <rPh sb="4" eb="6">
      <t>ガイトウ</t>
    </rPh>
    <rPh sb="8" eb="10">
      <t>バアイ</t>
    </rPh>
    <rPh sb="11" eb="13">
      <t>ショクシュ</t>
    </rPh>
    <rPh sb="13" eb="15">
      <t>コウセイ</t>
    </rPh>
    <rPh sb="16" eb="18">
      <t>ウヒョウ</t>
    </rPh>
    <phoneticPr fontId="41"/>
  </si>
  <si>
    <t>④：本事業の給付額を活用してベースアップを実施し、令和８年６月１日から当該ベースアップの水準を維持又は拡大する。</t>
    <phoneticPr fontId="42"/>
  </si>
  <si>
    <t>賃金改善の総額</t>
    <phoneticPr fontId="41"/>
  </si>
  <si>
    <t>　特別手当（①対象人数×②月額×③月数）</t>
    <rPh sb="1" eb="3">
      <t>トクベツ</t>
    </rPh>
    <rPh sb="3" eb="5">
      <t>テアテ</t>
    </rPh>
    <rPh sb="7" eb="9">
      <t>タイショウ</t>
    </rPh>
    <rPh sb="9" eb="11">
      <t>ニンズウ</t>
    </rPh>
    <rPh sb="13" eb="15">
      <t>ゲツガク</t>
    </rPh>
    <rPh sb="17" eb="19">
      <t>ゲッスウ</t>
    </rPh>
    <phoneticPr fontId="42"/>
  </si>
  <si>
    <t>　一時金（①対象人数×②支給額）</t>
    <rPh sb="1" eb="4">
      <t>イチジキン</t>
    </rPh>
    <rPh sb="6" eb="8">
      <t>タイショウ</t>
    </rPh>
    <rPh sb="8" eb="10">
      <t>ニンズウ</t>
    </rPh>
    <rPh sb="12" eb="15">
      <t>シキュウガク</t>
    </rPh>
    <phoneticPr fontId="4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</si>
  <si>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2"/>
  </si>
  <si>
    <t>　一時金（（①対象人数×②支給額）÷①対象人数）</t>
    <rPh sb="1" eb="4">
      <t>イチジキン</t>
    </rPh>
    <rPh sb="7" eb="9">
      <t>タイショウ</t>
    </rPh>
    <rPh sb="9" eb="11">
      <t>ニンズウ</t>
    </rPh>
    <rPh sb="13" eb="16">
      <t>シキュウガク</t>
    </rPh>
    <phoneticPr fontId="42"/>
  </si>
  <si>
    <t>交付確定額</t>
    <rPh sb="0" eb="2">
      <t>コウフ</t>
    </rPh>
    <rPh sb="2" eb="5">
      <t>カクテイガク</t>
    </rPh>
    <phoneticPr fontId="41"/>
  </si>
  <si>
    <t>↓法人の振込口座を記載してください。</t>
    <rPh sb="1" eb="3">
      <t>ホウジン</t>
    </rPh>
    <rPh sb="4" eb="6">
      <t>フリコミ</t>
    </rPh>
    <rPh sb="6" eb="8">
      <t>コウザ</t>
    </rPh>
    <rPh sb="9" eb="11">
      <t>キサイ</t>
    </rPh>
    <phoneticPr fontId="41"/>
  </si>
  <si>
    <t>医療機関等の名称</t>
    <rPh sb="0" eb="2">
      <t>イリョウ</t>
    </rPh>
    <rPh sb="2" eb="4">
      <t>キカン</t>
    </rPh>
    <rPh sb="4" eb="5">
      <t>トウ</t>
    </rPh>
    <rPh sb="6" eb="8">
      <t>メイショウ</t>
    </rPh>
    <phoneticPr fontId="42"/>
  </si>
  <si>
    <t>↓医療機関等の振込口座を記載してください。</t>
    <rPh sb="1" eb="3">
      <t>イリョウ</t>
    </rPh>
    <rPh sb="3" eb="5">
      <t>キカン</t>
    </rPh>
    <rPh sb="5" eb="6">
      <t>トウ</t>
    </rPh>
    <rPh sb="7" eb="9">
      <t>フリコミ</t>
    </rPh>
    <rPh sb="9" eb="11">
      <t>コウザ</t>
    </rPh>
    <rPh sb="12" eb="14">
      <t>キサイ</t>
    </rPh>
    <phoneticPr fontId="41"/>
  </si>
  <si>
    <t>診療所等物価支援事業</t>
    <phoneticPr fontId="41"/>
  </si>
  <si>
    <t>有床診療所の名称：</t>
    <rPh sb="0" eb="2">
      <t>ユウショウ</t>
    </rPh>
    <rPh sb="2" eb="5">
      <t>シンリョウジョ</t>
    </rPh>
    <rPh sb="6" eb="8">
      <t>メイショウ</t>
    </rPh>
    <phoneticPr fontId="42"/>
  </si>
  <si>
    <t>診療所等賃上げ支援事業申請書</t>
    <rPh sb="0" eb="4">
      <t>シンリョウジョナド</t>
    </rPh>
    <rPh sb="4" eb="6">
      <t>チンア</t>
    </rPh>
    <rPh sb="7" eb="9">
      <t>シエン</t>
    </rPh>
    <rPh sb="9" eb="11">
      <t>ジギョウ</t>
    </rPh>
    <rPh sb="11" eb="14">
      <t>シンセイショ</t>
    </rPh>
    <phoneticPr fontId="42"/>
  </si>
  <si>
    <t>　診療所等賃上げ支援事業について、次のとおり申請します。</t>
    <rPh sb="27" eb="28">
      <t>ツギシンセイ</t>
    </rPh>
    <phoneticPr fontId="42"/>
  </si>
  <si>
    <t>都道府県知事　殿</t>
    <rPh sb="0" eb="4">
      <t>トドウフケン</t>
    </rPh>
    <rPh sb="4" eb="6">
      <t>チジ</t>
    </rPh>
    <rPh sb="7" eb="8">
      <t>ドノ</t>
    </rPh>
    <phoneticPr fontId="41"/>
  </si>
  <si>
    <t>委任状の有無：</t>
    <rPh sb="0" eb="3">
      <t>イニンジョウ</t>
    </rPh>
    <rPh sb="4" eb="6">
      <t>ウム</t>
    </rPh>
    <phoneticPr fontId="41"/>
  </si>
  <si>
    <t>委任状の有無</t>
    <rPh sb="0" eb="3">
      <t>イニンジョウ</t>
    </rPh>
    <rPh sb="4" eb="6">
      <t>ウム</t>
    </rPh>
    <phoneticPr fontId="41"/>
  </si>
  <si>
    <t>フリガナ</t>
    <phoneticPr fontId="41"/>
  </si>
  <si>
    <t>管理者（氏名を記載）</t>
    <rPh sb="0" eb="3">
      <t>カンリシャ</t>
    </rPh>
    <rPh sb="4" eb="6">
      <t>シメイ</t>
    </rPh>
    <rPh sb="7" eb="9">
      <t>キサイ</t>
    </rPh>
    <phoneticPr fontId="41"/>
  </si>
  <si>
    <t>管理者</t>
    <rPh sb="0" eb="3">
      <t>カンリシャ</t>
    </rPh>
    <phoneticPr fontId="42"/>
  </si>
  <si>
    <t>③月数</t>
    <rPh sb="1" eb="3">
      <t>ゲッスウ</t>
    </rPh>
    <phoneticPr fontId="41"/>
  </si>
  <si>
    <t>対象病床数
(自動計算)</t>
    <rPh sb="0" eb="2">
      <t>タイショウ</t>
    </rPh>
    <rPh sb="2" eb="5">
      <t>ビョウショウスウ</t>
    </rPh>
    <rPh sb="7" eb="9">
      <t>ジドウ</t>
    </rPh>
    <rPh sb="9" eb="11">
      <t>ケイサン</t>
    </rPh>
    <phoneticPr fontId="42"/>
  </si>
  <si>
    <t>使用許可病床数
（R7.8.1時点）</t>
    <phoneticPr fontId="4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</si>
  <si>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42"/>
  </si>
  <si>
    <t>（④、⑤、⑥の重複可）</t>
    <rPh sb="7" eb="9">
      <t>チョウフク</t>
    </rPh>
    <rPh sb="9" eb="10">
      <t>カ</t>
    </rPh>
    <phoneticPr fontId="41"/>
  </si>
  <si>
    <t>⑦：本事業の給付額は④～⑥のために支出する。</t>
    <rPh sb="17" eb="19">
      <t>シシュツ</t>
    </rPh>
    <phoneticPr fontId="41"/>
  </si>
  <si>
    <t>①対象人数
（常勤換算数）</t>
    <rPh sb="1" eb="3">
      <t>タイショウ</t>
    </rPh>
    <rPh sb="3" eb="5">
      <t>ニンズウ</t>
    </rPh>
    <rPh sb="7" eb="9">
      <t>ジョウキン</t>
    </rPh>
    <rPh sb="9" eb="11">
      <t>カンサン</t>
    </rPh>
    <rPh sb="11" eb="12">
      <t>スウ</t>
    </rPh>
    <phoneticPr fontId="41"/>
  </si>
  <si>
    <t>1名あたり平均額（月額）</t>
    <rPh sb="1" eb="2">
      <t>メイ</t>
    </rPh>
    <rPh sb="5" eb="8">
      <t>ヘイキンガク</t>
    </rPh>
    <rPh sb="9" eb="11">
      <t>ゲツガク</t>
    </rPh>
    <phoneticPr fontId="4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</si>
  <si>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</si>
  <si>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</si>
  <si>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1"/>
  </si>
  <si>
    <t>Ⅲ　令和７年度中の賃金改善割合</t>
    <rPh sb="2" eb="4">
      <t>レイワ</t>
    </rPh>
    <rPh sb="5" eb="7">
      <t>ネンド</t>
    </rPh>
    <rPh sb="7" eb="8">
      <t>チュウ</t>
    </rPh>
    <rPh sb="9" eb="11">
      <t>チンギン</t>
    </rPh>
    <rPh sb="11" eb="13">
      <t>カイゼン</t>
    </rPh>
    <rPh sb="13" eb="15">
      <t>ワリアイ</t>
    </rPh>
    <phoneticPr fontId="41"/>
  </si>
  <si>
    <t>Ⅳ　本事業の支給額を充てられる上限月額</t>
    <rPh sb="2" eb="3">
      <t>ホン</t>
    </rPh>
    <rPh sb="3" eb="5">
      <t>ジギョウ</t>
    </rPh>
    <rPh sb="6" eb="9">
      <t>シキュウガク</t>
    </rPh>
    <rPh sb="10" eb="11">
      <t>ア</t>
    </rPh>
    <rPh sb="15" eb="17">
      <t>ジョウゲン</t>
    </rPh>
    <rPh sb="17" eb="19">
      <t>ゲツガク</t>
    </rPh>
    <phoneticPr fontId="4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</si>
  <si>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</si>
  <si>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1"/>
  </si>
  <si>
    <t>Ⅶ　対象人数
（常勤換算数）</t>
    <rPh sb="2" eb="4">
      <t>タイショウ</t>
    </rPh>
    <rPh sb="4" eb="6">
      <t>ニンズウ</t>
    </rPh>
    <rPh sb="8" eb="10">
      <t>ジョウキン</t>
    </rPh>
    <rPh sb="10" eb="12">
      <t>カンサン</t>
    </rPh>
    <rPh sb="12" eb="13">
      <t>スウ</t>
    </rPh>
    <phoneticPr fontId="41"/>
  </si>
  <si>
    <t>⑥：令和７年度の対象職員のベースアップが令和７年３月31日時点の賃金水準と比較して2.0％を上回って実施しており、</t>
    <phoneticPr fontId="41"/>
  </si>
  <si>
    <t>⑤：賃金表等や給与規程等の変更に時間を要するため、本事業の給付額を活用して一時金又は特別手当を支給し、</t>
    <rPh sb="37" eb="40">
      <t>イチジキン</t>
    </rPh>
    <phoneticPr fontId="41"/>
  </si>
  <si>
    <t>　　令和８年６月１日から支給した対象職員のベースアップを実施する。</t>
    <rPh sb="16" eb="18">
      <t>タイショウ</t>
    </rPh>
    <phoneticPr fontId="41"/>
  </si>
  <si>
    <t>　　令和７年12月から令和８年５月までの間の当該2.0％を上回る部分に充てる。</t>
    <phoneticPr fontId="4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</si>
  <si>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41"/>
  </si>
  <si>
    <t>　　の水準を低下させていない。</t>
    <phoneticPr fontId="41"/>
  </si>
  <si>
    <t>⑨：著しく偏った配分は行っていない。</t>
    <rPh sb="2" eb="3">
      <t>イチジル</t>
    </rPh>
    <rPh sb="5" eb="6">
      <t>カタヨ</t>
    </rPh>
    <rPh sb="8" eb="10">
      <t>ハイブン</t>
    </rPh>
    <rPh sb="11" eb="12">
      <t>オコナ</t>
    </rPh>
    <phoneticPr fontId="41"/>
  </si>
  <si>
    <t>⑩：労働基準法、労働災害補償保険法、最低賃金法、労働安全衛生法、雇用保険法その他の労働に関する法令に違反し、</t>
    <phoneticPr fontId="41"/>
  </si>
  <si>
    <t>　　罰金以上の刑に処せられていない。</t>
    <phoneticPr fontId="41"/>
  </si>
  <si>
    <t>⑪：労働保険料の納付が適正に行われている。</t>
    <phoneticPr fontId="4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</si>
  <si>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4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</si>
  <si>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42"/>
  </si>
  <si>
    <t>　　令和８年６月１日時点で令和８年度診療報酬改定による見直し後のベースアップ評価料を届け出る。</t>
    <phoneticPr fontId="41"/>
  </si>
  <si>
    <t>給付額
（３床以上の場合）</t>
    <rPh sb="0" eb="3">
      <t>キュウフガク</t>
    </rPh>
    <rPh sb="6" eb="7">
      <t>ユカ</t>
    </rPh>
    <rPh sb="7" eb="9">
      <t>イジョウ</t>
    </rPh>
    <rPh sb="10" eb="12">
      <t>バアイ</t>
    </rPh>
    <phoneticPr fontId="42"/>
  </si>
  <si>
    <t>給付額
（２床以下の場合）</t>
    <rPh sb="0" eb="3">
      <t>キュウフガク</t>
    </rPh>
    <rPh sb="6" eb="7">
      <t>ユカ</t>
    </rPh>
    <rPh sb="7" eb="9">
      <t>イカ</t>
    </rPh>
    <rPh sb="10" eb="12">
      <t>バアイ</t>
    </rPh>
    <phoneticPr fontId="42"/>
  </si>
  <si>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42"/>
  </si>
  <si>
    <t>診療所等賃上げ支援事業</t>
    <phoneticPr fontId="41"/>
  </si>
  <si>
    <t>↓申請年月日を入力してください</t>
  </si>
  <si>
    <r>
      <t xml:space="preserve">口座番号
</t>
    </r>
    <r>
      <rPr>
        <b/>
        <sz val="11"/>
        <rFont val="ＭＳ Ｐゴシック"/>
        <family val="3"/>
        <charset val="128"/>
      </rPr>
      <t>（右詰め）</t>
    </r>
    <rPh sb="0" eb="2">
      <t>コウザ</t>
    </rPh>
    <rPh sb="2" eb="4">
      <t>バンゴウ</t>
    </rPh>
    <rPh sb="6" eb="8">
      <t>ミギヅメ</t>
    </rPh>
    <phoneticPr fontId="42"/>
  </si>
  <si>
    <r>
      <t>フリガナ</t>
    </r>
    <r>
      <rPr>
        <b/>
        <sz val="11"/>
        <rFont val="ＭＳ Ｐゴシック"/>
        <family val="3"/>
        <charset val="128"/>
      </rPr>
      <t>（半角）</t>
    </r>
    <rPh sb="5" eb="7">
      <t>ハンカク</t>
    </rPh>
    <phoneticPr fontId="42"/>
  </si>
  <si>
    <t>鳥取県知事　様</t>
    <rPh sb="0" eb="3">
      <t>トットリケン</t>
    </rPh>
    <rPh sb="3" eb="5">
      <t>チジ</t>
    </rPh>
    <rPh sb="6" eb="7">
      <t>サマ</t>
    </rPh>
    <phoneticPr fontId="42"/>
  </si>
  <si>
    <t>鳥取県知事　様</t>
    <rPh sb="0" eb="3">
      <t>トットリケン</t>
    </rPh>
    <rPh sb="3" eb="5">
      <t>チジ</t>
    </rPh>
    <rPh sb="6" eb="7">
      <t>サマ</t>
    </rPh>
    <phoneticPr fontId="20"/>
  </si>
  <si>
    <t>算定額（自動計算）</t>
    <rPh sb="0" eb="2">
      <t>サンテイ</t>
    </rPh>
    <rPh sb="2" eb="3">
      <t>ガク</t>
    </rPh>
    <rPh sb="4" eb="6">
      <t>ジドウ</t>
    </rPh>
    <rPh sb="6" eb="8">
      <t>ケイサン</t>
    </rPh>
    <phoneticPr fontId="42"/>
  </si>
  <si>
    <t>申請額（自動計算）</t>
    <rPh sb="0" eb="3">
      <t>シンセイガク</t>
    </rPh>
    <rPh sb="4" eb="6">
      <t>ジドウ</t>
    </rPh>
    <rPh sb="6" eb="8">
      <t>ケイサン</t>
    </rPh>
    <phoneticPr fontId="42"/>
  </si>
  <si>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42"/>
  </si>
  <si>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2"/>
  </si>
  <si>
    <t>　毎月決まって支払われる手当の引き上げ（①対象人数×②月額×③月数）</t>
    <phoneticPr fontId="4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</si>
  <si>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42"/>
  </si>
  <si>
    <t>　基本給の引き上げ（①対象人数×②月額×③月数）</t>
    <phoneticPr fontId="41"/>
  </si>
  <si>
    <t>　基本給の引き上げ（①対象人数×②月額×③月数）÷①対象人数）</t>
    <rPh sb="1" eb="4">
      <t>キホンキュウ</t>
    </rPh>
    <rPh sb="5" eb="6">
      <t>ヒ</t>
    </rPh>
    <rPh sb="7" eb="8">
      <t>ア</t>
    </rPh>
    <phoneticPr fontId="42"/>
  </si>
  <si>
    <t>賃金改善の総額
（自動計算）</t>
    <rPh sb="9" eb="11">
      <t>ジドウ</t>
    </rPh>
    <rPh sb="11" eb="13">
      <t>ケイサン</t>
    </rPh>
    <phoneticPr fontId="41"/>
  </si>
  <si>
    <t>③月数
（自動転記）</t>
    <rPh sb="1" eb="3">
      <t>ゲッスウ</t>
    </rPh>
    <rPh sb="5" eb="7">
      <t>ジドウ</t>
    </rPh>
    <rPh sb="7" eb="9">
      <t>テンキ</t>
    </rPh>
    <phoneticPr fontId="41"/>
  </si>
  <si>
    <t>②月額または
月額換算額
（自動転記）</t>
    <rPh sb="1" eb="3">
      <t>ゲツガク</t>
    </rPh>
    <rPh sb="7" eb="9">
      <t>ゲツガク</t>
    </rPh>
    <rPh sb="9" eb="11">
      <t>カンサン</t>
    </rPh>
    <rPh sb="11" eb="12">
      <t>ガク</t>
    </rPh>
    <rPh sb="14" eb="16">
      <t>ジドウ</t>
    </rPh>
    <rPh sb="16" eb="18">
      <t>テンキ</t>
    </rPh>
    <phoneticPr fontId="41"/>
  </si>
  <si>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41"/>
  </si>
  <si>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1"/>
  </si>
  <si>
    <t>②月額または
月額換算額</t>
    <rPh sb="1" eb="3">
      <t>ゲツガク</t>
    </rPh>
    <phoneticPr fontId="41"/>
  </si>
  <si>
    <t>薬剤師の賃金改善の内容</t>
    <rPh sb="0" eb="3">
      <t>ヤクザイシ</t>
    </rPh>
    <rPh sb="4" eb="6">
      <t>チンギン</t>
    </rPh>
    <rPh sb="6" eb="8">
      <t>カイゼン</t>
    </rPh>
    <rPh sb="9" eb="11">
      <t>ナイヨウ</t>
    </rPh>
    <phoneticPr fontId="41"/>
  </si>
  <si>
    <t>看護補助者の賃金改善の内容</t>
    <rPh sb="0" eb="2">
      <t>カンゴ</t>
    </rPh>
    <rPh sb="2" eb="5">
      <t>ホジョシャ</t>
    </rPh>
    <rPh sb="6" eb="8">
      <t>チンギン</t>
    </rPh>
    <rPh sb="8" eb="10">
      <t>カイゼン</t>
    </rPh>
    <rPh sb="11" eb="13">
      <t>ナイヨウ</t>
    </rPh>
    <phoneticPr fontId="41"/>
  </si>
  <si>
    <t>事務職員の賃金改善の内容</t>
    <rPh sb="0" eb="2">
      <t>ジム</t>
    </rPh>
    <rPh sb="2" eb="4">
      <t>ショクイン</t>
    </rPh>
    <rPh sb="5" eb="7">
      <t>チンギン</t>
    </rPh>
    <rPh sb="7" eb="9">
      <t>カイゼン</t>
    </rPh>
    <rPh sb="10" eb="12">
      <t>ナイヨウ</t>
    </rPh>
    <phoneticPr fontId="4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</si>
  <si>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1"/>
  </si>
  <si>
    <r>
      <rPr>
        <b/>
        <sz val="11"/>
        <color rgb="FFFF0000"/>
        <rFont val="ＭＳ Ｐゴシック"/>
        <family val="3"/>
        <charset val="128"/>
        <scheme val="minor"/>
      </rPr>
      <t>（給付金を充て、算出可能な場合のみ記載）</t>
    </r>
    <r>
      <rPr>
        <b/>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4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</si>
  <si>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1"/>
  </si>
  <si>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41"/>
  </si>
  <si>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41"/>
  </si>
  <si>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phoneticPr fontId="41"/>
  </si>
  <si>
    <t>②月額または
月額換算額</t>
    <rPh sb="1" eb="3">
      <t>ゲツガク</t>
    </rPh>
    <rPh sb="7" eb="9">
      <t>ゲツガク</t>
    </rPh>
    <rPh sb="9" eb="11">
      <t>カンサン</t>
    </rPh>
    <rPh sb="11" eb="12">
      <t>ガク</t>
    </rPh>
    <phoneticPr fontId="41"/>
  </si>
  <si>
    <t>賃金改善（全体）の内容</t>
    <rPh sb="0" eb="2">
      <t>チンギン</t>
    </rPh>
    <rPh sb="2" eb="4">
      <t>カイゼン</t>
    </rPh>
    <rPh sb="5" eb="7">
      <t>ゼンタイ</t>
    </rPh>
    <rPh sb="9" eb="11">
      <t>ナイヨウ</t>
    </rPh>
    <phoneticPr fontId="41"/>
  </si>
  <si>
    <t>１名あたり平均額
（対象職員・対象職種・役職によって異なる場合は加重平均してください）</t>
    <rPh sb="1" eb="2">
      <t>メイ</t>
    </rPh>
    <rPh sb="5" eb="8">
      <t>ヘイキンガク</t>
    </rPh>
    <phoneticPr fontId="42"/>
  </si>
  <si>
    <t>❶－❷が自動計算されます。</t>
    <rPh sb="4" eb="6">
      <t>ジドウ</t>
    </rPh>
    <rPh sb="6" eb="8">
      <t>ケイサン</t>
    </rPh>
    <phoneticPr fontId="4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</si>
  <si>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1"/>
  </si>
  <si>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41"/>
  </si>
  <si>
    <t>賃金改善に係る診療報酬及び他の補助金等を受けた場合その額（直接入力）</t>
    <rPh sb="29" eb="31">
      <t>チョクセツ</t>
    </rPh>
    <rPh sb="31" eb="33">
      <t>ニュウリョク</t>
    </rPh>
    <phoneticPr fontId="4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</si>
  <si>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41"/>
  </si>
  <si>
    <t>❶：賃金改善の総額（自動計算）</t>
    <rPh sb="2" eb="4">
      <t>チンギン</t>
    </rPh>
    <rPh sb="4" eb="6">
      <t>カイゼン</t>
    </rPh>
    <rPh sb="7" eb="9">
      <t>ソウガク</t>
    </rPh>
    <rPh sb="10" eb="12">
      <t>ジドウ</t>
    </rPh>
    <rPh sb="12" eb="14">
      <t>ケイサン</t>
    </rPh>
    <phoneticPr fontId="4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</si>
  <si>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2"/>
  </si>
  <si>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</si>
  <si>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1"/>
  </si>
  <si>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41"/>
  </si>
  <si>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41"/>
  </si>
  <si>
    <t>賃金改善の内容（※）</t>
    <rPh sb="0" eb="2">
      <t>チンギン</t>
    </rPh>
    <rPh sb="2" eb="4">
      <t>カイゼン</t>
    </rPh>
    <rPh sb="5" eb="7">
      <t>ナイヨウ</t>
    </rPh>
    <phoneticPr fontId="4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</si>
  <si>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2"/>
  </si>
  <si>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41"/>
  </si>
  <si>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42"/>
  </si>
  <si>
    <t>❸－❷：不要額（千円未満切り捨て）</t>
    <rPh sb="4" eb="6">
      <t>フヨウ</t>
    </rPh>
    <rPh sb="6" eb="7">
      <t>ガク</t>
    </rPh>
    <rPh sb="8" eb="10">
      <t>センエン</t>
    </rPh>
    <rPh sb="10" eb="12">
      <t>ミマン</t>
    </rPh>
    <rPh sb="12" eb="13">
      <t>キ</t>
    </rPh>
    <rPh sb="14" eb="15">
      <t>ス</t>
    </rPh>
    <phoneticPr fontId="41"/>
  </si>
  <si>
    <r>
      <t>別紙様式２</t>
    </r>
    <r>
      <rPr>
        <b/>
        <sz val="11"/>
        <rFont val="ＭＳ Ｐゴシック"/>
        <family val="3"/>
        <charset val="128"/>
      </rPr>
      <t>（有床診療所）</t>
    </r>
    <rPh sb="0" eb="4">
      <t>ベッシヨウシキ</t>
    </rPh>
    <rPh sb="6" eb="8">
      <t>ユウショウ</t>
    </rPh>
    <rPh sb="8" eb="11">
      <t>シンリョウジョ</t>
    </rPh>
    <phoneticPr fontId="41"/>
  </si>
  <si>
    <r>
      <t>別紙様式２</t>
    </r>
    <r>
      <rPr>
        <b/>
        <sz val="12"/>
        <color theme="1"/>
        <rFont val="ＭＳ ゴシック"/>
        <family val="3"/>
        <charset val="128"/>
      </rPr>
      <t>（有床診療所）</t>
    </r>
    <rPh sb="0" eb="4">
      <t>ベッシヨウシキ</t>
    </rPh>
    <rPh sb="6" eb="8">
      <t>ユウショウ</t>
    </rPh>
    <rPh sb="8" eb="11">
      <t>シンリョウジョ</t>
    </rPh>
    <phoneticPr fontId="41"/>
  </si>
  <si>
    <r>
      <rPr>
        <sz val="14"/>
        <color theme="1"/>
        <rFont val="ＭＳ Ｐゴシック"/>
        <family val="3"/>
        <charset val="128"/>
        <scheme val="minor"/>
      </rPr>
      <t>別紙様式</t>
    </r>
    <r>
      <rPr>
        <sz val="14"/>
        <rFont val="ＭＳ Ｐゴシック"/>
        <family val="3"/>
        <charset val="128"/>
        <scheme val="minor"/>
      </rPr>
      <t>２</t>
    </r>
    <r>
      <rPr>
        <b/>
        <sz val="14"/>
        <rFont val="ＭＳ Ｐゴシック"/>
        <family val="3"/>
        <charset val="128"/>
        <scheme val="minor"/>
      </rPr>
      <t>（有床診療所）</t>
    </r>
    <r>
      <rPr>
        <b/>
        <sz val="14"/>
        <color rgb="FFFF0000"/>
        <rFont val="ＭＳ Ｐゴシック"/>
        <family val="3"/>
        <charset val="128"/>
        <scheme val="minor"/>
      </rPr>
      <t>※施設単位の報告</t>
    </r>
    <rPh sb="0" eb="2">
      <t>ベッシ</t>
    </rPh>
    <rPh sb="2" eb="4">
      <t>ヨウシキ</t>
    </rPh>
    <rPh sb="6" eb="8">
      <t>ユウショウ</t>
    </rPh>
    <rPh sb="8" eb="11">
      <t>シンリョウジョ</t>
    </rPh>
    <rPh sb="13" eb="15">
      <t>シセツ</t>
    </rPh>
    <rPh sb="15" eb="17">
      <t>タンイ</t>
    </rPh>
    <rPh sb="18" eb="20">
      <t>ホウコク</t>
    </rPh>
    <phoneticPr fontId="42"/>
  </si>
  <si>
    <t>❷≧❸の判定（×は不用額あり）</t>
    <rPh sb="4" eb="6">
      <t>ハンテイ</t>
    </rPh>
    <rPh sb="9" eb="12">
      <t>フヨウガク</t>
    </rPh>
    <phoneticPr fontId="41"/>
  </si>
  <si>
    <t>交付確定額は賃上げ支援事業の申請額から不要額を除いた額となります。</t>
    <rPh sb="0" eb="2">
      <t>コウフ</t>
    </rPh>
    <rPh sb="2" eb="5">
      <t>カクテイガク</t>
    </rPh>
    <rPh sb="6" eb="8">
      <t>チンア</t>
    </rPh>
    <rPh sb="9" eb="11">
      <t>シエン</t>
    </rPh>
    <rPh sb="11" eb="13">
      <t>ジギョウ</t>
    </rPh>
    <rPh sb="14" eb="16">
      <t>シンセイ</t>
    </rPh>
    <rPh sb="16" eb="17">
      <t>ガク</t>
    </rPh>
    <rPh sb="19" eb="21">
      <t>フヨウ</t>
    </rPh>
    <rPh sb="21" eb="22">
      <t>ガク</t>
    </rPh>
    <rPh sb="23" eb="24">
      <t>ノゾ</t>
    </rPh>
    <rPh sb="26" eb="27">
      <t>ガク</t>
    </rPh>
    <phoneticPr fontId="41"/>
  </si>
  <si>
    <t>令和７年12月から令和８年５月までの間に基本給の引き上げによる賃金改善を行った額（円単位）を直接入力してください。</t>
    <rPh sb="20" eb="23">
      <t>キホンキュウ</t>
    </rPh>
    <rPh sb="24" eb="25">
      <t>ヒ</t>
    </rPh>
    <rPh sb="26" eb="27">
      <t>ア</t>
    </rPh>
    <rPh sb="36" eb="37">
      <t>オコナ</t>
    </rPh>
    <rPh sb="41" eb="42">
      <t>エン</t>
    </rPh>
    <rPh sb="42" eb="44">
      <t>タンイ</t>
    </rPh>
    <rPh sb="46" eb="48">
      <t>チョクセツ</t>
    </rPh>
    <rPh sb="48" eb="50">
      <t>ニュウリョク</t>
    </rPh>
    <phoneticPr fontId="42"/>
  </si>
  <si>
    <t>令和７年12月から令和８年５月までの間に毎月決まって支払われる手当の引き上げによる賃金改善を行った額（円単位）を直接入力してください。</t>
    <rPh sb="20" eb="22">
      <t>マイゲツ</t>
    </rPh>
    <rPh sb="22" eb="23">
      <t>キ</t>
    </rPh>
    <rPh sb="26" eb="28">
      <t>シハラ</t>
    </rPh>
    <rPh sb="31" eb="33">
      <t>テアテ</t>
    </rPh>
    <rPh sb="34" eb="35">
      <t>ヒ</t>
    </rPh>
    <rPh sb="36" eb="37">
      <t>ア</t>
    </rPh>
    <rPh sb="46" eb="47">
      <t>オコナ</t>
    </rPh>
    <rPh sb="51" eb="52">
      <t>エン</t>
    </rPh>
    <rPh sb="52" eb="54">
      <t>タンイ</t>
    </rPh>
    <rPh sb="56" eb="58">
      <t>チョクセツ</t>
    </rPh>
    <rPh sb="58" eb="60">
      <t>ニュウリョク</t>
    </rPh>
    <phoneticPr fontId="42"/>
  </si>
  <si>
    <t>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当該部分を算出できないものの、給付金を充てる場合は上記に含めてください。</t>
    <rPh sb="20" eb="22">
      <t>ジョウキ</t>
    </rPh>
    <rPh sb="23" eb="26">
      <t>キホンキュウ</t>
    </rPh>
    <rPh sb="27" eb="29">
      <t>マイゲツ</t>
    </rPh>
    <rPh sb="30" eb="32">
      <t>テアテ</t>
    </rPh>
    <rPh sb="34" eb="35">
      <t>ヒ</t>
    </rPh>
    <rPh sb="36" eb="37">
      <t>ア</t>
    </rPh>
    <rPh sb="39" eb="40">
      <t>トモナ</t>
    </rPh>
    <rPh sb="41" eb="43">
      <t>ショウヨ</t>
    </rPh>
    <rPh sb="44" eb="47">
      <t>ジカンガイ</t>
    </rPh>
    <rPh sb="47" eb="49">
      <t>テアテ</t>
    </rPh>
    <rPh sb="50" eb="52">
      <t>ホウテイ</t>
    </rPh>
    <rPh sb="52" eb="55">
      <t>フクリヒ</t>
    </rPh>
    <rPh sb="55" eb="56">
      <t>トウ</t>
    </rPh>
    <rPh sb="57" eb="60">
      <t>ゾウカブン</t>
    </rPh>
    <rPh sb="61" eb="62">
      <t>モチ</t>
    </rPh>
    <rPh sb="66" eb="67">
      <t>エン</t>
    </rPh>
    <rPh sb="67" eb="69">
      <t>タンイ</t>
    </rPh>
    <rPh sb="71" eb="73">
      <t>チョクセツ</t>
    </rPh>
    <rPh sb="73" eb="75">
      <t>ニュウリョク</t>
    </rPh>
    <rPh sb="83" eb="85">
      <t>トウガイ</t>
    </rPh>
    <rPh sb="85" eb="87">
      <t>ブブン</t>
    </rPh>
    <rPh sb="88" eb="90">
      <t>サンシュツ</t>
    </rPh>
    <rPh sb="98" eb="101">
      <t>キュウフキン</t>
    </rPh>
    <rPh sb="102" eb="103">
      <t>ア</t>
    </rPh>
    <rPh sb="105" eb="107">
      <t>バアイ</t>
    </rPh>
    <rPh sb="108" eb="110">
      <t>ジョウキ</t>
    </rPh>
    <rPh sb="111" eb="112">
      <t>フク</t>
    </rPh>
    <phoneticPr fontId="42"/>
  </si>
  <si>
    <t>❸：賃上げ支援事業の交付算定額（自動計算）</t>
    <rPh sb="2" eb="4">
      <t>チンア</t>
    </rPh>
    <rPh sb="5" eb="7">
      <t>シエン</t>
    </rPh>
    <rPh sb="7" eb="9">
      <t>ジギョウ</t>
    </rPh>
    <rPh sb="10" eb="12">
      <t>コウフ</t>
    </rPh>
    <rPh sb="12" eb="14">
      <t>サンテイ</t>
    </rPh>
    <rPh sb="14" eb="15">
      <t>ガク</t>
    </rPh>
    <rPh sb="16" eb="18">
      <t>ジドウ</t>
    </rPh>
    <rPh sb="18" eb="20">
      <t>ケイサン</t>
    </rPh>
    <phoneticPr fontId="41"/>
  </si>
  <si>
    <t>左側（Ｆ列）：給付金の対象となる補助対象経費が給付金の算定額と同額以上であることを判定します。
右側（Ｋ列）：❸は「診療所等賃上げ支援事業申請書」から自動転記されます。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サンテイ</t>
    </rPh>
    <rPh sb="29" eb="30">
      <t>ガク</t>
    </rPh>
    <rPh sb="31" eb="33">
      <t>ドウガク</t>
    </rPh>
    <rPh sb="33" eb="35">
      <t>イジョウ</t>
    </rPh>
    <rPh sb="41" eb="43">
      <t>ハンテイ</t>
    </rPh>
    <rPh sb="48" eb="50">
      <t>ミギガワ</t>
    </rPh>
    <rPh sb="52" eb="53">
      <t>レツ</t>
    </rPh>
    <rPh sb="58" eb="61">
      <t>シンリョウジョ</t>
    </rPh>
    <rPh sb="61" eb="62">
      <t>ラ</t>
    </rPh>
    <rPh sb="62" eb="64">
      <t>チンア</t>
    </rPh>
    <rPh sb="65" eb="67">
      <t>シエン</t>
    </rPh>
    <rPh sb="67" eb="69">
      <t>ジギョウ</t>
    </rPh>
    <rPh sb="69" eb="72">
      <t>シンセイショ</t>
    </rPh>
    <rPh sb="75" eb="77">
      <t>ジドウ</t>
    </rPh>
    <rPh sb="77" eb="79">
      <t>テンキ</t>
    </rPh>
    <phoneticPr fontId="41"/>
  </si>
  <si>
    <t>令和７年12月分から令和８年５月分までの最大６ヶ月分として支給した特別手当の金額（円単位）を直接入力してください。</t>
    <rPh sb="7" eb="8">
      <t>ブン</t>
    </rPh>
    <rPh sb="16" eb="17">
      <t>ブン</t>
    </rPh>
    <rPh sb="20" eb="22">
      <t>サイダイ</t>
    </rPh>
    <rPh sb="24" eb="25">
      <t>ゲツ</t>
    </rPh>
    <rPh sb="25" eb="26">
      <t>ブン</t>
    </rPh>
    <rPh sb="41" eb="42">
      <t>エン</t>
    </rPh>
    <rPh sb="42" eb="44">
      <t>タンイ</t>
    </rPh>
    <rPh sb="46" eb="48">
      <t>チョクセツ</t>
    </rPh>
    <rPh sb="48" eb="50">
      <t>ニュウリョク</t>
    </rPh>
    <phoneticPr fontId="42"/>
  </si>
  <si>
    <t>令和７年12月分から令和８年５月分までの最大６ヶ月分として支給した一時金の金額（円単位）を直接入力してください。</t>
    <rPh sb="7" eb="8">
      <t>ブン</t>
    </rPh>
    <rPh sb="16" eb="17">
      <t>ブン</t>
    </rPh>
    <rPh sb="20" eb="22">
      <t>サイダイ</t>
    </rPh>
    <rPh sb="24" eb="25">
      <t>ゲツ</t>
    </rPh>
    <rPh sb="25" eb="26">
      <t>ブン</t>
    </rPh>
    <rPh sb="40" eb="41">
      <t>エン</t>
    </rPh>
    <rPh sb="41" eb="43">
      <t>タンイ</t>
    </rPh>
    <rPh sb="45" eb="47">
      <t>チョクセツ</t>
    </rPh>
    <rPh sb="47" eb="49">
      <t>ニュウリョク</t>
    </rPh>
    <phoneticPr fontId="42"/>
  </si>
  <si>
    <t>←【賃上げ支援】実績報告書から転記されます。</t>
    <rPh sb="15" eb="17">
      <t>テンキ</t>
    </rPh>
    <phoneticPr fontId="41"/>
  </si>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</sst>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0%"/>
    <numFmt numFmtId="182" formatCode="#,##0&quot;ヶ月分&quot;"/>
    <numFmt numFmtId="183" formatCode="#,##0&quot;ヶ月&quot;"/>
  </numFmts>
  <fonts count="7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sz val="8"/>
      <color theme="1"/>
      <name val="ＭＳ ゴシック"/>
      <family val="3"/>
      <charset val="128"/>
    </font>
    <font>
      <b/>
      <sz val="11"/>
      <name val="ＭＳ Ｐゴシック"/>
      <family val="3"/>
      <charset val="128"/>
    </font>
    <font>
      <b/>
      <sz val="11"/>
      <color rgb="FFFF0000"/>
      <name val="ＭＳ Ｐゴシック"/>
      <family val="3"/>
      <charset val="128"/>
      <scheme val="minor"/>
    </font>
    <font>
      <b/>
      <sz val="14"/>
      <color rgb="FFFF0000"/>
      <name val="ＭＳ Ｐゴシック"/>
      <family val="3"/>
      <charset val="128"/>
      <scheme val="minor"/>
    </font>
    <font>
      <b/>
      <u/>
      <sz val="11"/>
      <color theme="1"/>
      <name val="ＭＳ Ｐゴシック"/>
      <family val="3"/>
      <charset val="128"/>
      <scheme val="minor"/>
    </font>
    <font>
      <b/>
      <sz val="10"/>
      <color indexed="81"/>
      <name val="MS P ゴシック"/>
      <family val="3"/>
      <charset val="128"/>
    </font>
    <font>
      <b/>
      <u/>
      <sz val="12"/>
      <name val="ＭＳ ゴシック"/>
      <family val="3"/>
      <charset val="128"/>
    </font>
    <font>
      <b/>
      <sz val="14"/>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1"/>
      <color rgb="FFFF0000"/>
      <name val="ＭＳ Ｐ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5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8">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17" applyNumberFormat="0" applyAlignment="0" applyProtection="0">
      <alignment vertical="center"/>
    </xf>
    <xf numFmtId="0" fontId="26" fillId="27" borderId="0" applyNumberFormat="0" applyBorder="0" applyAlignment="0" applyProtection="0">
      <alignment vertical="center"/>
    </xf>
    <xf numFmtId="0" fontId="22" fillId="28" borderId="18" applyNumberFormat="0" applyFont="0" applyAlignment="0" applyProtection="0">
      <alignment vertical="center"/>
    </xf>
    <xf numFmtId="0" fontId="27" fillId="0" borderId="19" applyNumberFormat="0" applyFill="0" applyAlignment="0" applyProtection="0">
      <alignment vertical="center"/>
    </xf>
    <xf numFmtId="0" fontId="28" fillId="29" borderId="0" applyNumberFormat="0" applyBorder="0" applyAlignment="0" applyProtection="0">
      <alignment vertical="center"/>
    </xf>
    <xf numFmtId="0" fontId="29" fillId="30" borderId="20" applyNumberFormat="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5" fillId="30" borderId="25" applyNumberFormat="0" applyAlignment="0" applyProtection="0">
      <alignment vertical="center"/>
    </xf>
    <xf numFmtId="0" fontId="36" fillId="0" borderId="0" applyNumberFormat="0" applyFill="0" applyBorder="0" applyAlignment="0" applyProtection="0">
      <alignment vertical="center"/>
    </xf>
    <xf numFmtId="0" fontId="37" fillId="31" borderId="20" applyNumberFormat="0" applyAlignment="0" applyProtection="0">
      <alignment vertical="center"/>
    </xf>
    <xf numFmtId="0" fontId="38" fillId="32" borderId="0" applyNumberFormat="0" applyBorder="0" applyAlignment="0" applyProtection="0">
      <alignment vertical="center"/>
    </xf>
    <xf numFmtId="0" fontId="19" fillId="0" borderId="0">
      <alignment vertical="center"/>
    </xf>
    <xf numFmtId="0" fontId="18" fillId="0" borderId="0">
      <alignment vertical="center"/>
    </xf>
    <xf numFmtId="0" fontId="45" fillId="0" borderId="0"/>
    <xf numFmtId="38" fontId="45" fillId="0" borderId="0" applyFont="0" applyFill="0" applyBorder="0" applyAlignment="0" applyProtection="0"/>
    <xf numFmtId="0" fontId="49" fillId="0" borderId="0"/>
    <xf numFmtId="38" fontId="49" fillId="0" borderId="0" applyFont="0" applyFill="0" applyBorder="0" applyAlignment="0" applyProtection="0">
      <alignment vertical="center"/>
    </xf>
    <xf numFmtId="0" fontId="47" fillId="0" borderId="0">
      <alignment vertical="center"/>
    </xf>
    <xf numFmtId="0" fontId="22" fillId="0" borderId="0">
      <alignment vertical="center"/>
    </xf>
    <xf numFmtId="0" fontId="47" fillId="0" borderId="0">
      <alignment vertical="center"/>
    </xf>
    <xf numFmtId="0" fontId="22" fillId="0" borderId="0">
      <alignment vertical="center"/>
    </xf>
    <xf numFmtId="0" fontId="47" fillId="0" borderId="0">
      <alignment vertical="center"/>
    </xf>
    <xf numFmtId="38" fontId="22" fillId="0" borderId="0" applyFont="0" applyFill="0" applyBorder="0" applyAlignment="0" applyProtection="0">
      <alignment vertical="center"/>
    </xf>
    <xf numFmtId="0" fontId="50" fillId="0" borderId="0">
      <alignment vertical="center"/>
    </xf>
    <xf numFmtId="0" fontId="17" fillId="0" borderId="0">
      <alignment vertical="center"/>
    </xf>
    <xf numFmtId="38" fontId="17" fillId="0" borderId="0" applyFont="0" applyFill="0" applyBorder="0" applyAlignment="0" applyProtection="0">
      <alignment vertical="center"/>
    </xf>
    <xf numFmtId="0" fontId="50"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2"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9" fontId="22"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cellStyleXfs>
  <cellXfs count="382">
    <xf numFmtId="0" fontId="0" fillId="0" borderId="0" xfId="0">
      <alignment vertical="center"/>
    </xf>
    <xf numFmtId="0" fontId="46" fillId="0" borderId="0" xfId="49" applyFont="1">
      <alignment vertical="center"/>
    </xf>
    <xf numFmtId="0" fontId="50" fillId="0" borderId="0" xfId="48" applyFont="1" applyAlignment="1">
      <alignment horizontal="left" vertical="center"/>
    </xf>
    <xf numFmtId="0" fontId="47" fillId="0" borderId="0" xfId="49" applyFont="1">
      <alignment vertical="center"/>
    </xf>
    <xf numFmtId="0" fontId="50" fillId="0" borderId="0" xfId="48" applyFont="1">
      <alignment vertical="center"/>
    </xf>
    <xf numFmtId="0" fontId="51" fillId="0" borderId="0" xfId="48" applyFont="1">
      <alignment vertical="center"/>
    </xf>
    <xf numFmtId="0" fontId="51" fillId="0" borderId="0" xfId="50" applyFont="1">
      <alignment vertical="center"/>
    </xf>
    <xf numFmtId="0" fontId="50" fillId="0" borderId="0" xfId="51" applyFont="1">
      <alignment vertical="center"/>
    </xf>
    <xf numFmtId="0" fontId="51" fillId="0" borderId="0" xfId="52" quotePrefix="1" applyFont="1">
      <alignment vertical="center"/>
    </xf>
    <xf numFmtId="0" fontId="51" fillId="0" borderId="0" xfId="52" applyFont="1">
      <alignment vertical="center"/>
    </xf>
    <xf numFmtId="0" fontId="50" fillId="0" borderId="0" xfId="52" applyFont="1">
      <alignment vertical="center"/>
    </xf>
    <xf numFmtId="0" fontId="53" fillId="0" borderId="0" xfId="52" applyFont="1" applyAlignment="1">
      <alignment horizontal="center" vertical="center"/>
    </xf>
    <xf numFmtId="0" fontId="40" fillId="0" borderId="0" xfId="52" applyFont="1" applyAlignment="1">
      <alignment vertical="center" wrapText="1"/>
    </xf>
    <xf numFmtId="0" fontId="50" fillId="33" borderId="0" xfId="52" applyFont="1" applyFill="1" applyAlignment="1">
      <alignment vertical="center" textRotation="255"/>
    </xf>
    <xf numFmtId="0" fontId="50" fillId="33" borderId="2" xfId="52" applyFont="1" applyFill="1" applyBorder="1" applyAlignment="1">
      <alignment vertical="center" textRotation="255"/>
    </xf>
    <xf numFmtId="0" fontId="50" fillId="0" borderId="0" xfId="52" applyFont="1" applyAlignment="1">
      <alignment horizontal="center" vertical="center"/>
    </xf>
    <xf numFmtId="0" fontId="50" fillId="33" borderId="31" xfId="52" applyFont="1" applyFill="1" applyBorder="1" applyAlignment="1">
      <alignment vertical="center" textRotation="255"/>
    </xf>
    <xf numFmtId="0" fontId="50" fillId="0" borderId="0" xfId="52" applyFont="1" applyAlignment="1">
      <alignment vertical="center" wrapText="1"/>
    </xf>
    <xf numFmtId="0" fontId="50" fillId="33" borderId="0" xfId="52" applyFont="1" applyFill="1">
      <alignment vertical="center"/>
    </xf>
    <xf numFmtId="0" fontId="21" fillId="0" borderId="0" xfId="52" applyFont="1" applyAlignment="1">
      <alignment vertical="center" wrapText="1"/>
    </xf>
    <xf numFmtId="0" fontId="50" fillId="33" borderId="0" xfId="52" applyFont="1" applyFill="1" applyAlignment="1">
      <alignment vertical="center" shrinkToFit="1"/>
    </xf>
    <xf numFmtId="0" fontId="50" fillId="33" borderId="0" xfId="52" applyFont="1" applyFill="1" applyAlignment="1">
      <alignment vertical="center" wrapText="1"/>
    </xf>
    <xf numFmtId="0" fontId="57" fillId="33" borderId="0" xfId="52" applyFont="1" applyFill="1" applyAlignment="1">
      <alignment vertical="center" wrapText="1"/>
    </xf>
    <xf numFmtId="0" fontId="44" fillId="33" borderId="0" xfId="52" applyFont="1" applyFill="1" applyAlignment="1">
      <alignment vertical="center" shrinkToFit="1"/>
    </xf>
    <xf numFmtId="0" fontId="44" fillId="33" borderId="0" xfId="52" applyFont="1" applyFill="1" applyAlignment="1">
      <alignment horizontal="center" vertical="center" shrinkToFit="1"/>
    </xf>
    <xf numFmtId="0" fontId="50" fillId="33" borderId="0" xfId="54" applyFill="1">
      <alignment vertical="center"/>
    </xf>
    <xf numFmtId="0" fontId="55" fillId="33" borderId="0" xfId="52" applyFont="1" applyFill="1" applyAlignment="1">
      <alignment vertical="center" shrinkToFit="1"/>
    </xf>
    <xf numFmtId="0" fontId="55" fillId="33" borderId="0" xfId="52" applyFont="1" applyFill="1" applyAlignment="1">
      <alignment vertical="center" wrapText="1"/>
    </xf>
    <xf numFmtId="0" fontId="46" fillId="33" borderId="0" xfId="49" applyFont="1" applyFill="1">
      <alignment vertical="center"/>
    </xf>
    <xf numFmtId="0" fontId="44" fillId="33" borderId="0" xfId="52" applyFont="1" applyFill="1" applyAlignment="1">
      <alignment horizontal="right" vertical="center" shrinkToFit="1"/>
    </xf>
    <xf numFmtId="0" fontId="44" fillId="33" borderId="0" xfId="52" applyFont="1" applyFill="1" applyAlignment="1">
      <alignment horizontal="left" vertical="center" shrinkToFit="1"/>
    </xf>
    <xf numFmtId="0" fontId="44" fillId="33" borderId="0" xfId="54" applyFont="1" applyFill="1" applyAlignment="1">
      <alignment horizontal="right" vertical="center"/>
    </xf>
    <xf numFmtId="0" fontId="44" fillId="33" borderId="0" xfId="54" applyFont="1" applyFill="1" applyAlignment="1">
      <alignment horizontal="left" vertical="center"/>
    </xf>
    <xf numFmtId="0" fontId="44" fillId="33" borderId="0" xfId="52" applyFont="1" applyFill="1" applyAlignment="1">
      <alignment horizontal="right" vertical="center"/>
    </xf>
    <xf numFmtId="0" fontId="46" fillId="33" borderId="0" xfId="49" applyFont="1" applyFill="1" applyAlignment="1">
      <alignment horizontal="right" vertical="center"/>
    </xf>
    <xf numFmtId="0" fontId="46" fillId="33" borderId="0" xfId="49" applyFont="1" applyFill="1" applyAlignment="1">
      <alignment horizontal="left" vertical="center" shrinkToFit="1"/>
    </xf>
    <xf numFmtId="0" fontId="46" fillId="33" borderId="0" xfId="49" applyFont="1" applyFill="1" applyAlignment="1">
      <alignment horizontal="left" vertical="center"/>
    </xf>
    <xf numFmtId="0" fontId="50" fillId="33" borderId="0" xfId="49" applyFont="1" applyFill="1" applyAlignment="1">
      <alignment horizontal="right" vertical="center"/>
    </xf>
    <xf numFmtId="0" fontId="46" fillId="0" borderId="0" xfId="49" applyFont="1" applyAlignment="1">
      <alignment horizontal="left" vertical="center"/>
    </xf>
    <xf numFmtId="0" fontId="44" fillId="33" borderId="0" xfId="52" applyFont="1" applyFill="1" applyAlignment="1">
      <alignment horizontal="center" vertical="center"/>
    </xf>
    <xf numFmtId="0" fontId="44" fillId="33" borderId="0" xfId="49" applyFont="1" applyFill="1" applyAlignment="1">
      <alignment horizontal="center" vertical="center"/>
    </xf>
    <xf numFmtId="0" fontId="56" fillId="33" borderId="0" xfId="54" applyFont="1" applyFill="1" applyAlignment="1">
      <alignment vertical="top"/>
    </xf>
    <xf numFmtId="0" fontId="56" fillId="33" borderId="0" xfId="52" applyFont="1" applyFill="1">
      <alignment vertical="center"/>
    </xf>
    <xf numFmtId="0" fontId="15" fillId="0" borderId="0" xfId="59">
      <alignment vertical="center"/>
    </xf>
    <xf numFmtId="0" fontId="50" fillId="33" borderId="0" xfId="52" applyFont="1" applyFill="1" applyAlignment="1">
      <alignment horizontal="center" vertical="center"/>
    </xf>
    <xf numFmtId="0" fontId="39" fillId="0" borderId="0" xfId="52" applyFont="1" applyAlignment="1">
      <alignment vertical="top" wrapText="1"/>
    </xf>
    <xf numFmtId="0" fontId="59" fillId="36" borderId="37" xfId="60" applyFont="1" applyFill="1" applyBorder="1">
      <alignment vertical="center"/>
    </xf>
    <xf numFmtId="0" fontId="59" fillId="36" borderId="38" xfId="60" applyFont="1" applyFill="1" applyBorder="1">
      <alignment vertical="center"/>
    </xf>
    <xf numFmtId="0" fontId="23" fillId="36" borderId="39" xfId="60" applyFont="1" applyFill="1" applyBorder="1">
      <alignment vertical="center"/>
    </xf>
    <xf numFmtId="0" fontId="14" fillId="37" borderId="37" xfId="60" applyFill="1" applyBorder="1">
      <alignment vertical="center"/>
    </xf>
    <xf numFmtId="0" fontId="14" fillId="37" borderId="38" xfId="60" applyFill="1" applyBorder="1">
      <alignment vertical="center"/>
    </xf>
    <xf numFmtId="0" fontId="14" fillId="38" borderId="38" xfId="60" applyFill="1" applyBorder="1">
      <alignment vertical="center"/>
    </xf>
    <xf numFmtId="0" fontId="14" fillId="35" borderId="38" xfId="60" applyFill="1" applyBorder="1">
      <alignment vertical="center"/>
    </xf>
    <xf numFmtId="0" fontId="14" fillId="35" borderId="39" xfId="60" applyFill="1" applyBorder="1">
      <alignment vertical="center"/>
    </xf>
    <xf numFmtId="0" fontId="14" fillId="0" borderId="0" xfId="60">
      <alignment vertical="center"/>
    </xf>
    <xf numFmtId="0" fontId="23" fillId="36" borderId="40" xfId="60" applyFont="1" applyFill="1" applyBorder="1">
      <alignment vertical="center"/>
    </xf>
    <xf numFmtId="0" fontId="23" fillId="36" borderId="41" xfId="60" applyFont="1" applyFill="1" applyBorder="1">
      <alignment vertical="center"/>
    </xf>
    <xf numFmtId="0" fontId="23" fillId="36" borderId="42" xfId="60" applyFont="1" applyFill="1" applyBorder="1">
      <alignment vertical="center"/>
    </xf>
    <xf numFmtId="0" fontId="14" fillId="37" borderId="40" xfId="60" applyFill="1" applyBorder="1">
      <alignment vertical="center"/>
    </xf>
    <xf numFmtId="0" fontId="14" fillId="37" borderId="41" xfId="60" applyFill="1" applyBorder="1">
      <alignment vertical="center"/>
    </xf>
    <xf numFmtId="0" fontId="14" fillId="38" borderId="41" xfId="60" applyFill="1" applyBorder="1">
      <alignment vertical="center"/>
    </xf>
    <xf numFmtId="0" fontId="14" fillId="35" borderId="41" xfId="60" applyFill="1" applyBorder="1">
      <alignment vertical="center"/>
    </xf>
    <xf numFmtId="0" fontId="14" fillId="35" borderId="42" xfId="60" applyFill="1" applyBorder="1">
      <alignment vertical="center"/>
    </xf>
    <xf numFmtId="0" fontId="14" fillId="0" borderId="43" xfId="60" applyBorder="1">
      <alignment vertical="center"/>
    </xf>
    <xf numFmtId="0" fontId="14" fillId="0" borderId="44" xfId="60" applyBorder="1">
      <alignment vertical="center"/>
    </xf>
    <xf numFmtId="0" fontId="14" fillId="0" borderId="45" xfId="60" applyBorder="1">
      <alignment vertical="center"/>
    </xf>
    <xf numFmtId="0" fontId="14" fillId="0" borderId="46" xfId="60" applyBorder="1">
      <alignment vertical="center"/>
    </xf>
    <xf numFmtId="0" fontId="14" fillId="0" borderId="44" xfId="60" applyBorder="1" applyAlignment="1">
      <alignment horizontal="right" vertical="center"/>
    </xf>
    <xf numFmtId="176" fontId="14" fillId="0" borderId="44" xfId="60" applyNumberFormat="1" applyBorder="1" applyAlignment="1">
      <alignment horizontal="right" vertical="center"/>
    </xf>
    <xf numFmtId="177" fontId="14" fillId="0" borderId="44" xfId="60" applyNumberFormat="1" applyBorder="1">
      <alignment vertical="center"/>
    </xf>
    <xf numFmtId="38" fontId="14" fillId="0" borderId="44" xfId="60" applyNumberFormat="1" applyBorder="1">
      <alignment vertical="center"/>
    </xf>
    <xf numFmtId="14" fontId="14" fillId="0" borderId="0" xfId="60" applyNumberFormat="1">
      <alignment vertical="center"/>
    </xf>
    <xf numFmtId="0" fontId="34"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9" fillId="38" borderId="41" xfId="60" applyFont="1" applyFill="1" applyBorder="1">
      <alignment vertical="center"/>
    </xf>
    <xf numFmtId="0" fontId="60" fillId="0" borderId="0" xfId="71" applyFont="1" applyProtection="1">
      <alignment vertical="center"/>
      <protection locked="0"/>
    </xf>
    <xf numFmtId="0" fontId="60" fillId="0" borderId="0" xfId="71" applyFont="1" applyAlignment="1" applyProtection="1">
      <alignment horizontal="center" vertical="center"/>
      <protection locked="0"/>
    </xf>
    <xf numFmtId="0" fontId="61" fillId="0" borderId="0" xfId="71" applyFont="1" applyProtection="1">
      <alignment vertical="center"/>
      <protection locked="0"/>
    </xf>
    <xf numFmtId="0" fontId="61" fillId="40" borderId="0" xfId="71" applyFont="1" applyFill="1" applyAlignment="1" applyProtection="1">
      <alignment horizontal="right" vertical="center"/>
      <protection locked="0"/>
    </xf>
    <xf numFmtId="0" fontId="62" fillId="0" borderId="0" xfId="71" applyFont="1" applyProtection="1">
      <alignment vertical="center"/>
      <protection locked="0"/>
    </xf>
    <xf numFmtId="0" fontId="60" fillId="0" borderId="11" xfId="71" applyFont="1" applyBorder="1" applyAlignment="1" applyProtection="1">
      <alignment horizontal="center" vertical="center"/>
      <protection locked="0"/>
    </xf>
    <xf numFmtId="179" fontId="60" fillId="0" borderId="11" xfId="71" applyNumberFormat="1" applyFont="1" applyBorder="1">
      <alignment vertical="center"/>
    </xf>
    <xf numFmtId="0" fontId="60" fillId="0" borderId="0" xfId="71" applyFont="1" applyAlignment="1" applyProtection="1">
      <alignment vertical="center" wrapText="1"/>
      <protection locked="0"/>
    </xf>
    <xf numFmtId="0" fontId="60" fillId="0" borderId="11" xfId="71" applyFont="1" applyBorder="1" applyAlignment="1" applyProtection="1">
      <alignment vertical="center" wrapText="1"/>
      <protection locked="0"/>
    </xf>
    <xf numFmtId="0" fontId="60" fillId="0" borderId="11" xfId="71" applyFont="1" applyBorder="1" applyAlignment="1" applyProtection="1">
      <alignment horizontal="center" vertical="center" wrapText="1"/>
      <protection locked="0"/>
    </xf>
    <xf numFmtId="0" fontId="63" fillId="0" borderId="0" xfId="71" applyFont="1">
      <alignment vertical="center"/>
    </xf>
    <xf numFmtId="0" fontId="63" fillId="0" borderId="0" xfId="71" applyFont="1" applyAlignment="1">
      <alignment horizontal="left" vertical="center"/>
    </xf>
    <xf numFmtId="0" fontId="63" fillId="0" borderId="11" xfId="71" applyFont="1" applyBorder="1" applyAlignment="1">
      <alignment horizontal="center" vertical="center"/>
    </xf>
    <xf numFmtId="0" fontId="63" fillId="0" borderId="11" xfId="71" applyFont="1" applyBorder="1">
      <alignment vertical="center"/>
    </xf>
    <xf numFmtId="179" fontId="60" fillId="0" borderId="0" xfId="71" applyNumberFormat="1" applyFont="1">
      <alignment vertical="center"/>
    </xf>
    <xf numFmtId="178" fontId="60" fillId="0" borderId="0" xfId="71" applyNumberFormat="1" applyFont="1" applyProtection="1">
      <alignment vertical="center"/>
      <protection locked="0"/>
    </xf>
    <xf numFmtId="178" fontId="60" fillId="39" borderId="11" xfId="71" applyNumberFormat="1" applyFont="1" applyFill="1" applyBorder="1" applyProtection="1">
      <alignment vertical="center"/>
      <protection locked="0"/>
    </xf>
    <xf numFmtId="0" fontId="61" fillId="0" borderId="0" xfId="71" applyFont="1" applyAlignment="1" applyProtection="1">
      <alignment horizontal="right" vertical="center"/>
      <protection locked="0"/>
    </xf>
    <xf numFmtId="0" fontId="7" fillId="0" borderId="0" xfId="60" applyFont="1">
      <alignment vertical="center"/>
    </xf>
    <xf numFmtId="0" fontId="68" fillId="0" borderId="11" xfId="71" applyFont="1" applyBorder="1" applyAlignment="1" applyProtection="1">
      <alignment horizontal="center" vertical="center" wrapText="1"/>
      <protection locked="0"/>
    </xf>
    <xf numFmtId="0" fontId="60" fillId="39" borderId="0" xfId="71" applyFont="1" applyFill="1" applyProtection="1">
      <alignment vertical="center"/>
      <protection locked="0"/>
    </xf>
    <xf numFmtId="181" fontId="34" fillId="0" borderId="11" xfId="74" applyNumberFormat="1" applyFont="1" applyBorder="1" applyAlignment="1">
      <alignment horizontal="center" vertical="center" wrapText="1"/>
    </xf>
    <xf numFmtId="179" fontId="34" fillId="0" borderId="11" xfId="74" applyNumberFormat="1" applyFont="1" applyBorder="1" applyAlignment="1">
      <alignment horizontal="center" vertical="center" wrapText="1"/>
    </xf>
    <xf numFmtId="179" fontId="34" fillId="39" borderId="11" xfId="74" applyNumberFormat="1" applyFont="1" applyFill="1" applyBorder="1" applyAlignment="1">
      <alignment horizontal="center" vertical="center" wrapText="1"/>
    </xf>
    <xf numFmtId="180" fontId="34" fillId="39" borderId="11" xfId="74" applyNumberFormat="1" applyFont="1" applyFill="1" applyBorder="1" applyAlignment="1">
      <alignment horizontal="center" vertical="center" wrapText="1"/>
    </xf>
    <xf numFmtId="49" fontId="14" fillId="0" borderId="44" xfId="60" applyNumberFormat="1" applyBorder="1">
      <alignment vertical="center"/>
    </xf>
    <xf numFmtId="178" fontId="60" fillId="0" borderId="11" xfId="71" applyNumberFormat="1" applyFont="1" applyBorder="1" applyProtection="1">
      <alignment vertical="center"/>
      <protection locked="0"/>
    </xf>
    <xf numFmtId="179" fontId="60" fillId="0" borderId="11" xfId="71" applyNumberFormat="1" applyFont="1" applyBorder="1" applyProtection="1">
      <alignment vertical="center"/>
      <protection locked="0"/>
    </xf>
    <xf numFmtId="179" fontId="60" fillId="0" borderId="0" xfId="71" applyNumberFormat="1" applyFont="1" applyProtection="1">
      <alignment vertical="center"/>
      <protection locked="0"/>
    </xf>
    <xf numFmtId="179" fontId="60" fillId="0" borderId="11" xfId="72" applyNumberFormat="1" applyFont="1" applyFill="1" applyBorder="1" applyProtection="1">
      <alignment vertical="center"/>
      <protection locked="0"/>
    </xf>
    <xf numFmtId="0" fontId="4" fillId="0" borderId="0" xfId="76">
      <alignment vertical="center"/>
    </xf>
    <xf numFmtId="0" fontId="4" fillId="0" borderId="0" xfId="76" applyAlignment="1">
      <alignment vertical="center" wrapText="1"/>
    </xf>
    <xf numFmtId="0" fontId="4" fillId="0" borderId="0" xfId="76" applyAlignment="1">
      <alignment horizontal="center" vertical="center"/>
    </xf>
    <xf numFmtId="0" fontId="0" fillId="0" borderId="0" xfId="76" applyFont="1" applyAlignment="1">
      <alignment vertical="center" wrapText="1"/>
    </xf>
    <xf numFmtId="179" fontId="34" fillId="0" borderId="11" xfId="76" applyNumberFormat="1" applyFont="1" applyBorder="1" applyAlignment="1">
      <alignment horizontal="center" vertical="center" wrapText="1"/>
    </xf>
    <xf numFmtId="182" fontId="34" fillId="0" borderId="11" xfId="76" applyNumberFormat="1" applyFont="1" applyBorder="1" applyAlignment="1">
      <alignment horizontal="center" vertical="center" wrapText="1"/>
    </xf>
    <xf numFmtId="180" fontId="34" fillId="0" borderId="11" xfId="76" applyNumberFormat="1" applyFont="1" applyBorder="1" applyAlignment="1">
      <alignment horizontal="center" vertical="center" wrapText="1"/>
    </xf>
    <xf numFmtId="0" fontId="34" fillId="0" borderId="11" xfId="76" applyFont="1" applyBorder="1" applyAlignment="1">
      <alignment vertical="center" wrapText="1"/>
    </xf>
    <xf numFmtId="179" fontId="34" fillId="0" borderId="47" xfId="76" applyNumberFormat="1" applyFont="1" applyBorder="1" applyAlignment="1">
      <alignment horizontal="center" vertical="center" wrapText="1"/>
    </xf>
    <xf numFmtId="183" fontId="34" fillId="0" borderId="11" xfId="76" applyNumberFormat="1" applyFont="1" applyBorder="1" applyAlignment="1">
      <alignment horizontal="center" vertical="center" wrapText="1"/>
    </xf>
    <xf numFmtId="0" fontId="34" fillId="0" borderId="48" xfId="76" applyFont="1" applyBorder="1" applyAlignment="1">
      <alignment vertical="center" wrapText="1"/>
    </xf>
    <xf numFmtId="0" fontId="4" fillId="0" borderId="0" xfId="77">
      <alignment vertical="center"/>
    </xf>
    <xf numFmtId="0" fontId="0" fillId="0" borderId="0" xfId="77" applyFont="1" applyAlignment="1">
      <alignment vertical="center" wrapText="1"/>
    </xf>
    <xf numFmtId="0" fontId="34" fillId="41" borderId="11" xfId="77" applyFont="1" applyFill="1" applyBorder="1" applyAlignment="1">
      <alignment horizontal="center" vertical="center" wrapText="1"/>
    </xf>
    <xf numFmtId="0" fontId="34" fillId="41" borderId="11" xfId="77" applyFont="1" applyFill="1" applyBorder="1" applyAlignment="1">
      <alignment vertical="center" wrapText="1"/>
    </xf>
    <xf numFmtId="0" fontId="22" fillId="0" borderId="0" xfId="76" applyFont="1" applyAlignment="1">
      <alignment vertical="center" wrapText="1"/>
    </xf>
    <xf numFmtId="0" fontId="66" fillId="0" borderId="0" xfId="76" applyFont="1" applyAlignment="1" applyProtection="1">
      <alignment horizontal="center" vertical="center"/>
      <protection locked="0"/>
    </xf>
    <xf numFmtId="0" fontId="66" fillId="0" borderId="0" xfId="76" applyFont="1" applyProtection="1">
      <alignment vertical="center"/>
      <protection locked="0"/>
    </xf>
    <xf numFmtId="0" fontId="66" fillId="0" borderId="0" xfId="76" applyFont="1">
      <alignment vertical="center"/>
    </xf>
    <xf numFmtId="0" fontId="65" fillId="0" borderId="0" xfId="76" applyFont="1" applyAlignment="1">
      <alignment horizontal="center" vertical="center"/>
    </xf>
    <xf numFmtId="0" fontId="61" fillId="0" borderId="0" xfId="76" applyFont="1" applyAlignment="1" applyProtection="1">
      <alignment horizontal="right" vertical="center"/>
      <protection locked="0"/>
    </xf>
    <xf numFmtId="0" fontId="61" fillId="0" borderId="0" xfId="76" applyFont="1" applyProtection="1">
      <alignment vertical="center"/>
      <protection locked="0"/>
    </xf>
    <xf numFmtId="0" fontId="65" fillId="0" borderId="0" xfId="76" applyFont="1">
      <alignment vertical="center"/>
    </xf>
    <xf numFmtId="0" fontId="4" fillId="0" borderId="0" xfId="77" applyAlignment="1">
      <alignment vertical="center" wrapText="1"/>
    </xf>
    <xf numFmtId="0" fontId="4" fillId="0" borderId="0" xfId="77" applyAlignment="1">
      <alignment horizontal="center" vertical="center"/>
    </xf>
    <xf numFmtId="179" fontId="34" fillId="0" borderId="11" xfId="77" applyNumberFormat="1" applyFont="1" applyBorder="1" applyAlignment="1">
      <alignment horizontal="center" vertical="center" wrapText="1"/>
    </xf>
    <xf numFmtId="0" fontId="34" fillId="0" borderId="11" xfId="77" applyFont="1" applyBorder="1" applyAlignment="1">
      <alignment vertical="center" wrapText="1"/>
    </xf>
    <xf numFmtId="183" fontId="34" fillId="39" borderId="11" xfId="74" applyNumberFormat="1" applyFont="1" applyFill="1" applyBorder="1" applyAlignment="1">
      <alignment horizontal="center" vertical="center" wrapText="1"/>
    </xf>
    <xf numFmtId="179" fontId="34" fillId="39" borderId="11" xfId="77" applyNumberFormat="1" applyFont="1" applyFill="1" applyBorder="1" applyAlignment="1">
      <alignment horizontal="center" vertical="center" wrapText="1"/>
    </xf>
    <xf numFmtId="0" fontId="22" fillId="0" borderId="0" xfId="77" applyFont="1" applyAlignment="1">
      <alignment vertical="center" wrapText="1"/>
    </xf>
    <xf numFmtId="0" fontId="61" fillId="0" borderId="0" xfId="77" applyFont="1" applyAlignment="1" applyProtection="1">
      <alignment horizontal="right" vertical="center"/>
      <protection locked="0"/>
    </xf>
    <xf numFmtId="0" fontId="65" fillId="0" borderId="0" xfId="77" applyFont="1" applyAlignment="1">
      <alignment vertical="center" wrapText="1"/>
    </xf>
    <xf numFmtId="0" fontId="74" fillId="0" borderId="0" xfId="71" applyFont="1" applyProtection="1">
      <alignment vertical="center"/>
      <protection locked="0"/>
    </xf>
    <xf numFmtId="179" fontId="66" fillId="39" borderId="0" xfId="70" applyNumberFormat="1" applyFont="1" applyFill="1" applyAlignment="1" applyProtection="1">
      <alignment horizontal="right" vertical="center"/>
      <protection locked="0"/>
    </xf>
    <xf numFmtId="0" fontId="66" fillId="39" borderId="0" xfId="76" applyFont="1" applyFill="1" applyAlignment="1" applyProtection="1">
      <alignment horizontal="right" vertical="center"/>
      <protection locked="0"/>
    </xf>
    <xf numFmtId="0" fontId="61" fillId="39" borderId="0" xfId="71" applyFont="1" applyFill="1" applyAlignment="1" applyProtection="1">
      <alignment horizontal="right" vertical="center"/>
      <protection locked="0"/>
    </xf>
    <xf numFmtId="0" fontId="61" fillId="39" borderId="0" xfId="71" applyFont="1" applyFill="1" applyAlignment="1" applyProtection="1">
      <alignment horizontal="right" vertical="center" wrapText="1"/>
      <protection locked="0"/>
    </xf>
    <xf numFmtId="0" fontId="3" fillId="0" borderId="0" xfId="76" applyFont="1" applyAlignment="1">
      <alignment vertical="center" wrapText="1"/>
    </xf>
    <xf numFmtId="179" fontId="66" fillId="40" borderId="0" xfId="70" applyNumberFormat="1" applyFont="1" applyFill="1" applyAlignment="1" applyProtection="1">
      <alignment horizontal="right" vertical="center"/>
    </xf>
    <xf numFmtId="179" fontId="66" fillId="40" borderId="0" xfId="70" applyNumberFormat="1" applyFont="1" applyFill="1" applyBorder="1" applyAlignment="1" applyProtection="1">
      <alignment horizontal="right" vertical="center"/>
    </xf>
    <xf numFmtId="0" fontId="66" fillId="40" borderId="0" xfId="76" applyFont="1" applyFill="1" applyAlignment="1">
      <alignment horizontal="right" vertical="center"/>
    </xf>
    <xf numFmtId="0" fontId="66" fillId="0" borderId="0" xfId="76" applyFont="1" applyAlignment="1">
      <alignment horizontal="right" vertical="center"/>
    </xf>
    <xf numFmtId="179" fontId="66" fillId="40" borderId="52" xfId="76" applyNumberFormat="1" applyFont="1" applyFill="1" applyBorder="1" applyAlignment="1">
      <alignment horizontal="right" vertical="center"/>
    </xf>
    <xf numFmtId="179" fontId="34" fillId="39" borderId="11" xfId="76" applyNumberFormat="1" applyFont="1" applyFill="1" applyBorder="1" applyAlignment="1" applyProtection="1">
      <alignment horizontal="center" vertical="center" wrapText="1"/>
      <protection locked="0"/>
    </xf>
    <xf numFmtId="0" fontId="34" fillId="39" borderId="5" xfId="76" applyFont="1" applyFill="1" applyBorder="1" applyAlignment="1" applyProtection="1">
      <alignment vertical="center" wrapText="1"/>
      <protection locked="0"/>
    </xf>
    <xf numFmtId="180" fontId="34" fillId="39" borderId="11" xfId="76" applyNumberFormat="1" applyFont="1" applyFill="1" applyBorder="1" applyAlignment="1" applyProtection="1">
      <alignment horizontal="center" vertical="center" wrapText="1"/>
      <protection locked="0"/>
    </xf>
    <xf numFmtId="183" fontId="34" fillId="39" borderId="11" xfId="76" applyNumberFormat="1" applyFont="1" applyFill="1" applyBorder="1" applyAlignment="1" applyProtection="1">
      <alignment horizontal="center" vertical="center" wrapText="1"/>
      <protection locked="0"/>
    </xf>
    <xf numFmtId="182" fontId="34" fillId="39" borderId="11" xfId="76" applyNumberFormat="1" applyFont="1" applyFill="1" applyBorder="1" applyAlignment="1" applyProtection="1">
      <alignment horizontal="center" vertical="center" wrapText="1"/>
      <protection locked="0"/>
    </xf>
    <xf numFmtId="0" fontId="2" fillId="0" borderId="0" xfId="76" applyFont="1" applyAlignment="1">
      <alignment vertical="center" wrapText="1"/>
    </xf>
    <xf numFmtId="0" fontId="78" fillId="33" borderId="0" xfId="52" applyFont="1" applyFill="1" applyAlignment="1">
      <alignment horizontal="left" vertical="center" wrapText="1"/>
    </xf>
    <xf numFmtId="0" fontId="52" fillId="0" borderId="0" xfId="48" applyFont="1" applyAlignment="1">
      <alignment horizontal="center" vertical="center" shrinkToFit="1"/>
    </xf>
    <xf numFmtId="0" fontId="50" fillId="0" borderId="0" xfId="48" applyFont="1">
      <alignment vertical="center"/>
    </xf>
    <xf numFmtId="0" fontId="39" fillId="0" borderId="0" xfId="52" applyFont="1" applyAlignment="1">
      <alignment horizontal="left" vertical="top" wrapText="1"/>
    </xf>
    <xf numFmtId="0" fontId="58" fillId="0" borderId="0" xfId="52" applyFont="1" applyAlignment="1">
      <alignment horizontal="center" wrapText="1"/>
    </xf>
    <xf numFmtId="0" fontId="58" fillId="0" borderId="12" xfId="52" applyFont="1" applyBorder="1" applyAlignment="1">
      <alignment horizontal="center" wrapText="1"/>
    </xf>
    <xf numFmtId="0" fontId="46" fillId="0" borderId="0" xfId="52" applyFont="1" applyAlignment="1">
      <alignment horizontal="left" vertical="center"/>
    </xf>
    <xf numFmtId="0" fontId="54" fillId="35" borderId="7" xfId="52" applyFont="1" applyFill="1" applyBorder="1" applyAlignment="1">
      <alignment horizontal="center" vertical="center" shrinkToFit="1"/>
    </xf>
    <xf numFmtId="0" fontId="54" fillId="35" borderId="31" xfId="52" applyFont="1" applyFill="1" applyBorder="1" applyAlignment="1">
      <alignment horizontal="center" vertical="center" shrinkToFit="1"/>
    </xf>
    <xf numFmtId="0" fontId="54" fillId="35" borderId="8" xfId="52" applyFont="1" applyFill="1" applyBorder="1" applyAlignment="1">
      <alignment horizontal="center" vertical="center" shrinkToFit="1"/>
    </xf>
    <xf numFmtId="0" fontId="54" fillId="35" borderId="1" xfId="52" applyFont="1" applyFill="1" applyBorder="1" applyAlignment="1">
      <alignment horizontal="center" vertical="center" shrinkToFit="1"/>
    </xf>
    <xf numFmtId="0" fontId="54" fillId="35" borderId="0" xfId="52" applyFont="1" applyFill="1" applyAlignment="1">
      <alignment horizontal="center" vertical="center" shrinkToFit="1"/>
    </xf>
    <xf numFmtId="0" fontId="54" fillId="35" borderId="2" xfId="52" applyFont="1" applyFill="1" applyBorder="1" applyAlignment="1">
      <alignment horizontal="center" vertical="center" shrinkToFit="1"/>
    </xf>
    <xf numFmtId="0" fontId="54" fillId="35" borderId="3" xfId="52" applyFont="1" applyFill="1" applyBorder="1" applyAlignment="1">
      <alignment horizontal="center" vertical="center" shrinkToFit="1"/>
    </xf>
    <xf numFmtId="0" fontId="54" fillId="35" borderId="12" xfId="52" applyFont="1" applyFill="1" applyBorder="1" applyAlignment="1">
      <alignment horizontal="center" vertical="center" shrinkToFit="1"/>
    </xf>
    <xf numFmtId="0" fontId="54" fillId="35" borderId="6" xfId="52" applyFont="1" applyFill="1" applyBorder="1" applyAlignment="1">
      <alignment horizontal="center" vertical="center" shrinkToFit="1"/>
    </xf>
    <xf numFmtId="0" fontId="54" fillId="34" borderId="7" xfId="52" applyFont="1" applyFill="1" applyBorder="1" applyAlignment="1" applyProtection="1">
      <alignment horizontal="center" vertical="center" shrinkToFit="1"/>
      <protection locked="0"/>
    </xf>
    <xf numFmtId="0" fontId="54" fillId="34" borderId="31" xfId="52" applyFont="1" applyFill="1" applyBorder="1" applyAlignment="1" applyProtection="1">
      <alignment horizontal="center" vertical="center" shrinkToFit="1"/>
      <protection locked="0"/>
    </xf>
    <xf numFmtId="0" fontId="54" fillId="34" borderId="1" xfId="52" applyFont="1" applyFill="1" applyBorder="1" applyAlignment="1" applyProtection="1">
      <alignment horizontal="center" vertical="center" shrinkToFit="1"/>
      <protection locked="0"/>
    </xf>
    <xf numFmtId="0" fontId="54" fillId="34" borderId="0" xfId="52" applyFont="1" applyFill="1" applyAlignment="1" applyProtection="1">
      <alignment horizontal="center" vertical="center" shrinkToFit="1"/>
      <protection locked="0"/>
    </xf>
    <xf numFmtId="0" fontId="54" fillId="34" borderId="3" xfId="52" applyFont="1" applyFill="1" applyBorder="1" applyAlignment="1" applyProtection="1">
      <alignment horizontal="center" vertical="center" shrinkToFit="1"/>
      <protection locked="0"/>
    </xf>
    <xf numFmtId="0" fontId="54" fillId="34" borderId="12" xfId="52" applyFont="1" applyFill="1" applyBorder="1" applyAlignment="1" applyProtection="1">
      <alignment horizontal="center" vertical="center" shrinkToFit="1"/>
      <protection locked="0"/>
    </xf>
    <xf numFmtId="0" fontId="54" fillId="33" borderId="31" xfId="52" applyFont="1" applyFill="1" applyBorder="1" applyAlignment="1">
      <alignment horizontal="center" vertical="center" wrapText="1"/>
    </xf>
    <xf numFmtId="0" fontId="54" fillId="33" borderId="0" xfId="52" applyFont="1" applyFill="1" applyAlignment="1">
      <alignment horizontal="center" vertical="center" wrapText="1"/>
    </xf>
    <xf numFmtId="0" fontId="54" fillId="33" borderId="12" xfId="52" applyFont="1" applyFill="1" applyBorder="1" applyAlignment="1">
      <alignment horizontal="center" vertical="center" wrapText="1"/>
    </xf>
    <xf numFmtId="0" fontId="54" fillId="34" borderId="31" xfId="52" applyFont="1" applyFill="1" applyBorder="1" applyAlignment="1" applyProtection="1">
      <alignment horizontal="center" vertical="center" wrapText="1"/>
      <protection locked="0"/>
    </xf>
    <xf numFmtId="0" fontId="54" fillId="34" borderId="0" xfId="52" applyFont="1" applyFill="1" applyAlignment="1" applyProtection="1">
      <alignment horizontal="center" vertical="center" wrapText="1"/>
      <protection locked="0"/>
    </xf>
    <xf numFmtId="0" fontId="54" fillId="34" borderId="12" xfId="52" applyFont="1" applyFill="1" applyBorder="1" applyAlignment="1" applyProtection="1">
      <alignment horizontal="center" vertical="center" wrapText="1"/>
      <protection locked="0"/>
    </xf>
    <xf numFmtId="0" fontId="54" fillId="33" borderId="31" xfId="52" applyFont="1" applyFill="1" applyBorder="1" applyAlignment="1">
      <alignment horizontal="center" vertical="center"/>
    </xf>
    <xf numFmtId="0" fontId="54" fillId="33" borderId="0" xfId="52" applyFont="1" applyFill="1" applyAlignment="1">
      <alignment horizontal="center" vertical="center"/>
    </xf>
    <xf numFmtId="0" fontId="54" fillId="33" borderId="12" xfId="52" applyFont="1" applyFill="1" applyBorder="1" applyAlignment="1">
      <alignment horizontal="center" vertical="center"/>
    </xf>
    <xf numFmtId="0" fontId="54" fillId="34" borderId="31" xfId="52" applyFont="1" applyFill="1" applyBorder="1" applyAlignment="1" applyProtection="1">
      <alignment horizontal="center" vertical="center"/>
      <protection locked="0"/>
    </xf>
    <xf numFmtId="0" fontId="54" fillId="34" borderId="0" xfId="52" applyFont="1" applyFill="1" applyAlignment="1" applyProtection="1">
      <alignment horizontal="center" vertical="center"/>
      <protection locked="0"/>
    </xf>
    <xf numFmtId="0" fontId="54" fillId="34" borderId="12" xfId="52" applyFont="1" applyFill="1" applyBorder="1" applyAlignment="1" applyProtection="1">
      <alignment horizontal="center" vertical="center"/>
      <protection locked="0"/>
    </xf>
    <xf numFmtId="0" fontId="54" fillId="33" borderId="8" xfId="52" applyFont="1" applyFill="1" applyBorder="1" applyAlignment="1">
      <alignment horizontal="center" vertical="center"/>
    </xf>
    <xf numFmtId="0" fontId="54" fillId="33" borderId="2" xfId="52" applyFont="1" applyFill="1" applyBorder="1" applyAlignment="1">
      <alignment horizontal="center" vertical="center"/>
    </xf>
    <xf numFmtId="0" fontId="54" fillId="33" borderId="6" xfId="52" applyFont="1" applyFill="1" applyBorder="1" applyAlignment="1">
      <alignment horizontal="center" vertical="center"/>
    </xf>
    <xf numFmtId="0" fontId="50" fillId="35" borderId="11" xfId="52" applyFont="1" applyFill="1" applyBorder="1" applyAlignment="1">
      <alignment horizontal="center" vertical="center"/>
    </xf>
    <xf numFmtId="0" fontId="50" fillId="34" borderId="11" xfId="52" applyFont="1" applyFill="1" applyBorder="1" applyAlignment="1" applyProtection="1">
      <alignment horizontal="center" vertical="center"/>
      <protection locked="0"/>
    </xf>
    <xf numFmtId="0" fontId="50" fillId="35" borderId="7" xfId="52" applyFont="1" applyFill="1" applyBorder="1" applyAlignment="1">
      <alignment horizontal="center" vertical="center"/>
    </xf>
    <xf numFmtId="0" fontId="50" fillId="35" borderId="31" xfId="52" applyFont="1" applyFill="1" applyBorder="1" applyAlignment="1">
      <alignment horizontal="center" vertical="center"/>
    </xf>
    <xf numFmtId="0" fontId="50" fillId="35" borderId="8" xfId="52" applyFont="1" applyFill="1" applyBorder="1" applyAlignment="1">
      <alignment horizontal="center" vertical="center"/>
    </xf>
    <xf numFmtId="0" fontId="50" fillId="35" borderId="3" xfId="52" applyFont="1" applyFill="1" applyBorder="1" applyAlignment="1">
      <alignment horizontal="center" vertical="center"/>
    </xf>
    <xf numFmtId="0" fontId="50" fillId="35" borderId="12" xfId="52" applyFont="1" applyFill="1" applyBorder="1" applyAlignment="1">
      <alignment horizontal="center" vertical="center"/>
    </xf>
    <xf numFmtId="0" fontId="50" fillId="35" borderId="6" xfId="52" applyFont="1" applyFill="1" applyBorder="1" applyAlignment="1">
      <alignment horizontal="center" vertical="center"/>
    </xf>
    <xf numFmtId="0" fontId="50" fillId="34" borderId="7" xfId="52" applyFont="1" applyFill="1" applyBorder="1" applyAlignment="1" applyProtection="1">
      <alignment horizontal="center" vertical="center" shrinkToFit="1"/>
      <protection locked="0"/>
    </xf>
    <xf numFmtId="0" fontId="50" fillId="34" borderId="31" xfId="52" applyFont="1" applyFill="1" applyBorder="1" applyAlignment="1" applyProtection="1">
      <alignment horizontal="center" vertical="center" shrinkToFit="1"/>
      <protection locked="0"/>
    </xf>
    <xf numFmtId="0" fontId="50" fillId="34" borderId="8" xfId="52" applyFont="1" applyFill="1" applyBorder="1" applyAlignment="1" applyProtection="1">
      <alignment horizontal="center" vertical="center" shrinkToFit="1"/>
      <protection locked="0"/>
    </xf>
    <xf numFmtId="0" fontId="50" fillId="34" borderId="3" xfId="52" applyFont="1" applyFill="1" applyBorder="1" applyAlignment="1" applyProtection="1">
      <alignment horizontal="center" vertical="center" shrinkToFit="1"/>
      <protection locked="0"/>
    </xf>
    <xf numFmtId="0" fontId="50" fillId="34" borderId="12" xfId="52" applyFont="1" applyFill="1" applyBorder="1" applyAlignment="1" applyProtection="1">
      <alignment horizontal="center" vertical="center" shrinkToFit="1"/>
      <protection locked="0"/>
    </xf>
    <xf numFmtId="0" fontId="50" fillId="34" borderId="6" xfId="52" applyFont="1" applyFill="1" applyBorder="1" applyAlignment="1" applyProtection="1">
      <alignment horizontal="center" vertical="center" shrinkToFit="1"/>
      <protection locked="0"/>
    </xf>
    <xf numFmtId="0" fontId="50" fillId="35" borderId="1" xfId="52" applyFont="1" applyFill="1" applyBorder="1" applyAlignment="1">
      <alignment horizontal="center" vertical="center"/>
    </xf>
    <xf numFmtId="0" fontId="50" fillId="35" borderId="0" xfId="52" applyFont="1" applyFill="1" applyAlignment="1">
      <alignment horizontal="center" vertical="center"/>
    </xf>
    <xf numFmtId="0" fontId="50" fillId="35" borderId="2" xfId="52" applyFont="1" applyFill="1" applyBorder="1" applyAlignment="1">
      <alignment horizontal="center" vertical="center"/>
    </xf>
    <xf numFmtId="0" fontId="50" fillId="33" borderId="1" xfId="52" applyFont="1" applyFill="1" applyBorder="1" applyAlignment="1">
      <alignment horizontal="center" vertical="center" textRotation="255"/>
    </xf>
    <xf numFmtId="0" fontId="50" fillId="33" borderId="0" xfId="52" applyFont="1" applyFill="1" applyAlignment="1">
      <alignment horizontal="center" vertical="center" textRotation="255"/>
    </xf>
    <xf numFmtId="49" fontId="50" fillId="34" borderId="0" xfId="52" applyNumberFormat="1" applyFont="1" applyFill="1" applyAlignment="1" applyProtection="1">
      <alignment horizontal="center" vertical="center"/>
      <protection locked="0"/>
    </xf>
    <xf numFmtId="0" fontId="50" fillId="33" borderId="0" xfId="52" applyFont="1" applyFill="1" applyAlignment="1">
      <alignment horizontal="center" vertical="center"/>
    </xf>
    <xf numFmtId="0" fontId="50" fillId="34" borderId="1" xfId="52" applyFont="1" applyFill="1" applyBorder="1" applyAlignment="1" applyProtection="1">
      <alignment horizontal="center" vertical="center" shrinkToFit="1"/>
      <protection locked="0"/>
    </xf>
    <xf numFmtId="0" fontId="50" fillId="34" borderId="0" xfId="52" applyFont="1" applyFill="1" applyAlignment="1" applyProtection="1">
      <alignment horizontal="center" vertical="center" shrinkToFit="1"/>
      <protection locked="0"/>
    </xf>
    <xf numFmtId="0" fontId="50" fillId="34" borderId="2" xfId="52" applyFont="1" applyFill="1" applyBorder="1" applyAlignment="1" applyProtection="1">
      <alignment horizontal="center" vertical="center" shrinkToFit="1"/>
      <protection locked="0"/>
    </xf>
    <xf numFmtId="0" fontId="50" fillId="34" borderId="1" xfId="52" applyFont="1" applyFill="1" applyBorder="1" applyAlignment="1" applyProtection="1">
      <alignment horizontal="left" vertical="center"/>
      <protection locked="0"/>
    </xf>
    <xf numFmtId="0" fontId="50" fillId="34" borderId="0" xfId="52" applyFont="1" applyFill="1" applyAlignment="1" applyProtection="1">
      <alignment horizontal="left" vertical="center"/>
      <protection locked="0"/>
    </xf>
    <xf numFmtId="0" fontId="50" fillId="34" borderId="2" xfId="52" applyFont="1" applyFill="1" applyBorder="1" applyAlignment="1" applyProtection="1">
      <alignment horizontal="left" vertical="center"/>
      <protection locked="0"/>
    </xf>
    <xf numFmtId="0" fontId="50" fillId="34" borderId="3" xfId="52" applyFont="1" applyFill="1" applyBorder="1" applyAlignment="1" applyProtection="1">
      <alignment horizontal="left" vertical="center"/>
      <protection locked="0"/>
    </xf>
    <xf numFmtId="0" fontId="50" fillId="34" borderId="12" xfId="52" applyFont="1" applyFill="1" applyBorder="1" applyAlignment="1" applyProtection="1">
      <alignment horizontal="left" vertical="center"/>
      <protection locked="0"/>
    </xf>
    <xf numFmtId="0" fontId="50" fillId="34" borderId="6" xfId="52" applyFont="1" applyFill="1" applyBorder="1" applyAlignment="1" applyProtection="1">
      <alignment horizontal="left" vertical="center"/>
      <protection locked="0"/>
    </xf>
    <xf numFmtId="0" fontId="55" fillId="34" borderId="1" xfId="52" applyFont="1" applyFill="1" applyBorder="1" applyAlignment="1">
      <alignment horizontal="center" vertical="center"/>
    </xf>
    <xf numFmtId="0" fontId="55" fillId="34" borderId="0" xfId="52" applyFont="1" applyFill="1" applyAlignment="1">
      <alignment horizontal="center" vertical="center"/>
    </xf>
    <xf numFmtId="0" fontId="55" fillId="34" borderId="3" xfId="52" applyFont="1" applyFill="1" applyBorder="1" applyAlignment="1">
      <alignment horizontal="center" vertical="center"/>
    </xf>
    <xf numFmtId="0" fontId="55" fillId="34" borderId="12" xfId="52" applyFont="1" applyFill="1" applyBorder="1" applyAlignment="1">
      <alignment horizontal="center" vertical="center"/>
    </xf>
    <xf numFmtId="0" fontId="50" fillId="34" borderId="0" xfId="52" applyFont="1" applyFill="1" applyAlignment="1" applyProtection="1">
      <alignment horizontal="center" vertical="center"/>
      <protection locked="0"/>
    </xf>
    <xf numFmtId="0" fontId="50" fillId="34" borderId="2" xfId="52" applyFont="1" applyFill="1" applyBorder="1" applyAlignment="1" applyProtection="1">
      <alignment horizontal="center" vertical="center"/>
      <protection locked="0"/>
    </xf>
    <xf numFmtId="0" fontId="50" fillId="34" borderId="12" xfId="52" applyFont="1" applyFill="1" applyBorder="1" applyAlignment="1" applyProtection="1">
      <alignment horizontal="center" vertical="center"/>
      <protection locked="0"/>
    </xf>
    <xf numFmtId="0" fontId="50" fillId="34" borderId="6" xfId="52" applyFont="1" applyFill="1" applyBorder="1" applyAlignment="1" applyProtection="1">
      <alignment horizontal="center" vertical="center"/>
      <protection locked="0"/>
    </xf>
    <xf numFmtId="0" fontId="44" fillId="35" borderId="7" xfId="52" applyFont="1" applyFill="1" applyBorder="1" applyAlignment="1">
      <alignment horizontal="center" vertical="center"/>
    </xf>
    <xf numFmtId="0" fontId="44" fillId="35" borderId="31" xfId="52" applyFont="1" applyFill="1" applyBorder="1" applyAlignment="1">
      <alignment horizontal="center" vertical="center"/>
    </xf>
    <xf numFmtId="0" fontId="44" fillId="35" borderId="8" xfId="52" applyFont="1" applyFill="1" applyBorder="1" applyAlignment="1">
      <alignment horizontal="center" vertical="center"/>
    </xf>
    <xf numFmtId="0" fontId="44" fillId="35" borderId="3" xfId="52" applyFont="1" applyFill="1" applyBorder="1" applyAlignment="1">
      <alignment horizontal="center" vertical="center"/>
    </xf>
    <xf numFmtId="0" fontId="44" fillId="35" borderId="12" xfId="52" applyFont="1" applyFill="1" applyBorder="1" applyAlignment="1">
      <alignment horizontal="center" vertical="center"/>
    </xf>
    <xf numFmtId="0" fontId="44" fillId="35" borderId="6" xfId="52" applyFont="1" applyFill="1" applyBorder="1" applyAlignment="1">
      <alignment horizontal="center" vertical="center"/>
    </xf>
    <xf numFmtId="0" fontId="50" fillId="35" borderId="7" xfId="52" applyFont="1" applyFill="1" applyBorder="1" applyAlignment="1">
      <alignment horizontal="center" vertical="center" wrapText="1"/>
    </xf>
    <xf numFmtId="0" fontId="50" fillId="34" borderId="7" xfId="52" applyFont="1" applyFill="1" applyBorder="1" applyAlignment="1" applyProtection="1">
      <alignment horizontal="center" vertical="center"/>
      <protection locked="0"/>
    </xf>
    <xf numFmtId="0" fontId="50" fillId="34" borderId="31" xfId="52" applyFont="1" applyFill="1" applyBorder="1" applyAlignment="1" applyProtection="1">
      <alignment horizontal="center" vertical="center"/>
      <protection locked="0"/>
    </xf>
    <xf numFmtId="0" fontId="50" fillId="34" borderId="8" xfId="52" applyFont="1" applyFill="1" applyBorder="1" applyAlignment="1" applyProtection="1">
      <alignment horizontal="center" vertical="center"/>
      <protection locked="0"/>
    </xf>
    <xf numFmtId="0" fontId="50" fillId="34" borderId="1" xfId="52" applyFont="1" applyFill="1" applyBorder="1" applyAlignment="1" applyProtection="1">
      <alignment horizontal="center" vertical="center"/>
      <protection locked="0"/>
    </xf>
    <xf numFmtId="0" fontId="55" fillId="35" borderId="7" xfId="52" applyFont="1" applyFill="1" applyBorder="1" applyAlignment="1">
      <alignment horizontal="center" vertical="center"/>
    </xf>
    <xf numFmtId="0" fontId="55" fillId="35" borderId="31" xfId="52" applyFont="1" applyFill="1" applyBorder="1" applyAlignment="1">
      <alignment horizontal="center" vertical="center"/>
    </xf>
    <xf numFmtId="0" fontId="55" fillId="35" borderId="8" xfId="52" applyFont="1" applyFill="1" applyBorder="1" applyAlignment="1">
      <alignment horizontal="center" vertical="center"/>
    </xf>
    <xf numFmtId="0" fontId="55" fillId="35" borderId="3" xfId="52" applyFont="1" applyFill="1" applyBorder="1" applyAlignment="1">
      <alignment horizontal="center" vertical="center"/>
    </xf>
    <xf numFmtId="0" fontId="55" fillId="35" borderId="12" xfId="52" applyFont="1" applyFill="1" applyBorder="1" applyAlignment="1">
      <alignment horizontal="center" vertical="center"/>
    </xf>
    <xf numFmtId="0" fontId="55" fillId="35" borderId="6" xfId="52" applyFont="1" applyFill="1" applyBorder="1" applyAlignment="1">
      <alignment horizontal="center" vertical="center"/>
    </xf>
    <xf numFmtId="0" fontId="55" fillId="35" borderId="11" xfId="52" applyFont="1" applyFill="1" applyBorder="1" applyAlignment="1">
      <alignment horizontal="center" vertical="center"/>
    </xf>
    <xf numFmtId="0" fontId="50" fillId="34" borderId="11" xfId="52" applyFont="1" applyFill="1" applyBorder="1" applyAlignment="1" applyProtection="1">
      <alignment horizontal="center" vertical="center" shrinkToFit="1"/>
      <protection locked="0"/>
    </xf>
    <xf numFmtId="0" fontId="50" fillId="34" borderId="3" xfId="52" applyFont="1" applyFill="1" applyBorder="1" applyAlignment="1" applyProtection="1">
      <alignment horizontal="center" vertical="center"/>
      <protection locked="0"/>
    </xf>
    <xf numFmtId="0" fontId="55" fillId="35" borderId="10" xfId="52" applyFont="1" applyFill="1" applyBorder="1" applyAlignment="1">
      <alignment horizontal="center" vertical="center"/>
    </xf>
    <xf numFmtId="0" fontId="50" fillId="34" borderId="10" xfId="52" applyFont="1" applyFill="1" applyBorder="1" applyAlignment="1" applyProtection="1">
      <alignment horizontal="center" vertical="center" shrinkToFit="1"/>
      <protection locked="0"/>
    </xf>
    <xf numFmtId="0" fontId="50" fillId="33" borderId="0" xfId="52" applyFont="1" applyFill="1" applyAlignment="1">
      <alignment horizontal="left" vertical="center"/>
    </xf>
    <xf numFmtId="0" fontId="50" fillId="35" borderId="13" xfId="52" applyFont="1" applyFill="1" applyBorder="1" applyAlignment="1">
      <alignment horizontal="center" vertical="center" shrinkToFit="1"/>
    </xf>
    <xf numFmtId="0" fontId="50" fillId="35" borderId="14" xfId="52" applyFont="1" applyFill="1" applyBorder="1" applyAlignment="1">
      <alignment horizontal="center" vertical="center" shrinkToFit="1"/>
    </xf>
    <xf numFmtId="0" fontId="50" fillId="35" borderId="36" xfId="52" applyFont="1" applyFill="1" applyBorder="1" applyAlignment="1">
      <alignment horizontal="center" vertical="center" shrinkToFit="1"/>
    </xf>
    <xf numFmtId="38" fontId="50" fillId="0" borderId="15" xfId="52" applyNumberFormat="1" applyFont="1" applyBorder="1" applyAlignment="1">
      <alignment horizontal="right" vertical="center"/>
    </xf>
    <xf numFmtId="0" fontId="50" fillId="0" borderId="15" xfId="52" applyFont="1" applyBorder="1" applyAlignment="1">
      <alignment horizontal="right" vertical="center"/>
    </xf>
    <xf numFmtId="0" fontId="50" fillId="0" borderId="16" xfId="52" applyFont="1" applyBorder="1" applyAlignment="1">
      <alignment horizontal="right" vertical="center"/>
    </xf>
    <xf numFmtId="38" fontId="50" fillId="41" borderId="15" xfId="52" applyNumberFormat="1" applyFont="1" applyFill="1" applyBorder="1" applyAlignment="1">
      <alignment horizontal="right" vertical="center"/>
    </xf>
    <xf numFmtId="0" fontId="50" fillId="41" borderId="15" xfId="52" applyFont="1" applyFill="1" applyBorder="1" applyAlignment="1">
      <alignment horizontal="right" vertical="center"/>
    </xf>
    <xf numFmtId="0" fontId="50" fillId="41" borderId="16" xfId="52" applyFont="1" applyFill="1" applyBorder="1" applyAlignment="1">
      <alignment horizontal="right" vertical="center"/>
    </xf>
    <xf numFmtId="38" fontId="50" fillId="33" borderId="15" xfId="52" applyNumberFormat="1" applyFont="1" applyFill="1" applyBorder="1" applyAlignment="1">
      <alignment horizontal="right" vertical="center"/>
    </xf>
    <xf numFmtId="0" fontId="50" fillId="33" borderId="15" xfId="52" applyFont="1" applyFill="1" applyBorder="1" applyAlignment="1">
      <alignment horizontal="right" vertical="center"/>
    </xf>
    <xf numFmtId="0" fontId="50" fillId="33" borderId="16" xfId="52" applyFont="1" applyFill="1" applyBorder="1" applyAlignment="1">
      <alignment horizontal="right" vertical="center"/>
    </xf>
    <xf numFmtId="0" fontId="50" fillId="33" borderId="0" xfId="52" applyFont="1" applyFill="1" applyAlignment="1">
      <alignment horizontal="left" vertical="center" wrapText="1"/>
    </xf>
    <xf numFmtId="0" fontId="50" fillId="33" borderId="12" xfId="52" applyFont="1" applyFill="1" applyBorder="1" applyAlignment="1">
      <alignment horizontal="left" vertical="center" wrapText="1"/>
    </xf>
    <xf numFmtId="0" fontId="54" fillId="34" borderId="7" xfId="52" applyFont="1" applyFill="1" applyBorder="1" applyAlignment="1" applyProtection="1">
      <alignment horizontal="center" vertical="center"/>
      <protection locked="0"/>
    </xf>
    <xf numFmtId="0" fontId="54" fillId="34" borderId="1" xfId="52" applyFont="1" applyFill="1" applyBorder="1" applyAlignment="1" applyProtection="1">
      <alignment horizontal="center" vertical="center"/>
      <protection locked="0"/>
    </xf>
    <xf numFmtId="0" fontId="54" fillId="34" borderId="3" xfId="52" applyFont="1" applyFill="1" applyBorder="1" applyAlignment="1" applyProtection="1">
      <alignment horizontal="center" vertical="center"/>
      <protection locked="0"/>
    </xf>
    <xf numFmtId="0" fontId="54" fillId="35" borderId="7" xfId="52" applyFont="1" applyFill="1" applyBorder="1" applyAlignment="1">
      <alignment horizontal="center" vertical="center" wrapText="1"/>
    </xf>
    <xf numFmtId="0" fontId="54" fillId="35" borderId="31" xfId="52" applyFont="1" applyFill="1" applyBorder="1" applyAlignment="1">
      <alignment horizontal="center" vertical="center"/>
    </xf>
    <xf numFmtId="0" fontId="54" fillId="35" borderId="8" xfId="52" applyFont="1" applyFill="1" applyBorder="1" applyAlignment="1">
      <alignment horizontal="center" vertical="center"/>
    </xf>
    <xf numFmtId="0" fontId="54" fillId="35" borderId="1" xfId="52" applyFont="1" applyFill="1" applyBorder="1" applyAlignment="1">
      <alignment horizontal="center" vertical="center"/>
    </xf>
    <xf numFmtId="0" fontId="54" fillId="35" borderId="0" xfId="52" applyFont="1" applyFill="1" applyAlignment="1">
      <alignment horizontal="center" vertical="center"/>
    </xf>
    <xf numFmtId="0" fontId="54" fillId="35" borderId="2" xfId="52" applyFont="1" applyFill="1" applyBorder="1" applyAlignment="1">
      <alignment horizontal="center" vertical="center"/>
    </xf>
    <xf numFmtId="0" fontId="54" fillId="35" borderId="3" xfId="52" applyFont="1" applyFill="1" applyBorder="1" applyAlignment="1">
      <alignment horizontal="center" vertical="center"/>
    </xf>
    <xf numFmtId="0" fontId="54" fillId="35" borderId="12" xfId="52" applyFont="1" applyFill="1" applyBorder="1" applyAlignment="1">
      <alignment horizontal="center" vertical="center"/>
    </xf>
    <xf numFmtId="0" fontId="54" fillId="35" borderId="6" xfId="52" applyFont="1" applyFill="1" applyBorder="1" applyAlignment="1">
      <alignment horizontal="center" vertical="center"/>
    </xf>
    <xf numFmtId="0" fontId="50" fillId="35" borderId="31" xfId="52" applyFont="1" applyFill="1" applyBorder="1" applyAlignment="1">
      <alignment horizontal="center" vertical="center" wrapText="1"/>
    </xf>
    <xf numFmtId="0" fontId="50" fillId="35" borderId="8" xfId="52" applyFont="1" applyFill="1" applyBorder="1" applyAlignment="1">
      <alignment horizontal="center" vertical="center" wrapText="1"/>
    </xf>
    <xf numFmtId="0" fontId="50" fillId="35" borderId="1" xfId="52" applyFont="1" applyFill="1" applyBorder="1" applyAlignment="1">
      <alignment horizontal="center" vertical="center" wrapText="1"/>
    </xf>
    <xf numFmtId="0" fontId="50" fillId="35" borderId="0" xfId="52" applyFont="1" applyFill="1" applyAlignment="1">
      <alignment horizontal="center" vertical="center" wrapText="1"/>
    </xf>
    <xf numFmtId="0" fontId="50" fillId="35" borderId="2" xfId="52" applyFont="1" applyFill="1" applyBorder="1" applyAlignment="1">
      <alignment horizontal="center" vertical="center" wrapText="1"/>
    </xf>
    <xf numFmtId="0" fontId="50" fillId="35" borderId="3" xfId="52" applyFont="1" applyFill="1" applyBorder="1" applyAlignment="1">
      <alignment horizontal="center" vertical="center" wrapText="1"/>
    </xf>
    <xf numFmtId="0" fontId="50" fillId="35" borderId="12" xfId="52" applyFont="1" applyFill="1" applyBorder="1" applyAlignment="1">
      <alignment horizontal="center" vertical="center" wrapText="1"/>
    </xf>
    <xf numFmtId="0" fontId="50" fillId="35" borderId="6" xfId="52" applyFont="1" applyFill="1" applyBorder="1" applyAlignment="1">
      <alignment horizontal="center" vertical="center" wrapText="1"/>
    </xf>
    <xf numFmtId="0" fontId="50" fillId="34" borderId="30" xfId="52" applyFont="1" applyFill="1" applyBorder="1" applyAlignment="1" applyProtection="1">
      <alignment horizontal="center" vertical="center" wrapText="1"/>
      <protection locked="0"/>
    </xf>
    <xf numFmtId="0" fontId="50" fillId="34" borderId="32" xfId="52" applyFont="1" applyFill="1" applyBorder="1" applyAlignment="1" applyProtection="1">
      <alignment horizontal="center" vertical="center" wrapText="1"/>
      <protection locked="0"/>
    </xf>
    <xf numFmtId="0" fontId="50" fillId="34" borderId="34" xfId="52" applyFont="1" applyFill="1" applyBorder="1" applyAlignment="1" applyProtection="1">
      <alignment horizontal="center" vertical="center" wrapText="1"/>
      <protection locked="0"/>
    </xf>
    <xf numFmtId="0" fontId="50" fillId="34" borderId="26" xfId="52" applyFont="1" applyFill="1" applyBorder="1" applyAlignment="1" applyProtection="1">
      <alignment horizontal="center" vertical="center" wrapText="1"/>
      <protection locked="0"/>
    </xf>
    <xf numFmtId="0" fontId="50" fillId="34" borderId="35" xfId="52" applyFont="1" applyFill="1" applyBorder="1" applyAlignment="1" applyProtection="1">
      <alignment horizontal="center" vertical="center" wrapText="1"/>
      <protection locked="0"/>
    </xf>
    <xf numFmtId="0" fontId="50" fillId="34" borderId="27" xfId="52" applyFont="1" applyFill="1" applyBorder="1" applyAlignment="1" applyProtection="1">
      <alignment horizontal="center" vertical="center" wrapText="1"/>
      <protection locked="0"/>
    </xf>
    <xf numFmtId="0" fontId="54" fillId="34" borderId="30" xfId="52" applyFont="1" applyFill="1" applyBorder="1" applyAlignment="1" applyProtection="1">
      <alignment horizontal="center" vertical="center"/>
      <protection locked="0"/>
    </xf>
    <xf numFmtId="0" fontId="54" fillId="34" borderId="32" xfId="52" applyFont="1" applyFill="1" applyBorder="1" applyAlignment="1" applyProtection="1">
      <alignment horizontal="center" vertical="center"/>
      <protection locked="0"/>
    </xf>
    <xf numFmtId="0" fontId="54" fillId="34" borderId="34" xfId="52" applyFont="1" applyFill="1" applyBorder="1" applyAlignment="1" applyProtection="1">
      <alignment horizontal="center" vertical="center"/>
      <protection locked="0"/>
    </xf>
    <xf numFmtId="0" fontId="54" fillId="34" borderId="26" xfId="52" applyFont="1" applyFill="1" applyBorder="1" applyAlignment="1" applyProtection="1">
      <alignment horizontal="center" vertical="center"/>
      <protection locked="0"/>
    </xf>
    <xf numFmtId="0" fontId="54" fillId="34" borderId="35" xfId="52" applyFont="1" applyFill="1" applyBorder="1" applyAlignment="1" applyProtection="1">
      <alignment horizontal="center" vertical="center"/>
      <protection locked="0"/>
    </xf>
    <xf numFmtId="0" fontId="54" fillId="34" borderId="27" xfId="52" applyFont="1" applyFill="1" applyBorder="1" applyAlignment="1" applyProtection="1">
      <alignment horizontal="center" vertical="center"/>
      <protection locked="0"/>
    </xf>
    <xf numFmtId="0" fontId="50" fillId="34" borderId="33" xfId="52" applyFont="1" applyFill="1" applyBorder="1" applyAlignment="1" applyProtection="1">
      <alignment horizontal="center" vertical="center" wrapText="1"/>
      <protection locked="0"/>
    </xf>
    <xf numFmtId="0" fontId="50" fillId="34" borderId="29" xfId="52" applyFont="1" applyFill="1" applyBorder="1" applyAlignment="1" applyProtection="1">
      <alignment horizontal="center" vertical="center" wrapText="1"/>
      <protection locked="0"/>
    </xf>
    <xf numFmtId="0" fontId="50" fillId="34" borderId="28" xfId="52" applyFont="1" applyFill="1" applyBorder="1" applyAlignment="1" applyProtection="1">
      <alignment horizontal="center" vertical="center" wrapText="1"/>
      <protection locked="0"/>
    </xf>
    <xf numFmtId="0" fontId="54" fillId="35" borderId="31" xfId="52" applyFont="1" applyFill="1" applyBorder="1" applyAlignment="1">
      <alignment horizontal="center" vertical="center" wrapText="1"/>
    </xf>
    <xf numFmtId="0" fontId="54" fillId="35" borderId="1" xfId="52" applyFont="1" applyFill="1" applyBorder="1" applyAlignment="1">
      <alignment horizontal="center" vertical="center" wrapText="1"/>
    </xf>
    <xf numFmtId="0" fontId="54" fillId="35" borderId="0" xfId="52" applyFont="1" applyFill="1" applyAlignment="1">
      <alignment horizontal="center" vertical="center" wrapText="1"/>
    </xf>
    <xf numFmtId="0" fontId="54" fillId="35" borderId="3" xfId="52" applyFont="1" applyFill="1" applyBorder="1" applyAlignment="1">
      <alignment horizontal="center" vertical="center" wrapText="1"/>
    </xf>
    <xf numFmtId="0" fontId="54" fillId="35" borderId="12" xfId="52" applyFont="1" applyFill="1" applyBorder="1" applyAlignment="1">
      <alignment horizontal="center" vertical="center" wrapText="1"/>
    </xf>
    <xf numFmtId="0" fontId="50" fillId="34" borderId="7" xfId="52" applyFont="1" applyFill="1" applyBorder="1" applyAlignment="1" applyProtection="1">
      <alignment horizontal="center" vertical="center" wrapText="1"/>
      <protection locked="0"/>
    </xf>
    <xf numFmtId="0" fontId="50" fillId="34" borderId="31" xfId="52" applyFont="1" applyFill="1" applyBorder="1" applyAlignment="1" applyProtection="1">
      <alignment horizontal="center" vertical="center" wrapText="1"/>
      <protection locked="0"/>
    </xf>
    <xf numFmtId="0" fontId="50" fillId="34" borderId="8" xfId="52" applyFont="1" applyFill="1" applyBorder="1" applyAlignment="1" applyProtection="1">
      <alignment horizontal="center" vertical="center" wrapText="1"/>
      <protection locked="0"/>
    </xf>
    <xf numFmtId="0" fontId="50" fillId="34" borderId="1" xfId="52" applyFont="1" applyFill="1" applyBorder="1" applyAlignment="1" applyProtection="1">
      <alignment horizontal="center" vertical="center" wrapText="1"/>
      <protection locked="0"/>
    </xf>
    <xf numFmtId="0" fontId="50" fillId="34" borderId="0" xfId="52" applyFont="1" applyFill="1" applyAlignment="1" applyProtection="1">
      <alignment horizontal="center" vertical="center" wrapText="1"/>
      <protection locked="0"/>
    </xf>
    <xf numFmtId="0" fontId="50" fillId="34" borderId="2" xfId="52" applyFont="1" applyFill="1" applyBorder="1" applyAlignment="1" applyProtection="1">
      <alignment horizontal="center" vertical="center" wrapText="1"/>
      <protection locked="0"/>
    </xf>
    <xf numFmtId="0" fontId="50" fillId="34" borderId="3" xfId="52" applyFont="1" applyFill="1" applyBorder="1" applyAlignment="1" applyProtection="1">
      <alignment horizontal="center" vertical="center" wrapText="1"/>
      <protection locked="0"/>
    </xf>
    <xf numFmtId="0" fontId="50" fillId="34" borderId="12" xfId="52" applyFont="1" applyFill="1" applyBorder="1" applyAlignment="1" applyProtection="1">
      <alignment horizontal="center" vertical="center" wrapText="1"/>
      <protection locked="0"/>
    </xf>
    <xf numFmtId="0" fontId="50" fillId="34" borderId="6" xfId="52" applyFont="1" applyFill="1" applyBorder="1" applyAlignment="1" applyProtection="1">
      <alignment horizontal="center" vertical="center" wrapText="1"/>
      <protection locked="0"/>
    </xf>
    <xf numFmtId="0" fontId="50" fillId="35" borderId="9" xfId="52" applyFont="1" applyFill="1" applyBorder="1" applyAlignment="1">
      <alignment horizontal="center" vertical="center" shrinkToFit="1"/>
    </xf>
    <xf numFmtId="0" fontId="50" fillId="35" borderId="4" xfId="52" applyFont="1" applyFill="1" applyBorder="1" applyAlignment="1">
      <alignment horizontal="center" vertical="center" shrinkToFit="1"/>
    </xf>
    <xf numFmtId="0" fontId="50" fillId="35" borderId="5" xfId="52" applyFont="1" applyFill="1" applyBorder="1" applyAlignment="1">
      <alignment horizontal="center" vertical="center" shrinkToFit="1"/>
    </xf>
    <xf numFmtId="0" fontId="50" fillId="34" borderId="9" xfId="52" applyFont="1" applyFill="1" applyBorder="1" applyAlignment="1" applyProtection="1">
      <alignment horizontal="center" vertical="center" wrapText="1"/>
      <protection locked="0"/>
    </xf>
    <xf numFmtId="0" fontId="50" fillId="34" borderId="4" xfId="52" applyFont="1" applyFill="1" applyBorder="1" applyAlignment="1" applyProtection="1">
      <alignment horizontal="center" vertical="center" wrapText="1"/>
      <protection locked="0"/>
    </xf>
    <xf numFmtId="0" fontId="50" fillId="34" borderId="5" xfId="52" applyFont="1" applyFill="1" applyBorder="1" applyAlignment="1" applyProtection="1">
      <alignment horizontal="center" vertical="center" wrapText="1"/>
      <protection locked="0"/>
    </xf>
    <xf numFmtId="0" fontId="54" fillId="34" borderId="33" xfId="52" applyFont="1" applyFill="1" applyBorder="1" applyAlignment="1" applyProtection="1">
      <alignment horizontal="center" vertical="center"/>
      <protection locked="0"/>
    </xf>
    <xf numFmtId="0" fontId="54" fillId="34" borderId="29" xfId="52" applyFont="1" applyFill="1" applyBorder="1" applyAlignment="1" applyProtection="1">
      <alignment horizontal="center" vertical="center"/>
      <protection locked="0"/>
    </xf>
    <xf numFmtId="0" fontId="54" fillId="34" borderId="28" xfId="52" applyFont="1" applyFill="1" applyBorder="1" applyAlignment="1" applyProtection="1">
      <alignment horizontal="center" vertical="center"/>
      <protection locked="0"/>
    </xf>
    <xf numFmtId="0" fontId="54" fillId="34" borderId="8" xfId="52" applyFont="1" applyFill="1" applyBorder="1" applyAlignment="1" applyProtection="1">
      <alignment horizontal="center" vertical="center"/>
      <protection locked="0"/>
    </xf>
    <xf numFmtId="0" fontId="54" fillId="34" borderId="2" xfId="52" applyFont="1" applyFill="1" applyBorder="1" applyAlignment="1" applyProtection="1">
      <alignment horizontal="center" vertical="center"/>
      <protection locked="0"/>
    </xf>
    <xf numFmtId="0" fontId="54" fillId="34" borderId="6" xfId="52" applyFont="1" applyFill="1" applyBorder="1" applyAlignment="1" applyProtection="1">
      <alignment horizontal="center" vertical="center"/>
      <protection locked="0"/>
    </xf>
    <xf numFmtId="0" fontId="44" fillId="33" borderId="31" xfId="52" applyFont="1" applyFill="1" applyBorder="1" applyAlignment="1">
      <alignment horizontal="left" vertical="top" wrapText="1"/>
    </xf>
    <xf numFmtId="0" fontId="50" fillId="33" borderId="7" xfId="52" applyFont="1" applyFill="1" applyBorder="1" applyAlignment="1">
      <alignment horizontal="left" vertical="top" wrapText="1"/>
    </xf>
    <xf numFmtId="0" fontId="50" fillId="33" borderId="31" xfId="52" applyFont="1" applyFill="1" applyBorder="1" applyAlignment="1">
      <alignment horizontal="left" vertical="top" wrapText="1"/>
    </xf>
    <xf numFmtId="0" fontId="50" fillId="33" borderId="8" xfId="52" applyFont="1" applyFill="1" applyBorder="1" applyAlignment="1">
      <alignment horizontal="left" vertical="top" wrapText="1"/>
    </xf>
    <xf numFmtId="0" fontId="50" fillId="33" borderId="1" xfId="52" applyFont="1" applyFill="1" applyBorder="1" applyAlignment="1">
      <alignment horizontal="left" vertical="top" wrapText="1"/>
    </xf>
    <xf numFmtId="0" fontId="50" fillId="33" borderId="0" xfId="52" applyFont="1" applyFill="1" applyAlignment="1">
      <alignment horizontal="left" vertical="top" wrapText="1"/>
    </xf>
    <xf numFmtId="0" fontId="50" fillId="33" borderId="2" xfId="52" applyFont="1" applyFill="1" applyBorder="1" applyAlignment="1">
      <alignment horizontal="left" vertical="top" wrapText="1"/>
    </xf>
    <xf numFmtId="0" fontId="50" fillId="33" borderId="3" xfId="52" applyFont="1" applyFill="1" applyBorder="1" applyAlignment="1">
      <alignment horizontal="left" vertical="top" wrapText="1"/>
    </xf>
    <xf numFmtId="0" fontId="50" fillId="33" borderId="12" xfId="52" applyFont="1" applyFill="1" applyBorder="1" applyAlignment="1">
      <alignment horizontal="left" vertical="top" wrapText="1"/>
    </xf>
    <xf numFmtId="0" fontId="50" fillId="33" borderId="6" xfId="52" applyFont="1" applyFill="1" applyBorder="1" applyAlignment="1">
      <alignment horizontal="left" vertical="top" wrapText="1"/>
    </xf>
    <xf numFmtId="0" fontId="54" fillId="33" borderId="0" xfId="52" applyFont="1" applyFill="1" applyAlignment="1">
      <alignment horizontal="left" vertical="center" wrapText="1"/>
    </xf>
    <xf numFmtId="0" fontId="21" fillId="33" borderId="0" xfId="52" applyFont="1" applyFill="1" applyAlignment="1">
      <alignment horizontal="center" vertical="center" wrapText="1"/>
    </xf>
    <xf numFmtId="0" fontId="44" fillId="0" borderId="31" xfId="52" applyFont="1" applyBorder="1" applyAlignment="1">
      <alignment horizontal="center" vertical="center"/>
    </xf>
    <xf numFmtId="0" fontId="44" fillId="0" borderId="0" xfId="52" applyFont="1" applyAlignment="1">
      <alignment horizontal="center" vertical="center"/>
    </xf>
    <xf numFmtId="0" fontId="50" fillId="0" borderId="31" xfId="52" applyFont="1" applyBorder="1" applyAlignment="1" applyProtection="1">
      <alignment horizontal="center" vertical="center" shrinkToFit="1"/>
      <protection locked="0"/>
    </xf>
    <xf numFmtId="0" fontId="50" fillId="0" borderId="0" xfId="52" applyFont="1" applyAlignment="1" applyProtection="1">
      <alignment horizontal="center" vertical="center" shrinkToFit="1"/>
      <protection locked="0"/>
    </xf>
    <xf numFmtId="0" fontId="67" fillId="39" borderId="0" xfId="52" applyFont="1" applyFill="1" applyAlignment="1">
      <alignment horizontal="center" vertical="center"/>
    </xf>
    <xf numFmtId="0" fontId="67" fillId="39" borderId="12" xfId="52" applyFont="1" applyFill="1" applyBorder="1" applyAlignment="1">
      <alignment horizontal="center" vertical="center"/>
    </xf>
    <xf numFmtId="49" fontId="56" fillId="33" borderId="0" xfId="52" quotePrefix="1" applyNumberFormat="1" applyFont="1" applyFill="1" applyAlignment="1">
      <alignment horizontal="center" vertical="center"/>
    </xf>
    <xf numFmtId="49" fontId="56" fillId="33" borderId="0" xfId="52" quotePrefix="1" applyNumberFormat="1" applyFont="1" applyFill="1" applyAlignment="1">
      <alignment horizontal="right" vertical="center"/>
    </xf>
    <xf numFmtId="0" fontId="56" fillId="33" borderId="0" xfId="52" quotePrefix="1" applyFont="1" applyFill="1" applyAlignment="1">
      <alignment horizontal="center" vertical="center"/>
    </xf>
    <xf numFmtId="0" fontId="56" fillId="33" borderId="0" xfId="54" applyFont="1" applyFill="1" applyAlignment="1">
      <alignment horizontal="left" vertical="top"/>
    </xf>
    <xf numFmtId="0" fontId="54" fillId="33" borderId="0" xfId="52" applyFont="1" applyFill="1" applyAlignment="1">
      <alignment horizontal="left" shrinkToFit="1"/>
    </xf>
    <xf numFmtId="0" fontId="60" fillId="0" borderId="0" xfId="71" applyFont="1" applyAlignment="1" applyProtection="1">
      <alignment horizontal="left" vertical="center" wrapText="1"/>
      <protection locked="0"/>
    </xf>
    <xf numFmtId="0" fontId="60" fillId="0" borderId="2" xfId="71" applyFont="1" applyBorder="1" applyAlignment="1" applyProtection="1">
      <alignment horizontal="left" vertical="center" wrapText="1"/>
      <protection locked="0"/>
    </xf>
    <xf numFmtId="0" fontId="60" fillId="0" borderId="0" xfId="71" applyFont="1" applyAlignment="1" applyProtection="1">
      <alignment horizontal="left" vertical="center"/>
      <protection locked="0"/>
    </xf>
    <xf numFmtId="0" fontId="64" fillId="0" borderId="0" xfId="71" applyFont="1" applyAlignment="1" applyProtection="1">
      <alignment horizontal="center" vertical="center"/>
      <protection locked="0"/>
    </xf>
    <xf numFmtId="0" fontId="71" fillId="0" borderId="9" xfId="76" applyFont="1" applyBorder="1" applyAlignment="1">
      <alignment horizontal="center" vertical="center" wrapText="1"/>
    </xf>
    <xf numFmtId="0" fontId="71" fillId="0" borderId="4" xfId="76" applyFont="1" applyBorder="1" applyAlignment="1">
      <alignment horizontal="center" vertical="center" wrapText="1"/>
    </xf>
    <xf numFmtId="0" fontId="71" fillId="0" borderId="5" xfId="76" applyFont="1" applyBorder="1" applyAlignment="1">
      <alignment horizontal="center" vertical="center" wrapText="1"/>
    </xf>
    <xf numFmtId="0" fontId="34" fillId="0" borderId="11" xfId="76" applyFont="1" applyBorder="1" applyAlignment="1">
      <alignment horizontal="center" vertical="center" wrapText="1"/>
    </xf>
    <xf numFmtId="0" fontId="34" fillId="0" borderId="51" xfId="76" applyFont="1" applyBorder="1" applyAlignment="1">
      <alignment horizontal="center" vertical="center" wrapText="1"/>
    </xf>
    <xf numFmtId="0" fontId="65" fillId="0" borderId="0" xfId="76" applyFont="1" applyAlignment="1">
      <alignment horizontal="center" vertical="center" wrapText="1"/>
    </xf>
    <xf numFmtId="0" fontId="65" fillId="0" borderId="0" xfId="76" applyFont="1" applyAlignment="1">
      <alignment horizontal="center" vertical="center"/>
    </xf>
    <xf numFmtId="0" fontId="34" fillId="0" borderId="9" xfId="76" applyFont="1" applyBorder="1" applyAlignment="1">
      <alignment horizontal="left" vertical="center" wrapText="1"/>
    </xf>
    <xf numFmtId="0" fontId="34" fillId="0" borderId="4" xfId="76" applyFont="1" applyBorder="1" applyAlignment="1">
      <alignment horizontal="left" vertical="center" wrapText="1"/>
    </xf>
    <xf numFmtId="0" fontId="34" fillId="0" borderId="50" xfId="76" applyFont="1" applyBorder="1" applyAlignment="1">
      <alignment horizontal="center" vertical="center" wrapText="1"/>
    </xf>
    <xf numFmtId="0" fontId="34" fillId="0" borderId="48" xfId="76" applyFont="1" applyBorder="1" applyAlignment="1">
      <alignment horizontal="center" vertical="center" wrapText="1"/>
    </xf>
    <xf numFmtId="0" fontId="34" fillId="0" borderId="49" xfId="76" applyFont="1" applyBorder="1" applyAlignment="1">
      <alignment horizontal="center" vertical="center" wrapText="1"/>
    </xf>
    <xf numFmtId="0" fontId="34" fillId="0" borderId="9" xfId="77" applyFont="1" applyBorder="1" applyAlignment="1">
      <alignment horizontal="center" vertical="center" wrapText="1"/>
    </xf>
    <xf numFmtId="0" fontId="34" fillId="0" borderId="4" xfId="77" applyFont="1" applyBorder="1" applyAlignment="1">
      <alignment horizontal="center" vertical="center" wrapText="1"/>
    </xf>
    <xf numFmtId="0" fontId="43" fillId="0" borderId="12" xfId="77" applyFont="1" applyBorder="1" applyAlignment="1">
      <alignment horizontal="left" vertical="center" wrapText="1"/>
    </xf>
    <xf numFmtId="0" fontId="43" fillId="0" borderId="12" xfId="77" applyFont="1" applyBorder="1" applyAlignment="1">
      <alignment horizontal="left" vertical="center"/>
    </xf>
    <xf numFmtId="0" fontId="34" fillId="41" borderId="10" xfId="77" applyFont="1" applyFill="1" applyBorder="1" applyAlignment="1">
      <alignment horizontal="center" vertical="center" wrapText="1"/>
    </xf>
    <xf numFmtId="0" fontId="34" fillId="41" borderId="51" xfId="77" applyFont="1" applyFill="1" applyBorder="1" applyAlignment="1">
      <alignment horizontal="center" vertical="center" wrapText="1"/>
    </xf>
    <xf numFmtId="181" fontId="34" fillId="0" borderId="50" xfId="74" applyNumberFormat="1" applyFont="1" applyBorder="1" applyAlignment="1">
      <alignment horizontal="center" vertical="center" wrapText="1"/>
    </xf>
    <xf numFmtId="181" fontId="34" fillId="0" borderId="48" xfId="74" applyNumberFormat="1" applyFont="1" applyBorder="1" applyAlignment="1">
      <alignment horizontal="center" vertical="center" wrapText="1"/>
    </xf>
    <xf numFmtId="0" fontId="4" fillId="0" borderId="31" xfId="77" applyBorder="1" applyAlignment="1">
      <alignment horizontal="left" vertical="center" wrapText="1"/>
    </xf>
    <xf numFmtId="0" fontId="4" fillId="0" borderId="31" xfId="77" applyBorder="1" applyAlignment="1">
      <alignment horizontal="left" vertical="center"/>
    </xf>
    <xf numFmtId="0" fontId="48" fillId="0" borderId="0" xfId="0" applyFont="1" applyAlignment="1">
      <alignment horizontal="left" vertical="center"/>
    </xf>
    <xf numFmtId="0" fontId="43"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center" wrapText="1"/>
    </xf>
    <xf numFmtId="0" fontId="34" fillId="41" borderId="11" xfId="75" applyFont="1" applyFill="1" applyBorder="1" applyAlignment="1">
      <alignment vertical="center" wrapText="1"/>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14 3 2" xfId="77" xr:uid="{B02C7391-4771-4772-A14E-4BFE51A73FCA}"/>
    <cellStyle name="標準 14 4" xfId="76" xr:uid="{C5F08A79-B3BA-4D70-A64C-826682F35B37}"/>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2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10</xdr:row>
          <xdr:rowOff>83820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144780</xdr:rowOff>
        </xdr:from>
        <xdr:to>
          <xdr:col>1</xdr:col>
          <xdr:colOff>541020</xdr:colOff>
          <xdr:row>12</xdr:row>
          <xdr:rowOff>22860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137160</xdr:rowOff>
        </xdr:from>
        <xdr:to>
          <xdr:col>1</xdr:col>
          <xdr:colOff>533400</xdr:colOff>
          <xdr:row>19</xdr:row>
          <xdr:rowOff>83820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25</xdr:row>
          <xdr:rowOff>106680</xdr:rowOff>
        </xdr:from>
        <xdr:to>
          <xdr:col>1</xdr:col>
          <xdr:colOff>556260</xdr:colOff>
          <xdr:row>27</xdr:row>
          <xdr:rowOff>60960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14</xdr:row>
          <xdr:rowOff>266700</xdr:rowOff>
        </xdr:from>
        <xdr:to>
          <xdr:col>1</xdr:col>
          <xdr:colOff>541020</xdr:colOff>
          <xdr:row>14</xdr:row>
          <xdr:rowOff>579120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27</xdr:row>
          <xdr:rowOff>137160</xdr:rowOff>
        </xdr:from>
        <xdr:to>
          <xdr:col>1</xdr:col>
          <xdr:colOff>556260</xdr:colOff>
          <xdr:row>29</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29</xdr:row>
          <xdr:rowOff>144780</xdr:rowOff>
        </xdr:from>
        <xdr:to>
          <xdr:col>1</xdr:col>
          <xdr:colOff>563880</xdr:colOff>
          <xdr:row>31</xdr:row>
          <xdr:rowOff>83820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121920</xdr:rowOff>
        </xdr:from>
        <xdr:to>
          <xdr:col>1</xdr:col>
          <xdr:colOff>571500</xdr:colOff>
          <xdr:row>35</xdr:row>
          <xdr:rowOff>68580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137160</xdr:rowOff>
        </xdr:from>
        <xdr:to>
          <xdr:col>1</xdr:col>
          <xdr:colOff>533400</xdr:colOff>
          <xdr:row>19</xdr:row>
          <xdr:rowOff>83820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19</xdr:row>
          <xdr:rowOff>144780</xdr:rowOff>
        </xdr:from>
        <xdr:to>
          <xdr:col>1</xdr:col>
          <xdr:colOff>541020</xdr:colOff>
          <xdr:row>21</xdr:row>
          <xdr:rowOff>99060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22</xdr:row>
          <xdr:rowOff>137160</xdr:rowOff>
        </xdr:from>
        <xdr:to>
          <xdr:col>1</xdr:col>
          <xdr:colOff>556260</xdr:colOff>
          <xdr:row>24</xdr:row>
          <xdr:rowOff>99060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144780</xdr:rowOff>
        </xdr:from>
        <xdr:to>
          <xdr:col>1</xdr:col>
          <xdr:colOff>571500</xdr:colOff>
          <xdr:row>33</xdr:row>
          <xdr:rowOff>83820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4</xdr:row>
          <xdr:rowOff>403860</xdr:rowOff>
        </xdr:from>
        <xdr:to>
          <xdr:col>2</xdr:col>
          <xdr:colOff>845820</xdr:colOff>
          <xdr:row>5</xdr:row>
          <xdr:rowOff>297180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7</xdr:row>
          <xdr:rowOff>0</xdr:rowOff>
        </xdr:from>
        <xdr:to>
          <xdr:col>2</xdr:col>
          <xdr:colOff>845820</xdr:colOff>
          <xdr:row>8</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6</xdr:row>
          <xdr:rowOff>0</xdr:rowOff>
        </xdr:from>
        <xdr:to>
          <xdr:col>2</xdr:col>
          <xdr:colOff>845820</xdr:colOff>
          <xdr:row>7</xdr:row>
          <xdr:rowOff>7620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B2932DF9-452E-BA54-5A2A-ED60B4110B9C}"/>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C100"/>
  <sheetViews>
    <sheetView showGridLines="0" tabSelected="1" view="pageBreakPreview" zoomScale="90" zoomScaleNormal="100" zoomScaleSheetLayoutView="90" workbookViewId="0">
      <selection activeCell="N16" sqref="N16:AM16"/>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15.75" customHeight="1">
      <c r="A1" s="4" t="s">
        <v>244</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4"/>
      <c r="B2" s="4"/>
      <c r="C2" s="156" t="s">
        <v>113</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9"/>
      <c r="BX2" s="9"/>
      <c r="BY2" s="9"/>
    </row>
    <row r="3" spans="1:77" ht="6.75" customHeight="1">
      <c r="A3" s="4"/>
      <c r="B3" s="4"/>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9"/>
      <c r="BX3" s="9"/>
      <c r="BY3" s="9"/>
    </row>
    <row r="4" spans="1:77" ht="6.75" customHeight="1">
      <c r="A4" s="4"/>
      <c r="B4" s="4"/>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9"/>
      <c r="BX4" s="9"/>
      <c r="BY4" s="9"/>
    </row>
    <row r="5" spans="1:77" ht="6.75" customHeight="1">
      <c r="A5" s="4"/>
      <c r="B5" s="4"/>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1"/>
      <c r="BX5" s="11"/>
      <c r="BY5" s="11"/>
    </row>
    <row r="6" spans="1:77" ht="6.75" customHeight="1">
      <c r="A6" s="4"/>
      <c r="B6" s="157" t="s">
        <v>201</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1"/>
      <c r="BO6" s="11"/>
      <c r="BP6" s="11"/>
      <c r="BQ6" s="11"/>
      <c r="BR6" s="11"/>
      <c r="BS6" s="11"/>
      <c r="BT6" s="11"/>
      <c r="BU6" s="11"/>
      <c r="BV6" s="11"/>
      <c r="BW6" s="11"/>
      <c r="BX6" s="11"/>
      <c r="BY6" s="11"/>
    </row>
    <row r="7" spans="1:77" ht="6.75" customHeight="1">
      <c r="A7" s="4"/>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9"/>
      <c r="BO7" s="9"/>
      <c r="BP7" s="9"/>
      <c r="BQ7" s="9"/>
      <c r="BR7" s="9"/>
      <c r="BS7" s="9"/>
      <c r="BT7" s="9"/>
      <c r="BU7" s="9"/>
      <c r="BV7" s="9"/>
      <c r="BW7" s="9"/>
      <c r="BX7" s="9"/>
      <c r="BY7" s="9"/>
    </row>
    <row r="8" spans="1:77" ht="6.75" customHeight="1">
      <c r="A8" s="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9"/>
      <c r="BO8" s="9"/>
      <c r="BP8" s="9"/>
      <c r="BQ8" s="9"/>
      <c r="BR8" s="9"/>
      <c r="BS8" s="9"/>
      <c r="BT8" s="9"/>
      <c r="BU8" s="9"/>
      <c r="BV8" s="9"/>
      <c r="BW8" s="9"/>
      <c r="BX8" s="9"/>
      <c r="BY8" s="9"/>
    </row>
    <row r="9" spans="1:77" ht="6.75" customHeight="1">
      <c r="B9" s="158" t="s">
        <v>112</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row>
    <row r="10" spans="1:77" ht="7.5" customHeight="1">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row>
    <row r="11" spans="1:77" ht="6.75" customHeight="1">
      <c r="A11" s="11"/>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row>
    <row r="12" spans="1:77" ht="6.75" customHeight="1">
      <c r="A12" s="11"/>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row>
    <row r="13" spans="1:77" ht="6.75" customHeight="1">
      <c r="A13" s="161" t="s">
        <v>0</v>
      </c>
      <c r="B13" s="161"/>
      <c r="C13" s="161"/>
      <c r="D13" s="161"/>
      <c r="E13" s="161"/>
      <c r="F13" s="161"/>
      <c r="G13" s="161"/>
      <c r="H13" s="161"/>
      <c r="I13" s="161"/>
      <c r="J13" s="161"/>
      <c r="K13" s="161"/>
      <c r="L13" s="161"/>
      <c r="M13" s="161"/>
      <c r="N13" s="161"/>
      <c r="O13" s="161"/>
      <c r="P13" s="161"/>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159" t="s">
        <v>197</v>
      </c>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row>
    <row r="14" spans="1:77" ht="6.75" customHeight="1">
      <c r="A14" s="161"/>
      <c r="B14" s="161"/>
      <c r="C14" s="161"/>
      <c r="D14" s="161"/>
      <c r="E14" s="161"/>
      <c r="F14" s="161"/>
      <c r="G14" s="161"/>
      <c r="H14" s="161"/>
      <c r="I14" s="161"/>
      <c r="J14" s="161"/>
      <c r="K14" s="161"/>
      <c r="L14" s="161"/>
      <c r="M14" s="161"/>
      <c r="N14" s="161"/>
      <c r="O14" s="161"/>
      <c r="P14" s="161"/>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row>
    <row r="15" spans="1:77" ht="6.75" customHeight="1">
      <c r="A15" s="161"/>
      <c r="B15" s="161"/>
      <c r="C15" s="161"/>
      <c r="D15" s="161"/>
      <c r="E15" s="161"/>
      <c r="F15" s="161"/>
      <c r="G15" s="161"/>
      <c r="H15" s="161"/>
      <c r="I15" s="161"/>
      <c r="J15" s="161"/>
      <c r="K15" s="161"/>
      <c r="L15" s="161"/>
      <c r="M15" s="161"/>
      <c r="N15" s="161"/>
      <c r="O15" s="161"/>
      <c r="P15" s="161"/>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row>
    <row r="16" spans="1:77" ht="11.25" customHeight="1">
      <c r="A16" s="192" t="s">
        <v>161</v>
      </c>
      <c r="B16" s="192"/>
      <c r="C16" s="192"/>
      <c r="D16" s="192"/>
      <c r="E16" s="192"/>
      <c r="F16" s="192"/>
      <c r="G16" s="192"/>
      <c r="H16" s="192"/>
      <c r="I16" s="192"/>
      <c r="J16" s="192"/>
      <c r="K16" s="192"/>
      <c r="L16" s="192"/>
      <c r="M16" s="192"/>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62" t="s">
        <v>1</v>
      </c>
      <c r="AO16" s="163"/>
      <c r="AP16" s="163"/>
      <c r="AQ16" s="163"/>
      <c r="AR16" s="163"/>
      <c r="AS16" s="163"/>
      <c r="AT16" s="163"/>
      <c r="AU16" s="163"/>
      <c r="AV16" s="163"/>
      <c r="AW16" s="163"/>
      <c r="AX16" s="163"/>
      <c r="AY16" s="164"/>
      <c r="AZ16" s="171">
        <v>2026</v>
      </c>
      <c r="BA16" s="172"/>
      <c r="BB16" s="172"/>
      <c r="BC16" s="172"/>
      <c r="BD16" s="172"/>
      <c r="BE16" s="172"/>
      <c r="BF16" s="172"/>
      <c r="BG16" s="172"/>
      <c r="BH16" s="177" t="s">
        <v>2</v>
      </c>
      <c r="BI16" s="177"/>
      <c r="BJ16" s="180"/>
      <c r="BK16" s="180"/>
      <c r="BL16" s="180"/>
      <c r="BM16" s="180"/>
      <c r="BN16" s="180"/>
      <c r="BO16" s="180"/>
      <c r="BP16" s="183" t="s">
        <v>3</v>
      </c>
      <c r="BQ16" s="183"/>
      <c r="BR16" s="186"/>
      <c r="BS16" s="186"/>
      <c r="BT16" s="186"/>
      <c r="BU16" s="186"/>
      <c r="BV16" s="186"/>
      <c r="BW16" s="186"/>
      <c r="BX16" s="183" t="s">
        <v>4</v>
      </c>
      <c r="BY16" s="189"/>
    </row>
    <row r="17" spans="1:78" ht="6.75" customHeight="1">
      <c r="A17" s="192" t="s">
        <v>162</v>
      </c>
      <c r="B17" s="192"/>
      <c r="C17" s="192"/>
      <c r="D17" s="192"/>
      <c r="E17" s="192"/>
      <c r="F17" s="192"/>
      <c r="G17" s="192"/>
      <c r="H17" s="192"/>
      <c r="I17" s="192"/>
      <c r="J17" s="192"/>
      <c r="K17" s="192"/>
      <c r="L17" s="192"/>
      <c r="M17" s="192"/>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65"/>
      <c r="AO17" s="166"/>
      <c r="AP17" s="166"/>
      <c r="AQ17" s="166"/>
      <c r="AR17" s="166"/>
      <c r="AS17" s="166"/>
      <c r="AT17" s="166"/>
      <c r="AU17" s="166"/>
      <c r="AV17" s="166"/>
      <c r="AW17" s="166"/>
      <c r="AX17" s="166"/>
      <c r="AY17" s="167"/>
      <c r="AZ17" s="173"/>
      <c r="BA17" s="174"/>
      <c r="BB17" s="174"/>
      <c r="BC17" s="174"/>
      <c r="BD17" s="174"/>
      <c r="BE17" s="174"/>
      <c r="BF17" s="174"/>
      <c r="BG17" s="174"/>
      <c r="BH17" s="178"/>
      <c r="BI17" s="178"/>
      <c r="BJ17" s="181"/>
      <c r="BK17" s="181"/>
      <c r="BL17" s="181"/>
      <c r="BM17" s="181"/>
      <c r="BN17" s="181"/>
      <c r="BO17" s="181"/>
      <c r="BP17" s="184"/>
      <c r="BQ17" s="184"/>
      <c r="BR17" s="187"/>
      <c r="BS17" s="187"/>
      <c r="BT17" s="187"/>
      <c r="BU17" s="187"/>
      <c r="BV17" s="187"/>
      <c r="BW17" s="187"/>
      <c r="BX17" s="184"/>
      <c r="BY17" s="190"/>
    </row>
    <row r="18" spans="1:78" ht="6.75" customHeight="1">
      <c r="A18" s="192"/>
      <c r="B18" s="192"/>
      <c r="C18" s="192"/>
      <c r="D18" s="192"/>
      <c r="E18" s="192"/>
      <c r="F18" s="192"/>
      <c r="G18" s="192"/>
      <c r="H18" s="192"/>
      <c r="I18" s="192"/>
      <c r="J18" s="192"/>
      <c r="K18" s="192"/>
      <c r="L18" s="192"/>
      <c r="M18" s="192"/>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68"/>
      <c r="AO18" s="169"/>
      <c r="AP18" s="169"/>
      <c r="AQ18" s="169"/>
      <c r="AR18" s="169"/>
      <c r="AS18" s="169"/>
      <c r="AT18" s="169"/>
      <c r="AU18" s="169"/>
      <c r="AV18" s="169"/>
      <c r="AW18" s="169"/>
      <c r="AX18" s="169"/>
      <c r="AY18" s="170"/>
      <c r="AZ18" s="175"/>
      <c r="BA18" s="176"/>
      <c r="BB18" s="176"/>
      <c r="BC18" s="176"/>
      <c r="BD18" s="176"/>
      <c r="BE18" s="176"/>
      <c r="BF18" s="176"/>
      <c r="BG18" s="176"/>
      <c r="BH18" s="179"/>
      <c r="BI18" s="179"/>
      <c r="BJ18" s="182"/>
      <c r="BK18" s="182"/>
      <c r="BL18" s="182"/>
      <c r="BM18" s="182"/>
      <c r="BN18" s="182"/>
      <c r="BO18" s="182"/>
      <c r="BP18" s="185"/>
      <c r="BQ18" s="185"/>
      <c r="BR18" s="188"/>
      <c r="BS18" s="188"/>
      <c r="BT18" s="188"/>
      <c r="BU18" s="188"/>
      <c r="BV18" s="188"/>
      <c r="BW18" s="188"/>
      <c r="BX18" s="185"/>
      <c r="BY18" s="191"/>
    </row>
    <row r="19" spans="1:78" ht="6.75" customHeight="1">
      <c r="A19" s="194" t="s">
        <v>5</v>
      </c>
      <c r="B19" s="195"/>
      <c r="C19" s="195"/>
      <c r="D19" s="195"/>
      <c r="E19" s="195"/>
      <c r="F19" s="195"/>
      <c r="G19" s="195"/>
      <c r="H19" s="195"/>
      <c r="I19" s="195"/>
      <c r="J19" s="195"/>
      <c r="K19" s="195"/>
      <c r="L19" s="195"/>
      <c r="M19" s="196"/>
      <c r="N19" s="200"/>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2"/>
      <c r="AN19" s="194" t="s">
        <v>6</v>
      </c>
      <c r="AO19" s="195"/>
      <c r="AP19" s="195"/>
      <c r="AQ19" s="195"/>
      <c r="AR19" s="195"/>
      <c r="AS19" s="195"/>
      <c r="AT19" s="195"/>
      <c r="AU19" s="195"/>
      <c r="AV19" s="195"/>
      <c r="AW19" s="195"/>
      <c r="AX19" s="195"/>
      <c r="AY19" s="196"/>
      <c r="AZ19" s="209" t="s">
        <v>7</v>
      </c>
      <c r="BA19" s="210"/>
      <c r="BB19" s="211"/>
      <c r="BC19" s="211"/>
      <c r="BD19" s="211"/>
      <c r="BE19" s="211"/>
      <c r="BF19" s="211"/>
      <c r="BG19" s="212" t="s">
        <v>8</v>
      </c>
      <c r="BH19" s="212"/>
      <c r="BI19" s="211"/>
      <c r="BJ19" s="211"/>
      <c r="BK19" s="211"/>
      <c r="BL19" s="211"/>
      <c r="BM19" s="211"/>
      <c r="BN19" s="211"/>
      <c r="BO19" s="211"/>
      <c r="BP19" s="211"/>
      <c r="BQ19" s="211"/>
      <c r="BR19" s="211"/>
      <c r="BS19" s="13"/>
      <c r="BT19" s="13"/>
      <c r="BU19" s="13"/>
      <c r="BV19" s="13"/>
      <c r="BW19" s="13"/>
      <c r="BX19" s="13"/>
      <c r="BY19" s="14"/>
      <c r="BZ19" s="15"/>
    </row>
    <row r="20" spans="1:78" ht="6.75" customHeight="1">
      <c r="A20" s="197"/>
      <c r="B20" s="198"/>
      <c r="C20" s="198"/>
      <c r="D20" s="198"/>
      <c r="E20" s="198"/>
      <c r="F20" s="198"/>
      <c r="G20" s="198"/>
      <c r="H20" s="198"/>
      <c r="I20" s="198"/>
      <c r="J20" s="198"/>
      <c r="K20" s="198"/>
      <c r="L20" s="198"/>
      <c r="M20" s="199"/>
      <c r="N20" s="203"/>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5"/>
      <c r="AN20" s="206"/>
      <c r="AO20" s="207"/>
      <c r="AP20" s="207"/>
      <c r="AQ20" s="207"/>
      <c r="AR20" s="207"/>
      <c r="AS20" s="207"/>
      <c r="AT20" s="207"/>
      <c r="AU20" s="207"/>
      <c r="AV20" s="207"/>
      <c r="AW20" s="207"/>
      <c r="AX20" s="207"/>
      <c r="AY20" s="208"/>
      <c r="AZ20" s="209"/>
      <c r="BA20" s="210"/>
      <c r="BB20" s="211"/>
      <c r="BC20" s="211"/>
      <c r="BD20" s="211"/>
      <c r="BE20" s="211"/>
      <c r="BF20" s="211"/>
      <c r="BG20" s="212"/>
      <c r="BH20" s="212"/>
      <c r="BI20" s="211"/>
      <c r="BJ20" s="211"/>
      <c r="BK20" s="211"/>
      <c r="BL20" s="211"/>
      <c r="BM20" s="211"/>
      <c r="BN20" s="211"/>
      <c r="BO20" s="211"/>
      <c r="BP20" s="211"/>
      <c r="BQ20" s="211"/>
      <c r="BR20" s="211"/>
      <c r="BS20" s="13"/>
      <c r="BT20" s="13"/>
      <c r="BU20" s="13"/>
      <c r="BV20" s="13"/>
      <c r="BW20" s="13"/>
      <c r="BX20" s="13"/>
      <c r="BY20" s="14"/>
      <c r="BZ20" s="15"/>
    </row>
    <row r="21" spans="1:78" ht="6.75" customHeight="1">
      <c r="A21" s="194" t="s">
        <v>152</v>
      </c>
      <c r="B21" s="195"/>
      <c r="C21" s="195"/>
      <c r="D21" s="195"/>
      <c r="E21" s="195"/>
      <c r="F21" s="195"/>
      <c r="G21" s="195"/>
      <c r="H21" s="195"/>
      <c r="I21" s="195"/>
      <c r="J21" s="195"/>
      <c r="K21" s="195"/>
      <c r="L21" s="195"/>
      <c r="M21" s="196"/>
      <c r="N21" s="200"/>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2"/>
      <c r="AN21" s="206"/>
      <c r="AO21" s="207"/>
      <c r="AP21" s="207"/>
      <c r="AQ21" s="207"/>
      <c r="AR21" s="207"/>
      <c r="AS21" s="207"/>
      <c r="AT21" s="207"/>
      <c r="AU21" s="207"/>
      <c r="AV21" s="207"/>
      <c r="AW21" s="207"/>
      <c r="AX21" s="207"/>
      <c r="AY21" s="208"/>
      <c r="AZ21" s="216"/>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8"/>
      <c r="BZ21" s="15"/>
    </row>
    <row r="22" spans="1:78" ht="6.75" customHeight="1">
      <c r="A22" s="206"/>
      <c r="B22" s="207"/>
      <c r="C22" s="207"/>
      <c r="D22" s="207"/>
      <c r="E22" s="207"/>
      <c r="F22" s="207"/>
      <c r="G22" s="207"/>
      <c r="H22" s="207"/>
      <c r="I22" s="207"/>
      <c r="J22" s="207"/>
      <c r="K22" s="207"/>
      <c r="L22" s="207"/>
      <c r="M22" s="208"/>
      <c r="N22" s="213"/>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5"/>
      <c r="AN22" s="206"/>
      <c r="AO22" s="207"/>
      <c r="AP22" s="207"/>
      <c r="AQ22" s="207"/>
      <c r="AR22" s="207"/>
      <c r="AS22" s="207"/>
      <c r="AT22" s="207"/>
      <c r="AU22" s="207"/>
      <c r="AV22" s="207"/>
      <c r="AW22" s="207"/>
      <c r="AX22" s="207"/>
      <c r="AY22" s="208"/>
      <c r="AZ22" s="216"/>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8"/>
    </row>
    <row r="23" spans="1:78" ht="6.75" customHeight="1">
      <c r="A23" s="206"/>
      <c r="B23" s="207"/>
      <c r="C23" s="207"/>
      <c r="D23" s="207"/>
      <c r="E23" s="207"/>
      <c r="F23" s="207"/>
      <c r="G23" s="207"/>
      <c r="H23" s="207"/>
      <c r="I23" s="207"/>
      <c r="J23" s="207"/>
      <c r="K23" s="207"/>
      <c r="L23" s="207"/>
      <c r="M23" s="208"/>
      <c r="N23" s="213"/>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5"/>
      <c r="AN23" s="206"/>
      <c r="AO23" s="207"/>
      <c r="AP23" s="207"/>
      <c r="AQ23" s="207"/>
      <c r="AR23" s="207"/>
      <c r="AS23" s="207"/>
      <c r="AT23" s="207"/>
      <c r="AU23" s="207"/>
      <c r="AV23" s="207"/>
      <c r="AW23" s="207"/>
      <c r="AX23" s="207"/>
      <c r="AY23" s="208"/>
      <c r="AZ23" s="216"/>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8"/>
    </row>
    <row r="24" spans="1:78" ht="6.75" customHeight="1">
      <c r="A24" s="206"/>
      <c r="B24" s="207"/>
      <c r="C24" s="207"/>
      <c r="D24" s="207"/>
      <c r="E24" s="207"/>
      <c r="F24" s="207"/>
      <c r="G24" s="207"/>
      <c r="H24" s="207"/>
      <c r="I24" s="207"/>
      <c r="J24" s="207"/>
      <c r="K24" s="207"/>
      <c r="L24" s="207"/>
      <c r="M24" s="208"/>
      <c r="N24" s="213"/>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5"/>
      <c r="AN24" s="206"/>
      <c r="AO24" s="207"/>
      <c r="AP24" s="207"/>
      <c r="AQ24" s="207"/>
      <c r="AR24" s="207"/>
      <c r="AS24" s="207"/>
      <c r="AT24" s="207"/>
      <c r="AU24" s="207"/>
      <c r="AV24" s="207"/>
      <c r="AW24" s="207"/>
      <c r="AX24" s="207"/>
      <c r="AY24" s="208"/>
      <c r="AZ24" s="216"/>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8"/>
    </row>
    <row r="25" spans="1:78" ht="6.75" customHeight="1">
      <c r="A25" s="206"/>
      <c r="B25" s="207"/>
      <c r="C25" s="207"/>
      <c r="D25" s="207"/>
      <c r="E25" s="207"/>
      <c r="F25" s="207"/>
      <c r="G25" s="207"/>
      <c r="H25" s="207"/>
      <c r="I25" s="207"/>
      <c r="J25" s="207"/>
      <c r="K25" s="207"/>
      <c r="L25" s="207"/>
      <c r="M25" s="208"/>
      <c r="N25" s="222" t="s">
        <v>116</v>
      </c>
      <c r="O25" s="223"/>
      <c r="P25" s="223"/>
      <c r="Q25" s="223"/>
      <c r="R25" s="223"/>
      <c r="S25" s="223"/>
      <c r="T25" s="223"/>
      <c r="U25" s="223"/>
      <c r="V25" s="223"/>
      <c r="W25" s="223"/>
      <c r="X25" s="223"/>
      <c r="Y25" s="223"/>
      <c r="Z25" s="226"/>
      <c r="AA25" s="226"/>
      <c r="AB25" s="226"/>
      <c r="AC25" s="226"/>
      <c r="AD25" s="226"/>
      <c r="AE25" s="226"/>
      <c r="AF25" s="226"/>
      <c r="AG25" s="226"/>
      <c r="AH25" s="226"/>
      <c r="AI25" s="226"/>
      <c r="AJ25" s="226"/>
      <c r="AK25" s="226"/>
      <c r="AL25" s="226"/>
      <c r="AM25" s="227"/>
      <c r="AN25" s="206"/>
      <c r="AO25" s="207"/>
      <c r="AP25" s="207"/>
      <c r="AQ25" s="207"/>
      <c r="AR25" s="207"/>
      <c r="AS25" s="207"/>
      <c r="AT25" s="207"/>
      <c r="AU25" s="207"/>
      <c r="AV25" s="207"/>
      <c r="AW25" s="207"/>
      <c r="AX25" s="207"/>
      <c r="AY25" s="208"/>
      <c r="AZ25" s="216"/>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8"/>
    </row>
    <row r="26" spans="1:78" ht="6.75" customHeight="1">
      <c r="A26" s="197"/>
      <c r="B26" s="198"/>
      <c r="C26" s="198"/>
      <c r="D26" s="198"/>
      <c r="E26" s="198"/>
      <c r="F26" s="198"/>
      <c r="G26" s="198"/>
      <c r="H26" s="198"/>
      <c r="I26" s="198"/>
      <c r="J26" s="198"/>
      <c r="K26" s="198"/>
      <c r="L26" s="198"/>
      <c r="M26" s="199"/>
      <c r="N26" s="224"/>
      <c r="O26" s="225"/>
      <c r="P26" s="225"/>
      <c r="Q26" s="225"/>
      <c r="R26" s="225"/>
      <c r="S26" s="225"/>
      <c r="T26" s="225"/>
      <c r="U26" s="225"/>
      <c r="V26" s="225"/>
      <c r="W26" s="225"/>
      <c r="X26" s="225"/>
      <c r="Y26" s="225"/>
      <c r="Z26" s="228"/>
      <c r="AA26" s="228"/>
      <c r="AB26" s="228"/>
      <c r="AC26" s="228"/>
      <c r="AD26" s="228"/>
      <c r="AE26" s="228"/>
      <c r="AF26" s="228"/>
      <c r="AG26" s="228"/>
      <c r="AH26" s="228"/>
      <c r="AI26" s="228"/>
      <c r="AJ26" s="228"/>
      <c r="AK26" s="228"/>
      <c r="AL26" s="228"/>
      <c r="AM26" s="229"/>
      <c r="AN26" s="197"/>
      <c r="AO26" s="198"/>
      <c r="AP26" s="198"/>
      <c r="AQ26" s="198"/>
      <c r="AR26" s="198"/>
      <c r="AS26" s="198"/>
      <c r="AT26" s="198"/>
      <c r="AU26" s="198"/>
      <c r="AV26" s="198"/>
      <c r="AW26" s="198"/>
      <c r="AX26" s="198"/>
      <c r="AY26" s="199"/>
      <c r="AZ26" s="219"/>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1"/>
    </row>
    <row r="27" spans="1:78" ht="6.75" customHeight="1">
      <c r="A27" s="194" t="s">
        <v>5</v>
      </c>
      <c r="B27" s="195"/>
      <c r="C27" s="195"/>
      <c r="D27" s="195"/>
      <c r="E27" s="195"/>
      <c r="F27" s="195"/>
      <c r="G27" s="195"/>
      <c r="H27" s="195"/>
      <c r="I27" s="195"/>
      <c r="J27" s="195"/>
      <c r="K27" s="195"/>
      <c r="L27" s="195"/>
      <c r="M27" s="195"/>
      <c r="N27" s="200"/>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c r="AN27" s="194" t="s">
        <v>9</v>
      </c>
      <c r="AO27" s="195"/>
      <c r="AP27" s="195"/>
      <c r="AQ27" s="195"/>
      <c r="AR27" s="195"/>
      <c r="AS27" s="195"/>
      <c r="AT27" s="195"/>
      <c r="AU27" s="195"/>
      <c r="AV27" s="195"/>
      <c r="AW27" s="195"/>
      <c r="AX27" s="195"/>
      <c r="AY27" s="196"/>
      <c r="AZ27" s="230" t="s">
        <v>10</v>
      </c>
      <c r="BA27" s="231"/>
      <c r="BB27" s="231"/>
      <c r="BC27" s="231"/>
      <c r="BD27" s="231"/>
      <c r="BE27" s="232"/>
      <c r="BF27" s="200"/>
      <c r="BG27" s="201"/>
      <c r="BH27" s="201"/>
      <c r="BI27" s="201"/>
      <c r="BJ27" s="201"/>
      <c r="BK27" s="201"/>
      <c r="BL27" s="201"/>
      <c r="BM27" s="201"/>
      <c r="BN27" s="201"/>
      <c r="BO27" s="201"/>
      <c r="BP27" s="201"/>
      <c r="BQ27" s="201"/>
      <c r="BR27" s="201"/>
      <c r="BS27" s="201"/>
      <c r="BT27" s="201"/>
      <c r="BU27" s="201"/>
      <c r="BV27" s="201"/>
      <c r="BW27" s="201"/>
      <c r="BX27" s="201"/>
      <c r="BY27" s="202"/>
    </row>
    <row r="28" spans="1:78" ht="6.75" customHeight="1">
      <c r="A28" s="197"/>
      <c r="B28" s="198"/>
      <c r="C28" s="198"/>
      <c r="D28" s="198"/>
      <c r="E28" s="198"/>
      <c r="F28" s="198"/>
      <c r="G28" s="198"/>
      <c r="H28" s="198"/>
      <c r="I28" s="198"/>
      <c r="J28" s="198"/>
      <c r="K28" s="198"/>
      <c r="L28" s="198"/>
      <c r="M28" s="198"/>
      <c r="N28" s="203"/>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5"/>
      <c r="AN28" s="206"/>
      <c r="AO28" s="207"/>
      <c r="AP28" s="207"/>
      <c r="AQ28" s="207"/>
      <c r="AR28" s="207"/>
      <c r="AS28" s="207"/>
      <c r="AT28" s="207"/>
      <c r="AU28" s="207"/>
      <c r="AV28" s="207"/>
      <c r="AW28" s="207"/>
      <c r="AX28" s="207"/>
      <c r="AY28" s="208"/>
      <c r="AZ28" s="233"/>
      <c r="BA28" s="234"/>
      <c r="BB28" s="234"/>
      <c r="BC28" s="234"/>
      <c r="BD28" s="234"/>
      <c r="BE28" s="235"/>
      <c r="BF28" s="203"/>
      <c r="BG28" s="204"/>
      <c r="BH28" s="204"/>
      <c r="BI28" s="204"/>
      <c r="BJ28" s="204"/>
      <c r="BK28" s="204"/>
      <c r="BL28" s="204"/>
      <c r="BM28" s="204"/>
      <c r="BN28" s="204"/>
      <c r="BO28" s="204"/>
      <c r="BP28" s="204"/>
      <c r="BQ28" s="204"/>
      <c r="BR28" s="204"/>
      <c r="BS28" s="204"/>
      <c r="BT28" s="204"/>
      <c r="BU28" s="204"/>
      <c r="BV28" s="204"/>
      <c r="BW28" s="204"/>
      <c r="BX28" s="204"/>
      <c r="BY28" s="205"/>
    </row>
    <row r="29" spans="1:78" ht="6.75" customHeight="1">
      <c r="A29" s="236" t="s">
        <v>11</v>
      </c>
      <c r="B29" s="195"/>
      <c r="C29" s="195"/>
      <c r="D29" s="195"/>
      <c r="E29" s="195"/>
      <c r="F29" s="195"/>
      <c r="G29" s="195"/>
      <c r="H29" s="195"/>
      <c r="I29" s="195"/>
      <c r="J29" s="195"/>
      <c r="K29" s="195"/>
      <c r="L29" s="195"/>
      <c r="M29" s="196"/>
      <c r="N29" s="237"/>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9"/>
      <c r="AN29" s="206"/>
      <c r="AO29" s="207"/>
      <c r="AP29" s="207"/>
      <c r="AQ29" s="207"/>
      <c r="AR29" s="207"/>
      <c r="AS29" s="207"/>
      <c r="AT29" s="207"/>
      <c r="AU29" s="207"/>
      <c r="AV29" s="207"/>
      <c r="AW29" s="207"/>
      <c r="AX29" s="207"/>
      <c r="AY29" s="208"/>
      <c r="AZ29" s="241" t="s">
        <v>12</v>
      </c>
      <c r="BA29" s="242"/>
      <c r="BB29" s="242"/>
      <c r="BC29" s="242"/>
      <c r="BD29" s="242"/>
      <c r="BE29" s="243"/>
      <c r="BF29" s="200"/>
      <c r="BG29" s="201"/>
      <c r="BH29" s="201"/>
      <c r="BI29" s="201"/>
      <c r="BJ29" s="201"/>
      <c r="BK29" s="201"/>
      <c r="BL29" s="201"/>
      <c r="BM29" s="201"/>
      <c r="BN29" s="201"/>
      <c r="BO29" s="201"/>
      <c r="BP29" s="201"/>
      <c r="BQ29" s="201"/>
      <c r="BR29" s="201"/>
      <c r="BS29" s="201"/>
      <c r="BT29" s="201"/>
      <c r="BU29" s="201"/>
      <c r="BV29" s="201"/>
      <c r="BW29" s="201"/>
      <c r="BX29" s="201"/>
      <c r="BY29" s="202"/>
    </row>
    <row r="30" spans="1:78" ht="6.75" customHeight="1">
      <c r="A30" s="206"/>
      <c r="B30" s="207"/>
      <c r="C30" s="207"/>
      <c r="D30" s="207"/>
      <c r="E30" s="207"/>
      <c r="F30" s="207"/>
      <c r="G30" s="207"/>
      <c r="H30" s="207"/>
      <c r="I30" s="207"/>
      <c r="J30" s="207"/>
      <c r="K30" s="207"/>
      <c r="L30" s="207"/>
      <c r="M30" s="208"/>
      <c r="N30" s="240"/>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7"/>
      <c r="AN30" s="206"/>
      <c r="AO30" s="207"/>
      <c r="AP30" s="207"/>
      <c r="AQ30" s="207"/>
      <c r="AR30" s="207"/>
      <c r="AS30" s="207"/>
      <c r="AT30" s="207"/>
      <c r="AU30" s="207"/>
      <c r="AV30" s="207"/>
      <c r="AW30" s="207"/>
      <c r="AX30" s="207"/>
      <c r="AY30" s="208"/>
      <c r="AZ30" s="244"/>
      <c r="BA30" s="245"/>
      <c r="BB30" s="245"/>
      <c r="BC30" s="245"/>
      <c r="BD30" s="245"/>
      <c r="BE30" s="246"/>
      <c r="BF30" s="203"/>
      <c r="BG30" s="204"/>
      <c r="BH30" s="204"/>
      <c r="BI30" s="204"/>
      <c r="BJ30" s="204"/>
      <c r="BK30" s="204"/>
      <c r="BL30" s="204"/>
      <c r="BM30" s="204"/>
      <c r="BN30" s="204"/>
      <c r="BO30" s="204"/>
      <c r="BP30" s="204"/>
      <c r="BQ30" s="204"/>
      <c r="BR30" s="204"/>
      <c r="BS30" s="204"/>
      <c r="BT30" s="204"/>
      <c r="BU30" s="204"/>
      <c r="BV30" s="204"/>
      <c r="BW30" s="204"/>
      <c r="BX30" s="204"/>
      <c r="BY30" s="205"/>
    </row>
    <row r="31" spans="1:78" ht="6.75" customHeight="1">
      <c r="A31" s="206"/>
      <c r="B31" s="207"/>
      <c r="C31" s="207"/>
      <c r="D31" s="207"/>
      <c r="E31" s="207"/>
      <c r="F31" s="207"/>
      <c r="G31" s="207"/>
      <c r="H31" s="207"/>
      <c r="I31" s="207"/>
      <c r="J31" s="207"/>
      <c r="K31" s="207"/>
      <c r="L31" s="207"/>
      <c r="M31" s="208"/>
      <c r="N31" s="240"/>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7"/>
      <c r="AN31" s="206"/>
      <c r="AO31" s="207"/>
      <c r="AP31" s="207"/>
      <c r="AQ31" s="207"/>
      <c r="AR31" s="207"/>
      <c r="AS31" s="207"/>
      <c r="AT31" s="207"/>
      <c r="AU31" s="207"/>
      <c r="AV31" s="207"/>
      <c r="AW31" s="207"/>
      <c r="AX31" s="207"/>
      <c r="AY31" s="208"/>
      <c r="AZ31" s="247" t="s">
        <v>13</v>
      </c>
      <c r="BA31" s="247"/>
      <c r="BB31" s="247"/>
      <c r="BC31" s="247"/>
      <c r="BD31" s="247"/>
      <c r="BE31" s="247"/>
      <c r="BF31" s="248"/>
      <c r="BG31" s="248"/>
      <c r="BH31" s="248"/>
      <c r="BI31" s="248"/>
      <c r="BJ31" s="248"/>
      <c r="BK31" s="248"/>
      <c r="BL31" s="248"/>
      <c r="BM31" s="248"/>
      <c r="BN31" s="248"/>
      <c r="BO31" s="248"/>
      <c r="BP31" s="248"/>
      <c r="BQ31" s="248"/>
      <c r="BR31" s="248"/>
      <c r="BS31" s="248"/>
      <c r="BT31" s="248"/>
      <c r="BU31" s="248"/>
      <c r="BV31" s="248"/>
      <c r="BW31" s="248"/>
      <c r="BX31" s="248"/>
      <c r="BY31" s="248"/>
    </row>
    <row r="32" spans="1:78" ht="6.75" customHeight="1">
      <c r="A32" s="206"/>
      <c r="B32" s="207"/>
      <c r="C32" s="207"/>
      <c r="D32" s="207"/>
      <c r="E32" s="207"/>
      <c r="F32" s="207"/>
      <c r="G32" s="207"/>
      <c r="H32" s="207"/>
      <c r="I32" s="207"/>
      <c r="J32" s="207"/>
      <c r="K32" s="207"/>
      <c r="L32" s="207"/>
      <c r="M32" s="208"/>
      <c r="N32" s="240"/>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7"/>
      <c r="AN32" s="206"/>
      <c r="AO32" s="207"/>
      <c r="AP32" s="207"/>
      <c r="AQ32" s="207"/>
      <c r="AR32" s="207"/>
      <c r="AS32" s="207"/>
      <c r="AT32" s="207"/>
      <c r="AU32" s="207"/>
      <c r="AV32" s="207"/>
      <c r="AW32" s="207"/>
      <c r="AX32" s="207"/>
      <c r="AY32" s="208"/>
      <c r="AZ32" s="247"/>
      <c r="BA32" s="247"/>
      <c r="BB32" s="247"/>
      <c r="BC32" s="247"/>
      <c r="BD32" s="247"/>
      <c r="BE32" s="247"/>
      <c r="BF32" s="248"/>
      <c r="BG32" s="248"/>
      <c r="BH32" s="248"/>
      <c r="BI32" s="248"/>
      <c r="BJ32" s="248"/>
      <c r="BK32" s="248"/>
      <c r="BL32" s="248"/>
      <c r="BM32" s="248"/>
      <c r="BN32" s="248"/>
      <c r="BO32" s="248"/>
      <c r="BP32" s="248"/>
      <c r="BQ32" s="248"/>
      <c r="BR32" s="248"/>
      <c r="BS32" s="248"/>
      <c r="BT32" s="248"/>
      <c r="BU32" s="248"/>
      <c r="BV32" s="248"/>
      <c r="BW32" s="248"/>
      <c r="BX32" s="248"/>
      <c r="BY32" s="248"/>
    </row>
    <row r="33" spans="1:81" ht="8.25" customHeight="1">
      <c r="A33" s="206"/>
      <c r="B33" s="207"/>
      <c r="C33" s="207"/>
      <c r="D33" s="207"/>
      <c r="E33" s="207"/>
      <c r="F33" s="207"/>
      <c r="G33" s="207"/>
      <c r="H33" s="207"/>
      <c r="I33" s="207"/>
      <c r="J33" s="207"/>
      <c r="K33" s="207"/>
      <c r="L33" s="207"/>
      <c r="M33" s="208"/>
      <c r="N33" s="240"/>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c r="AN33" s="206"/>
      <c r="AO33" s="207"/>
      <c r="AP33" s="207"/>
      <c r="AQ33" s="207"/>
      <c r="AR33" s="207"/>
      <c r="AS33" s="207"/>
      <c r="AT33" s="207"/>
      <c r="AU33" s="207"/>
      <c r="AV33" s="207"/>
      <c r="AW33" s="207"/>
      <c r="AX33" s="207"/>
      <c r="AY33" s="208"/>
      <c r="AZ33" s="247" t="s">
        <v>15</v>
      </c>
      <c r="BA33" s="247"/>
      <c r="BB33" s="247"/>
      <c r="BC33" s="247"/>
      <c r="BD33" s="247"/>
      <c r="BE33" s="247"/>
      <c r="BF33" s="248"/>
      <c r="BG33" s="248"/>
      <c r="BH33" s="248"/>
      <c r="BI33" s="248"/>
      <c r="BJ33" s="248"/>
      <c r="BK33" s="248"/>
      <c r="BL33" s="248"/>
      <c r="BM33" s="248"/>
      <c r="BN33" s="248"/>
      <c r="BO33" s="248"/>
      <c r="BP33" s="248"/>
      <c r="BQ33" s="248"/>
      <c r="BR33" s="248"/>
      <c r="BS33" s="248"/>
      <c r="BT33" s="248"/>
      <c r="BU33" s="248"/>
      <c r="BV33" s="248"/>
      <c r="BW33" s="248"/>
      <c r="BX33" s="248"/>
      <c r="BY33" s="248"/>
    </row>
    <row r="34" spans="1:81" ht="6.75" customHeight="1">
      <c r="A34" s="206"/>
      <c r="B34" s="207"/>
      <c r="C34" s="207"/>
      <c r="D34" s="207"/>
      <c r="E34" s="207"/>
      <c r="F34" s="207"/>
      <c r="G34" s="207"/>
      <c r="H34" s="207"/>
      <c r="I34" s="207"/>
      <c r="J34" s="207"/>
      <c r="K34" s="207"/>
      <c r="L34" s="207"/>
      <c r="M34" s="208"/>
      <c r="N34" s="249"/>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c r="AN34" s="206"/>
      <c r="AO34" s="207"/>
      <c r="AP34" s="207"/>
      <c r="AQ34" s="207"/>
      <c r="AR34" s="207"/>
      <c r="AS34" s="207"/>
      <c r="AT34" s="207"/>
      <c r="AU34" s="207"/>
      <c r="AV34" s="207"/>
      <c r="AW34" s="207"/>
      <c r="AX34" s="207"/>
      <c r="AY34" s="208"/>
      <c r="AZ34" s="250"/>
      <c r="BA34" s="250"/>
      <c r="BB34" s="250"/>
      <c r="BC34" s="250"/>
      <c r="BD34" s="250"/>
      <c r="BE34" s="250"/>
      <c r="BF34" s="251"/>
      <c r="BG34" s="251"/>
      <c r="BH34" s="251"/>
      <c r="BI34" s="251"/>
      <c r="BJ34" s="251"/>
      <c r="BK34" s="251"/>
      <c r="BL34" s="251"/>
      <c r="BM34" s="251"/>
      <c r="BN34" s="251"/>
      <c r="BO34" s="251"/>
      <c r="BP34" s="251"/>
      <c r="BQ34" s="251"/>
      <c r="BR34" s="251"/>
      <c r="BS34" s="251"/>
      <c r="BT34" s="251"/>
      <c r="BU34" s="251"/>
      <c r="BV34" s="251"/>
      <c r="BW34" s="251"/>
      <c r="BX34" s="251"/>
      <c r="BY34" s="251"/>
    </row>
    <row r="35" spans="1:81" ht="6.75" customHeight="1">
      <c r="A35" s="194" t="s">
        <v>119</v>
      </c>
      <c r="B35" s="195"/>
      <c r="C35" s="195"/>
      <c r="D35" s="195"/>
      <c r="E35" s="195"/>
      <c r="F35" s="195"/>
      <c r="G35" s="195"/>
      <c r="H35" s="195"/>
      <c r="I35" s="195"/>
      <c r="J35" s="195"/>
      <c r="K35" s="195"/>
      <c r="L35" s="195"/>
      <c r="M35" s="195"/>
      <c r="N35" s="200" t="s">
        <v>121</v>
      </c>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2"/>
      <c r="AN35" s="16"/>
      <c r="AO35" s="16"/>
      <c r="AP35" s="16"/>
      <c r="AQ35" s="16"/>
      <c r="AR35" s="16"/>
      <c r="AS35" s="16"/>
      <c r="AT35" s="16"/>
      <c r="AU35" s="16"/>
      <c r="AV35" s="16"/>
      <c r="AW35" s="16"/>
      <c r="AX35" s="16"/>
      <c r="AY35" s="16"/>
      <c r="AZ35" s="340"/>
      <c r="BA35" s="340"/>
      <c r="BB35" s="340"/>
      <c r="BC35" s="340"/>
      <c r="BD35" s="340"/>
      <c r="BE35" s="340"/>
      <c r="BF35" s="342"/>
      <c r="BG35" s="342"/>
      <c r="BH35" s="342"/>
      <c r="BI35" s="342"/>
      <c r="BJ35" s="342"/>
      <c r="BK35" s="342"/>
      <c r="BL35" s="342"/>
      <c r="BM35" s="342"/>
      <c r="BN35" s="342"/>
      <c r="BO35" s="342"/>
      <c r="BP35" s="342"/>
      <c r="BQ35" s="342"/>
      <c r="BR35" s="342"/>
      <c r="BS35" s="342"/>
      <c r="BT35" s="342"/>
      <c r="BU35" s="342"/>
      <c r="BV35" s="342"/>
      <c r="BW35" s="342"/>
      <c r="BX35" s="342"/>
      <c r="BY35" s="342"/>
      <c r="CB35" s="10" t="s">
        <v>120</v>
      </c>
      <c r="CC35" s="10" t="s">
        <v>121</v>
      </c>
    </row>
    <row r="36" spans="1:81" ht="6.75" customHeight="1">
      <c r="A36" s="197"/>
      <c r="B36" s="198"/>
      <c r="C36" s="198"/>
      <c r="D36" s="198"/>
      <c r="E36" s="198"/>
      <c r="F36" s="198"/>
      <c r="G36" s="198"/>
      <c r="H36" s="198"/>
      <c r="I36" s="198"/>
      <c r="J36" s="198"/>
      <c r="K36" s="198"/>
      <c r="L36" s="198"/>
      <c r="M36" s="198"/>
      <c r="N36" s="203"/>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5"/>
      <c r="AN36" s="13"/>
      <c r="AO36" s="13"/>
      <c r="AP36" s="13"/>
      <c r="AQ36" s="13"/>
      <c r="AR36" s="13"/>
      <c r="AS36" s="13"/>
      <c r="AT36" s="13"/>
      <c r="AU36" s="13"/>
      <c r="AV36" s="13"/>
      <c r="AW36" s="13"/>
      <c r="AX36" s="13"/>
      <c r="AY36" s="13"/>
      <c r="AZ36" s="341"/>
      <c r="BA36" s="341"/>
      <c r="BB36" s="341"/>
      <c r="BC36" s="341"/>
      <c r="BD36" s="341"/>
      <c r="BE36" s="341"/>
      <c r="BF36" s="343"/>
      <c r="BG36" s="343"/>
      <c r="BH36" s="343"/>
      <c r="BI36" s="343"/>
      <c r="BJ36" s="343"/>
      <c r="BK36" s="343"/>
      <c r="BL36" s="343"/>
      <c r="BM36" s="343"/>
      <c r="BN36" s="343"/>
      <c r="BO36" s="343"/>
      <c r="BP36" s="343"/>
      <c r="BQ36" s="343"/>
      <c r="BR36" s="343"/>
      <c r="BS36" s="343"/>
      <c r="BT36" s="343"/>
      <c r="BU36" s="343"/>
      <c r="BV36" s="343"/>
      <c r="BW36" s="343"/>
      <c r="BX36" s="343"/>
      <c r="BY36" s="343"/>
    </row>
    <row r="37" spans="1:81" ht="7.5" customHeight="1">
      <c r="A37" s="252" t="s">
        <v>16</v>
      </c>
      <c r="B37" s="252"/>
      <c r="C37" s="252"/>
      <c r="D37" s="252"/>
      <c r="E37" s="252"/>
      <c r="F37" s="252"/>
      <c r="G37" s="252"/>
      <c r="H37" s="252"/>
      <c r="I37" s="252"/>
      <c r="J37" s="252"/>
      <c r="K37" s="252"/>
      <c r="L37" s="252"/>
      <c r="M37" s="252"/>
      <c r="N37" s="252"/>
      <c r="O37" s="252"/>
      <c r="P37" s="252"/>
      <c r="Q37" s="44"/>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7"/>
    </row>
    <row r="38" spans="1:81" ht="6.75" customHeight="1">
      <c r="A38" s="252"/>
      <c r="B38" s="252"/>
      <c r="C38" s="252"/>
      <c r="D38" s="252"/>
      <c r="E38" s="252"/>
      <c r="F38" s="252"/>
      <c r="G38" s="252"/>
      <c r="H38" s="252"/>
      <c r="I38" s="252"/>
      <c r="J38" s="252"/>
      <c r="K38" s="252"/>
      <c r="L38" s="252"/>
      <c r="M38" s="252"/>
      <c r="N38" s="252"/>
      <c r="O38" s="252"/>
      <c r="P38" s="252"/>
      <c r="Q38" s="44"/>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7"/>
    </row>
    <row r="39" spans="1:81" ht="6.75" customHeight="1" thickBot="1">
      <c r="A39" s="252"/>
      <c r="B39" s="252"/>
      <c r="C39" s="252"/>
      <c r="D39" s="252"/>
      <c r="E39" s="252"/>
      <c r="F39" s="252"/>
      <c r="G39" s="252"/>
      <c r="H39" s="252"/>
      <c r="I39" s="252"/>
      <c r="J39" s="252"/>
      <c r="K39" s="252"/>
      <c r="L39" s="252"/>
      <c r="M39" s="252"/>
      <c r="N39" s="252"/>
      <c r="O39" s="252"/>
      <c r="P39" s="252"/>
      <c r="Q39" s="44"/>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7"/>
    </row>
    <row r="40" spans="1:81" ht="30.75" customHeight="1" thickBot="1">
      <c r="A40" s="253" t="s">
        <v>196</v>
      </c>
      <c r="B40" s="254"/>
      <c r="C40" s="254"/>
      <c r="D40" s="254"/>
      <c r="E40" s="254"/>
      <c r="F40" s="254"/>
      <c r="G40" s="254"/>
      <c r="H40" s="254"/>
      <c r="I40" s="254"/>
      <c r="J40" s="254" t="s">
        <v>17</v>
      </c>
      <c r="K40" s="254"/>
      <c r="L40" s="254"/>
      <c r="M40" s="255"/>
      <c r="N40" s="256">
        <f>【賃上げ支援】実績報告書!F7</f>
        <v>0</v>
      </c>
      <c r="O40" s="257"/>
      <c r="P40" s="257"/>
      <c r="Q40" s="257"/>
      <c r="R40" s="257"/>
      <c r="S40" s="257"/>
      <c r="T40" s="257"/>
      <c r="U40" s="257"/>
      <c r="V40" s="257"/>
      <c r="W40" s="258"/>
      <c r="X40" s="18"/>
      <c r="Y40" s="155" t="s">
        <v>256</v>
      </c>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9"/>
    </row>
    <row r="41" spans="1:81" ht="30.75" customHeight="1" thickBot="1">
      <c r="A41" s="253" t="s">
        <v>154</v>
      </c>
      <c r="B41" s="254"/>
      <c r="C41" s="254"/>
      <c r="D41" s="254"/>
      <c r="E41" s="254"/>
      <c r="F41" s="254"/>
      <c r="G41" s="254"/>
      <c r="H41" s="254"/>
      <c r="I41" s="254"/>
      <c r="J41" s="254" t="s">
        <v>17</v>
      </c>
      <c r="K41" s="254"/>
      <c r="L41" s="254"/>
      <c r="M41" s="255"/>
      <c r="N41" s="259"/>
      <c r="O41" s="260"/>
      <c r="P41" s="260"/>
      <c r="Q41" s="260"/>
      <c r="R41" s="260"/>
      <c r="S41" s="260"/>
      <c r="T41" s="260"/>
      <c r="U41" s="260"/>
      <c r="V41" s="260"/>
      <c r="W41" s="261"/>
      <c r="X41" s="18"/>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9"/>
    </row>
    <row r="42" spans="1:81" ht="29.25" customHeight="1" thickBot="1">
      <c r="A42" s="253" t="s">
        <v>18</v>
      </c>
      <c r="B42" s="254"/>
      <c r="C42" s="254"/>
      <c r="D42" s="254"/>
      <c r="E42" s="254"/>
      <c r="F42" s="254"/>
      <c r="G42" s="254"/>
      <c r="H42" s="254"/>
      <c r="I42" s="254"/>
      <c r="J42" s="254" t="s">
        <v>17</v>
      </c>
      <c r="K42" s="254"/>
      <c r="L42" s="254"/>
      <c r="M42" s="255"/>
      <c r="N42" s="262">
        <f>SUM(N40:W41,0)</f>
        <v>0</v>
      </c>
      <c r="O42" s="263"/>
      <c r="P42" s="263"/>
      <c r="Q42" s="263"/>
      <c r="R42" s="263"/>
      <c r="S42" s="263"/>
      <c r="T42" s="263"/>
      <c r="U42" s="263"/>
      <c r="V42" s="263"/>
      <c r="W42" s="264"/>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9"/>
    </row>
    <row r="43" spans="1:81" ht="8.2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18"/>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18"/>
      <c r="BJ43" s="21"/>
      <c r="BK43" s="21"/>
      <c r="BL43" s="21"/>
      <c r="BM43" s="21"/>
      <c r="BN43" s="21"/>
      <c r="BO43" s="21"/>
      <c r="BP43" s="21"/>
      <c r="BQ43" s="21"/>
      <c r="BR43" s="21"/>
      <c r="BS43" s="21"/>
      <c r="BT43" s="21"/>
      <c r="BU43" s="21"/>
      <c r="BV43" s="21"/>
      <c r="BW43" s="21"/>
      <c r="BX43" s="21"/>
      <c r="BY43" s="21"/>
    </row>
    <row r="44" spans="1:81" ht="8.25" customHeight="1">
      <c r="A44" s="265" t="s">
        <v>19</v>
      </c>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344" t="str">
        <f>IF(N35="有",CB45,IF(N35="無",CC45,""))</f>
        <v>↓法人の振込口座を記載してください。</v>
      </c>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c r="BN44" s="344"/>
      <c r="BO44" s="344"/>
      <c r="BP44" s="344"/>
      <c r="BQ44" s="344"/>
      <c r="BR44" s="344"/>
      <c r="BS44" s="344"/>
      <c r="BT44" s="344"/>
      <c r="BU44" s="344"/>
      <c r="BV44" s="344"/>
      <c r="BW44" s="344"/>
      <c r="BX44" s="344"/>
      <c r="BY44" s="344"/>
    </row>
    <row r="45" spans="1:81" ht="16.5" customHeight="1">
      <c r="A45" s="265"/>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c r="CB45" s="10" t="s">
        <v>153</v>
      </c>
      <c r="CC45" s="10" t="s">
        <v>151</v>
      </c>
    </row>
    <row r="46" spans="1:81" ht="8.25" customHeight="1">
      <c r="A46" s="266"/>
      <c r="B46" s="266"/>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5"/>
      <c r="BP46" s="345"/>
      <c r="BQ46" s="345"/>
      <c r="BR46" s="345"/>
      <c r="BS46" s="345"/>
      <c r="BT46" s="345"/>
      <c r="BU46" s="345"/>
      <c r="BV46" s="345"/>
      <c r="BW46" s="345"/>
      <c r="BX46" s="345"/>
      <c r="BY46" s="345"/>
    </row>
    <row r="47" spans="1:81" ht="12.75" customHeight="1">
      <c r="A47" s="194" t="s">
        <v>20</v>
      </c>
      <c r="B47" s="195"/>
      <c r="C47" s="195"/>
      <c r="D47" s="195"/>
      <c r="E47" s="195"/>
      <c r="F47" s="195"/>
      <c r="G47" s="195"/>
      <c r="H47" s="195"/>
      <c r="I47" s="195"/>
      <c r="J47" s="195"/>
      <c r="K47" s="195"/>
      <c r="L47" s="195"/>
      <c r="M47" s="196"/>
      <c r="N47" s="267"/>
      <c r="O47" s="186"/>
      <c r="P47" s="186"/>
      <c r="Q47" s="186"/>
      <c r="R47" s="186"/>
      <c r="S47" s="186"/>
      <c r="T47" s="186"/>
      <c r="U47" s="186"/>
      <c r="V47" s="186"/>
      <c r="W47" s="186"/>
      <c r="X47" s="186"/>
      <c r="Y47" s="186"/>
      <c r="Z47" s="186"/>
      <c r="AA47" s="186"/>
      <c r="AB47" s="270" t="s">
        <v>21</v>
      </c>
      <c r="AC47" s="271"/>
      <c r="AD47" s="271"/>
      <c r="AE47" s="271"/>
      <c r="AF47" s="271"/>
      <c r="AG47" s="271"/>
      <c r="AH47" s="272"/>
      <c r="AI47" s="293"/>
      <c r="AJ47" s="294"/>
      <c r="AK47" s="294"/>
      <c r="AL47" s="294"/>
      <c r="AM47" s="294"/>
      <c r="AN47" s="294"/>
      <c r="AO47" s="294"/>
      <c r="AP47" s="322"/>
      <c r="AQ47" s="194" t="s">
        <v>22</v>
      </c>
      <c r="AR47" s="195"/>
      <c r="AS47" s="195"/>
      <c r="AT47" s="195"/>
      <c r="AU47" s="195"/>
      <c r="AV47" s="195"/>
      <c r="AW47" s="195"/>
      <c r="AX47" s="195"/>
      <c r="AY47" s="195"/>
      <c r="AZ47" s="195"/>
      <c r="BA47" s="196"/>
      <c r="BB47" s="267"/>
      <c r="BC47" s="186"/>
      <c r="BD47" s="186"/>
      <c r="BE47" s="186"/>
      <c r="BF47" s="186"/>
      <c r="BG47" s="186"/>
      <c r="BH47" s="186"/>
      <c r="BI47" s="186"/>
      <c r="BJ47" s="186"/>
      <c r="BK47" s="186"/>
      <c r="BL47" s="186"/>
      <c r="BM47" s="325"/>
      <c r="BN47" s="270" t="s">
        <v>23</v>
      </c>
      <c r="BO47" s="271"/>
      <c r="BP47" s="271"/>
      <c r="BQ47" s="271"/>
      <c r="BR47" s="271"/>
      <c r="BS47" s="272"/>
      <c r="BT47" s="293"/>
      <c r="BU47" s="294"/>
      <c r="BV47" s="294"/>
      <c r="BW47" s="294"/>
      <c r="BX47" s="294"/>
      <c r="BY47" s="322"/>
    </row>
    <row r="48" spans="1:81" ht="12.75" customHeight="1">
      <c r="A48" s="206"/>
      <c r="B48" s="207"/>
      <c r="C48" s="207"/>
      <c r="D48" s="207"/>
      <c r="E48" s="207"/>
      <c r="F48" s="207"/>
      <c r="G48" s="207"/>
      <c r="H48" s="207"/>
      <c r="I48" s="207"/>
      <c r="J48" s="207"/>
      <c r="K48" s="207"/>
      <c r="L48" s="207"/>
      <c r="M48" s="208"/>
      <c r="N48" s="268"/>
      <c r="O48" s="187"/>
      <c r="P48" s="187"/>
      <c r="Q48" s="187"/>
      <c r="R48" s="187"/>
      <c r="S48" s="187"/>
      <c r="T48" s="187"/>
      <c r="U48" s="187"/>
      <c r="V48" s="187"/>
      <c r="W48" s="187"/>
      <c r="X48" s="187"/>
      <c r="Y48" s="187"/>
      <c r="Z48" s="187"/>
      <c r="AA48" s="187"/>
      <c r="AB48" s="273"/>
      <c r="AC48" s="274"/>
      <c r="AD48" s="274"/>
      <c r="AE48" s="274"/>
      <c r="AF48" s="274"/>
      <c r="AG48" s="274"/>
      <c r="AH48" s="275"/>
      <c r="AI48" s="295"/>
      <c r="AJ48" s="296"/>
      <c r="AK48" s="296"/>
      <c r="AL48" s="296"/>
      <c r="AM48" s="296"/>
      <c r="AN48" s="296"/>
      <c r="AO48" s="296"/>
      <c r="AP48" s="323"/>
      <c r="AQ48" s="206"/>
      <c r="AR48" s="207"/>
      <c r="AS48" s="207"/>
      <c r="AT48" s="207"/>
      <c r="AU48" s="207"/>
      <c r="AV48" s="207"/>
      <c r="AW48" s="207"/>
      <c r="AX48" s="207"/>
      <c r="AY48" s="207"/>
      <c r="AZ48" s="207"/>
      <c r="BA48" s="208"/>
      <c r="BB48" s="268"/>
      <c r="BC48" s="187"/>
      <c r="BD48" s="187"/>
      <c r="BE48" s="187"/>
      <c r="BF48" s="187"/>
      <c r="BG48" s="187"/>
      <c r="BH48" s="187"/>
      <c r="BI48" s="187"/>
      <c r="BJ48" s="187"/>
      <c r="BK48" s="187"/>
      <c r="BL48" s="187"/>
      <c r="BM48" s="326"/>
      <c r="BN48" s="273"/>
      <c r="BO48" s="274"/>
      <c r="BP48" s="274"/>
      <c r="BQ48" s="274"/>
      <c r="BR48" s="274"/>
      <c r="BS48" s="275"/>
      <c r="BT48" s="295"/>
      <c r="BU48" s="296"/>
      <c r="BV48" s="296"/>
      <c r="BW48" s="296"/>
      <c r="BX48" s="296"/>
      <c r="BY48" s="323"/>
    </row>
    <row r="49" spans="1:77" ht="12.75" customHeight="1">
      <c r="A49" s="197"/>
      <c r="B49" s="198"/>
      <c r="C49" s="198"/>
      <c r="D49" s="198"/>
      <c r="E49" s="198"/>
      <c r="F49" s="198"/>
      <c r="G49" s="198"/>
      <c r="H49" s="198"/>
      <c r="I49" s="198"/>
      <c r="J49" s="198"/>
      <c r="K49" s="198"/>
      <c r="L49" s="198"/>
      <c r="M49" s="199"/>
      <c r="N49" s="269"/>
      <c r="O49" s="188"/>
      <c r="P49" s="188"/>
      <c r="Q49" s="188"/>
      <c r="R49" s="188"/>
      <c r="S49" s="188"/>
      <c r="T49" s="188"/>
      <c r="U49" s="188"/>
      <c r="V49" s="188"/>
      <c r="W49" s="188"/>
      <c r="X49" s="188"/>
      <c r="Y49" s="188"/>
      <c r="Z49" s="188"/>
      <c r="AA49" s="188"/>
      <c r="AB49" s="276"/>
      <c r="AC49" s="277"/>
      <c r="AD49" s="277"/>
      <c r="AE49" s="277"/>
      <c r="AF49" s="277"/>
      <c r="AG49" s="277"/>
      <c r="AH49" s="278"/>
      <c r="AI49" s="297"/>
      <c r="AJ49" s="298"/>
      <c r="AK49" s="298"/>
      <c r="AL49" s="298"/>
      <c r="AM49" s="298"/>
      <c r="AN49" s="298"/>
      <c r="AO49" s="298"/>
      <c r="AP49" s="324"/>
      <c r="AQ49" s="197"/>
      <c r="AR49" s="198"/>
      <c r="AS49" s="198"/>
      <c r="AT49" s="198"/>
      <c r="AU49" s="198"/>
      <c r="AV49" s="198"/>
      <c r="AW49" s="198"/>
      <c r="AX49" s="198"/>
      <c r="AY49" s="198"/>
      <c r="AZ49" s="198"/>
      <c r="BA49" s="199"/>
      <c r="BB49" s="269"/>
      <c r="BC49" s="188"/>
      <c r="BD49" s="188"/>
      <c r="BE49" s="188"/>
      <c r="BF49" s="188"/>
      <c r="BG49" s="188"/>
      <c r="BH49" s="188"/>
      <c r="BI49" s="188"/>
      <c r="BJ49" s="188"/>
      <c r="BK49" s="188"/>
      <c r="BL49" s="188"/>
      <c r="BM49" s="327"/>
      <c r="BN49" s="276"/>
      <c r="BO49" s="277"/>
      <c r="BP49" s="277"/>
      <c r="BQ49" s="277"/>
      <c r="BR49" s="277"/>
      <c r="BS49" s="278"/>
      <c r="BT49" s="297"/>
      <c r="BU49" s="298"/>
      <c r="BV49" s="298"/>
      <c r="BW49" s="298"/>
      <c r="BX49" s="298"/>
      <c r="BY49" s="324"/>
    </row>
    <row r="50" spans="1:77" ht="12.75" customHeight="1">
      <c r="A50" s="236" t="s">
        <v>198</v>
      </c>
      <c r="B50" s="279"/>
      <c r="C50" s="279"/>
      <c r="D50" s="279"/>
      <c r="E50" s="279"/>
      <c r="F50" s="279"/>
      <c r="G50" s="279"/>
      <c r="H50" s="279"/>
      <c r="I50" s="279"/>
      <c r="J50" s="279"/>
      <c r="K50" s="279"/>
      <c r="L50" s="279"/>
      <c r="M50" s="280"/>
      <c r="N50" s="287"/>
      <c r="O50" s="288"/>
      <c r="P50" s="288"/>
      <c r="Q50" s="288"/>
      <c r="R50" s="288"/>
      <c r="S50" s="288"/>
      <c r="T50" s="288"/>
      <c r="U50" s="288"/>
      <c r="V50" s="288"/>
      <c r="W50" s="288"/>
      <c r="X50" s="288"/>
      <c r="Y50" s="288"/>
      <c r="Z50" s="288"/>
      <c r="AA50" s="299"/>
      <c r="AB50" s="270" t="s">
        <v>24</v>
      </c>
      <c r="AC50" s="302"/>
      <c r="AD50" s="302"/>
      <c r="AE50" s="302"/>
      <c r="AF50" s="302"/>
      <c r="AG50" s="302"/>
      <c r="AH50" s="302"/>
      <c r="AI50" s="307"/>
      <c r="AJ50" s="308"/>
      <c r="AK50" s="308"/>
      <c r="AL50" s="308"/>
      <c r="AM50" s="308"/>
      <c r="AN50" s="308"/>
      <c r="AO50" s="308"/>
      <c r="AP50" s="309"/>
      <c r="AQ50" s="316" t="s">
        <v>199</v>
      </c>
      <c r="AR50" s="317"/>
      <c r="AS50" s="317"/>
      <c r="AT50" s="317"/>
      <c r="AU50" s="317"/>
      <c r="AV50" s="317"/>
      <c r="AW50" s="317"/>
      <c r="AX50" s="317"/>
      <c r="AY50" s="317"/>
      <c r="AZ50" s="317"/>
      <c r="BA50" s="318"/>
      <c r="BB50" s="319"/>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1"/>
    </row>
    <row r="51" spans="1:77" ht="12.75" customHeight="1">
      <c r="A51" s="281"/>
      <c r="B51" s="282"/>
      <c r="C51" s="282"/>
      <c r="D51" s="282"/>
      <c r="E51" s="282"/>
      <c r="F51" s="282"/>
      <c r="G51" s="282"/>
      <c r="H51" s="282"/>
      <c r="I51" s="282"/>
      <c r="J51" s="282"/>
      <c r="K51" s="282"/>
      <c r="L51" s="282"/>
      <c r="M51" s="283"/>
      <c r="N51" s="289"/>
      <c r="O51" s="290"/>
      <c r="P51" s="290"/>
      <c r="Q51" s="290"/>
      <c r="R51" s="290"/>
      <c r="S51" s="290"/>
      <c r="T51" s="290"/>
      <c r="U51" s="290"/>
      <c r="V51" s="290"/>
      <c r="W51" s="290"/>
      <c r="X51" s="290"/>
      <c r="Y51" s="290"/>
      <c r="Z51" s="290"/>
      <c r="AA51" s="300"/>
      <c r="AB51" s="303"/>
      <c r="AC51" s="304"/>
      <c r="AD51" s="304"/>
      <c r="AE51" s="304"/>
      <c r="AF51" s="304"/>
      <c r="AG51" s="304"/>
      <c r="AH51" s="304"/>
      <c r="AI51" s="310"/>
      <c r="AJ51" s="311"/>
      <c r="AK51" s="311"/>
      <c r="AL51" s="311"/>
      <c r="AM51" s="311"/>
      <c r="AN51" s="311"/>
      <c r="AO51" s="311"/>
      <c r="AP51" s="312"/>
      <c r="AQ51" s="236" t="s">
        <v>25</v>
      </c>
      <c r="AR51" s="279"/>
      <c r="AS51" s="279"/>
      <c r="AT51" s="279"/>
      <c r="AU51" s="279"/>
      <c r="AV51" s="279"/>
      <c r="AW51" s="279"/>
      <c r="AX51" s="279"/>
      <c r="AY51" s="279"/>
      <c r="AZ51" s="279"/>
      <c r="BA51" s="280"/>
      <c r="BB51" s="307"/>
      <c r="BC51" s="308"/>
      <c r="BD51" s="308"/>
      <c r="BE51" s="308"/>
      <c r="BF51" s="308"/>
      <c r="BG51" s="308"/>
      <c r="BH51" s="308"/>
      <c r="BI51" s="308"/>
      <c r="BJ51" s="308"/>
      <c r="BK51" s="308"/>
      <c r="BL51" s="308"/>
      <c r="BM51" s="308"/>
      <c r="BN51" s="308"/>
      <c r="BO51" s="308"/>
      <c r="BP51" s="308"/>
      <c r="BQ51" s="308"/>
      <c r="BR51" s="308"/>
      <c r="BS51" s="308"/>
      <c r="BT51" s="308"/>
      <c r="BU51" s="308"/>
      <c r="BV51" s="308"/>
      <c r="BW51" s="308"/>
      <c r="BX51" s="308"/>
      <c r="BY51" s="309"/>
    </row>
    <row r="52" spans="1:77" ht="12.75" customHeight="1">
      <c r="A52" s="284"/>
      <c r="B52" s="285"/>
      <c r="C52" s="285"/>
      <c r="D52" s="285"/>
      <c r="E52" s="285"/>
      <c r="F52" s="285"/>
      <c r="G52" s="285"/>
      <c r="H52" s="285"/>
      <c r="I52" s="285"/>
      <c r="J52" s="285"/>
      <c r="K52" s="285"/>
      <c r="L52" s="285"/>
      <c r="M52" s="286"/>
      <c r="N52" s="291"/>
      <c r="O52" s="292"/>
      <c r="P52" s="292"/>
      <c r="Q52" s="292"/>
      <c r="R52" s="292"/>
      <c r="S52" s="292"/>
      <c r="T52" s="292"/>
      <c r="U52" s="292"/>
      <c r="V52" s="292"/>
      <c r="W52" s="292"/>
      <c r="X52" s="292"/>
      <c r="Y52" s="292"/>
      <c r="Z52" s="292"/>
      <c r="AA52" s="301"/>
      <c r="AB52" s="305"/>
      <c r="AC52" s="306"/>
      <c r="AD52" s="306"/>
      <c r="AE52" s="306"/>
      <c r="AF52" s="306"/>
      <c r="AG52" s="306"/>
      <c r="AH52" s="306"/>
      <c r="AI52" s="313"/>
      <c r="AJ52" s="314"/>
      <c r="AK52" s="314"/>
      <c r="AL52" s="314"/>
      <c r="AM52" s="314"/>
      <c r="AN52" s="314"/>
      <c r="AO52" s="314"/>
      <c r="AP52" s="315"/>
      <c r="AQ52" s="284"/>
      <c r="AR52" s="285"/>
      <c r="AS52" s="285"/>
      <c r="AT52" s="285"/>
      <c r="AU52" s="285"/>
      <c r="AV52" s="285"/>
      <c r="AW52" s="285"/>
      <c r="AX52" s="285"/>
      <c r="AY52" s="285"/>
      <c r="AZ52" s="285"/>
      <c r="BA52" s="286"/>
      <c r="BB52" s="313"/>
      <c r="BC52" s="314"/>
      <c r="BD52" s="314"/>
      <c r="BE52" s="314"/>
      <c r="BF52" s="314"/>
      <c r="BG52" s="314"/>
      <c r="BH52" s="314"/>
      <c r="BI52" s="314"/>
      <c r="BJ52" s="314"/>
      <c r="BK52" s="314"/>
      <c r="BL52" s="314"/>
      <c r="BM52" s="314"/>
      <c r="BN52" s="314"/>
      <c r="BO52" s="314"/>
      <c r="BP52" s="314"/>
      <c r="BQ52" s="314"/>
      <c r="BR52" s="314"/>
      <c r="BS52" s="314"/>
      <c r="BT52" s="314"/>
      <c r="BU52" s="314"/>
      <c r="BV52" s="314"/>
      <c r="BW52" s="314"/>
      <c r="BX52" s="314"/>
      <c r="BY52" s="315"/>
    </row>
    <row r="53" spans="1:77" ht="17.25" customHeight="1">
      <c r="A53" s="328" t="s">
        <v>26</v>
      </c>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row>
    <row r="54" spans="1:77" ht="5.25" customHeight="1">
      <c r="A54" s="20"/>
      <c r="B54" s="20"/>
      <c r="C54" s="20"/>
      <c r="D54" s="20"/>
      <c r="E54" s="20"/>
      <c r="F54" s="20"/>
      <c r="G54" s="20"/>
      <c r="H54" s="20"/>
      <c r="I54" s="20"/>
      <c r="J54" s="20"/>
      <c r="K54" s="20"/>
      <c r="L54" s="23"/>
      <c r="M54" s="23"/>
      <c r="N54" s="23"/>
      <c r="O54" s="23"/>
      <c r="P54" s="23"/>
      <c r="Q54" s="24"/>
      <c r="R54" s="23"/>
      <c r="S54" s="23"/>
      <c r="T54" s="23"/>
      <c r="U54" s="23"/>
      <c r="V54" s="23"/>
      <c r="W54" s="23"/>
      <c r="X54" s="18"/>
      <c r="Y54" s="18"/>
      <c r="Z54" s="18"/>
      <c r="AA54" s="18"/>
      <c r="AB54" s="18"/>
      <c r="AC54" s="18"/>
      <c r="AD54" s="18"/>
      <c r="AE54" s="18"/>
      <c r="AF54" s="18"/>
      <c r="AG54" s="18"/>
      <c r="AH54" s="18"/>
      <c r="AI54" s="18"/>
      <c r="AJ54" s="18"/>
      <c r="AK54" s="18"/>
      <c r="AL54" s="18"/>
      <c r="AM54" s="18"/>
      <c r="AN54" s="18"/>
      <c r="AO54" s="23"/>
      <c r="AP54" s="23"/>
      <c r="AQ54" s="23"/>
      <c r="AR54" s="23"/>
      <c r="AS54" s="23"/>
      <c r="AT54" s="23"/>
      <c r="AU54" s="23"/>
      <c r="AV54" s="23"/>
      <c r="AW54" s="23"/>
      <c r="AX54" s="23"/>
      <c r="AY54" s="23"/>
      <c r="AZ54" s="18"/>
      <c r="BA54" s="18"/>
      <c r="BB54" s="18"/>
      <c r="BC54" s="18"/>
      <c r="BD54" s="18"/>
      <c r="BE54" s="18"/>
      <c r="BF54" s="18"/>
      <c r="BG54" s="18"/>
      <c r="BH54" s="18"/>
      <c r="BI54" s="18"/>
      <c r="BJ54" s="18"/>
      <c r="BK54" s="18"/>
      <c r="BL54" s="18"/>
      <c r="BM54" s="18"/>
      <c r="BN54" s="18"/>
      <c r="BO54" s="18"/>
      <c r="BP54" s="23"/>
      <c r="BQ54" s="23"/>
      <c r="BR54" s="23"/>
      <c r="BS54" s="23"/>
      <c r="BT54" s="23"/>
      <c r="BU54" s="23"/>
      <c r="BV54" s="23"/>
      <c r="BW54" s="23"/>
      <c r="BX54" s="23"/>
      <c r="BY54" s="23"/>
    </row>
    <row r="55" spans="1:77" ht="8.25" customHeight="1">
      <c r="A55" s="265" t="s">
        <v>27</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18"/>
      <c r="AG55" s="21"/>
      <c r="AH55" s="21"/>
      <c r="AI55" s="21"/>
      <c r="AJ55" s="21"/>
      <c r="AK55" s="21"/>
      <c r="AL55" s="21"/>
      <c r="AM55" s="21"/>
      <c r="AN55" s="21"/>
      <c r="AO55" s="21"/>
      <c r="AP55" s="21"/>
      <c r="AQ55" s="21"/>
      <c r="AR55" s="21"/>
      <c r="AS55" s="21"/>
      <c r="AT55" s="21"/>
      <c r="AU55" s="21"/>
      <c r="AV55" s="21"/>
      <c r="AW55" s="21"/>
      <c r="AX55" s="21"/>
      <c r="AY55" s="22"/>
      <c r="AZ55" s="22"/>
      <c r="BA55" s="22"/>
      <c r="BB55" s="22"/>
      <c r="BC55" s="22"/>
      <c r="BD55" s="22"/>
      <c r="BE55" s="22"/>
      <c r="BF55" s="22"/>
      <c r="BG55" s="22"/>
      <c r="BH55" s="22"/>
      <c r="BI55" s="18"/>
      <c r="BJ55" s="21"/>
      <c r="BK55" s="21"/>
      <c r="BL55" s="21"/>
      <c r="BM55" s="21"/>
      <c r="BN55" s="21"/>
      <c r="BO55" s="21"/>
      <c r="BP55" s="21"/>
      <c r="BQ55" s="21"/>
      <c r="BR55" s="21"/>
      <c r="BS55" s="21"/>
      <c r="BT55" s="21"/>
      <c r="BU55" s="21"/>
      <c r="BV55" s="21"/>
      <c r="BW55" s="21"/>
      <c r="BX55" s="21"/>
      <c r="BY55" s="21"/>
    </row>
    <row r="56" spans="1:77" ht="8.25" customHeight="1">
      <c r="A56" s="265"/>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18"/>
      <c r="AG56" s="21"/>
      <c r="AH56" s="21"/>
      <c r="AI56" s="21"/>
      <c r="AJ56" s="21"/>
      <c r="AK56" s="21"/>
      <c r="AL56" s="21"/>
      <c r="AM56" s="21"/>
      <c r="AN56" s="21"/>
      <c r="AO56" s="21"/>
      <c r="AP56" s="21"/>
      <c r="AQ56" s="21"/>
      <c r="AR56" s="21"/>
      <c r="AS56" s="21"/>
      <c r="AT56" s="21"/>
      <c r="AU56" s="21"/>
      <c r="AV56" s="21"/>
      <c r="AW56" s="21"/>
      <c r="AX56" s="21"/>
      <c r="AY56" s="22"/>
      <c r="AZ56" s="22"/>
      <c r="BA56" s="22"/>
      <c r="BB56" s="22"/>
      <c r="BC56" s="22"/>
      <c r="BD56" s="22"/>
      <c r="BE56" s="22"/>
      <c r="BF56" s="22"/>
      <c r="BG56" s="22"/>
      <c r="BH56" s="22"/>
      <c r="BI56" s="18"/>
      <c r="BJ56" s="21"/>
      <c r="BK56" s="21"/>
      <c r="BL56" s="21"/>
      <c r="BM56" s="21"/>
      <c r="BN56" s="21"/>
      <c r="BO56" s="21"/>
      <c r="BP56" s="21"/>
      <c r="BQ56" s="21"/>
      <c r="BR56" s="21"/>
      <c r="BS56" s="21"/>
      <c r="BT56" s="21"/>
      <c r="BU56" s="21"/>
      <c r="BV56" s="21"/>
      <c r="BW56" s="21"/>
      <c r="BX56" s="21"/>
      <c r="BY56" s="21"/>
    </row>
    <row r="57" spans="1:77" ht="8.25" customHeight="1">
      <c r="A57" s="265"/>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18"/>
      <c r="AG57" s="21"/>
      <c r="AH57" s="21"/>
      <c r="AI57" s="21"/>
      <c r="AJ57" s="21"/>
      <c r="AK57" s="21"/>
      <c r="AL57" s="21"/>
      <c r="AM57" s="21"/>
      <c r="AN57" s="21"/>
      <c r="AO57" s="21"/>
      <c r="AP57" s="21"/>
      <c r="AQ57" s="21"/>
      <c r="AR57" s="21"/>
      <c r="AS57" s="21"/>
      <c r="AT57" s="21"/>
      <c r="AU57" s="21"/>
      <c r="AV57" s="21"/>
      <c r="AW57" s="21"/>
      <c r="AX57" s="21"/>
      <c r="AY57" s="22"/>
      <c r="AZ57" s="22"/>
      <c r="BA57" s="22"/>
      <c r="BB57" s="22"/>
      <c r="BC57" s="22"/>
      <c r="BD57" s="22"/>
      <c r="BE57" s="22"/>
      <c r="BF57" s="22"/>
      <c r="BG57" s="22"/>
      <c r="BH57" s="22"/>
      <c r="BI57" s="18"/>
      <c r="BJ57" s="21"/>
      <c r="BK57" s="21"/>
      <c r="BL57" s="21"/>
      <c r="BM57" s="21"/>
      <c r="BN57" s="21"/>
      <c r="BO57" s="21"/>
      <c r="BP57" s="21"/>
      <c r="BQ57" s="21"/>
      <c r="BR57" s="21"/>
      <c r="BS57" s="21"/>
      <c r="BT57" s="21"/>
      <c r="BU57" s="21"/>
      <c r="BV57" s="21"/>
      <c r="BW57" s="21"/>
      <c r="BX57" s="21"/>
      <c r="BY57" s="21"/>
    </row>
    <row r="58" spans="1:77" ht="8.25" customHeight="1">
      <c r="A58" s="329" t="s">
        <v>195</v>
      </c>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1"/>
    </row>
    <row r="59" spans="1:77" ht="8.25" customHeight="1">
      <c r="A59" s="332"/>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333"/>
      <c r="BA59" s="333"/>
      <c r="BB59" s="333"/>
      <c r="BC59" s="333"/>
      <c r="BD59" s="333"/>
      <c r="BE59" s="333"/>
      <c r="BF59" s="333"/>
      <c r="BG59" s="333"/>
      <c r="BH59" s="333"/>
      <c r="BI59" s="333"/>
      <c r="BJ59" s="333"/>
      <c r="BK59" s="333"/>
      <c r="BL59" s="333"/>
      <c r="BM59" s="333"/>
      <c r="BN59" s="333"/>
      <c r="BO59" s="333"/>
      <c r="BP59" s="333"/>
      <c r="BQ59" s="333"/>
      <c r="BR59" s="333"/>
      <c r="BS59" s="333"/>
      <c r="BT59" s="333"/>
      <c r="BU59" s="333"/>
      <c r="BV59" s="333"/>
      <c r="BW59" s="333"/>
      <c r="BX59" s="333"/>
      <c r="BY59" s="334"/>
    </row>
    <row r="60" spans="1:77" ht="8.25" customHeight="1">
      <c r="A60" s="332"/>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33"/>
      <c r="BV60" s="333"/>
      <c r="BW60" s="333"/>
      <c r="BX60" s="333"/>
      <c r="BY60" s="334"/>
    </row>
    <row r="61" spans="1:77" ht="8.25" customHeight="1">
      <c r="A61" s="332"/>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3"/>
      <c r="AY61" s="333"/>
      <c r="AZ61" s="333"/>
      <c r="BA61" s="333"/>
      <c r="BB61" s="333"/>
      <c r="BC61" s="333"/>
      <c r="BD61" s="333"/>
      <c r="BE61" s="333"/>
      <c r="BF61" s="333"/>
      <c r="BG61" s="333"/>
      <c r="BH61" s="333"/>
      <c r="BI61" s="333"/>
      <c r="BJ61" s="333"/>
      <c r="BK61" s="333"/>
      <c r="BL61" s="333"/>
      <c r="BM61" s="333"/>
      <c r="BN61" s="333"/>
      <c r="BO61" s="333"/>
      <c r="BP61" s="333"/>
      <c r="BQ61" s="333"/>
      <c r="BR61" s="333"/>
      <c r="BS61" s="333"/>
      <c r="BT61" s="333"/>
      <c r="BU61" s="333"/>
      <c r="BV61" s="333"/>
      <c r="BW61" s="333"/>
      <c r="BX61" s="333"/>
      <c r="BY61" s="334"/>
    </row>
    <row r="62" spans="1:77" ht="8.25" customHeight="1">
      <c r="A62" s="332"/>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4"/>
    </row>
    <row r="63" spans="1:77" ht="8.25" customHeight="1">
      <c r="A63" s="332"/>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4"/>
    </row>
    <row r="64" spans="1:77" ht="8.25" customHeight="1">
      <c r="A64" s="332"/>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4"/>
    </row>
    <row r="65" spans="1:78" ht="10.5" customHeight="1">
      <c r="A65" s="335"/>
      <c r="B65" s="336"/>
      <c r="C65" s="336"/>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c r="AN65" s="336"/>
      <c r="AO65" s="336"/>
      <c r="AP65" s="336"/>
      <c r="AQ65" s="336"/>
      <c r="AR65" s="336"/>
      <c r="AS65" s="336"/>
      <c r="AT65" s="336"/>
      <c r="AU65" s="336"/>
      <c r="AV65" s="336"/>
      <c r="AW65" s="336"/>
      <c r="AX65" s="336"/>
      <c r="AY65" s="336"/>
      <c r="AZ65" s="336"/>
      <c r="BA65" s="336"/>
      <c r="BB65" s="336"/>
      <c r="BC65" s="336"/>
      <c r="BD65" s="336"/>
      <c r="BE65" s="336"/>
      <c r="BF65" s="336"/>
      <c r="BG65" s="336"/>
      <c r="BH65" s="336"/>
      <c r="BI65" s="336"/>
      <c r="BJ65" s="336"/>
      <c r="BK65" s="336"/>
      <c r="BL65" s="336"/>
      <c r="BM65" s="336"/>
      <c r="BN65" s="336"/>
      <c r="BO65" s="336"/>
      <c r="BP65" s="336"/>
      <c r="BQ65" s="336"/>
      <c r="BR65" s="336"/>
      <c r="BS65" s="336"/>
      <c r="BT65" s="336"/>
      <c r="BU65" s="336"/>
      <c r="BV65" s="336"/>
      <c r="BW65" s="336"/>
      <c r="BX65" s="336"/>
      <c r="BY65" s="337"/>
    </row>
    <row r="66" spans="1:78" ht="6"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18"/>
      <c r="BG66" s="18"/>
      <c r="BH66" s="18"/>
      <c r="BI66" s="18"/>
      <c r="BJ66" s="18"/>
      <c r="BK66" s="18"/>
      <c r="BL66" s="18"/>
      <c r="BM66" s="18"/>
      <c r="BN66" s="18"/>
      <c r="BO66" s="18"/>
      <c r="BP66" s="18"/>
      <c r="BQ66" s="18"/>
      <c r="BR66" s="18"/>
      <c r="BS66" s="18"/>
      <c r="BT66" s="18"/>
      <c r="BU66" s="18"/>
      <c r="BV66" s="18"/>
      <c r="BW66" s="18"/>
      <c r="BX66" s="18"/>
      <c r="BY66" s="18"/>
    </row>
    <row r="67" spans="1:78" ht="6"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18"/>
      <c r="BG67" s="18"/>
      <c r="BH67" s="18"/>
      <c r="BI67" s="18"/>
      <c r="BJ67" s="18"/>
      <c r="BK67" s="18"/>
      <c r="BL67" s="18"/>
      <c r="BM67" s="18"/>
      <c r="BN67" s="18"/>
      <c r="BO67" s="18"/>
      <c r="BP67" s="18"/>
      <c r="BQ67" s="18"/>
      <c r="BR67" s="18"/>
      <c r="BS67" s="18"/>
      <c r="BT67" s="18"/>
      <c r="BU67" s="18"/>
      <c r="BV67" s="18"/>
      <c r="BW67" s="18"/>
      <c r="BX67" s="18"/>
      <c r="BY67" s="18"/>
    </row>
    <row r="68" spans="1:78" ht="5.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row>
    <row r="69" spans="1:78" ht="5.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row>
    <row r="70" spans="1:78" ht="5.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row>
    <row r="71" spans="1:78" ht="3" customHeight="1">
      <c r="A71" s="26"/>
      <c r="B71" s="26"/>
      <c r="C71" s="26"/>
      <c r="D71" s="26"/>
      <c r="E71" s="26"/>
      <c r="F71" s="26"/>
      <c r="G71" s="26"/>
      <c r="H71" s="27"/>
      <c r="I71" s="27"/>
      <c r="J71" s="27"/>
      <c r="K71" s="27"/>
      <c r="L71" s="27"/>
      <c r="M71" s="27"/>
      <c r="N71" s="27"/>
      <c r="O71" s="27"/>
      <c r="P71" s="27"/>
      <c r="Q71" s="27"/>
      <c r="R71" s="27"/>
      <c r="S71" s="27"/>
      <c r="T71" s="27"/>
      <c r="U71" s="27"/>
      <c r="V71" s="27"/>
      <c r="W71" s="1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18"/>
      <c r="BF71" s="18"/>
      <c r="BG71" s="18"/>
      <c r="BH71" s="18"/>
      <c r="BI71" s="18"/>
      <c r="BJ71" s="18"/>
      <c r="BK71" s="18"/>
      <c r="BL71" s="18"/>
      <c r="BM71" s="18"/>
      <c r="BN71" s="18"/>
      <c r="BO71" s="18"/>
      <c r="BP71" s="18"/>
      <c r="BQ71" s="18"/>
      <c r="BR71" s="18"/>
      <c r="BS71" s="18"/>
      <c r="BT71" s="18"/>
      <c r="BU71" s="18"/>
      <c r="BV71" s="18"/>
      <c r="BW71" s="18"/>
      <c r="BX71" s="18"/>
      <c r="BY71" s="18"/>
    </row>
    <row r="72" spans="1:78" ht="3" customHeight="1">
      <c r="A72" s="26"/>
      <c r="B72" s="26"/>
      <c r="C72" s="26"/>
      <c r="D72" s="26"/>
      <c r="E72" s="26"/>
      <c r="F72" s="26"/>
      <c r="G72" s="26"/>
      <c r="H72" s="27"/>
      <c r="I72" s="27"/>
      <c r="J72" s="27"/>
      <c r="K72" s="27"/>
      <c r="L72" s="27"/>
      <c r="M72" s="27"/>
      <c r="N72" s="27"/>
      <c r="O72" s="27"/>
      <c r="P72" s="27"/>
      <c r="Q72" s="27"/>
      <c r="R72" s="27"/>
      <c r="S72" s="27"/>
      <c r="T72" s="27"/>
      <c r="U72" s="27"/>
      <c r="V72" s="27"/>
      <c r="W72" s="1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18"/>
      <c r="BF72" s="18"/>
      <c r="BG72" s="18"/>
      <c r="BH72" s="18"/>
      <c r="BI72" s="18"/>
      <c r="BJ72" s="18"/>
      <c r="BK72" s="18"/>
      <c r="BL72" s="18"/>
      <c r="BM72" s="18"/>
      <c r="BN72" s="18"/>
      <c r="BO72" s="18"/>
      <c r="BP72" s="18"/>
      <c r="BQ72" s="18"/>
      <c r="BR72" s="18"/>
      <c r="BS72" s="18"/>
      <c r="BT72" s="18"/>
      <c r="BU72" s="18"/>
      <c r="BV72" s="18"/>
      <c r="BW72" s="18"/>
      <c r="BX72" s="18"/>
      <c r="BY72" s="18"/>
    </row>
    <row r="73" spans="1:78" ht="3" customHeight="1">
      <c r="A73" s="26"/>
      <c r="B73" s="26"/>
      <c r="C73" s="26"/>
      <c r="D73" s="26"/>
      <c r="E73" s="26"/>
      <c r="F73" s="26"/>
      <c r="G73" s="26"/>
      <c r="H73" s="27"/>
      <c r="I73" s="27"/>
      <c r="J73" s="27"/>
      <c r="K73" s="27"/>
      <c r="L73" s="27"/>
      <c r="M73" s="27"/>
      <c r="N73" s="27"/>
      <c r="O73" s="27"/>
      <c r="P73" s="27"/>
      <c r="Q73" s="27"/>
      <c r="R73" s="27"/>
      <c r="S73" s="27"/>
      <c r="T73" s="27"/>
      <c r="U73" s="27"/>
      <c r="V73" s="27"/>
      <c r="W73" s="1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18"/>
      <c r="BF73" s="18"/>
      <c r="BG73" s="18"/>
      <c r="BH73" s="18"/>
      <c r="BI73" s="18"/>
      <c r="BJ73" s="18"/>
      <c r="BK73" s="18"/>
      <c r="BL73" s="18"/>
      <c r="BM73" s="18"/>
      <c r="BN73" s="18"/>
      <c r="BO73" s="18"/>
      <c r="BP73" s="18"/>
      <c r="BQ73" s="18"/>
      <c r="BR73" s="18"/>
      <c r="BS73" s="18"/>
      <c r="BT73" s="18"/>
      <c r="BU73" s="18"/>
      <c r="BV73" s="18"/>
      <c r="BW73" s="18"/>
      <c r="BX73" s="18"/>
      <c r="BY73" s="18"/>
    </row>
    <row r="74" spans="1:78" ht="3" customHeight="1">
      <c r="A74" s="26"/>
      <c r="B74" s="26"/>
      <c r="C74" s="26"/>
      <c r="D74" s="26"/>
      <c r="E74" s="26"/>
      <c r="F74" s="26"/>
      <c r="G74" s="26"/>
      <c r="H74" s="27"/>
      <c r="I74" s="27"/>
      <c r="J74" s="27"/>
      <c r="K74" s="27"/>
      <c r="L74" s="27"/>
      <c r="M74" s="27"/>
      <c r="N74" s="27"/>
      <c r="O74" s="27"/>
      <c r="P74" s="27"/>
      <c r="Q74" s="27"/>
      <c r="R74" s="27"/>
      <c r="S74" s="27"/>
      <c r="T74" s="27"/>
      <c r="U74" s="27"/>
      <c r="V74" s="27"/>
      <c r="W74" s="1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18"/>
      <c r="BF74" s="18"/>
      <c r="BG74" s="18"/>
      <c r="BH74" s="18"/>
      <c r="BI74" s="18"/>
      <c r="BJ74" s="18"/>
      <c r="BK74" s="18"/>
      <c r="BL74" s="18"/>
      <c r="BM74" s="18"/>
      <c r="BN74" s="18"/>
      <c r="BO74" s="18"/>
      <c r="BP74" s="18"/>
      <c r="BQ74" s="18"/>
      <c r="BR74" s="18"/>
      <c r="BS74" s="18"/>
      <c r="BT74" s="18"/>
      <c r="BU74" s="18"/>
      <c r="BV74" s="18"/>
      <c r="BW74" s="18"/>
      <c r="BX74" s="18"/>
      <c r="BY74" s="18"/>
    </row>
    <row r="75" spans="1:78" ht="3" customHeight="1">
      <c r="A75" s="26"/>
      <c r="B75" s="26"/>
      <c r="C75" s="26"/>
      <c r="D75" s="26"/>
      <c r="E75" s="26"/>
      <c r="F75" s="26"/>
      <c r="G75" s="26"/>
      <c r="H75" s="27"/>
      <c r="I75" s="27"/>
      <c r="J75" s="27"/>
      <c r="K75" s="27"/>
      <c r="L75" s="27"/>
      <c r="M75" s="27"/>
      <c r="N75" s="27"/>
      <c r="O75" s="27"/>
      <c r="P75" s="27"/>
      <c r="Q75" s="27"/>
      <c r="R75" s="27"/>
      <c r="S75" s="27"/>
      <c r="T75" s="27"/>
      <c r="U75" s="27"/>
      <c r="V75" s="27"/>
      <c r="W75" s="1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18"/>
      <c r="BF75" s="18"/>
      <c r="BG75" s="18"/>
      <c r="BH75" s="18"/>
      <c r="BI75" s="18"/>
      <c r="BJ75" s="18"/>
      <c r="BK75" s="18"/>
      <c r="BL75" s="18"/>
      <c r="BM75" s="18"/>
      <c r="BN75" s="18"/>
      <c r="BO75" s="18"/>
      <c r="BP75" s="18"/>
      <c r="BQ75" s="18"/>
      <c r="BR75" s="18"/>
      <c r="BS75" s="18"/>
      <c r="BT75" s="18"/>
      <c r="BU75" s="18"/>
      <c r="BV75" s="18"/>
      <c r="BW75" s="18"/>
      <c r="BX75" s="18"/>
      <c r="BY75" s="18"/>
    </row>
    <row r="76" spans="1:78" ht="3" customHeight="1">
      <c r="A76" s="26"/>
      <c r="B76" s="26"/>
      <c r="C76" s="26"/>
      <c r="D76" s="26"/>
      <c r="E76" s="26"/>
      <c r="F76" s="26"/>
      <c r="G76" s="26"/>
      <c r="H76" s="27"/>
      <c r="I76" s="27"/>
      <c r="J76" s="27"/>
      <c r="K76" s="27"/>
      <c r="L76" s="27"/>
      <c r="M76" s="27"/>
      <c r="N76" s="27"/>
      <c r="O76" s="27"/>
      <c r="P76" s="27"/>
      <c r="Q76" s="27"/>
      <c r="R76" s="27"/>
      <c r="S76" s="27"/>
      <c r="T76" s="27"/>
      <c r="U76" s="27"/>
      <c r="V76" s="27"/>
      <c r="W76" s="1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18"/>
      <c r="BF76" s="18"/>
      <c r="BG76" s="18"/>
      <c r="BH76" s="18"/>
      <c r="BI76" s="18"/>
      <c r="BJ76" s="18"/>
      <c r="BK76" s="18"/>
      <c r="BL76" s="18"/>
      <c r="BM76" s="18"/>
      <c r="BN76" s="18"/>
      <c r="BO76" s="18"/>
      <c r="BP76" s="18"/>
      <c r="BQ76" s="18"/>
      <c r="BR76" s="18"/>
      <c r="BS76" s="18"/>
      <c r="BT76" s="18"/>
      <c r="BU76" s="18"/>
      <c r="BV76" s="18"/>
      <c r="BW76" s="18"/>
      <c r="BX76" s="18"/>
      <c r="BY76" s="18"/>
    </row>
    <row r="77" spans="1:78" ht="4.5" customHeight="1">
      <c r="A77" s="29"/>
      <c r="B77" s="29"/>
      <c r="C77" s="29"/>
      <c r="D77" s="30"/>
      <c r="E77" s="30"/>
      <c r="F77" s="30"/>
      <c r="G77" s="30"/>
      <c r="H77" s="29"/>
      <c r="I77" s="29"/>
      <c r="J77" s="29"/>
      <c r="K77" s="30"/>
      <c r="L77" s="30"/>
      <c r="M77" s="30"/>
      <c r="N77" s="30"/>
      <c r="O77" s="31"/>
      <c r="P77" s="31"/>
      <c r="Q77" s="31"/>
      <c r="R77" s="31"/>
      <c r="S77" s="32"/>
      <c r="T77" s="32"/>
      <c r="U77" s="32"/>
      <c r="V77" s="31"/>
      <c r="W77" s="31"/>
      <c r="X77" s="32"/>
      <c r="Y77" s="32"/>
      <c r="Z77" s="32"/>
      <c r="AA77" s="32"/>
      <c r="AB77" s="18"/>
      <c r="AC77" s="33"/>
      <c r="AD77" s="34"/>
      <c r="AE77" s="35"/>
      <c r="AF77" s="35"/>
      <c r="AG77" s="35"/>
      <c r="AH77" s="35"/>
      <c r="AI77" s="35"/>
      <c r="AJ77" s="34"/>
      <c r="AK77" s="34"/>
      <c r="AL77" s="36"/>
      <c r="AM77" s="36"/>
      <c r="AN77" s="36"/>
      <c r="AO77" s="36"/>
      <c r="AP77" s="36"/>
      <c r="AQ77" s="33"/>
      <c r="AR77" s="33"/>
      <c r="AS77" s="37"/>
      <c r="AT77" s="37"/>
      <c r="AU77" s="37"/>
      <c r="AV77" s="37"/>
      <c r="AW77" s="37"/>
      <c r="AX77" s="37"/>
      <c r="AY77" s="37"/>
      <c r="AZ77" s="37"/>
      <c r="BA77" s="37"/>
      <c r="BB77" s="37"/>
      <c r="BC77" s="37"/>
      <c r="BD77" s="37"/>
      <c r="BE77" s="37"/>
      <c r="BF77" s="37"/>
      <c r="BG77" s="37"/>
      <c r="BH77" s="37"/>
      <c r="BI77" s="36"/>
      <c r="BJ77" s="36"/>
      <c r="BK77" s="36"/>
      <c r="BL77" s="36"/>
      <c r="BM77" s="36"/>
      <c r="BN77" s="36"/>
      <c r="BO77" s="36"/>
      <c r="BP77" s="36"/>
      <c r="BQ77" s="36"/>
      <c r="BR77" s="36"/>
      <c r="BS77" s="36"/>
      <c r="BT77" s="36"/>
      <c r="BU77" s="36"/>
      <c r="BV77" s="36"/>
      <c r="BW77" s="36"/>
      <c r="BX77" s="36"/>
      <c r="BY77" s="36"/>
      <c r="BZ77" s="38"/>
    </row>
    <row r="78" spans="1:78" ht="6.75" customHeight="1">
      <c r="A78" s="18"/>
      <c r="B78" s="338"/>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row>
    <row r="79" spans="1:78" ht="6.75" customHeight="1">
      <c r="A79" s="18"/>
      <c r="B79" s="338"/>
      <c r="C79" s="338"/>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18"/>
      <c r="AM79" s="18"/>
      <c r="AN79" s="18"/>
      <c r="AO79" s="18"/>
      <c r="AP79" s="18"/>
      <c r="AQ79" s="18"/>
      <c r="AR79" s="18"/>
      <c r="AS79" s="39"/>
      <c r="AT79" s="40"/>
      <c r="AU79" s="40"/>
      <c r="AV79" s="40"/>
      <c r="AW79" s="40"/>
      <c r="AX79" s="40"/>
      <c r="AY79" s="40"/>
      <c r="AZ79" s="40"/>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40"/>
    </row>
    <row r="80" spans="1:78" ht="6" customHeight="1">
      <c r="A80" s="18"/>
      <c r="B80" s="339"/>
      <c r="C80" s="339"/>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18"/>
      <c r="AN80" s="18"/>
      <c r="AO80" s="18"/>
      <c r="AP80" s="18"/>
      <c r="AQ80" s="18"/>
      <c r="AR80" s="18"/>
      <c r="AS80" s="40"/>
      <c r="AT80" s="40"/>
      <c r="AU80" s="40"/>
      <c r="AV80" s="40"/>
      <c r="AW80" s="40"/>
      <c r="AX80" s="40"/>
      <c r="AY80" s="40"/>
      <c r="AZ80" s="40"/>
      <c r="BA80" s="18"/>
      <c r="BB80" s="349"/>
      <c r="BC80" s="349"/>
      <c r="BD80" s="349"/>
      <c r="BE80" s="349"/>
      <c r="BF80" s="349"/>
      <c r="BG80" s="349"/>
      <c r="BH80" s="349"/>
      <c r="BI80" s="349"/>
      <c r="BJ80" s="349"/>
      <c r="BK80" s="349"/>
      <c r="BL80" s="349"/>
      <c r="BM80" s="349"/>
      <c r="BN80" s="349"/>
      <c r="BO80" s="349"/>
      <c r="BP80" s="349"/>
      <c r="BQ80" s="349"/>
      <c r="BR80" s="349"/>
      <c r="BS80" s="349"/>
      <c r="BT80" s="349"/>
      <c r="BU80" s="349"/>
      <c r="BV80" s="349"/>
      <c r="BW80" s="349"/>
      <c r="BX80" s="349"/>
      <c r="BY80" s="349"/>
    </row>
    <row r="81" spans="1:77" ht="6" customHeight="1">
      <c r="A81" s="18"/>
      <c r="B81" s="339"/>
      <c r="C81" s="339"/>
      <c r="D81" s="339"/>
      <c r="E81" s="339"/>
      <c r="F81" s="339"/>
      <c r="G81" s="339"/>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18"/>
      <c r="AN81" s="18"/>
      <c r="AO81" s="18"/>
      <c r="AP81" s="18"/>
      <c r="AQ81" s="18"/>
      <c r="AR81" s="18"/>
      <c r="AS81" s="40"/>
      <c r="AT81" s="40"/>
      <c r="AU81" s="40"/>
      <c r="AV81" s="40"/>
      <c r="AW81" s="40"/>
      <c r="AX81" s="40"/>
      <c r="AY81" s="40"/>
      <c r="AZ81" s="40"/>
      <c r="BA81" s="18"/>
      <c r="BB81" s="349"/>
      <c r="BC81" s="349"/>
      <c r="BD81" s="349"/>
      <c r="BE81" s="349"/>
      <c r="BF81" s="349"/>
      <c r="BG81" s="349"/>
      <c r="BH81" s="349"/>
      <c r="BI81" s="349"/>
      <c r="BJ81" s="349"/>
      <c r="BK81" s="349"/>
      <c r="BL81" s="349"/>
      <c r="BM81" s="349"/>
      <c r="BN81" s="349"/>
      <c r="BO81" s="349"/>
      <c r="BP81" s="349"/>
      <c r="BQ81" s="349"/>
      <c r="BR81" s="349"/>
      <c r="BS81" s="349"/>
      <c r="BT81" s="349"/>
      <c r="BU81" s="349"/>
      <c r="BV81" s="349"/>
      <c r="BW81" s="349"/>
      <c r="BX81" s="349"/>
      <c r="BY81" s="349"/>
    </row>
    <row r="82" spans="1:77" ht="6" customHeight="1">
      <c r="A82" s="18"/>
      <c r="B82" s="339"/>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18"/>
      <c r="AN82" s="18"/>
      <c r="AO82" s="18"/>
      <c r="AP82" s="18"/>
      <c r="AQ82" s="18"/>
      <c r="AR82" s="18"/>
      <c r="AS82" s="18"/>
      <c r="AT82" s="18"/>
      <c r="AU82" s="18"/>
      <c r="AV82" s="18"/>
      <c r="AW82" s="18"/>
      <c r="AX82" s="18"/>
      <c r="AY82" s="18"/>
      <c r="AZ82" s="18"/>
      <c r="BA82" s="18"/>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row>
    <row r="83" spans="1:77" ht="6.75" customHeight="1">
      <c r="A83" s="18"/>
      <c r="B83" s="350"/>
      <c r="C83" s="350"/>
      <c r="D83" s="350"/>
      <c r="E83" s="350"/>
      <c r="F83" s="350"/>
      <c r="G83" s="350"/>
      <c r="H83" s="350"/>
      <c r="I83" s="350"/>
      <c r="J83" s="350"/>
      <c r="K83" s="350"/>
      <c r="L83" s="350"/>
      <c r="M83" s="350"/>
      <c r="N83" s="350"/>
      <c r="O83" s="350"/>
      <c r="P83" s="350"/>
      <c r="Q83" s="350"/>
      <c r="R83" s="350"/>
      <c r="S83" s="350"/>
      <c r="T83" s="350"/>
      <c r="U83" s="350"/>
      <c r="V83" s="350"/>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row>
    <row r="84" spans="1:77" ht="6.75" customHeight="1">
      <c r="A84" s="18"/>
      <c r="B84" s="350"/>
      <c r="C84" s="350"/>
      <c r="D84" s="350"/>
      <c r="E84" s="350"/>
      <c r="F84" s="350"/>
      <c r="G84" s="350"/>
      <c r="H84" s="350"/>
      <c r="I84" s="350"/>
      <c r="J84" s="350"/>
      <c r="K84" s="350"/>
      <c r="L84" s="350"/>
      <c r="M84" s="350"/>
      <c r="N84" s="350"/>
      <c r="O84" s="350"/>
      <c r="P84" s="350"/>
      <c r="Q84" s="350"/>
      <c r="R84" s="350"/>
      <c r="S84" s="350"/>
      <c r="T84" s="350"/>
      <c r="U84" s="350"/>
      <c r="V84" s="350"/>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row>
    <row r="85" spans="1:77" ht="6" customHeight="1">
      <c r="A85" s="18"/>
      <c r="B85" s="339"/>
      <c r="C85" s="339"/>
      <c r="D85" s="339"/>
      <c r="E85" s="339"/>
      <c r="F85" s="339"/>
      <c r="G85" s="339"/>
      <c r="H85" s="339"/>
      <c r="I85" s="339"/>
      <c r="J85" s="339"/>
      <c r="K85" s="339"/>
      <c r="L85" s="339"/>
      <c r="M85" s="339"/>
      <c r="N85" s="339"/>
      <c r="O85" s="339"/>
      <c r="P85" s="339"/>
      <c r="Q85" s="339"/>
      <c r="R85" s="339"/>
      <c r="S85" s="339"/>
      <c r="T85" s="339"/>
      <c r="U85" s="339"/>
      <c r="V85" s="339"/>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row>
    <row r="86" spans="1:77" ht="6" customHeight="1">
      <c r="A86" s="18"/>
      <c r="B86" s="339"/>
      <c r="C86" s="339"/>
      <c r="D86" s="339"/>
      <c r="E86" s="339"/>
      <c r="F86" s="339"/>
      <c r="G86" s="339"/>
      <c r="H86" s="339"/>
      <c r="I86" s="339"/>
      <c r="J86" s="339"/>
      <c r="K86" s="339"/>
      <c r="L86" s="339"/>
      <c r="M86" s="339"/>
      <c r="N86" s="339"/>
      <c r="O86" s="339"/>
      <c r="P86" s="339"/>
      <c r="Q86" s="339"/>
      <c r="R86" s="339"/>
      <c r="S86" s="339"/>
      <c r="T86" s="339"/>
      <c r="U86" s="339"/>
      <c r="V86" s="339"/>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42"/>
      <c r="BF86" s="42"/>
      <c r="BG86" s="42"/>
      <c r="BH86" s="42"/>
      <c r="BI86" s="42"/>
      <c r="BJ86" s="42"/>
      <c r="BK86" s="42"/>
      <c r="BL86" s="42"/>
      <c r="BM86" s="42"/>
      <c r="BN86" s="42"/>
      <c r="BO86" s="42"/>
      <c r="BP86" s="42"/>
      <c r="BQ86" s="42"/>
      <c r="BR86" s="42"/>
      <c r="BS86" s="42"/>
      <c r="BT86" s="42"/>
      <c r="BU86" s="42"/>
      <c r="BV86" s="42"/>
      <c r="BW86" s="18"/>
      <c r="BX86" s="18"/>
      <c r="BY86" s="18"/>
    </row>
    <row r="87" spans="1:77" ht="6" customHeight="1">
      <c r="A87" s="18"/>
      <c r="B87" s="339"/>
      <c r="C87" s="339"/>
      <c r="D87" s="339"/>
      <c r="E87" s="339"/>
      <c r="F87" s="339"/>
      <c r="G87" s="339"/>
      <c r="H87" s="339"/>
      <c r="I87" s="339"/>
      <c r="J87" s="339"/>
      <c r="K87" s="339"/>
      <c r="L87" s="339"/>
      <c r="M87" s="339"/>
      <c r="N87" s="339"/>
      <c r="O87" s="339"/>
      <c r="P87" s="339"/>
      <c r="Q87" s="339"/>
      <c r="R87" s="339"/>
      <c r="S87" s="339"/>
      <c r="T87" s="339"/>
      <c r="U87" s="339"/>
      <c r="V87" s="339"/>
      <c r="W87" s="18"/>
      <c r="X87" s="18"/>
      <c r="Y87" s="18"/>
      <c r="Z87" s="18"/>
      <c r="AA87" s="18"/>
      <c r="AB87" s="18"/>
      <c r="AC87" s="18"/>
      <c r="AD87" s="18"/>
      <c r="AE87" s="346"/>
      <c r="AF87" s="346"/>
      <c r="AG87" s="346"/>
      <c r="AH87" s="346"/>
      <c r="AI87" s="346"/>
      <c r="AJ87" s="346"/>
      <c r="AK87" s="346"/>
      <c r="AL87" s="346"/>
      <c r="AM87" s="346"/>
      <c r="AN87" s="346"/>
      <c r="AO87" s="346"/>
      <c r="AP87" s="346"/>
      <c r="AQ87" s="346"/>
      <c r="AR87" s="346"/>
      <c r="AS87" s="346"/>
      <c r="AT87" s="346"/>
      <c r="AU87" s="346"/>
      <c r="AV87" s="18"/>
      <c r="AW87" s="18"/>
      <c r="AX87" s="18"/>
      <c r="AY87" s="18"/>
      <c r="AZ87" s="18"/>
      <c r="BA87" s="18"/>
      <c r="BB87" s="18"/>
      <c r="BC87" s="18"/>
      <c r="BD87" s="18"/>
      <c r="BE87" s="347"/>
      <c r="BF87" s="347"/>
      <c r="BG87" s="347"/>
      <c r="BH87" s="347"/>
      <c r="BI87" s="347"/>
      <c r="BJ87" s="347"/>
      <c r="BK87" s="347"/>
      <c r="BL87" s="347"/>
      <c r="BM87" s="347"/>
      <c r="BN87" s="347"/>
      <c r="BO87" s="347"/>
      <c r="BP87" s="347"/>
      <c r="BQ87" s="347"/>
      <c r="BR87" s="347"/>
      <c r="BS87" s="347"/>
      <c r="BT87" s="347"/>
      <c r="BU87" s="347"/>
      <c r="BV87" s="347"/>
      <c r="BW87" s="18"/>
      <c r="BX87" s="18"/>
      <c r="BY87" s="18"/>
    </row>
    <row r="88" spans="1:77" ht="9" customHeight="1">
      <c r="A88" s="18"/>
      <c r="B88" s="18"/>
      <c r="C88" s="18"/>
      <c r="D88" s="18"/>
      <c r="E88" s="18"/>
      <c r="F88" s="18"/>
      <c r="G88" s="18"/>
      <c r="H88" s="1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8"/>
      <c r="AZ88" s="348"/>
      <c r="BA88" s="348"/>
      <c r="BB88" s="348"/>
      <c r="BC88" s="348"/>
      <c r="BD88" s="348"/>
      <c r="BE88" s="348"/>
      <c r="BF88" s="348"/>
      <c r="BG88" s="348"/>
      <c r="BH88" s="348"/>
      <c r="BI88" s="348"/>
      <c r="BJ88" s="348"/>
      <c r="BK88" s="348"/>
      <c r="BL88" s="348"/>
      <c r="BM88" s="348"/>
      <c r="BN88" s="348"/>
      <c r="BO88" s="348"/>
      <c r="BP88" s="348"/>
      <c r="BQ88" s="348"/>
      <c r="BR88" s="348"/>
      <c r="BS88" s="18"/>
      <c r="BT88" s="18"/>
      <c r="BU88" s="18"/>
      <c r="BV88" s="18"/>
      <c r="BW88" s="18"/>
      <c r="BX88" s="18"/>
      <c r="BY88" s="18"/>
    </row>
    <row r="89" spans="1:77" ht="6" customHeight="1">
      <c r="A89" s="18"/>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row>
    <row r="90" spans="1:77" ht="6" customHeight="1">
      <c r="A90" s="18"/>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row>
    <row r="91" spans="1:77" ht="6" customHeight="1">
      <c r="A91" s="18"/>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row>
    <row r="92" spans="1:77" ht="6.75" customHeight="1">
      <c r="A92" s="18"/>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row>
    <row r="93" spans="1:77" ht="6.75" customHeight="1">
      <c r="A93" s="18"/>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row>
    <row r="94" spans="1:77" ht="6.75" customHeight="1">
      <c r="A94" s="18"/>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row>
    <row r="95" spans="1:77" ht="6.75" customHeight="1">
      <c r="A95" s="18"/>
      <c r="B95" s="212"/>
      <c r="C95" s="212"/>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row>
    <row r="96" spans="1:77" ht="6.75" customHeight="1">
      <c r="A96" s="18"/>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row>
    <row r="97" spans="1:77" ht="6.75" customHeight="1">
      <c r="A97" s="18"/>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row>
    <row r="98" spans="1:77" ht="6.75" customHeight="1">
      <c r="A98" s="18"/>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row>
    <row r="99" spans="1:77" ht="5.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row>
    <row r="100" spans="1:77" ht="5.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row>
  </sheetData>
  <sheetProtection sheet="1" selectLockedCells="1"/>
  <mergeCells count="127">
    <mergeCell ref="A35:M36"/>
    <mergeCell ref="N35:AM36"/>
    <mergeCell ref="AZ35:BE36"/>
    <mergeCell ref="BF35:BY36"/>
    <mergeCell ref="AF44:BY46"/>
    <mergeCell ref="B89:BY98"/>
    <mergeCell ref="P85:R87"/>
    <mergeCell ref="S85:T87"/>
    <mergeCell ref="U85:V87"/>
    <mergeCell ref="AE87:AU87"/>
    <mergeCell ref="BE87:BV87"/>
    <mergeCell ref="I88:BR88"/>
    <mergeCell ref="BB80:BM81"/>
    <mergeCell ref="BN80:BY81"/>
    <mergeCell ref="B83:V84"/>
    <mergeCell ref="B85:C87"/>
    <mergeCell ref="D85:E87"/>
    <mergeCell ref="F85:G87"/>
    <mergeCell ref="H85:I87"/>
    <mergeCell ref="J85:K87"/>
    <mergeCell ref="L85:M87"/>
    <mergeCell ref="N85:O87"/>
    <mergeCell ref="AA80:AB82"/>
    <mergeCell ref="AC80:AD82"/>
    <mergeCell ref="A53:BY53"/>
    <mergeCell ref="A55:AE57"/>
    <mergeCell ref="A58:BY65"/>
    <mergeCell ref="B78:AK79"/>
    <mergeCell ref="B80:C82"/>
    <mergeCell ref="D80:E82"/>
    <mergeCell ref="F80:G82"/>
    <mergeCell ref="H80:I82"/>
    <mergeCell ref="J80:K82"/>
    <mergeCell ref="L80:M82"/>
    <mergeCell ref="AE80:AF82"/>
    <mergeCell ref="AG80:AH82"/>
    <mergeCell ref="AI80:AJ82"/>
    <mergeCell ref="AK80:AL82"/>
    <mergeCell ref="N80:O82"/>
    <mergeCell ref="P80:R82"/>
    <mergeCell ref="S80:T82"/>
    <mergeCell ref="U80:V82"/>
    <mergeCell ref="W80:X82"/>
    <mergeCell ref="Y80:Z82"/>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A44:AE46"/>
    <mergeCell ref="A47:M49"/>
    <mergeCell ref="N47:AA49"/>
    <mergeCell ref="AB47:AH49"/>
    <mergeCell ref="A50:M52"/>
    <mergeCell ref="N50:O52"/>
    <mergeCell ref="P50:Q52"/>
    <mergeCell ref="R50:S52"/>
    <mergeCell ref="T50:U52"/>
    <mergeCell ref="V50:W52"/>
    <mergeCell ref="A37:P39"/>
    <mergeCell ref="A40:I40"/>
    <mergeCell ref="J40:M40"/>
    <mergeCell ref="N40:W40"/>
    <mergeCell ref="A41:I41"/>
    <mergeCell ref="J41:M41"/>
    <mergeCell ref="N41:W41"/>
    <mergeCell ref="A42:I42"/>
    <mergeCell ref="J42:M42"/>
    <mergeCell ref="N42:W42"/>
    <mergeCell ref="BI19:BR20"/>
    <mergeCell ref="A21:M26"/>
    <mergeCell ref="N21:AM24"/>
    <mergeCell ref="AZ21:BY26"/>
    <mergeCell ref="N25:Y26"/>
    <mergeCell ref="Z25:AM26"/>
    <mergeCell ref="A27:M28"/>
    <mergeCell ref="N27:AM28"/>
    <mergeCell ref="AN27:AY34"/>
    <mergeCell ref="AZ27:BE28"/>
    <mergeCell ref="BF27:BY28"/>
    <mergeCell ref="A29:M34"/>
    <mergeCell ref="N29:AM31"/>
    <mergeCell ref="AZ29:BE30"/>
    <mergeCell ref="BF29:BY30"/>
    <mergeCell ref="AZ31:BE32"/>
    <mergeCell ref="BF31:BY32"/>
    <mergeCell ref="N32:Y34"/>
    <mergeCell ref="Z32:AM34"/>
    <mergeCell ref="AZ33:BE34"/>
    <mergeCell ref="BF33:BY34"/>
    <mergeCell ref="Y40:BY40"/>
    <mergeCell ref="Y41:BY41"/>
    <mergeCell ref="C2:BV5"/>
    <mergeCell ref="B6:BM8"/>
    <mergeCell ref="B9:BY12"/>
    <mergeCell ref="AZ13:BY15"/>
    <mergeCell ref="A13:P15"/>
    <mergeCell ref="AN16:AY18"/>
    <mergeCell ref="AZ16:BG18"/>
    <mergeCell ref="BH16:BI18"/>
    <mergeCell ref="BJ16:BO18"/>
    <mergeCell ref="BP16:BQ18"/>
    <mergeCell ref="BR16:BW18"/>
    <mergeCell ref="BX16:BY18"/>
    <mergeCell ref="A16:M16"/>
    <mergeCell ref="A17:M18"/>
    <mergeCell ref="N16:AM16"/>
    <mergeCell ref="N17:AM18"/>
    <mergeCell ref="A19:M20"/>
    <mergeCell ref="N19:AM20"/>
    <mergeCell ref="AN19:AY26"/>
    <mergeCell ref="AZ19:BA20"/>
    <mergeCell ref="BB19:BF20"/>
    <mergeCell ref="BG19:BH20"/>
  </mergeCells>
  <phoneticPr fontId="41"/>
  <dataValidations count="13">
    <dataValidation allowBlank="1" showInputMessage="1" showErrorMessage="1" promptTitle="開設者" prompt="氏名を記載してください" sqref="Z32:AM34" xr:uid="{415267D7-65D2-4495-84FF-B25CF49CB5F3}"/>
    <dataValidation allowBlank="1" showInputMessage="1" showErrorMessage="1" promptTitle="開設者" prompt="代表者の職を記載してください（個人の場合は記載不要）" sqref="N32:Y34" xr:uid="{DFB7707C-6FF4-414F-AD7A-46613D4EEE2B}"/>
    <dataValidation allowBlank="1" showInputMessage="1" showErrorMessage="1" promptTitle="開設者" prompt="法人名を記載してください（個人の場合は記載不要）" sqref="N29:AM31" xr:uid="{A8683AC4-B936-4EAC-B29D-DED405E4DB17}"/>
    <dataValidation type="whole" imeMode="disabled" allowBlank="1" showInputMessage="1" showErrorMessage="1" sqref="AI47:AP49 BT47:BY49 N50:AA52" xr:uid="{1A32F39F-73A5-4F03-BFEF-50C6E573B2ED}">
      <formula1>0</formula1>
      <formula2>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5:AM26" xr:uid="{8A6F80DF-2778-4F3D-B6DC-CD3A5C031A7B}">
      <formula1>1000000000</formula1>
      <formula2>9999999999</formula2>
    </dataValidation>
    <dataValidation type="whole" imeMode="disabled" allowBlank="1" showInputMessage="1" showErrorMessage="1" errorTitle="申請日" error="1~31の数字（半角）を入力してください" promptTitle="申請日" prompt="1~31の数字（半角）を入力してください" sqref="BR16:BW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64887180-CA5A-4EA8-B1B9-839BE0C076F6}">
      <formula1>2025</formula1>
      <formula2>2026</formula2>
    </dataValidation>
    <dataValidation imeMode="disabled" allowBlank="1" showInputMessage="1" showErrorMessage="1" sqref="BF29:BY34" xr:uid="{6B29A881-E03C-49A9-ABE3-F4AB3D297B36}"/>
    <dataValidation imeMode="fullKatakana" allowBlank="1" showInputMessage="1" showErrorMessage="1" sqref="N19:AM20 N27:AM28 N16:AM16" xr:uid="{9BA9BFCA-8241-4600-B80E-D20516AA7492}"/>
    <dataValidation type="list" allowBlank="1" showInputMessage="1" showErrorMessage="1" sqref="AI50:AP52" xr:uid="{47E0B733-3B9C-40AE-A9DF-F386DBFE800D}">
      <formula1>"普通,当座,別段"</formula1>
    </dataValidation>
    <dataValidation type="list" imeMode="fullKatakana" allowBlank="1" showInputMessage="1" showErrorMessage="1" sqref="N35:AM36" xr:uid="{33C0DBF3-1D9B-41AC-A585-B8CCDBAEB114}">
      <formula1>$CB$35:$CD$35</formula1>
    </dataValidation>
    <dataValidation imeMode="halfKatakana" allowBlank="1" showInputMessage="1" showErrorMessage="1" prompt="半角カタカナで入力してください｡（っ､ゃ､ゅ､ょなどの小文字は大文字ﾆしてください｡）_x000a_法人格を有する企業・団体の口座名義については、代表者名の入力は不要です｡" sqref="BB50:BY50" xr:uid="{0B45353B-A081-4876-A47B-E8D8C9BFC141}"/>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45"/>
  <sheetViews>
    <sheetView showGridLines="0" view="pageBreakPreview" zoomScale="90" zoomScaleNormal="114" zoomScaleSheetLayoutView="90" workbookViewId="0">
      <selection activeCell="D3" sqref="D3"/>
    </sheetView>
  </sheetViews>
  <sheetFormatPr defaultColWidth="9" defaultRowHeight="14.4"/>
  <cols>
    <col min="1" max="1" width="2.77734375" style="76" customWidth="1"/>
    <col min="2" max="2" width="9.77734375" style="76" customWidth="1"/>
    <col min="3" max="3" width="19.6640625" style="76" customWidth="1"/>
    <col min="4" max="4" width="19" style="76" customWidth="1"/>
    <col min="5" max="5" width="29" style="76" customWidth="1"/>
    <col min="6" max="6" width="29.88671875" style="76" customWidth="1"/>
    <col min="7" max="7" width="33.21875" style="76" customWidth="1"/>
    <col min="8" max="8" width="8.33203125" style="76" customWidth="1"/>
    <col min="9" max="11" width="9" style="76"/>
    <col min="12" max="12" width="49.77734375" style="76" customWidth="1"/>
    <col min="13" max="16384" width="9" style="76"/>
  </cols>
  <sheetData>
    <row r="1" spans="2:12" ht="24.75" customHeight="1">
      <c r="B1" s="353" t="s">
        <v>245</v>
      </c>
      <c r="C1" s="353"/>
      <c r="D1" s="353"/>
      <c r="E1" s="353"/>
      <c r="F1" s="78" t="s">
        <v>159</v>
      </c>
      <c r="G1" s="79" t="str">
        <f>【賃上げ支援】支給申請書兼請求書!N35</f>
        <v>無</v>
      </c>
    </row>
    <row r="2" spans="2:12" ht="23.25" customHeight="1">
      <c r="B2" s="76" t="s">
        <v>200</v>
      </c>
      <c r="F2" s="78" t="s">
        <v>133</v>
      </c>
      <c r="G2" s="141"/>
    </row>
    <row r="3" spans="2:12" ht="26.25" customHeight="1">
      <c r="F3" s="78" t="s">
        <v>155</v>
      </c>
      <c r="G3" s="79">
        <f>【賃上げ支援】支給申請書兼請求書!N21</f>
        <v>0</v>
      </c>
    </row>
    <row r="4" spans="2:12" ht="24.75" customHeight="1">
      <c r="B4" s="354" t="s">
        <v>156</v>
      </c>
      <c r="C4" s="354"/>
      <c r="D4" s="354"/>
      <c r="E4" s="354"/>
      <c r="F4" s="354"/>
      <c r="G4" s="354"/>
      <c r="H4" s="354"/>
    </row>
    <row r="6" spans="2:12" ht="23.25" customHeight="1">
      <c r="B6" s="351" t="s">
        <v>157</v>
      </c>
      <c r="C6" s="351"/>
      <c r="D6" s="351"/>
      <c r="E6" s="351"/>
      <c r="F6" s="351"/>
      <c r="G6" s="351"/>
      <c r="H6" s="351"/>
    </row>
    <row r="8" spans="2:12" ht="18" customHeight="1">
      <c r="B8" s="80" t="s">
        <v>124</v>
      </c>
    </row>
    <row r="10" spans="2:12">
      <c r="B10" s="96"/>
      <c r="C10" s="76" t="s">
        <v>190</v>
      </c>
    </row>
    <row r="12" spans="2:12" ht="20.25" customHeight="1">
      <c r="B12" s="96"/>
      <c r="C12" s="76" t="s">
        <v>191</v>
      </c>
    </row>
    <row r="13" spans="2:12" ht="21.75" customHeight="1">
      <c r="C13" s="76" t="s">
        <v>192</v>
      </c>
      <c r="J13" s="76" t="s">
        <v>140</v>
      </c>
      <c r="K13" s="76" t="s">
        <v>141</v>
      </c>
      <c r="L13" s="83" t="s">
        <v>142</v>
      </c>
    </row>
    <row r="14" spans="2:12">
      <c r="E14" s="81" t="s">
        <v>137</v>
      </c>
      <c r="F14" s="81" t="s">
        <v>138</v>
      </c>
      <c r="G14" s="81" t="s">
        <v>139</v>
      </c>
    </row>
    <row r="15" spans="2:12" ht="86.4">
      <c r="B15" s="96"/>
      <c r="C15" s="351" t="s">
        <v>143</v>
      </c>
      <c r="D15" s="352"/>
      <c r="E15" s="84" t="s">
        <v>140</v>
      </c>
      <c r="F15" s="84" t="s">
        <v>142</v>
      </c>
      <c r="G15" s="84"/>
    </row>
    <row r="17" spans="2:3" ht="18" customHeight="1">
      <c r="B17" s="80" t="s">
        <v>136</v>
      </c>
    </row>
    <row r="19" spans="2:3">
      <c r="B19" s="96"/>
      <c r="C19" s="76" t="s">
        <v>144</v>
      </c>
    </row>
    <row r="20" spans="2:3">
      <c r="B20" s="96"/>
      <c r="C20" s="76" t="s">
        <v>168</v>
      </c>
    </row>
    <row r="21" spans="2:3">
      <c r="B21" s="96"/>
      <c r="C21" s="76" t="s">
        <v>181</v>
      </c>
    </row>
    <row r="22" spans="2:3">
      <c r="B22" s="96"/>
      <c r="C22" s="76" t="s">
        <v>182</v>
      </c>
    </row>
    <row r="23" spans="2:3">
      <c r="B23" s="96"/>
      <c r="C23" s="76" t="s">
        <v>168</v>
      </c>
    </row>
    <row r="24" spans="2:3">
      <c r="B24" s="96"/>
      <c r="C24" s="76" t="s">
        <v>180</v>
      </c>
    </row>
    <row r="25" spans="2:3">
      <c r="B25" s="96"/>
      <c r="C25" s="76" t="s">
        <v>183</v>
      </c>
    </row>
    <row r="26" spans="2:3">
      <c r="B26" s="96"/>
      <c r="C26" s="76" t="s">
        <v>168</v>
      </c>
    </row>
    <row r="27" spans="2:3">
      <c r="B27" s="96"/>
      <c r="C27" s="76" t="s">
        <v>169</v>
      </c>
    </row>
    <row r="28" spans="2:3">
      <c r="B28" s="96"/>
    </row>
    <row r="29" spans="2:3">
      <c r="B29" s="96"/>
      <c r="C29" s="76" t="s">
        <v>184</v>
      </c>
    </row>
    <row r="30" spans="2:3">
      <c r="B30" s="96"/>
      <c r="C30" s="76" t="s">
        <v>185</v>
      </c>
    </row>
    <row r="31" spans="2:3">
      <c r="B31" s="96"/>
      <c r="C31" s="76" t="s">
        <v>186</v>
      </c>
    </row>
    <row r="32" spans="2:3">
      <c r="B32" s="96"/>
    </row>
    <row r="33" spans="2:7">
      <c r="B33" s="96"/>
      <c r="C33" s="76" t="s">
        <v>187</v>
      </c>
    </row>
    <row r="34" spans="2:7">
      <c r="B34" s="96"/>
      <c r="C34" s="76" t="s">
        <v>188</v>
      </c>
    </row>
    <row r="35" spans="2:7">
      <c r="B35" s="96"/>
      <c r="C35" s="76" t="s">
        <v>189</v>
      </c>
    </row>
    <row r="36" spans="2:7">
      <c r="B36" s="80" t="s">
        <v>135</v>
      </c>
    </row>
    <row r="37" spans="2:7">
      <c r="B37" s="80"/>
    </row>
    <row r="38" spans="2:7" ht="37.5" customHeight="1">
      <c r="C38" s="85" t="s">
        <v>165</v>
      </c>
      <c r="D38" s="77"/>
      <c r="E38" s="85" t="s">
        <v>193</v>
      </c>
      <c r="F38" s="77"/>
      <c r="G38" s="81" t="s">
        <v>202</v>
      </c>
    </row>
    <row r="39" spans="2:7" ht="24.75" customHeight="1">
      <c r="C39" s="102">
        <f>C42-C45</f>
        <v>0</v>
      </c>
      <c r="D39" s="77" t="s">
        <v>122</v>
      </c>
      <c r="E39" s="82">
        <v>72000</v>
      </c>
      <c r="F39" s="77" t="s">
        <v>123</v>
      </c>
      <c r="G39" s="103">
        <f>IF(AND(C39&gt;=3,C39&lt;=19),C39*E39,0)</f>
        <v>0</v>
      </c>
    </row>
    <row r="40" spans="2:7">
      <c r="C40" s="91"/>
      <c r="D40" s="77"/>
      <c r="E40" s="90"/>
      <c r="F40" s="77"/>
      <c r="G40" s="104"/>
    </row>
    <row r="41" spans="2:7" ht="36.75" customHeight="1">
      <c r="C41" s="95" t="s">
        <v>166</v>
      </c>
      <c r="D41" s="77"/>
      <c r="E41" s="85" t="s">
        <v>194</v>
      </c>
      <c r="F41" s="77"/>
      <c r="G41" s="81" t="s">
        <v>202</v>
      </c>
    </row>
    <row r="42" spans="2:7" ht="24.75" customHeight="1">
      <c r="C42" s="92">
        <v>0</v>
      </c>
      <c r="D42" s="77"/>
      <c r="E42" s="82">
        <v>150000</v>
      </c>
      <c r="F42" s="77" t="s">
        <v>123</v>
      </c>
      <c r="G42" s="103">
        <f>IF(AND(C39&lt;=2,1&lt;=C39),150000,0)</f>
        <v>0</v>
      </c>
    </row>
    <row r="43" spans="2:7">
      <c r="C43" s="91"/>
      <c r="D43" s="77"/>
      <c r="E43" s="90"/>
      <c r="F43" s="77"/>
      <c r="G43" s="104"/>
    </row>
    <row r="44" spans="2:7" ht="38.4">
      <c r="C44" s="95" t="s">
        <v>167</v>
      </c>
      <c r="D44" s="77"/>
      <c r="E44" s="90"/>
      <c r="F44" s="77"/>
      <c r="G44" s="81" t="s">
        <v>203</v>
      </c>
    </row>
    <row r="45" spans="2:7" ht="33.75" customHeight="1">
      <c r="C45" s="92">
        <v>0</v>
      </c>
      <c r="G45" s="105">
        <f>MAX(G39,G42)</f>
        <v>0</v>
      </c>
    </row>
  </sheetData>
  <mergeCells count="4">
    <mergeCell ref="C15:D15"/>
    <mergeCell ref="B1:E1"/>
    <mergeCell ref="B6:H6"/>
    <mergeCell ref="B4:H4"/>
  </mergeCells>
  <phoneticPr fontId="41"/>
  <dataValidations count="1">
    <dataValidation type="list" allowBlank="1" showInputMessage="1" showErrorMessage="1" sqref="E15:G15" xr:uid="{7C8E2ACB-2FD9-45E5-99EE-1F43F25DF0F9}">
      <formula1>$J$13:$L$13</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8</xdr:row>
                    <xdr:rowOff>137160</xdr:rowOff>
                  </from>
                  <to>
                    <xdr:col>1</xdr:col>
                    <xdr:colOff>533400</xdr:colOff>
                    <xdr:row>10</xdr:row>
                    <xdr:rowOff>83820</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312420</xdr:colOff>
                    <xdr:row>10</xdr:row>
                    <xdr:rowOff>144780</xdr:rowOff>
                  </from>
                  <to>
                    <xdr:col>1</xdr:col>
                    <xdr:colOff>541020</xdr:colOff>
                    <xdr:row>12</xdr:row>
                    <xdr:rowOff>22860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17</xdr:row>
                    <xdr:rowOff>137160</xdr:rowOff>
                  </from>
                  <to>
                    <xdr:col>1</xdr:col>
                    <xdr:colOff>533400</xdr:colOff>
                    <xdr:row>19</xdr:row>
                    <xdr:rowOff>83820</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327660</xdr:colOff>
                    <xdr:row>25</xdr:row>
                    <xdr:rowOff>106680</xdr:rowOff>
                  </from>
                  <to>
                    <xdr:col>1</xdr:col>
                    <xdr:colOff>556260</xdr:colOff>
                    <xdr:row>27</xdr:row>
                    <xdr:rowOff>60960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312420</xdr:colOff>
                    <xdr:row>14</xdr:row>
                    <xdr:rowOff>266700</xdr:rowOff>
                  </from>
                  <to>
                    <xdr:col>1</xdr:col>
                    <xdr:colOff>541020</xdr:colOff>
                    <xdr:row>14</xdr:row>
                    <xdr:rowOff>579120</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327660</xdr:colOff>
                    <xdr:row>27</xdr:row>
                    <xdr:rowOff>137160</xdr:rowOff>
                  </from>
                  <to>
                    <xdr:col>1</xdr:col>
                    <xdr:colOff>556260</xdr:colOff>
                    <xdr:row>29</xdr:row>
                    <xdr:rowOff>76200</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335280</xdr:colOff>
                    <xdr:row>29</xdr:row>
                    <xdr:rowOff>144780</xdr:rowOff>
                  </from>
                  <to>
                    <xdr:col>1</xdr:col>
                    <xdr:colOff>563880</xdr:colOff>
                    <xdr:row>31</xdr:row>
                    <xdr:rowOff>83820</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33</xdr:row>
                    <xdr:rowOff>121920</xdr:rowOff>
                  </from>
                  <to>
                    <xdr:col>1</xdr:col>
                    <xdr:colOff>571500</xdr:colOff>
                    <xdr:row>35</xdr:row>
                    <xdr:rowOff>68580</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17</xdr:row>
                    <xdr:rowOff>137160</xdr:rowOff>
                  </from>
                  <to>
                    <xdr:col>1</xdr:col>
                    <xdr:colOff>533400</xdr:colOff>
                    <xdr:row>19</xdr:row>
                    <xdr:rowOff>83820</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312420</xdr:colOff>
                    <xdr:row>19</xdr:row>
                    <xdr:rowOff>144780</xdr:rowOff>
                  </from>
                  <to>
                    <xdr:col>1</xdr:col>
                    <xdr:colOff>541020</xdr:colOff>
                    <xdr:row>21</xdr:row>
                    <xdr:rowOff>99060</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327660</xdr:colOff>
                    <xdr:row>22</xdr:row>
                    <xdr:rowOff>137160</xdr:rowOff>
                  </from>
                  <to>
                    <xdr:col>1</xdr:col>
                    <xdr:colOff>556260</xdr:colOff>
                    <xdr:row>24</xdr:row>
                    <xdr:rowOff>99060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31</xdr:row>
                    <xdr:rowOff>144780</xdr:rowOff>
                  </from>
                  <to>
                    <xdr:col>1</xdr:col>
                    <xdr:colOff>571500</xdr:colOff>
                    <xdr:row>33</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rgb="FFFF0000"/>
    <pageSetUpPr fitToPage="1"/>
  </sheetPr>
  <dimension ref="B1:C11"/>
  <sheetViews>
    <sheetView view="pageBreakPreview" zoomScaleNormal="145" zoomScaleSheetLayoutView="115" workbookViewId="0">
      <selection activeCell="C3" sqref="C3"/>
    </sheetView>
  </sheetViews>
  <sheetFormatPr defaultColWidth="9" defaultRowHeight="13.2"/>
  <cols>
    <col min="1" max="1" width="9" style="86"/>
    <col min="2" max="2" width="64.33203125" style="86" customWidth="1"/>
    <col min="3" max="3" width="18.44140625" style="86" customWidth="1"/>
    <col min="4" max="16384" width="9" style="86"/>
  </cols>
  <sheetData>
    <row r="1" spans="2:3">
      <c r="B1" s="4" t="s">
        <v>244</v>
      </c>
    </row>
    <row r="2" spans="2:3" ht="14.4">
      <c r="B2" s="93" t="s">
        <v>133</v>
      </c>
      <c r="C2" s="142"/>
    </row>
    <row r="3" spans="2:3" ht="14.4">
      <c r="B3" s="93" t="s">
        <v>155</v>
      </c>
      <c r="C3" s="79">
        <f>【賃上げ支援】申請書!G3</f>
        <v>0</v>
      </c>
    </row>
    <row r="4" spans="2:3" ht="18" customHeight="1">
      <c r="B4" s="87" t="s">
        <v>125</v>
      </c>
    </row>
    <row r="5" spans="2:3" ht="33" customHeight="1">
      <c r="B5" s="88" t="s">
        <v>126</v>
      </c>
      <c r="C5" s="88" t="s">
        <v>127</v>
      </c>
    </row>
    <row r="6" spans="2:3" ht="24" customHeight="1">
      <c r="B6" s="89" t="s">
        <v>128</v>
      </c>
      <c r="C6" s="89"/>
    </row>
    <row r="7" spans="2:3" ht="24" customHeight="1">
      <c r="B7" s="89" t="s">
        <v>129</v>
      </c>
      <c r="C7" s="89"/>
    </row>
    <row r="8" spans="2:3" ht="24" customHeight="1">
      <c r="B8" s="89" t="s">
        <v>130</v>
      </c>
      <c r="C8" s="89"/>
    </row>
    <row r="9" spans="2:3" ht="24" customHeight="1">
      <c r="B9" s="89" t="s">
        <v>131</v>
      </c>
      <c r="C9" s="89"/>
    </row>
    <row r="10" spans="2:3" ht="27.75" customHeight="1">
      <c r="B10" s="89" t="s">
        <v>132</v>
      </c>
      <c r="C10" s="89"/>
    </row>
    <row r="11" spans="2:3" ht="27.75" customHeight="1"/>
  </sheetData>
  <phoneticPr fontId="4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617220</xdr:colOff>
                    <xdr:row>4</xdr:row>
                    <xdr:rowOff>403860</xdr:rowOff>
                  </from>
                  <to>
                    <xdr:col>2</xdr:col>
                    <xdr:colOff>845820</xdr:colOff>
                    <xdr:row>5</xdr:row>
                    <xdr:rowOff>297180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617220</xdr:colOff>
                    <xdr:row>7</xdr:row>
                    <xdr:rowOff>0</xdr:rowOff>
                  </from>
                  <to>
                    <xdr:col>2</xdr:col>
                    <xdr:colOff>845820</xdr:colOff>
                    <xdr:row>8</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617220</xdr:colOff>
                    <xdr:row>6</xdr:row>
                    <xdr:rowOff>0</xdr:rowOff>
                  </from>
                  <to>
                    <xdr:col>2</xdr:col>
                    <xdr:colOff>845820</xdr:colOff>
                    <xdr:row>7</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287D-A5AE-4D98-8E57-8F33FE5BB4CE}">
  <sheetPr>
    <tabColor theme="4"/>
    <pageSetUpPr fitToPage="1"/>
  </sheetPr>
  <dimension ref="A1:R52"/>
  <sheetViews>
    <sheetView view="pageBreakPreview" zoomScale="70" zoomScaleNormal="85" zoomScaleSheetLayoutView="70" workbookViewId="0">
      <selection activeCell="A9" sqref="A9"/>
    </sheetView>
  </sheetViews>
  <sheetFormatPr defaultColWidth="9" defaultRowHeight="13.2"/>
  <cols>
    <col min="1" max="1" width="47.77734375" style="106" customWidth="1"/>
    <col min="2" max="4" width="15.109375" style="108" customWidth="1"/>
    <col min="5" max="5" width="26.77734375" style="108" customWidth="1"/>
    <col min="6" max="6" width="17.77734375" style="106" customWidth="1"/>
    <col min="7" max="7" width="47.77734375" style="106" customWidth="1"/>
    <col min="8" max="10" width="15.109375" style="108" customWidth="1"/>
    <col min="11" max="11" width="23.44140625" style="106" customWidth="1"/>
    <col min="12" max="12" width="167.88671875" style="107" customWidth="1"/>
    <col min="13" max="18" width="14.6640625" style="106" customWidth="1"/>
    <col min="19" max="19" width="18.88671875" style="106" customWidth="1"/>
    <col min="20" max="20" width="9" style="106"/>
    <col min="21" max="27" width="9" style="106" customWidth="1"/>
    <col min="28" max="16384" width="9" style="106"/>
  </cols>
  <sheetData>
    <row r="1" spans="1:18" ht="25.5" customHeight="1">
      <c r="A1" s="128" t="s">
        <v>246</v>
      </c>
      <c r="B1" s="125"/>
      <c r="C1" s="125"/>
      <c r="D1" s="125"/>
      <c r="E1" s="125"/>
      <c r="G1" s="128"/>
      <c r="I1" s="127"/>
      <c r="J1" s="127"/>
      <c r="K1" s="126"/>
    </row>
    <row r="2" spans="1:18" ht="46.5" customHeight="1">
      <c r="A2" s="360" t="s">
        <v>234</v>
      </c>
      <c r="B2" s="361"/>
      <c r="C2" s="361"/>
      <c r="D2" s="361"/>
      <c r="E2" s="361"/>
      <c r="F2" s="361"/>
      <c r="G2" s="361"/>
      <c r="H2" s="361"/>
      <c r="I2" s="361"/>
      <c r="J2" s="361"/>
      <c r="K2" s="361"/>
      <c r="L2" s="107" t="s">
        <v>134</v>
      </c>
    </row>
    <row r="3" spans="1:18" ht="32.25" customHeight="1">
      <c r="A3" s="123" t="s">
        <v>133</v>
      </c>
      <c r="B3" s="122"/>
      <c r="C3" s="122"/>
      <c r="D3" s="122"/>
      <c r="E3" s="122"/>
      <c r="F3" s="140"/>
      <c r="G3" s="123" t="s">
        <v>233</v>
      </c>
      <c r="H3" s="122"/>
      <c r="I3" s="122"/>
      <c r="J3" s="122"/>
      <c r="K3" s="144">
        <f>SUM($K$10:$K$15)</f>
        <v>0</v>
      </c>
      <c r="L3" s="143" t="s">
        <v>232</v>
      </c>
    </row>
    <row r="4" spans="1:18" ht="38.4" customHeight="1">
      <c r="A4" s="123" t="s">
        <v>155</v>
      </c>
      <c r="B4" s="122"/>
      <c r="C4" s="122"/>
      <c r="D4" s="122"/>
      <c r="E4" s="122"/>
      <c r="F4" s="146">
        <f>【賃上げ支援】支給申請書兼請求書!N21</f>
        <v>0</v>
      </c>
      <c r="G4" s="124" t="s">
        <v>231</v>
      </c>
      <c r="H4" s="122"/>
      <c r="I4" s="122"/>
      <c r="J4" s="122"/>
      <c r="K4" s="139">
        <v>0</v>
      </c>
      <c r="L4" s="143" t="s">
        <v>230</v>
      </c>
    </row>
    <row r="5" spans="1:18" ht="26.25" customHeight="1">
      <c r="A5" s="123"/>
      <c r="B5" s="122"/>
      <c r="C5" s="122"/>
      <c r="D5" s="122"/>
      <c r="E5" s="122"/>
      <c r="F5" s="147"/>
      <c r="G5" s="124" t="s">
        <v>229</v>
      </c>
      <c r="H5" s="122"/>
      <c r="I5" s="122"/>
      <c r="J5" s="122"/>
      <c r="K5" s="145">
        <f>ROUNDDOWN(K3-K4,-3)</f>
        <v>0</v>
      </c>
      <c r="L5" s="143" t="s">
        <v>228</v>
      </c>
    </row>
    <row r="6" spans="1:18" ht="41.25" customHeight="1" thickBot="1">
      <c r="A6" s="123" t="s">
        <v>247</v>
      </c>
      <c r="B6" s="122"/>
      <c r="C6" s="122"/>
      <c r="D6" s="122"/>
      <c r="E6" s="122"/>
      <c r="F6" s="144" t="str">
        <f>IF(K5&gt;=K6,"○","×")</f>
        <v>○</v>
      </c>
      <c r="G6" s="138" t="s">
        <v>252</v>
      </c>
      <c r="H6" s="122"/>
      <c r="I6" s="122"/>
      <c r="J6" s="122"/>
      <c r="K6" s="144">
        <f>【賃上げ支援】申請書!G45</f>
        <v>0</v>
      </c>
      <c r="L6" s="154" t="s">
        <v>253</v>
      </c>
    </row>
    <row r="7" spans="1:18" ht="26.25" customHeight="1" thickBot="1">
      <c r="A7" s="123" t="s">
        <v>150</v>
      </c>
      <c r="B7" s="122"/>
      <c r="C7" s="122"/>
      <c r="D7" s="122"/>
      <c r="E7" s="122"/>
      <c r="F7" s="148">
        <f>K6-K7</f>
        <v>0</v>
      </c>
      <c r="G7" s="138" t="s">
        <v>243</v>
      </c>
      <c r="H7" s="122"/>
      <c r="I7" s="122"/>
      <c r="J7" s="122"/>
      <c r="K7" s="144">
        <f>IF(ROUNDDOWN(K6-K5,-3)&lt;=0,0,ROUNDDOWN(K6-K5,-3))</f>
        <v>0</v>
      </c>
      <c r="L7" s="143" t="s">
        <v>248</v>
      </c>
    </row>
    <row r="8" spans="1:18" ht="41.25" customHeight="1">
      <c r="A8" s="358" t="s">
        <v>227</v>
      </c>
      <c r="B8" s="358"/>
      <c r="C8" s="358"/>
      <c r="D8" s="358"/>
      <c r="E8" s="358"/>
      <c r="F8" s="359"/>
      <c r="G8" s="358" t="s">
        <v>145</v>
      </c>
      <c r="H8" s="358"/>
      <c r="I8" s="358"/>
      <c r="J8" s="358"/>
      <c r="K8" s="358"/>
      <c r="L8" s="121"/>
    </row>
    <row r="9" spans="1:18" s="117" customFormat="1" ht="66" customHeight="1">
      <c r="A9" s="120" t="s">
        <v>226</v>
      </c>
      <c r="B9" s="119" t="s">
        <v>170</v>
      </c>
      <c r="C9" s="119" t="s">
        <v>225</v>
      </c>
      <c r="D9" s="119" t="s">
        <v>164</v>
      </c>
      <c r="E9" s="119" t="s">
        <v>214</v>
      </c>
      <c r="F9" s="119" t="s">
        <v>171</v>
      </c>
      <c r="G9" s="120" t="str">
        <f>A9</f>
        <v>賃金改善（全体）の内容</v>
      </c>
      <c r="H9" s="119" t="s">
        <v>213</v>
      </c>
      <c r="I9" s="119" t="s">
        <v>212</v>
      </c>
      <c r="J9" s="119" t="s">
        <v>211</v>
      </c>
      <c r="K9" s="119" t="s">
        <v>210</v>
      </c>
      <c r="L9" s="118" t="s">
        <v>172</v>
      </c>
    </row>
    <row r="10" spans="1:18" ht="50.25" customHeight="1">
      <c r="A10" s="113" t="s">
        <v>209</v>
      </c>
      <c r="B10" s="151"/>
      <c r="C10" s="149"/>
      <c r="D10" s="152"/>
      <c r="E10" s="149"/>
      <c r="F10" s="110" t="e">
        <f>((B10*C10*D10)/B10)/D10</f>
        <v>#DIV/0!</v>
      </c>
      <c r="G10" s="113" t="s">
        <v>208</v>
      </c>
      <c r="H10" s="112">
        <f t="shared" ref="H10:J14" si="0">B10</f>
        <v>0</v>
      </c>
      <c r="I10" s="110">
        <f t="shared" si="0"/>
        <v>0</v>
      </c>
      <c r="J10" s="115">
        <f t="shared" si="0"/>
        <v>0</v>
      </c>
      <c r="K10" s="110">
        <f>H10*I10*J10</f>
        <v>0</v>
      </c>
      <c r="L10" s="109" t="s">
        <v>249</v>
      </c>
    </row>
    <row r="11" spans="1:18" ht="57" customHeight="1">
      <c r="A11" s="113" t="s">
        <v>207</v>
      </c>
      <c r="B11" s="151"/>
      <c r="C11" s="149"/>
      <c r="D11" s="152"/>
      <c r="E11" s="149"/>
      <c r="F11" s="110" t="e">
        <f>((B11*C11*D11)/B11)/D11</f>
        <v>#DIV/0!</v>
      </c>
      <c r="G11" s="113" t="s">
        <v>206</v>
      </c>
      <c r="H11" s="112">
        <f t="shared" si="0"/>
        <v>0</v>
      </c>
      <c r="I11" s="110">
        <f t="shared" si="0"/>
        <v>0</v>
      </c>
      <c r="J11" s="115">
        <f t="shared" si="0"/>
        <v>0</v>
      </c>
      <c r="K11" s="110">
        <f>H11*I11*J11</f>
        <v>0</v>
      </c>
      <c r="L11" s="109" t="s">
        <v>250</v>
      </c>
    </row>
    <row r="12" spans="1:18" ht="80.25" customHeight="1">
      <c r="A12" s="113" t="s">
        <v>205</v>
      </c>
      <c r="B12" s="151"/>
      <c r="C12" s="149"/>
      <c r="D12" s="152"/>
      <c r="E12" s="150"/>
      <c r="F12" s="110" t="e">
        <f>((B12*C12*D12)/B12)/D12</f>
        <v>#DIV/0!</v>
      </c>
      <c r="G12" s="113" t="s">
        <v>220</v>
      </c>
      <c r="H12" s="112">
        <f t="shared" si="0"/>
        <v>0</v>
      </c>
      <c r="I12" s="110">
        <f t="shared" si="0"/>
        <v>0</v>
      </c>
      <c r="J12" s="115">
        <f t="shared" si="0"/>
        <v>0</v>
      </c>
      <c r="K12" s="110">
        <f>H12*I12*J12</f>
        <v>0</v>
      </c>
      <c r="L12" s="109" t="s">
        <v>251</v>
      </c>
    </row>
    <row r="13" spans="1:18" ht="42.75" customHeight="1">
      <c r="A13" s="113" t="s">
        <v>148</v>
      </c>
      <c r="B13" s="151"/>
      <c r="C13" s="149"/>
      <c r="D13" s="153"/>
      <c r="E13" s="149"/>
      <c r="F13" s="110" t="e">
        <f>((B13*C13*D13)/B13)/D13</f>
        <v>#DIV/0!</v>
      </c>
      <c r="G13" s="113" t="s">
        <v>146</v>
      </c>
      <c r="H13" s="112">
        <f t="shared" si="0"/>
        <v>0</v>
      </c>
      <c r="I13" s="110">
        <f t="shared" si="0"/>
        <v>0</v>
      </c>
      <c r="J13" s="111">
        <f t="shared" si="0"/>
        <v>0</v>
      </c>
      <c r="K13" s="110">
        <f>H13*I13*J13</f>
        <v>0</v>
      </c>
      <c r="L13" s="109" t="s">
        <v>254</v>
      </c>
    </row>
    <row r="14" spans="1:18" ht="41.25" customHeight="1">
      <c r="A14" s="113" t="s">
        <v>149</v>
      </c>
      <c r="B14" s="151"/>
      <c r="C14" s="149"/>
      <c r="D14" s="153"/>
      <c r="E14" s="149"/>
      <c r="F14" s="110" t="e">
        <f>(B14*C14)/B14/D14</f>
        <v>#DIV/0!</v>
      </c>
      <c r="G14" s="113" t="s">
        <v>147</v>
      </c>
      <c r="H14" s="112">
        <f t="shared" si="0"/>
        <v>0</v>
      </c>
      <c r="I14" s="110">
        <f t="shared" si="0"/>
        <v>0</v>
      </c>
      <c r="J14" s="115">
        <f t="shared" si="0"/>
        <v>0</v>
      </c>
      <c r="K14" s="110">
        <f>H14*I14</f>
        <v>0</v>
      </c>
      <c r="L14" s="109" t="s">
        <v>255</v>
      </c>
      <c r="M14" s="106">
        <v>1</v>
      </c>
      <c r="N14" s="106">
        <v>2</v>
      </c>
      <c r="O14" s="106">
        <v>3</v>
      </c>
      <c r="P14" s="106">
        <v>4</v>
      </c>
      <c r="Q14" s="106">
        <v>5</v>
      </c>
      <c r="R14" s="106">
        <v>6</v>
      </c>
    </row>
    <row r="15" spans="1:18" ht="73.5" customHeight="1">
      <c r="A15" s="364"/>
      <c r="B15" s="365"/>
      <c r="C15" s="365"/>
      <c r="D15" s="365"/>
      <c r="E15" s="365"/>
      <c r="F15" s="366"/>
      <c r="G15" s="362" t="s">
        <v>224</v>
      </c>
      <c r="H15" s="363"/>
      <c r="I15" s="363"/>
      <c r="J15" s="363"/>
      <c r="K15" s="110">
        <f>'【賃上げ支援】2.0％超部分算定シート'!I4+'【賃上げ支援】2.0％超部分算定シート'!I5+'【賃上げ支援】2.0％超部分算定シート'!I6</f>
        <v>0</v>
      </c>
      <c r="L15" s="109" t="s">
        <v>223</v>
      </c>
    </row>
    <row r="16" spans="1:18" ht="55.5" customHeight="1">
      <c r="A16" s="355" t="s">
        <v>222</v>
      </c>
      <c r="B16" s="356"/>
      <c r="C16" s="356"/>
      <c r="D16" s="356"/>
      <c r="E16" s="356"/>
      <c r="F16" s="356"/>
      <c r="G16" s="356"/>
      <c r="H16" s="356"/>
      <c r="I16" s="356"/>
      <c r="J16" s="356"/>
      <c r="K16" s="357"/>
      <c r="L16" s="109"/>
    </row>
    <row r="17" spans="1:16" s="117" customFormat="1" ht="72.75" customHeight="1">
      <c r="A17" s="120" t="s">
        <v>221</v>
      </c>
      <c r="B17" s="119" t="s">
        <v>170</v>
      </c>
      <c r="C17" s="119" t="s">
        <v>215</v>
      </c>
      <c r="D17" s="119" t="s">
        <v>164</v>
      </c>
      <c r="E17" s="119" t="s">
        <v>214</v>
      </c>
      <c r="F17" s="119" t="s">
        <v>171</v>
      </c>
      <c r="G17" s="120" t="str">
        <f>A17</f>
        <v>看護職員等（保健師、助産師、看護師及び准看護師）の賃金改善の内容</v>
      </c>
      <c r="H17" s="119" t="s">
        <v>213</v>
      </c>
      <c r="I17" s="119" t="s">
        <v>212</v>
      </c>
      <c r="J17" s="119" t="s">
        <v>211</v>
      </c>
      <c r="K17" s="119" t="s">
        <v>210</v>
      </c>
      <c r="L17" s="118" t="s">
        <v>172</v>
      </c>
    </row>
    <row r="18" spans="1:16" ht="50.25" customHeight="1">
      <c r="A18" s="113" t="s">
        <v>209</v>
      </c>
      <c r="B18" s="151"/>
      <c r="C18" s="149"/>
      <c r="D18" s="152"/>
      <c r="E18" s="149"/>
      <c r="F18" s="110" t="e">
        <f>((B18*C18*D18)/B18)/D18</f>
        <v>#DIV/0!</v>
      </c>
      <c r="G18" s="113" t="s">
        <v>208</v>
      </c>
      <c r="H18" s="112">
        <f t="shared" ref="H18:J22" si="1">B18</f>
        <v>0</v>
      </c>
      <c r="I18" s="110">
        <f t="shared" si="1"/>
        <v>0</v>
      </c>
      <c r="J18" s="115">
        <f t="shared" si="1"/>
        <v>0</v>
      </c>
      <c r="K18" s="110">
        <f>H18*I18*J18</f>
        <v>0</v>
      </c>
      <c r="L18" s="109" t="s">
        <v>249</v>
      </c>
    </row>
    <row r="19" spans="1:16" ht="57" customHeight="1">
      <c r="A19" s="113" t="s">
        <v>207</v>
      </c>
      <c r="B19" s="151"/>
      <c r="C19" s="149"/>
      <c r="D19" s="152"/>
      <c r="E19" s="149"/>
      <c r="F19" s="110" t="e">
        <f>((B19*C19*D19)/B19)/D19</f>
        <v>#DIV/0!</v>
      </c>
      <c r="G19" s="113" t="s">
        <v>206</v>
      </c>
      <c r="H19" s="112">
        <f t="shared" si="1"/>
        <v>0</v>
      </c>
      <c r="I19" s="110">
        <f t="shared" si="1"/>
        <v>0</v>
      </c>
      <c r="J19" s="115">
        <f t="shared" si="1"/>
        <v>0</v>
      </c>
      <c r="K19" s="110">
        <f>H19*I19*J19</f>
        <v>0</v>
      </c>
      <c r="L19" s="109" t="s">
        <v>250</v>
      </c>
    </row>
    <row r="20" spans="1:16" ht="80.25" customHeight="1">
      <c r="A20" s="113" t="s">
        <v>205</v>
      </c>
      <c r="B20" s="151"/>
      <c r="C20" s="149"/>
      <c r="D20" s="152"/>
      <c r="E20" s="116"/>
      <c r="F20" s="110" t="e">
        <f>((B20*C20*D20)/B20)/D20</f>
        <v>#DIV/0!</v>
      </c>
      <c r="G20" s="113" t="s">
        <v>220</v>
      </c>
      <c r="H20" s="112">
        <f t="shared" si="1"/>
        <v>0</v>
      </c>
      <c r="I20" s="110">
        <f t="shared" si="1"/>
        <v>0</v>
      </c>
      <c r="J20" s="115">
        <f t="shared" si="1"/>
        <v>0</v>
      </c>
      <c r="K20" s="110">
        <f>H20*I20*J20</f>
        <v>0</v>
      </c>
      <c r="L20" s="109" t="s">
        <v>251</v>
      </c>
    </row>
    <row r="21" spans="1:16" ht="42.75" customHeight="1">
      <c r="A21" s="113" t="s">
        <v>148</v>
      </c>
      <c r="B21" s="151"/>
      <c r="C21" s="149"/>
      <c r="D21" s="153"/>
      <c r="E21" s="114"/>
      <c r="F21" s="110" t="e">
        <f>((B21*C21*D21)/B21)/D21</f>
        <v>#DIV/0!</v>
      </c>
      <c r="G21" s="113" t="s">
        <v>146</v>
      </c>
      <c r="H21" s="112">
        <f t="shared" si="1"/>
        <v>0</v>
      </c>
      <c r="I21" s="110">
        <f t="shared" si="1"/>
        <v>0</v>
      </c>
      <c r="J21" s="111">
        <f t="shared" si="1"/>
        <v>0</v>
      </c>
      <c r="K21" s="110">
        <f>H21*I21*J21</f>
        <v>0</v>
      </c>
      <c r="L21" s="109" t="s">
        <v>254</v>
      </c>
    </row>
    <row r="22" spans="1:16" ht="41.25" customHeight="1">
      <c r="A22" s="113" t="s">
        <v>149</v>
      </c>
      <c r="B22" s="151"/>
      <c r="C22" s="149"/>
      <c r="D22" s="153"/>
      <c r="E22" s="114"/>
      <c r="F22" s="110" t="e">
        <f>(B22*C22)/B22/D22</f>
        <v>#DIV/0!</v>
      </c>
      <c r="G22" s="113" t="s">
        <v>147</v>
      </c>
      <c r="H22" s="112">
        <f t="shared" si="1"/>
        <v>0</v>
      </c>
      <c r="I22" s="110">
        <f t="shared" si="1"/>
        <v>0</v>
      </c>
      <c r="J22" s="115">
        <f t="shared" si="1"/>
        <v>0</v>
      </c>
      <c r="K22" s="110">
        <f>H22*I22</f>
        <v>0</v>
      </c>
      <c r="L22" s="109" t="s">
        <v>255</v>
      </c>
      <c r="M22" s="106">
        <v>1</v>
      </c>
      <c r="N22" s="106">
        <v>2</v>
      </c>
      <c r="O22" s="106">
        <v>3</v>
      </c>
      <c r="P22" s="106">
        <v>4</v>
      </c>
    </row>
    <row r="23" spans="1:16" s="117" customFormat="1" ht="72.75" customHeight="1">
      <c r="A23" s="120" t="s">
        <v>219</v>
      </c>
      <c r="B23" s="119" t="s">
        <v>170</v>
      </c>
      <c r="C23" s="119" t="s">
        <v>215</v>
      </c>
      <c r="D23" s="119" t="s">
        <v>164</v>
      </c>
      <c r="E23" s="119" t="s">
        <v>214</v>
      </c>
      <c r="F23" s="119" t="s">
        <v>171</v>
      </c>
      <c r="G23" s="120" t="str">
        <f>A23</f>
        <v>40歳未満の勤務医師、勤務歯科医師の賃金改善の内容</v>
      </c>
      <c r="H23" s="119" t="s">
        <v>213</v>
      </c>
      <c r="I23" s="119" t="s">
        <v>212</v>
      </c>
      <c r="J23" s="119" t="s">
        <v>211</v>
      </c>
      <c r="K23" s="119" t="s">
        <v>210</v>
      </c>
      <c r="L23" s="118" t="s">
        <v>172</v>
      </c>
    </row>
    <row r="24" spans="1:16" ht="50.25" customHeight="1">
      <c r="A24" s="113" t="s">
        <v>209</v>
      </c>
      <c r="B24" s="151"/>
      <c r="C24" s="149"/>
      <c r="D24" s="152"/>
      <c r="E24" s="149"/>
      <c r="F24" s="110" t="e">
        <f>((B24*C24*D24)/B24)/D24</f>
        <v>#DIV/0!</v>
      </c>
      <c r="G24" s="113" t="s">
        <v>208</v>
      </c>
      <c r="H24" s="112">
        <f t="shared" ref="H24:J28" si="2">B24</f>
        <v>0</v>
      </c>
      <c r="I24" s="110">
        <f t="shared" si="2"/>
        <v>0</v>
      </c>
      <c r="J24" s="115">
        <f t="shared" si="2"/>
        <v>0</v>
      </c>
      <c r="K24" s="110">
        <f>H24*I24*J24</f>
        <v>0</v>
      </c>
      <c r="L24" s="109" t="s">
        <v>249</v>
      </c>
    </row>
    <row r="25" spans="1:16" ht="57" customHeight="1">
      <c r="A25" s="113" t="s">
        <v>207</v>
      </c>
      <c r="B25" s="151"/>
      <c r="C25" s="149"/>
      <c r="D25" s="152"/>
      <c r="E25" s="149"/>
      <c r="F25" s="110" t="e">
        <f>((B25*C25*D25)/B25)/D25</f>
        <v>#DIV/0!</v>
      </c>
      <c r="G25" s="113" t="s">
        <v>206</v>
      </c>
      <c r="H25" s="112">
        <f t="shared" si="2"/>
        <v>0</v>
      </c>
      <c r="I25" s="110">
        <f t="shared" si="2"/>
        <v>0</v>
      </c>
      <c r="J25" s="115">
        <f t="shared" si="2"/>
        <v>0</v>
      </c>
      <c r="K25" s="110">
        <f>H25*I25*J25</f>
        <v>0</v>
      </c>
      <c r="L25" s="109" t="s">
        <v>250</v>
      </c>
    </row>
    <row r="26" spans="1:16" ht="80.25" customHeight="1">
      <c r="A26" s="113" t="s">
        <v>205</v>
      </c>
      <c r="B26" s="151"/>
      <c r="C26" s="149"/>
      <c r="D26" s="152"/>
      <c r="E26" s="116"/>
      <c r="F26" s="110" t="e">
        <f>((B26*C26*D26)/B26)/D26</f>
        <v>#DIV/0!</v>
      </c>
      <c r="G26" s="113" t="s">
        <v>204</v>
      </c>
      <c r="H26" s="112">
        <f t="shared" si="2"/>
        <v>0</v>
      </c>
      <c r="I26" s="110">
        <f t="shared" si="2"/>
        <v>0</v>
      </c>
      <c r="J26" s="115">
        <f t="shared" si="2"/>
        <v>0</v>
      </c>
      <c r="K26" s="110">
        <f>H26*I26*J26</f>
        <v>0</v>
      </c>
      <c r="L26" s="109" t="s">
        <v>251</v>
      </c>
    </row>
    <row r="27" spans="1:16" ht="43.5" customHeight="1">
      <c r="A27" s="113" t="s">
        <v>148</v>
      </c>
      <c r="B27" s="151"/>
      <c r="C27" s="149"/>
      <c r="D27" s="153"/>
      <c r="E27" s="114"/>
      <c r="F27" s="110" t="e">
        <f>((B27*C27*D27)/B27)/D27</f>
        <v>#DIV/0!</v>
      </c>
      <c r="G27" s="113" t="s">
        <v>146</v>
      </c>
      <c r="H27" s="112">
        <f t="shared" si="2"/>
        <v>0</v>
      </c>
      <c r="I27" s="110">
        <f t="shared" si="2"/>
        <v>0</v>
      </c>
      <c r="J27" s="111">
        <f t="shared" si="2"/>
        <v>0</v>
      </c>
      <c r="K27" s="110">
        <f>H27*I27*J27</f>
        <v>0</v>
      </c>
      <c r="L27" s="109" t="s">
        <v>254</v>
      </c>
    </row>
    <row r="28" spans="1:16" ht="41.25" customHeight="1">
      <c r="A28" s="113" t="s">
        <v>149</v>
      </c>
      <c r="B28" s="151"/>
      <c r="C28" s="149"/>
      <c r="D28" s="153"/>
      <c r="E28" s="114"/>
      <c r="F28" s="110" t="e">
        <f>(B28*C28)/B28/D28</f>
        <v>#DIV/0!</v>
      </c>
      <c r="G28" s="113" t="s">
        <v>147</v>
      </c>
      <c r="H28" s="112">
        <f t="shared" si="2"/>
        <v>0</v>
      </c>
      <c r="I28" s="110">
        <f t="shared" si="2"/>
        <v>0</v>
      </c>
      <c r="J28" s="115">
        <f t="shared" si="2"/>
        <v>0</v>
      </c>
      <c r="K28" s="110">
        <f>H28*I28</f>
        <v>0</v>
      </c>
      <c r="L28" s="109" t="s">
        <v>255</v>
      </c>
      <c r="M28" s="106">
        <v>1</v>
      </c>
      <c r="N28" s="106">
        <v>2</v>
      </c>
      <c r="O28" s="106">
        <v>3</v>
      </c>
      <c r="P28" s="106">
        <v>4</v>
      </c>
    </row>
    <row r="29" spans="1:16" s="117" customFormat="1" ht="72.75" customHeight="1">
      <c r="A29" s="120" t="s">
        <v>218</v>
      </c>
      <c r="B29" s="119" t="s">
        <v>170</v>
      </c>
      <c r="C29" s="119" t="s">
        <v>215</v>
      </c>
      <c r="D29" s="119" t="s">
        <v>164</v>
      </c>
      <c r="E29" s="119" t="s">
        <v>214</v>
      </c>
      <c r="F29" s="119" t="s">
        <v>171</v>
      </c>
      <c r="G29" s="120" t="str">
        <f>A29</f>
        <v>事務職員の賃金改善の内容</v>
      </c>
      <c r="H29" s="119" t="s">
        <v>213</v>
      </c>
      <c r="I29" s="119" t="s">
        <v>212</v>
      </c>
      <c r="J29" s="119" t="s">
        <v>211</v>
      </c>
      <c r="K29" s="119" t="s">
        <v>210</v>
      </c>
      <c r="L29" s="118" t="s">
        <v>172</v>
      </c>
    </row>
    <row r="30" spans="1:16" ht="50.25" customHeight="1">
      <c r="A30" s="113" t="s">
        <v>209</v>
      </c>
      <c r="B30" s="151"/>
      <c r="C30" s="149"/>
      <c r="D30" s="152"/>
      <c r="E30" s="149"/>
      <c r="F30" s="110" t="e">
        <f>((B30*C30*D30)/B30)/D30</f>
        <v>#DIV/0!</v>
      </c>
      <c r="G30" s="113" t="s">
        <v>208</v>
      </c>
      <c r="H30" s="112">
        <f t="shared" ref="H30:J34" si="3">B30</f>
        <v>0</v>
      </c>
      <c r="I30" s="110">
        <f t="shared" si="3"/>
        <v>0</v>
      </c>
      <c r="J30" s="115">
        <f t="shared" si="3"/>
        <v>0</v>
      </c>
      <c r="K30" s="110">
        <f>H30*I30*J30</f>
        <v>0</v>
      </c>
      <c r="L30" s="109" t="s">
        <v>249</v>
      </c>
    </row>
    <row r="31" spans="1:16" ht="57" customHeight="1">
      <c r="A31" s="113" t="s">
        <v>207</v>
      </c>
      <c r="B31" s="151"/>
      <c r="C31" s="149"/>
      <c r="D31" s="152"/>
      <c r="E31" s="149"/>
      <c r="F31" s="110" t="e">
        <f>((B31*C31*D31)/B31)/D31</f>
        <v>#DIV/0!</v>
      </c>
      <c r="G31" s="113" t="s">
        <v>206</v>
      </c>
      <c r="H31" s="112">
        <f t="shared" si="3"/>
        <v>0</v>
      </c>
      <c r="I31" s="110">
        <f t="shared" si="3"/>
        <v>0</v>
      </c>
      <c r="J31" s="115">
        <f t="shared" si="3"/>
        <v>0</v>
      </c>
      <c r="K31" s="110">
        <f>H31*I31*J31</f>
        <v>0</v>
      </c>
      <c r="L31" s="109" t="s">
        <v>250</v>
      </c>
    </row>
    <row r="32" spans="1:16" ht="80.25" customHeight="1">
      <c r="A32" s="113" t="s">
        <v>205</v>
      </c>
      <c r="B32" s="151"/>
      <c r="C32" s="149"/>
      <c r="D32" s="152"/>
      <c r="E32" s="116"/>
      <c r="F32" s="110" t="e">
        <f>((B32*C32*D32)/B32)/D32</f>
        <v>#DIV/0!</v>
      </c>
      <c r="G32" s="113" t="s">
        <v>204</v>
      </c>
      <c r="H32" s="112">
        <f t="shared" si="3"/>
        <v>0</v>
      </c>
      <c r="I32" s="110">
        <f t="shared" si="3"/>
        <v>0</v>
      </c>
      <c r="J32" s="115">
        <f t="shared" si="3"/>
        <v>0</v>
      </c>
      <c r="K32" s="110">
        <f>H32*I32*J32</f>
        <v>0</v>
      </c>
      <c r="L32" s="109" t="s">
        <v>251</v>
      </c>
    </row>
    <row r="33" spans="1:16" ht="43.5" customHeight="1">
      <c r="A33" s="113" t="s">
        <v>148</v>
      </c>
      <c r="B33" s="151"/>
      <c r="C33" s="149"/>
      <c r="D33" s="153"/>
      <c r="E33" s="114"/>
      <c r="F33" s="110" t="e">
        <f>((B33*C33*D33)/B33)/D33</f>
        <v>#DIV/0!</v>
      </c>
      <c r="G33" s="113" t="s">
        <v>146</v>
      </c>
      <c r="H33" s="112">
        <f t="shared" si="3"/>
        <v>0</v>
      </c>
      <c r="I33" s="110">
        <f t="shared" si="3"/>
        <v>0</v>
      </c>
      <c r="J33" s="111">
        <f t="shared" si="3"/>
        <v>0</v>
      </c>
      <c r="K33" s="110">
        <f>H33*I33*J33</f>
        <v>0</v>
      </c>
      <c r="L33" s="109" t="s">
        <v>254</v>
      </c>
    </row>
    <row r="34" spans="1:16" ht="41.25" customHeight="1">
      <c r="A34" s="113" t="s">
        <v>149</v>
      </c>
      <c r="B34" s="151"/>
      <c r="C34" s="149"/>
      <c r="D34" s="153"/>
      <c r="E34" s="114"/>
      <c r="F34" s="110" t="e">
        <f>(B34*C34)/B34/D34</f>
        <v>#DIV/0!</v>
      </c>
      <c r="G34" s="113" t="s">
        <v>147</v>
      </c>
      <c r="H34" s="112">
        <f t="shared" si="3"/>
        <v>0</v>
      </c>
      <c r="I34" s="110">
        <f t="shared" si="3"/>
        <v>0</v>
      </c>
      <c r="J34" s="115">
        <f t="shared" si="3"/>
        <v>0</v>
      </c>
      <c r="K34" s="110">
        <f>H34*I34</f>
        <v>0</v>
      </c>
      <c r="L34" s="109" t="s">
        <v>255</v>
      </c>
      <c r="M34" s="106">
        <v>1</v>
      </c>
      <c r="N34" s="106">
        <v>2</v>
      </c>
      <c r="O34" s="106">
        <v>3</v>
      </c>
      <c r="P34" s="106">
        <v>4</v>
      </c>
    </row>
    <row r="35" spans="1:16" s="117" customFormat="1" ht="72.75" customHeight="1">
      <c r="A35" s="120" t="s">
        <v>217</v>
      </c>
      <c r="B35" s="119" t="s">
        <v>170</v>
      </c>
      <c r="C35" s="119" t="s">
        <v>215</v>
      </c>
      <c r="D35" s="119" t="s">
        <v>164</v>
      </c>
      <c r="E35" s="119" t="s">
        <v>214</v>
      </c>
      <c r="F35" s="119" t="s">
        <v>171</v>
      </c>
      <c r="G35" s="120" t="str">
        <f>A35</f>
        <v>看護補助者の賃金改善の内容</v>
      </c>
      <c r="H35" s="119" t="s">
        <v>213</v>
      </c>
      <c r="I35" s="119" t="s">
        <v>212</v>
      </c>
      <c r="J35" s="119" t="s">
        <v>211</v>
      </c>
      <c r="K35" s="119" t="s">
        <v>210</v>
      </c>
      <c r="L35" s="118" t="s">
        <v>172</v>
      </c>
    </row>
    <row r="36" spans="1:16" ht="50.25" customHeight="1">
      <c r="A36" s="113" t="s">
        <v>209</v>
      </c>
      <c r="B36" s="151"/>
      <c r="C36" s="149"/>
      <c r="D36" s="152"/>
      <c r="E36" s="149"/>
      <c r="F36" s="110" t="e">
        <f>((B36*C36*D36)/B36)/D36</f>
        <v>#DIV/0!</v>
      </c>
      <c r="G36" s="113" t="s">
        <v>208</v>
      </c>
      <c r="H36" s="112">
        <f t="shared" ref="H36:J40" si="4">B36</f>
        <v>0</v>
      </c>
      <c r="I36" s="110">
        <f t="shared" si="4"/>
        <v>0</v>
      </c>
      <c r="J36" s="115">
        <f t="shared" si="4"/>
        <v>0</v>
      </c>
      <c r="K36" s="110">
        <f>H36*I36*J36</f>
        <v>0</v>
      </c>
      <c r="L36" s="109" t="s">
        <v>249</v>
      </c>
    </row>
    <row r="37" spans="1:16" ht="57" customHeight="1">
      <c r="A37" s="113" t="s">
        <v>207</v>
      </c>
      <c r="B37" s="151"/>
      <c r="C37" s="149"/>
      <c r="D37" s="152"/>
      <c r="E37" s="149"/>
      <c r="F37" s="110" t="e">
        <f>((B37*C37*D37)/B37)/D37</f>
        <v>#DIV/0!</v>
      </c>
      <c r="G37" s="113" t="s">
        <v>206</v>
      </c>
      <c r="H37" s="112">
        <f t="shared" si="4"/>
        <v>0</v>
      </c>
      <c r="I37" s="110">
        <f t="shared" si="4"/>
        <v>0</v>
      </c>
      <c r="J37" s="115">
        <f t="shared" si="4"/>
        <v>0</v>
      </c>
      <c r="K37" s="110">
        <f>H37*I37*J37</f>
        <v>0</v>
      </c>
      <c r="L37" s="109" t="s">
        <v>250</v>
      </c>
    </row>
    <row r="38" spans="1:16" ht="80.25" customHeight="1">
      <c r="A38" s="113" t="s">
        <v>205</v>
      </c>
      <c r="B38" s="151"/>
      <c r="C38" s="149"/>
      <c r="D38" s="152"/>
      <c r="E38" s="116"/>
      <c r="F38" s="110" t="e">
        <f>((B38*C38*D38)/B38)/D38</f>
        <v>#DIV/0!</v>
      </c>
      <c r="G38" s="113" t="s">
        <v>204</v>
      </c>
      <c r="H38" s="112">
        <f t="shared" si="4"/>
        <v>0</v>
      </c>
      <c r="I38" s="110">
        <f t="shared" si="4"/>
        <v>0</v>
      </c>
      <c r="J38" s="115">
        <f t="shared" si="4"/>
        <v>0</v>
      </c>
      <c r="K38" s="110">
        <f>H38*I38*J38</f>
        <v>0</v>
      </c>
      <c r="L38" s="109" t="s">
        <v>251</v>
      </c>
    </row>
    <row r="39" spans="1:16" ht="43.5" customHeight="1">
      <c r="A39" s="113" t="s">
        <v>148</v>
      </c>
      <c r="B39" s="151"/>
      <c r="C39" s="149"/>
      <c r="D39" s="153"/>
      <c r="E39" s="114"/>
      <c r="F39" s="110" t="e">
        <f>((B39*C39*D39)/B39)/D39</f>
        <v>#DIV/0!</v>
      </c>
      <c r="G39" s="113" t="s">
        <v>146</v>
      </c>
      <c r="H39" s="112">
        <f t="shared" si="4"/>
        <v>0</v>
      </c>
      <c r="I39" s="110">
        <f t="shared" si="4"/>
        <v>0</v>
      </c>
      <c r="J39" s="111">
        <f t="shared" si="4"/>
        <v>0</v>
      </c>
      <c r="K39" s="110">
        <f>H39*I39*J39</f>
        <v>0</v>
      </c>
      <c r="L39" s="109" t="s">
        <v>254</v>
      </c>
    </row>
    <row r="40" spans="1:16" ht="41.25" customHeight="1">
      <c r="A40" s="113" t="s">
        <v>149</v>
      </c>
      <c r="B40" s="151"/>
      <c r="C40" s="149"/>
      <c r="D40" s="153"/>
      <c r="E40" s="114"/>
      <c r="F40" s="110" t="e">
        <f>(B40*C40)/B40/D40</f>
        <v>#DIV/0!</v>
      </c>
      <c r="G40" s="113" t="s">
        <v>147</v>
      </c>
      <c r="H40" s="112">
        <f t="shared" si="4"/>
        <v>0</v>
      </c>
      <c r="I40" s="110">
        <f t="shared" si="4"/>
        <v>0</v>
      </c>
      <c r="J40" s="115">
        <f t="shared" si="4"/>
        <v>0</v>
      </c>
      <c r="K40" s="110">
        <f>H40*I40</f>
        <v>0</v>
      </c>
      <c r="L40" s="109" t="s">
        <v>255</v>
      </c>
      <c r="M40" s="106">
        <v>1</v>
      </c>
      <c r="N40" s="106">
        <v>2</v>
      </c>
      <c r="O40" s="106">
        <v>3</v>
      </c>
      <c r="P40" s="106">
        <v>4</v>
      </c>
    </row>
    <row r="41" spans="1:16" s="117" customFormat="1" ht="72.75" customHeight="1">
      <c r="A41" s="120" t="s">
        <v>216</v>
      </c>
      <c r="B41" s="119" t="s">
        <v>170</v>
      </c>
      <c r="C41" s="119" t="s">
        <v>215</v>
      </c>
      <c r="D41" s="119" t="s">
        <v>164</v>
      </c>
      <c r="E41" s="119" t="s">
        <v>214</v>
      </c>
      <c r="F41" s="119" t="s">
        <v>171</v>
      </c>
      <c r="G41" s="120" t="str">
        <f>A41</f>
        <v>薬剤師の賃金改善の内容</v>
      </c>
      <c r="H41" s="119" t="s">
        <v>213</v>
      </c>
      <c r="I41" s="119" t="s">
        <v>212</v>
      </c>
      <c r="J41" s="119" t="s">
        <v>211</v>
      </c>
      <c r="K41" s="119" t="s">
        <v>210</v>
      </c>
      <c r="L41" s="118" t="s">
        <v>172</v>
      </c>
    </row>
    <row r="42" spans="1:16" ht="50.25" customHeight="1">
      <c r="A42" s="113" t="s">
        <v>209</v>
      </c>
      <c r="B42" s="151"/>
      <c r="C42" s="149"/>
      <c r="D42" s="152"/>
      <c r="E42" s="149"/>
      <c r="F42" s="110" t="e">
        <f>((B42*C42*D42)/B42)/D42</f>
        <v>#DIV/0!</v>
      </c>
      <c r="G42" s="113" t="s">
        <v>208</v>
      </c>
      <c r="H42" s="112">
        <f t="shared" ref="H42:J46" si="5">B42</f>
        <v>0</v>
      </c>
      <c r="I42" s="110">
        <f t="shared" si="5"/>
        <v>0</v>
      </c>
      <c r="J42" s="115">
        <f t="shared" si="5"/>
        <v>0</v>
      </c>
      <c r="K42" s="110">
        <f>H42*I42*J42</f>
        <v>0</v>
      </c>
      <c r="L42" s="109" t="s">
        <v>249</v>
      </c>
    </row>
    <row r="43" spans="1:16" ht="57" customHeight="1">
      <c r="A43" s="113" t="s">
        <v>207</v>
      </c>
      <c r="B43" s="151"/>
      <c r="C43" s="149"/>
      <c r="D43" s="152"/>
      <c r="E43" s="149"/>
      <c r="F43" s="110" t="e">
        <f>((B43*C43*D43)/B43)/D43</f>
        <v>#DIV/0!</v>
      </c>
      <c r="G43" s="113" t="s">
        <v>206</v>
      </c>
      <c r="H43" s="112">
        <f t="shared" si="5"/>
        <v>0</v>
      </c>
      <c r="I43" s="110">
        <f t="shared" si="5"/>
        <v>0</v>
      </c>
      <c r="J43" s="115">
        <f t="shared" si="5"/>
        <v>0</v>
      </c>
      <c r="K43" s="110">
        <f>H43*I43*J43</f>
        <v>0</v>
      </c>
      <c r="L43" s="109" t="s">
        <v>250</v>
      </c>
    </row>
    <row r="44" spans="1:16" ht="80.25" customHeight="1">
      <c r="A44" s="113" t="s">
        <v>205</v>
      </c>
      <c r="B44" s="151"/>
      <c r="C44" s="149"/>
      <c r="D44" s="152"/>
      <c r="E44" s="116"/>
      <c r="F44" s="110" t="e">
        <f>((B44*C44*D44)/B44)/D44</f>
        <v>#DIV/0!</v>
      </c>
      <c r="G44" s="113" t="s">
        <v>204</v>
      </c>
      <c r="H44" s="112">
        <f t="shared" si="5"/>
        <v>0</v>
      </c>
      <c r="I44" s="110">
        <f t="shared" si="5"/>
        <v>0</v>
      </c>
      <c r="J44" s="115">
        <f t="shared" si="5"/>
        <v>0</v>
      </c>
      <c r="K44" s="110">
        <f>H44*I44*J44</f>
        <v>0</v>
      </c>
      <c r="L44" s="109" t="s">
        <v>251</v>
      </c>
    </row>
    <row r="45" spans="1:16" ht="43.5" customHeight="1">
      <c r="A45" s="113" t="s">
        <v>148</v>
      </c>
      <c r="B45" s="151"/>
      <c r="C45" s="149"/>
      <c r="D45" s="153"/>
      <c r="E45" s="114"/>
      <c r="F45" s="110" t="e">
        <f>((B45*C45*D45)/B45)/D45</f>
        <v>#DIV/0!</v>
      </c>
      <c r="G45" s="113" t="s">
        <v>146</v>
      </c>
      <c r="H45" s="112">
        <f t="shared" si="5"/>
        <v>0</v>
      </c>
      <c r="I45" s="110">
        <f t="shared" si="5"/>
        <v>0</v>
      </c>
      <c r="J45" s="111">
        <f t="shared" si="5"/>
        <v>0</v>
      </c>
      <c r="K45" s="110">
        <f>H45*I45*J45</f>
        <v>0</v>
      </c>
      <c r="L45" s="109" t="s">
        <v>254</v>
      </c>
    </row>
    <row r="46" spans="1:16" ht="41.25" customHeight="1">
      <c r="A46" s="113" t="s">
        <v>149</v>
      </c>
      <c r="B46" s="151"/>
      <c r="C46" s="149"/>
      <c r="D46" s="153"/>
      <c r="E46" s="114"/>
      <c r="F46" s="110" t="e">
        <f>(B46*C46)/B46/D46</f>
        <v>#DIV/0!</v>
      </c>
      <c r="G46" s="113" t="s">
        <v>147</v>
      </c>
      <c r="H46" s="112">
        <f t="shared" si="5"/>
        <v>0</v>
      </c>
      <c r="I46" s="110">
        <f t="shared" si="5"/>
        <v>0</v>
      </c>
      <c r="J46" s="115">
        <f t="shared" si="5"/>
        <v>0</v>
      </c>
      <c r="K46" s="110">
        <f>H46*I46</f>
        <v>0</v>
      </c>
      <c r="L46" s="109" t="s">
        <v>255</v>
      </c>
      <c r="M46" s="106">
        <v>1</v>
      </c>
      <c r="N46" s="106">
        <v>2</v>
      </c>
      <c r="O46" s="106">
        <v>3</v>
      </c>
      <c r="P46" s="106">
        <v>4</v>
      </c>
    </row>
    <row r="47" spans="1:16" s="117" customFormat="1" ht="91.2" customHeight="1">
      <c r="A47" s="381" t="s">
        <v>257</v>
      </c>
      <c r="B47" s="119" t="s">
        <v>170</v>
      </c>
      <c r="C47" s="119" t="s">
        <v>215</v>
      </c>
      <c r="D47" s="119" t="s">
        <v>164</v>
      </c>
      <c r="E47" s="119" t="s">
        <v>214</v>
      </c>
      <c r="F47" s="119" t="s">
        <v>171</v>
      </c>
      <c r="G47" s="120" t="str">
        <f>A47</f>
        <v>（上記職種以外の職員）
その他職員の賃金改善の内容
※上記職種以外の職種の賃金改善状況（給付金を活用したもの）を記載してください。
※なお、上記職種ごとの報告が困難な場合も当欄にまとめて記載してください。</v>
      </c>
      <c r="H47" s="119" t="s">
        <v>213</v>
      </c>
      <c r="I47" s="119" t="s">
        <v>212</v>
      </c>
      <c r="J47" s="119" t="s">
        <v>211</v>
      </c>
      <c r="K47" s="119" t="s">
        <v>210</v>
      </c>
      <c r="L47" s="118" t="s">
        <v>172</v>
      </c>
    </row>
    <row r="48" spans="1:16" ht="50.25" customHeight="1">
      <c r="A48" s="113" t="s">
        <v>209</v>
      </c>
      <c r="B48" s="151"/>
      <c r="C48" s="149"/>
      <c r="D48" s="152"/>
      <c r="E48" s="149"/>
      <c r="F48" s="110" t="e">
        <f>((B48*C48*D48)/B48)/D48</f>
        <v>#DIV/0!</v>
      </c>
      <c r="G48" s="113" t="s">
        <v>208</v>
      </c>
      <c r="H48" s="112">
        <f t="shared" ref="H48:J52" si="6">B48</f>
        <v>0</v>
      </c>
      <c r="I48" s="110">
        <f t="shared" si="6"/>
        <v>0</v>
      </c>
      <c r="J48" s="115">
        <f t="shared" si="6"/>
        <v>0</v>
      </c>
      <c r="K48" s="110">
        <f>H48*I48*J48</f>
        <v>0</v>
      </c>
      <c r="L48" s="109" t="s">
        <v>249</v>
      </c>
    </row>
    <row r="49" spans="1:16" ht="57" customHeight="1">
      <c r="A49" s="113" t="s">
        <v>207</v>
      </c>
      <c r="B49" s="151"/>
      <c r="C49" s="149"/>
      <c r="D49" s="152"/>
      <c r="E49" s="149"/>
      <c r="F49" s="110" t="e">
        <f>((B49*C49*D49)/B49)/D49</f>
        <v>#DIV/0!</v>
      </c>
      <c r="G49" s="113" t="s">
        <v>206</v>
      </c>
      <c r="H49" s="112">
        <f t="shared" si="6"/>
        <v>0</v>
      </c>
      <c r="I49" s="110">
        <f t="shared" si="6"/>
        <v>0</v>
      </c>
      <c r="J49" s="115">
        <f t="shared" si="6"/>
        <v>0</v>
      </c>
      <c r="K49" s="110">
        <f>H49*I49*J49</f>
        <v>0</v>
      </c>
      <c r="L49" s="109" t="s">
        <v>250</v>
      </c>
    </row>
    <row r="50" spans="1:16" ht="80.25" customHeight="1">
      <c r="A50" s="113" t="s">
        <v>205</v>
      </c>
      <c r="B50" s="151"/>
      <c r="C50" s="149"/>
      <c r="D50" s="152"/>
      <c r="E50" s="116"/>
      <c r="F50" s="110" t="e">
        <f>((B50*C50*D50)/B50)/D50</f>
        <v>#DIV/0!</v>
      </c>
      <c r="G50" s="113" t="s">
        <v>204</v>
      </c>
      <c r="H50" s="112">
        <f t="shared" si="6"/>
        <v>0</v>
      </c>
      <c r="I50" s="110">
        <f t="shared" si="6"/>
        <v>0</v>
      </c>
      <c r="J50" s="115">
        <f t="shared" si="6"/>
        <v>0</v>
      </c>
      <c r="K50" s="110">
        <f>H50*I50*J50</f>
        <v>0</v>
      </c>
      <c r="L50" s="109" t="s">
        <v>251</v>
      </c>
    </row>
    <row r="51" spans="1:16" ht="43.5" customHeight="1">
      <c r="A51" s="113" t="s">
        <v>148</v>
      </c>
      <c r="B51" s="151"/>
      <c r="C51" s="149"/>
      <c r="D51" s="153"/>
      <c r="E51" s="114"/>
      <c r="F51" s="110" t="e">
        <f>((B51*C51*D51)/B51)/D51</f>
        <v>#DIV/0!</v>
      </c>
      <c r="G51" s="113" t="s">
        <v>146</v>
      </c>
      <c r="H51" s="112">
        <f t="shared" si="6"/>
        <v>0</v>
      </c>
      <c r="I51" s="110">
        <f t="shared" si="6"/>
        <v>0</v>
      </c>
      <c r="J51" s="111">
        <f t="shared" si="6"/>
        <v>0</v>
      </c>
      <c r="K51" s="110">
        <f>H51*I51*J51</f>
        <v>0</v>
      </c>
      <c r="L51" s="109" t="s">
        <v>254</v>
      </c>
    </row>
    <row r="52" spans="1:16" ht="41.25" customHeight="1">
      <c r="A52" s="113" t="s">
        <v>149</v>
      </c>
      <c r="B52" s="151"/>
      <c r="C52" s="149"/>
      <c r="D52" s="153"/>
      <c r="E52" s="114"/>
      <c r="F52" s="110" t="e">
        <f>(B52*C52)/B52/D52</f>
        <v>#DIV/0!</v>
      </c>
      <c r="G52" s="113" t="s">
        <v>147</v>
      </c>
      <c r="H52" s="112">
        <f t="shared" si="6"/>
        <v>0</v>
      </c>
      <c r="I52" s="110">
        <f t="shared" si="6"/>
        <v>0</v>
      </c>
      <c r="J52" s="115">
        <f t="shared" si="6"/>
        <v>0</v>
      </c>
      <c r="K52" s="110">
        <f>H52*I52</f>
        <v>0</v>
      </c>
      <c r="L52" s="109" t="s">
        <v>255</v>
      </c>
      <c r="M52" s="106">
        <v>1</v>
      </c>
      <c r="N52" s="106">
        <v>2</v>
      </c>
      <c r="O52" s="106">
        <v>3</v>
      </c>
      <c r="P52" s="106">
        <v>4</v>
      </c>
    </row>
  </sheetData>
  <mergeCells count="6">
    <mergeCell ref="A16:K16"/>
    <mergeCell ref="A8:F8"/>
    <mergeCell ref="G8:K8"/>
    <mergeCell ref="A2:K2"/>
    <mergeCell ref="G15:J15"/>
    <mergeCell ref="A15:F15"/>
  </mergeCells>
  <phoneticPr fontId="41"/>
  <conditionalFormatting sqref="A24:A26">
    <cfRule type="expression" dxfId="28" priority="29">
      <formula>$F$2="×"</formula>
    </cfRule>
  </conditionalFormatting>
  <conditionalFormatting sqref="A30:A32">
    <cfRule type="expression" dxfId="27" priority="28">
      <formula>$F$2="×"</formula>
    </cfRule>
  </conditionalFormatting>
  <conditionalFormatting sqref="A36:A38">
    <cfRule type="expression" dxfId="26" priority="27">
      <formula>$F$2="×"</formula>
    </cfRule>
  </conditionalFormatting>
  <conditionalFormatting sqref="A42:A44">
    <cfRule type="expression" dxfId="25" priority="26">
      <formula>$F$2="×"</formula>
    </cfRule>
  </conditionalFormatting>
  <conditionalFormatting sqref="A48:A50">
    <cfRule type="expression" dxfId="20" priority="21">
      <formula>$F$2="×"</formula>
    </cfRule>
  </conditionalFormatting>
  <conditionalFormatting sqref="A20:D20">
    <cfRule type="expression" dxfId="19" priority="31">
      <formula>$F$2="×"</formula>
    </cfRule>
  </conditionalFormatting>
  <conditionalFormatting sqref="A10:K11 A12:D12 F12:K12 A13:K14 G15 K15 A15:A16">
    <cfRule type="expression" dxfId="18" priority="38">
      <formula>$F$2="×"</formula>
    </cfRule>
  </conditionalFormatting>
  <conditionalFormatting sqref="A18:K19">
    <cfRule type="expression" dxfId="17" priority="37">
      <formula>$F$2="×"</formula>
    </cfRule>
  </conditionalFormatting>
  <conditionalFormatting sqref="A21:K22">
    <cfRule type="expression" dxfId="16" priority="10">
      <formula>$F$2="×"</formula>
    </cfRule>
  </conditionalFormatting>
  <conditionalFormatting sqref="A27:K28">
    <cfRule type="expression" dxfId="15" priority="9">
      <formula>$F$2="×"</formula>
    </cfRule>
  </conditionalFormatting>
  <conditionalFormatting sqref="A33:K34">
    <cfRule type="expression" dxfId="14" priority="8">
      <formula>$F$2="×"</formula>
    </cfRule>
  </conditionalFormatting>
  <conditionalFormatting sqref="A39:K40">
    <cfRule type="expression" dxfId="13" priority="7">
      <formula>$F$2="×"</formula>
    </cfRule>
  </conditionalFormatting>
  <conditionalFormatting sqref="A45:K46">
    <cfRule type="expression" dxfId="12" priority="6">
      <formula>$F$2="×"</formula>
    </cfRule>
  </conditionalFormatting>
  <conditionalFormatting sqref="A51:K52">
    <cfRule type="expression" dxfId="7" priority="1">
      <formula>$F$2="×"</formula>
    </cfRule>
  </conditionalFormatting>
  <conditionalFormatting sqref="B24:K25 B26:D26 F26:K26">
    <cfRule type="expression" dxfId="6" priority="36">
      <formula>$F$2="×"</formula>
    </cfRule>
  </conditionalFormatting>
  <conditionalFormatting sqref="B30:K31 B32:D32 F32:K32">
    <cfRule type="expression" dxfId="5" priority="34">
      <formula>$F$2="×"</formula>
    </cfRule>
  </conditionalFormatting>
  <conditionalFormatting sqref="B36:K37 B38:D38 F38:K38 B42:K43 B44:D44 F44:K44">
    <cfRule type="expression" dxfId="4" priority="35">
      <formula>$F$2="×"</formula>
    </cfRule>
  </conditionalFormatting>
  <conditionalFormatting sqref="B48:K49 B50:D50 F50:K50">
    <cfRule type="expression" dxfId="2" priority="32">
      <formula>$F$2="×"</formula>
    </cfRule>
  </conditionalFormatting>
  <conditionalFormatting sqref="F20:K20">
    <cfRule type="expression" dxfId="1" priority="30">
      <formula>$F$2="×"</formula>
    </cfRule>
  </conditionalFormatting>
  <dataValidations count="1">
    <dataValidation type="list" allowBlank="1" showInputMessage="1" showErrorMessage="1" sqref="D13:D14 D21:D22 D51:D52 D27:D28 D45:D46 D33:D34 D39:D40" xr:uid="{65249605-E27A-4D1D-A160-9F1B0C24C78F}">
      <formula1>$M$14:$R$14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rowBreaks count="3" manualBreakCount="3">
    <brk id="15" max="10" man="1"/>
    <brk id="28" max="10" man="1"/>
    <brk id="40"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7B6E-520F-4883-8455-5E5281B5F595}">
  <sheetPr>
    <tabColor theme="4"/>
    <pageSetUpPr fitToPage="1"/>
  </sheetPr>
  <dimension ref="A1:J9"/>
  <sheetViews>
    <sheetView view="pageBreakPreview" zoomScale="80" zoomScaleNormal="115" zoomScaleSheetLayoutView="80" workbookViewId="0">
      <selection activeCell="B4" sqref="B4"/>
    </sheetView>
  </sheetViews>
  <sheetFormatPr defaultColWidth="9" defaultRowHeight="13.2"/>
  <cols>
    <col min="1" max="1" width="37.88671875" style="117" customWidth="1"/>
    <col min="2" max="5" width="15.109375" style="130" customWidth="1"/>
    <col min="6" max="6" width="16.44140625" style="130" customWidth="1"/>
    <col min="7" max="7" width="24.21875" style="130" customWidth="1"/>
    <col min="8" max="8" width="19.77734375" style="130" customWidth="1"/>
    <col min="9" max="9" width="42.109375" style="117" customWidth="1"/>
    <col min="10" max="10" width="187.21875" style="129" customWidth="1"/>
    <col min="11" max="16" width="14.6640625" style="117" customWidth="1"/>
    <col min="17" max="17" width="18.88671875" style="117" customWidth="1"/>
    <col min="18" max="18" width="9" style="117"/>
    <col min="19" max="25" width="9" style="117" customWidth="1"/>
    <col min="26" max="16384" width="9" style="117"/>
  </cols>
  <sheetData>
    <row r="1" spans="1:10" ht="73.5" customHeight="1">
      <c r="A1" s="137" t="s">
        <v>242</v>
      </c>
      <c r="B1" s="369" t="s">
        <v>241</v>
      </c>
      <c r="C1" s="370"/>
      <c r="D1" s="370"/>
      <c r="E1" s="370"/>
      <c r="F1" s="370"/>
      <c r="G1" s="370"/>
      <c r="H1" s="370"/>
      <c r="I1" s="136"/>
    </row>
    <row r="2" spans="1:10" ht="41.25" customHeight="1">
      <c r="A2" s="367" t="s">
        <v>240</v>
      </c>
      <c r="B2" s="368"/>
      <c r="C2" s="368"/>
      <c r="D2" s="368"/>
      <c r="E2" s="368"/>
      <c r="F2" s="368"/>
      <c r="G2" s="368"/>
      <c r="H2" s="368"/>
      <c r="I2" s="371" t="s">
        <v>145</v>
      </c>
      <c r="J2" s="135"/>
    </row>
    <row r="3" spans="1:10" ht="72.75" customHeight="1">
      <c r="A3" s="120" t="s">
        <v>239</v>
      </c>
      <c r="B3" s="119" t="s">
        <v>173</v>
      </c>
      <c r="C3" s="119" t="s">
        <v>174</v>
      </c>
      <c r="D3" s="119" t="s">
        <v>175</v>
      </c>
      <c r="E3" s="119" t="s">
        <v>176</v>
      </c>
      <c r="F3" s="119" t="s">
        <v>177</v>
      </c>
      <c r="G3" s="119" t="s">
        <v>178</v>
      </c>
      <c r="H3" s="119" t="s">
        <v>179</v>
      </c>
      <c r="I3" s="372"/>
      <c r="J3" s="118" t="s">
        <v>172</v>
      </c>
    </row>
    <row r="4" spans="1:10" ht="84.75" customHeight="1">
      <c r="A4" s="132" t="s">
        <v>238</v>
      </c>
      <c r="B4" s="134"/>
      <c r="C4" s="134"/>
      <c r="D4" s="97" t="e">
        <f>C4/B4</f>
        <v>#DIV/0!</v>
      </c>
      <c r="E4" s="98" t="e">
        <f>(D4-0.02)*B4</f>
        <v>#DIV/0!</v>
      </c>
      <c r="F4" s="99"/>
      <c r="G4" s="133"/>
      <c r="H4" s="100"/>
      <c r="I4" s="131">
        <f>F4*G4*H4</f>
        <v>0</v>
      </c>
      <c r="J4" s="118"/>
    </row>
    <row r="5" spans="1:10" ht="93.75" customHeight="1">
      <c r="A5" s="132" t="s">
        <v>237</v>
      </c>
      <c r="B5" s="134"/>
      <c r="C5" s="134"/>
      <c r="D5" s="97" t="e">
        <f>C5/B5</f>
        <v>#DIV/0!</v>
      </c>
      <c r="E5" s="98" t="e">
        <f>(D5-0.02)*B5</f>
        <v>#DIV/0!</v>
      </c>
      <c r="F5" s="99"/>
      <c r="G5" s="133"/>
      <c r="H5" s="100"/>
      <c r="I5" s="131">
        <f>F5*G5*H5</f>
        <v>0</v>
      </c>
      <c r="J5" s="118"/>
    </row>
    <row r="6" spans="1:10" ht="90" customHeight="1">
      <c r="A6" s="132" t="s">
        <v>236</v>
      </c>
      <c r="B6" s="373"/>
      <c r="C6" s="374"/>
      <c r="D6" s="374"/>
      <c r="E6" s="374"/>
      <c r="F6" s="374"/>
      <c r="G6" s="374"/>
      <c r="H6" s="374"/>
      <c r="I6" s="131">
        <v>0</v>
      </c>
      <c r="J6" s="118"/>
    </row>
    <row r="7" spans="1:10" ht="60.75" customHeight="1">
      <c r="A7" s="375" t="s">
        <v>235</v>
      </c>
      <c r="B7" s="376"/>
      <c r="C7" s="376"/>
      <c r="D7" s="376"/>
      <c r="E7" s="376"/>
      <c r="F7" s="376"/>
      <c r="G7" s="376"/>
      <c r="H7" s="376"/>
      <c r="I7" s="376"/>
    </row>
    <row r="9" spans="1:10">
      <c r="A9" s="129"/>
    </row>
  </sheetData>
  <mergeCells count="5">
    <mergeCell ref="A2:H2"/>
    <mergeCell ref="B1:H1"/>
    <mergeCell ref="I2:I3"/>
    <mergeCell ref="B6:H6"/>
    <mergeCell ref="A7:I7"/>
  </mergeCells>
  <phoneticPr fontId="41"/>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5" sqref="A5"/>
    </sheetView>
  </sheetViews>
  <sheetFormatPr defaultColWidth="9" defaultRowHeight="13.2"/>
  <cols>
    <col min="1" max="1" width="14.33203125" style="54" bestFit="1" customWidth="1"/>
    <col min="2" max="6" width="14.33203125" style="54" customWidth="1"/>
    <col min="7" max="7" width="16.33203125" style="54" bestFit="1" customWidth="1"/>
    <col min="8" max="8" width="9.33203125" style="54" bestFit="1" customWidth="1"/>
    <col min="9" max="9" width="8.33203125" style="54" bestFit="1" customWidth="1"/>
    <col min="10" max="10" width="8.33203125" style="54" customWidth="1"/>
    <col min="11" max="14" width="12.33203125" style="54" customWidth="1"/>
    <col min="15" max="15" width="11.33203125" style="54" bestFit="1" customWidth="1"/>
    <col min="16" max="16" width="15.33203125" style="54" bestFit="1" customWidth="1"/>
    <col min="17" max="17" width="15.88671875" style="54" bestFit="1" customWidth="1"/>
    <col min="18" max="30" width="9" style="54"/>
    <col min="31" max="31" width="10.6640625" style="54" customWidth="1"/>
    <col min="32" max="16384" width="9" style="54"/>
  </cols>
  <sheetData>
    <row r="1" spans="1:32">
      <c r="A1" s="46" t="s">
        <v>117</v>
      </c>
      <c r="B1" s="47" t="s">
        <v>28</v>
      </c>
      <c r="C1" s="48"/>
      <c r="D1" s="49" t="s">
        <v>29</v>
      </c>
      <c r="E1" s="50"/>
      <c r="F1" s="50"/>
      <c r="G1" s="50"/>
      <c r="H1" s="50" t="s">
        <v>30</v>
      </c>
      <c r="I1" s="50"/>
      <c r="J1" s="50"/>
      <c r="K1" s="50" t="s">
        <v>9</v>
      </c>
      <c r="L1" s="50"/>
      <c r="M1" s="50"/>
      <c r="N1" s="50"/>
      <c r="O1" s="50" t="s">
        <v>31</v>
      </c>
      <c r="P1" s="50"/>
      <c r="Q1" s="50"/>
      <c r="R1" s="51" t="s">
        <v>32</v>
      </c>
      <c r="S1" s="51"/>
      <c r="T1" s="51"/>
      <c r="U1" s="52" t="s">
        <v>33</v>
      </c>
      <c r="V1" s="52"/>
      <c r="W1" s="52"/>
      <c r="X1" s="52"/>
      <c r="Y1" s="52"/>
      <c r="Z1" s="52"/>
      <c r="AA1" s="52"/>
      <c r="AB1" s="52"/>
      <c r="AC1" s="53"/>
      <c r="AD1" s="94" t="s">
        <v>160</v>
      </c>
      <c r="AE1" s="47" t="s">
        <v>163</v>
      </c>
      <c r="AF1" s="48"/>
    </row>
    <row r="2" spans="1:32">
      <c r="A2" s="55"/>
      <c r="B2" s="56"/>
      <c r="C2" s="57" t="s">
        <v>34</v>
      </c>
      <c r="D2" s="58"/>
      <c r="E2" s="59" t="s">
        <v>14</v>
      </c>
      <c r="F2" s="59" t="s">
        <v>35</v>
      </c>
      <c r="G2" s="59" t="s">
        <v>34</v>
      </c>
      <c r="H2" s="59" t="s">
        <v>36</v>
      </c>
      <c r="I2" s="59" t="s">
        <v>37</v>
      </c>
      <c r="J2" s="59" t="s">
        <v>38</v>
      </c>
      <c r="K2" s="59" t="s">
        <v>10</v>
      </c>
      <c r="L2" s="59" t="s">
        <v>12</v>
      </c>
      <c r="M2" s="59" t="s">
        <v>39</v>
      </c>
      <c r="N2" s="59" t="s">
        <v>15</v>
      </c>
      <c r="O2" s="59" t="s">
        <v>36</v>
      </c>
      <c r="P2" s="59" t="s">
        <v>40</v>
      </c>
      <c r="Q2" s="59" t="s">
        <v>41</v>
      </c>
      <c r="R2" s="75" t="s">
        <v>114</v>
      </c>
      <c r="S2" s="75" t="s">
        <v>115</v>
      </c>
      <c r="T2" s="60" t="s">
        <v>42</v>
      </c>
      <c r="U2" s="61" t="s">
        <v>43</v>
      </c>
      <c r="V2" s="61" t="s">
        <v>22</v>
      </c>
      <c r="W2" s="61" t="s">
        <v>24</v>
      </c>
      <c r="X2" s="61" t="s">
        <v>44</v>
      </c>
      <c r="Y2" s="61" t="s">
        <v>45</v>
      </c>
      <c r="Z2" s="61" t="s">
        <v>24</v>
      </c>
      <c r="AA2" s="61" t="s">
        <v>46</v>
      </c>
      <c r="AB2" s="61" t="s">
        <v>47</v>
      </c>
      <c r="AC2" s="62"/>
      <c r="AE2" s="56"/>
      <c r="AF2" s="57" t="s">
        <v>34</v>
      </c>
    </row>
    <row r="3" spans="1:32">
      <c r="A3" s="63">
        <f>【賃上げ支援】支給申請書兼請求書!Z25</f>
        <v>0</v>
      </c>
      <c r="B3" s="64">
        <f>【賃上げ支援】支給申請書兼請求書!N21</f>
        <v>0</v>
      </c>
      <c r="C3" s="65">
        <f>【賃上げ支援】支給申請書兼請求書!N19</f>
        <v>0</v>
      </c>
      <c r="D3" s="66">
        <f>【賃上げ支援】支給申請書兼請求書!N29</f>
        <v>0</v>
      </c>
      <c r="E3" s="64">
        <f>【賃上げ支援】支給申請書兼請求書!N32</f>
        <v>0</v>
      </c>
      <c r="F3" s="64">
        <f>【賃上げ支援】支給申請書兼請求書!Z32</f>
        <v>0</v>
      </c>
      <c r="G3" s="64">
        <f>【賃上げ支援】支給申請書兼請求書!N27</f>
        <v>0</v>
      </c>
      <c r="H3" s="64">
        <f>【賃上げ支援】支給申請書兼請求書!BB19</f>
        <v>0</v>
      </c>
      <c r="I3" s="64">
        <f>【賃上げ支援】支給申請書兼請求書!BI19</f>
        <v>0</v>
      </c>
      <c r="J3" s="64">
        <f>【賃上げ支援】支給申請書兼請求書!AZ21</f>
        <v>0</v>
      </c>
      <c r="K3" s="64">
        <f>【賃上げ支援】支給申請書兼請求書!BF27</f>
        <v>0</v>
      </c>
      <c r="L3" s="64">
        <f>【賃上げ支援】支給申請書兼請求書!BF29</f>
        <v>0</v>
      </c>
      <c r="M3" s="64">
        <f>【賃上げ支援】支給申請書兼請求書!BF31</f>
        <v>0</v>
      </c>
      <c r="N3" s="64">
        <f>【賃上げ支援】支給申請書兼請求書!BF33</f>
        <v>0</v>
      </c>
      <c r="O3" s="67" t="str">
        <f>【賃上げ支援】支給申請書兼請求書!AZ16&amp;"/"&amp;【賃上げ支援】支給申請書兼請求書!BJ16&amp;"/"&amp;【賃上げ支援】支給申請書兼請求書!BR16</f>
        <v>2026//</v>
      </c>
      <c r="P3" s="68" t="e">
        <f>VALUE(O3)</f>
        <v>#VALUE!</v>
      </c>
      <c r="Q3" s="69" t="e">
        <f>VALUE(O3)</f>
        <v>#VALUE!</v>
      </c>
      <c r="R3" s="70">
        <f>【賃上げ支援】支給申請書兼請求書!N40</f>
        <v>0</v>
      </c>
      <c r="S3" s="70">
        <f>【賃上げ支援】支給申請書兼請求書!N41</f>
        <v>0</v>
      </c>
      <c r="T3" s="70">
        <f>【賃上げ支援】支給申請書兼請求書!N42</f>
        <v>0</v>
      </c>
      <c r="U3" s="64">
        <f>【賃上げ支援】支給申請書兼請求書!N47</f>
        <v>0</v>
      </c>
      <c r="V3" s="64">
        <f>【賃上げ支援】支給申請書兼請求書!BB47</f>
        <v>0</v>
      </c>
      <c r="W3" s="64">
        <f>【賃上げ支援】支給申請書兼請求書!AI50</f>
        <v>0</v>
      </c>
      <c r="X3" s="101" t="str">
        <f>【賃上げ支援】支給申請書兼請求書!AI47&amp;【賃上げ支援】支給申請書兼請求書!AK47&amp;【賃上げ支援】支給申請書兼請求書!AM47&amp;【賃上げ支援】支給申請書兼請求書!AO47</f>
        <v/>
      </c>
      <c r="Y3" s="101" t="str">
        <f>【賃上げ支援】支給申請書兼請求書!BT47&amp;【賃上げ支援】支給申請書兼請求書!BV47&amp;【賃上げ支援】支給申請書兼請求書!BX47</f>
        <v/>
      </c>
      <c r="Z3" s="64" t="str">
        <f>IF(W3="普通",1,IF(W3="当座",2,"未入力"))</f>
        <v>未入力</v>
      </c>
      <c r="AA3" s="101" t="str">
        <f>【賃上げ支援】支給申請書兼請求書!N50&amp;【賃上げ支援】支給申請書兼請求書!P50&amp;【賃上げ支援】支給申請書兼請求書!R50&amp;【賃上げ支援】支給申請書兼請求書!T50&amp;【賃上げ支援】支給申請書兼請求書!V50&amp;【賃上げ支援】支給申請書兼請求書!X50&amp;【賃上げ支援】支給申請書兼請求書!Z50</f>
        <v/>
      </c>
      <c r="AB3" s="64">
        <f>【賃上げ支援】支給申請書兼請求書!BB50</f>
        <v>0</v>
      </c>
      <c r="AC3" s="65">
        <f>【賃上げ支援】支給申請書兼請求書!BB51</f>
        <v>0</v>
      </c>
      <c r="AD3" s="54" t="str">
        <f>【賃上げ支援】支給申請書兼請求書!N35</f>
        <v>無</v>
      </c>
      <c r="AE3" s="64">
        <f>【賃上げ支援】支給申請書兼請求書!N17</f>
        <v>0</v>
      </c>
      <c r="AF3" s="65">
        <f>【賃上げ支援】支給申請書兼請求書!N16</f>
        <v>0</v>
      </c>
    </row>
    <row r="4" spans="1:32">
      <c r="O4" s="71"/>
    </row>
    <row r="5" spans="1:32">
      <c r="O5" s="71"/>
    </row>
  </sheetData>
  <phoneticPr fontId="4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Normal="100" zoomScaleSheetLayoutView="100" workbookViewId="0">
      <selection activeCell="B2" sqref="B2:J4"/>
    </sheetView>
  </sheetViews>
  <sheetFormatPr defaultRowHeight="13.2"/>
  <cols>
    <col min="1" max="1" width="3" customWidth="1"/>
    <col min="3" max="3" width="10.77734375" customWidth="1"/>
    <col min="4" max="4" width="10.88671875" customWidth="1"/>
    <col min="6" max="6" width="6" customWidth="1"/>
    <col min="7" max="7" width="11.44140625" customWidth="1"/>
    <col min="9" max="9" width="11.44140625" customWidth="1"/>
    <col min="10" max="10" width="10.33203125" customWidth="1"/>
    <col min="11" max="11" width="3.109375" customWidth="1"/>
  </cols>
  <sheetData>
    <row r="2" spans="2:10">
      <c r="B2" s="378" t="s">
        <v>111</v>
      </c>
      <c r="C2" s="378"/>
      <c r="D2" s="378"/>
      <c r="E2" s="378"/>
      <c r="F2" s="378"/>
      <c r="G2" s="378"/>
      <c r="H2" s="378"/>
      <c r="I2" s="378"/>
      <c r="J2" s="378"/>
    </row>
    <row r="3" spans="2:10" ht="13.5" customHeight="1">
      <c r="B3" s="378"/>
      <c r="C3" s="378"/>
      <c r="D3" s="378"/>
      <c r="E3" s="378"/>
      <c r="F3" s="378"/>
      <c r="G3" s="378"/>
      <c r="H3" s="378"/>
      <c r="I3" s="378"/>
      <c r="J3" s="378"/>
    </row>
    <row r="4" spans="2:10" ht="13.5" customHeight="1">
      <c r="B4" s="378"/>
      <c r="C4" s="378"/>
      <c r="D4" s="378"/>
      <c r="E4" s="378"/>
      <c r="F4" s="378"/>
      <c r="G4" s="378"/>
      <c r="H4" s="378"/>
      <c r="I4" s="378"/>
      <c r="J4" s="378"/>
    </row>
    <row r="5" spans="2:10">
      <c r="B5" s="72"/>
      <c r="C5" s="72"/>
      <c r="D5" s="72"/>
      <c r="E5" s="72"/>
      <c r="F5" s="72"/>
      <c r="G5" s="72"/>
      <c r="H5" s="72"/>
      <c r="I5" s="72"/>
      <c r="J5" s="72"/>
    </row>
    <row r="6" spans="2:10">
      <c r="B6" s="72"/>
      <c r="C6" s="72"/>
      <c r="D6" s="72"/>
      <c r="E6" s="72"/>
      <c r="F6" s="72"/>
      <c r="G6" s="72"/>
      <c r="H6" s="72"/>
      <c r="I6" s="72"/>
      <c r="J6" s="72"/>
    </row>
    <row r="7" spans="2:10" ht="22.5" customHeight="1">
      <c r="B7" s="73"/>
      <c r="C7" s="73"/>
      <c r="D7" s="73"/>
      <c r="E7" s="73"/>
      <c r="F7" s="73"/>
      <c r="G7" s="73"/>
      <c r="H7" s="379" t="s">
        <v>96</v>
      </c>
      <c r="I7" s="379"/>
      <c r="J7" s="379"/>
    </row>
    <row r="8" spans="2:10" ht="14.4">
      <c r="B8" s="73"/>
      <c r="C8" s="73"/>
      <c r="D8" s="73"/>
      <c r="E8" s="73"/>
      <c r="F8" s="73"/>
      <c r="G8" s="73"/>
      <c r="H8" s="73"/>
      <c r="I8" s="73"/>
      <c r="J8" s="73"/>
    </row>
    <row r="9" spans="2:10" ht="14.4">
      <c r="B9" s="73"/>
      <c r="C9" s="73"/>
      <c r="D9" s="73"/>
      <c r="E9" s="73"/>
      <c r="F9" s="73"/>
      <c r="G9" s="73"/>
      <c r="H9" s="73"/>
      <c r="I9" s="73"/>
      <c r="J9" s="73"/>
    </row>
    <row r="10" spans="2:10" ht="27" customHeight="1">
      <c r="B10" s="379" t="s">
        <v>158</v>
      </c>
      <c r="C10" s="379"/>
      <c r="D10" s="379"/>
      <c r="E10" s="73"/>
      <c r="F10" s="73"/>
      <c r="G10" s="73"/>
      <c r="H10" s="73"/>
      <c r="I10" s="73"/>
      <c r="J10" s="73"/>
    </row>
    <row r="11" spans="2:10" ht="14.4">
      <c r="B11" s="73"/>
      <c r="C11" s="73"/>
      <c r="D11" s="73"/>
      <c r="E11" s="73"/>
      <c r="F11" s="73"/>
      <c r="G11" s="73"/>
      <c r="H11" s="73"/>
      <c r="I11" s="73"/>
      <c r="J11" s="73"/>
    </row>
    <row r="12" spans="2:10" ht="19.5" customHeight="1">
      <c r="B12" s="73"/>
      <c r="C12" s="73"/>
      <c r="D12" s="73"/>
      <c r="E12" s="73"/>
      <c r="F12" s="73"/>
      <c r="G12" s="73" t="s">
        <v>97</v>
      </c>
      <c r="H12" s="377" t="s">
        <v>106</v>
      </c>
      <c r="I12" s="377"/>
      <c r="J12" s="377"/>
    </row>
    <row r="13" spans="2:10" ht="19.5" customHeight="1">
      <c r="B13" s="73"/>
      <c r="C13" s="73"/>
      <c r="D13" s="73"/>
      <c r="E13" s="73"/>
      <c r="F13" s="73"/>
      <c r="G13" s="73" t="s">
        <v>98</v>
      </c>
      <c r="H13" s="377" t="s">
        <v>107</v>
      </c>
      <c r="I13" s="377"/>
      <c r="J13" s="377"/>
    </row>
    <row r="14" spans="2:10" ht="19.5" customHeight="1">
      <c r="B14" s="73"/>
      <c r="C14" s="73"/>
      <c r="D14" s="73"/>
      <c r="E14" s="73"/>
      <c r="F14" s="73"/>
      <c r="G14" s="73" t="s">
        <v>99</v>
      </c>
      <c r="H14" s="377" t="s">
        <v>108</v>
      </c>
      <c r="I14" s="377"/>
      <c r="J14" s="377"/>
    </row>
    <row r="15" spans="2:10" ht="14.4">
      <c r="B15" s="73"/>
      <c r="C15" s="73"/>
      <c r="D15" s="73"/>
      <c r="E15" s="73"/>
      <c r="F15" s="73"/>
      <c r="G15" s="73"/>
      <c r="H15" s="73"/>
      <c r="I15" s="73"/>
      <c r="J15" s="73"/>
    </row>
    <row r="16" spans="2:10" ht="14.4">
      <c r="B16" s="73"/>
      <c r="C16" s="73"/>
      <c r="D16" s="73"/>
      <c r="E16" s="73"/>
      <c r="F16" s="73"/>
      <c r="G16" s="73"/>
      <c r="H16" s="73"/>
      <c r="I16" s="73"/>
      <c r="J16" s="73"/>
    </row>
    <row r="17" spans="2:10" ht="14.4">
      <c r="B17" s="73"/>
      <c r="C17" s="73"/>
      <c r="D17" s="73"/>
      <c r="E17" s="73"/>
      <c r="F17" s="73"/>
      <c r="G17" s="73"/>
      <c r="H17" s="73"/>
      <c r="I17" s="73"/>
      <c r="J17" s="73"/>
    </row>
    <row r="18" spans="2:10" ht="14.4">
      <c r="B18" s="73"/>
      <c r="C18" s="73"/>
      <c r="D18" s="73"/>
      <c r="E18" s="73"/>
      <c r="F18" s="73"/>
      <c r="G18" s="73"/>
      <c r="H18" s="73"/>
      <c r="I18" s="73"/>
      <c r="J18" s="73"/>
    </row>
    <row r="19" spans="2:10" ht="13.5" customHeight="1">
      <c r="B19" s="380" t="s">
        <v>118</v>
      </c>
      <c r="C19" s="380"/>
      <c r="D19" s="380"/>
      <c r="E19" s="380"/>
      <c r="F19" s="380"/>
      <c r="G19" s="380"/>
      <c r="H19" s="380"/>
      <c r="I19" s="380"/>
      <c r="J19" s="380"/>
    </row>
    <row r="20" spans="2:10">
      <c r="B20" s="380"/>
      <c r="C20" s="380"/>
      <c r="D20" s="380"/>
      <c r="E20" s="380"/>
      <c r="F20" s="380"/>
      <c r="G20" s="380"/>
      <c r="H20" s="380"/>
      <c r="I20" s="380"/>
      <c r="J20" s="380"/>
    </row>
    <row r="21" spans="2:10">
      <c r="B21" s="380"/>
      <c r="C21" s="380"/>
      <c r="D21" s="380"/>
      <c r="E21" s="380"/>
      <c r="F21" s="380"/>
      <c r="G21" s="380"/>
      <c r="H21" s="380"/>
      <c r="I21" s="380"/>
      <c r="J21" s="380"/>
    </row>
    <row r="22" spans="2:10">
      <c r="B22" s="380"/>
      <c r="C22" s="380"/>
      <c r="D22" s="380"/>
      <c r="E22" s="380"/>
      <c r="F22" s="380"/>
      <c r="G22" s="380"/>
      <c r="H22" s="380"/>
      <c r="I22" s="380"/>
      <c r="J22" s="380"/>
    </row>
    <row r="23" spans="2:10" ht="14.4">
      <c r="B23" s="73"/>
      <c r="C23" s="73"/>
      <c r="D23" s="73"/>
      <c r="E23" s="73"/>
      <c r="F23" s="73"/>
      <c r="G23" s="73"/>
      <c r="H23" s="73"/>
      <c r="I23" s="73"/>
      <c r="J23" s="73"/>
    </row>
    <row r="24" spans="2:10" ht="27.75" customHeight="1">
      <c r="B24" s="73"/>
      <c r="C24" s="73" t="s">
        <v>100</v>
      </c>
      <c r="D24" s="379" t="s">
        <v>96</v>
      </c>
      <c r="E24" s="379"/>
      <c r="F24" s="74" t="s">
        <v>101</v>
      </c>
      <c r="G24" s="379" t="s">
        <v>96</v>
      </c>
      <c r="H24" s="379"/>
      <c r="I24" s="74" t="s">
        <v>102</v>
      </c>
      <c r="J24" s="73"/>
    </row>
    <row r="25" spans="2:10" ht="14.4">
      <c r="B25" s="73"/>
      <c r="C25" s="73"/>
      <c r="D25" s="377"/>
      <c r="E25" s="377"/>
      <c r="F25" s="377"/>
      <c r="G25" s="377"/>
      <c r="H25" s="377"/>
      <c r="I25" s="377"/>
      <c r="J25" s="73"/>
    </row>
    <row r="26" spans="2:10" ht="33" customHeight="1">
      <c r="B26" s="73"/>
      <c r="C26" s="73"/>
      <c r="D26" s="377" t="s">
        <v>105</v>
      </c>
      <c r="E26" s="377"/>
      <c r="F26" s="377"/>
      <c r="G26" s="377"/>
      <c r="H26" s="377"/>
      <c r="I26" s="377"/>
      <c r="J26" s="73"/>
    </row>
    <row r="27" spans="2:10" ht="14.4">
      <c r="B27" s="73"/>
      <c r="C27" s="73"/>
      <c r="D27" s="73"/>
      <c r="E27" s="73"/>
      <c r="F27" s="73"/>
      <c r="G27" s="73"/>
      <c r="H27" s="73"/>
      <c r="I27" s="73"/>
      <c r="J27" s="73"/>
    </row>
    <row r="28" spans="2:10" ht="14.4">
      <c r="B28" s="73"/>
      <c r="C28" s="73"/>
      <c r="D28" s="73"/>
      <c r="E28" s="73"/>
      <c r="F28" s="73"/>
      <c r="G28" s="73"/>
      <c r="H28" s="73"/>
      <c r="I28" s="73"/>
      <c r="J28" s="73"/>
    </row>
    <row r="29" spans="2:10" ht="14.4">
      <c r="B29" s="73"/>
      <c r="C29" s="73"/>
      <c r="D29" s="73"/>
      <c r="E29" s="73"/>
      <c r="F29" s="73"/>
      <c r="G29" s="73"/>
      <c r="H29" s="73"/>
      <c r="I29" s="73"/>
      <c r="J29" s="73"/>
    </row>
    <row r="30" spans="2:10" ht="14.4">
      <c r="B30" s="73"/>
      <c r="C30" s="73"/>
      <c r="D30" s="73"/>
      <c r="E30" s="73"/>
      <c r="F30" s="73"/>
      <c r="G30" s="73"/>
      <c r="H30" s="73"/>
      <c r="I30" s="73"/>
      <c r="J30" s="73"/>
    </row>
    <row r="31" spans="2:10" ht="14.4">
      <c r="B31" s="73"/>
      <c r="C31" s="73"/>
      <c r="D31" s="73"/>
      <c r="E31" s="73"/>
      <c r="F31" s="73"/>
      <c r="G31" s="73"/>
      <c r="H31" s="73"/>
      <c r="I31" s="73"/>
      <c r="J31" s="73"/>
    </row>
    <row r="32" spans="2:10" ht="14.4">
      <c r="B32" s="73"/>
      <c r="C32" s="73" t="s">
        <v>103</v>
      </c>
      <c r="D32" s="73"/>
      <c r="E32" s="73"/>
      <c r="F32" s="73"/>
      <c r="G32" s="73"/>
      <c r="H32" s="73"/>
      <c r="I32" s="73"/>
      <c r="J32" s="73"/>
    </row>
    <row r="33" spans="2:10" ht="14.4">
      <c r="B33" s="73"/>
      <c r="C33" s="73"/>
      <c r="D33" s="73"/>
      <c r="E33" s="73"/>
      <c r="F33" s="73"/>
      <c r="G33" s="73"/>
      <c r="H33" s="73"/>
      <c r="I33" s="73"/>
      <c r="J33" s="73"/>
    </row>
    <row r="34" spans="2:10" ht="20.25" customHeight="1">
      <c r="B34" s="73"/>
      <c r="C34" s="73"/>
      <c r="D34" s="73" t="s">
        <v>104</v>
      </c>
      <c r="E34" s="377" t="s">
        <v>109</v>
      </c>
      <c r="F34" s="377"/>
      <c r="G34" s="377"/>
      <c r="H34" s="377"/>
      <c r="I34" s="73"/>
      <c r="J34" s="73"/>
    </row>
    <row r="35" spans="2:10" ht="20.25" customHeight="1">
      <c r="B35" s="73"/>
      <c r="C35" s="73"/>
      <c r="D35" s="73" t="s">
        <v>98</v>
      </c>
      <c r="E35" s="377" t="s">
        <v>107</v>
      </c>
      <c r="F35" s="377"/>
      <c r="G35" s="377"/>
      <c r="H35" s="377"/>
      <c r="I35" s="73"/>
      <c r="J35" s="73"/>
    </row>
    <row r="36" spans="2:10" ht="20.25" customHeight="1">
      <c r="B36" s="73"/>
      <c r="C36" s="73"/>
      <c r="D36" s="73" t="s">
        <v>99</v>
      </c>
      <c r="E36" s="377" t="s">
        <v>110</v>
      </c>
      <c r="F36" s="377"/>
      <c r="G36" s="377"/>
      <c r="H36" s="377"/>
      <c r="I36" s="73"/>
      <c r="J36" s="73"/>
    </row>
    <row r="37" spans="2:10" ht="14.4">
      <c r="B37" s="73"/>
      <c r="C37" s="73"/>
      <c r="D37" s="73"/>
      <c r="E37" s="73"/>
      <c r="F37" s="73"/>
      <c r="G37" s="73"/>
      <c r="H37" s="73"/>
      <c r="I37" s="73"/>
      <c r="J37" s="73"/>
    </row>
    <row r="38" spans="2:10" ht="14.4">
      <c r="B38" s="73"/>
      <c r="C38" s="73"/>
      <c r="D38" s="73"/>
      <c r="E38" s="73"/>
      <c r="F38" s="73"/>
      <c r="G38" s="73"/>
      <c r="H38" s="73"/>
      <c r="I38" s="73"/>
      <c r="J38" s="73"/>
    </row>
    <row r="39" spans="2:10">
      <c r="B39" s="72"/>
      <c r="C39" s="72"/>
      <c r="D39" s="72"/>
      <c r="E39" s="72"/>
      <c r="F39" s="72"/>
      <c r="G39" s="72"/>
      <c r="H39" s="72"/>
      <c r="I39" s="72"/>
      <c r="J39" s="72"/>
    </row>
    <row r="40" spans="2:10">
      <c r="B40" s="72"/>
      <c r="C40" s="72"/>
      <c r="D40" s="72"/>
      <c r="E40" s="72"/>
      <c r="F40" s="72"/>
      <c r="G40" s="72"/>
      <c r="H40" s="72"/>
      <c r="I40" s="72"/>
      <c r="J40" s="72"/>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41"/>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43"/>
  </cols>
  <sheetData>
    <row r="1" spans="1:2">
      <c r="A1" s="43" t="s">
        <v>48</v>
      </c>
    </row>
    <row r="2" spans="1:2">
      <c r="A2" s="43" t="s">
        <v>49</v>
      </c>
      <c r="B2" s="43">
        <v>1</v>
      </c>
    </row>
    <row r="3" spans="1:2">
      <c r="A3" s="43" t="s">
        <v>50</v>
      </c>
      <c r="B3" s="43">
        <v>2</v>
      </c>
    </row>
    <row r="4" spans="1:2">
      <c r="A4" s="43" t="s">
        <v>51</v>
      </c>
      <c r="B4" s="43">
        <v>3</v>
      </c>
    </row>
    <row r="5" spans="1:2">
      <c r="A5" s="43" t="s">
        <v>52</v>
      </c>
      <c r="B5" s="43">
        <v>4</v>
      </c>
    </row>
    <row r="6" spans="1:2">
      <c r="A6" s="43" t="s">
        <v>53</v>
      </c>
      <c r="B6" s="43">
        <v>5</v>
      </c>
    </row>
    <row r="7" spans="1:2">
      <c r="A7" s="43" t="s">
        <v>54</v>
      </c>
      <c r="B7" s="43">
        <v>6</v>
      </c>
    </row>
    <row r="8" spans="1:2">
      <c r="A8" s="43" t="s">
        <v>55</v>
      </c>
      <c r="B8" s="43">
        <v>7</v>
      </c>
    </row>
    <row r="9" spans="1:2">
      <c r="A9" s="43" t="s">
        <v>56</v>
      </c>
      <c r="B9" s="43">
        <v>8</v>
      </c>
    </row>
    <row r="10" spans="1:2">
      <c r="A10" s="43" t="s">
        <v>57</v>
      </c>
      <c r="B10" s="43">
        <v>9</v>
      </c>
    </row>
    <row r="11" spans="1:2">
      <c r="A11" s="43" t="s">
        <v>58</v>
      </c>
      <c r="B11" s="43">
        <v>10</v>
      </c>
    </row>
    <row r="12" spans="1:2">
      <c r="A12" s="43" t="s">
        <v>59</v>
      </c>
      <c r="B12" s="43">
        <v>11</v>
      </c>
    </row>
    <row r="13" spans="1:2">
      <c r="A13" s="43" t="s">
        <v>60</v>
      </c>
      <c r="B13" s="43">
        <v>12</v>
      </c>
    </row>
    <row r="14" spans="1:2">
      <c r="A14" s="43" t="s">
        <v>61</v>
      </c>
      <c r="B14" s="43">
        <v>13</v>
      </c>
    </row>
    <row r="15" spans="1:2">
      <c r="A15" s="43" t="s">
        <v>62</v>
      </c>
      <c r="B15" s="43">
        <v>14</v>
      </c>
    </row>
    <row r="16" spans="1:2">
      <c r="A16" s="43" t="s">
        <v>63</v>
      </c>
      <c r="B16" s="43">
        <v>15</v>
      </c>
    </row>
    <row r="17" spans="1:2">
      <c r="A17" s="43" t="s">
        <v>64</v>
      </c>
      <c r="B17" s="43">
        <v>16</v>
      </c>
    </row>
    <row r="18" spans="1:2">
      <c r="A18" s="43" t="s">
        <v>65</v>
      </c>
      <c r="B18" s="43">
        <v>17</v>
      </c>
    </row>
    <row r="19" spans="1:2">
      <c r="A19" s="43" t="s">
        <v>66</v>
      </c>
      <c r="B19" s="43">
        <v>18</v>
      </c>
    </row>
    <row r="20" spans="1:2">
      <c r="A20" s="43" t="s">
        <v>67</v>
      </c>
      <c r="B20" s="43">
        <v>19</v>
      </c>
    </row>
    <row r="21" spans="1:2">
      <c r="A21" s="43" t="s">
        <v>68</v>
      </c>
      <c r="B21" s="43">
        <v>20</v>
      </c>
    </row>
    <row r="22" spans="1:2">
      <c r="A22" s="43" t="s">
        <v>69</v>
      </c>
      <c r="B22" s="43">
        <v>21</v>
      </c>
    </row>
    <row r="23" spans="1:2">
      <c r="A23" s="43" t="s">
        <v>70</v>
      </c>
      <c r="B23" s="43">
        <v>22</v>
      </c>
    </row>
    <row r="24" spans="1:2">
      <c r="A24" s="43" t="s">
        <v>71</v>
      </c>
      <c r="B24" s="43">
        <v>23</v>
      </c>
    </row>
    <row r="25" spans="1:2">
      <c r="A25" s="43" t="s">
        <v>72</v>
      </c>
      <c r="B25" s="43">
        <v>24</v>
      </c>
    </row>
    <row r="26" spans="1:2">
      <c r="A26" s="43" t="s">
        <v>73</v>
      </c>
      <c r="B26" s="43">
        <v>25</v>
      </c>
    </row>
    <row r="27" spans="1:2">
      <c r="A27" s="43" t="s">
        <v>74</v>
      </c>
      <c r="B27" s="43">
        <v>26</v>
      </c>
    </row>
    <row r="28" spans="1:2">
      <c r="A28" s="43" t="s">
        <v>75</v>
      </c>
      <c r="B28" s="43">
        <v>27</v>
      </c>
    </row>
    <row r="29" spans="1:2">
      <c r="A29" s="43" t="s">
        <v>76</v>
      </c>
      <c r="B29" s="43">
        <v>28</v>
      </c>
    </row>
    <row r="30" spans="1:2">
      <c r="A30" s="43" t="s">
        <v>77</v>
      </c>
      <c r="B30" s="43">
        <v>29</v>
      </c>
    </row>
    <row r="31" spans="1:2">
      <c r="A31" s="43" t="s">
        <v>78</v>
      </c>
      <c r="B31" s="43">
        <v>30</v>
      </c>
    </row>
    <row r="32" spans="1:2">
      <c r="A32" s="43" t="s">
        <v>79</v>
      </c>
      <c r="B32" s="43">
        <v>31</v>
      </c>
    </row>
    <row r="33" spans="1:2">
      <c r="A33" s="43" t="s">
        <v>80</v>
      </c>
      <c r="B33" s="43">
        <v>32</v>
      </c>
    </row>
    <row r="34" spans="1:2">
      <c r="A34" s="43" t="s">
        <v>81</v>
      </c>
      <c r="B34" s="43">
        <v>33</v>
      </c>
    </row>
    <row r="35" spans="1:2">
      <c r="A35" s="43" t="s">
        <v>82</v>
      </c>
      <c r="B35" s="43">
        <v>34</v>
      </c>
    </row>
    <row r="36" spans="1:2">
      <c r="A36" s="43" t="s">
        <v>83</v>
      </c>
      <c r="B36" s="43">
        <v>35</v>
      </c>
    </row>
    <row r="37" spans="1:2">
      <c r="A37" s="43" t="s">
        <v>84</v>
      </c>
      <c r="B37" s="43">
        <v>36</v>
      </c>
    </row>
    <row r="38" spans="1:2">
      <c r="A38" s="43" t="s">
        <v>85</v>
      </c>
      <c r="B38" s="43">
        <v>37</v>
      </c>
    </row>
    <row r="39" spans="1:2">
      <c r="A39" s="43" t="s">
        <v>86</v>
      </c>
      <c r="B39" s="43">
        <v>38</v>
      </c>
    </row>
    <row r="40" spans="1:2">
      <c r="A40" s="43" t="s">
        <v>87</v>
      </c>
      <c r="B40" s="43">
        <v>39</v>
      </c>
    </row>
    <row r="41" spans="1:2">
      <c r="A41" s="43" t="s">
        <v>88</v>
      </c>
      <c r="B41" s="43">
        <v>40</v>
      </c>
    </row>
    <row r="42" spans="1:2">
      <c r="A42" s="43" t="s">
        <v>89</v>
      </c>
      <c r="B42" s="43">
        <v>41</v>
      </c>
    </row>
    <row r="43" spans="1:2">
      <c r="A43" s="43" t="s">
        <v>90</v>
      </c>
      <c r="B43" s="43">
        <v>42</v>
      </c>
    </row>
    <row r="44" spans="1:2">
      <c r="A44" s="43" t="s">
        <v>91</v>
      </c>
      <c r="B44" s="43">
        <v>43</v>
      </c>
    </row>
    <row r="45" spans="1:2">
      <c r="A45" s="43" t="s">
        <v>92</v>
      </c>
      <c r="B45" s="43">
        <v>44</v>
      </c>
    </row>
    <row r="46" spans="1:2">
      <c r="A46" s="43" t="s">
        <v>93</v>
      </c>
      <c r="B46" s="43">
        <v>45</v>
      </c>
    </row>
    <row r="47" spans="1:2">
      <c r="A47" s="43" t="s">
        <v>94</v>
      </c>
      <c r="B47" s="43">
        <v>46</v>
      </c>
    </row>
    <row r="48" spans="1:2">
      <c r="A48" s="43" t="s">
        <v>95</v>
      </c>
      <c r="B48" s="43">
        <v>47</v>
      </c>
    </row>
  </sheetData>
  <phoneticPr fontId="4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【賃上げ支援】支給申請書兼請求書</vt:lpstr>
      <vt:lpstr>【賃上げ支援】申請書</vt:lpstr>
      <vt:lpstr>【賃上げ支援】別紙</vt:lpstr>
      <vt:lpstr>【賃上げ支援】実績報告書</vt:lpstr>
      <vt:lpstr>【賃上げ支援】2.0％超部分算定シート</vt:lpstr>
      <vt:lpstr>【参考】集計用シート</vt:lpstr>
      <vt:lpstr>【参考】委任状</vt:lpstr>
      <vt:lpstr>都道府県リスト</vt:lpstr>
      <vt:lpstr>【参考】委任状!Print_Area</vt:lpstr>
      <vt:lpstr>'【賃上げ支援】2.0％超部分算定シート'!Print_Area</vt:lpstr>
      <vt:lpstr>【賃上げ支援】支給申請書兼請求書!Print_Area</vt:lpstr>
      <vt:lpstr>【賃上げ支援】実績報告書!Print_Area</vt:lpstr>
      <vt:lpstr>【賃上げ支援】申請書!Print_Area</vt:lpstr>
      <vt:lpstr>【賃上げ支援】別紙!Print_Area</vt:lpstr>
      <vt:lpstr>'【賃上げ支援】2.0％超部分算定シート'!Print_Titles</vt:lpstr>
      <vt:lpstr>【賃上げ支援】実績報告書!Print_Titles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小林 由加里</cp:lastModifiedBy>
  <cp:revision>2</cp:revision>
  <cp:lastPrinted>2026-01-19T04:15:30Z</cp:lastPrinted>
  <dcterms:created xsi:type="dcterms:W3CDTF">2017-10-26T07:12:00Z</dcterms:created>
  <dcterms:modified xsi:type="dcterms:W3CDTF">2026-06-11T23:22:10Z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