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13_ncr:1_{97258B90-10FA-4C0F-A657-4CAF3CB412D1}" xr6:coauthVersionLast="47" xr6:coauthVersionMax="47" xr10:uidLastSave="{00000000-0000-0000-0000-000000000000}"/>
  <bookViews>
    <workbookView xWindow="900" yWindow="0" windowWidth="16116" windowHeight="12336" tabRatio="813" xr2:uid="{00000000-000D-0000-FFFF-FFFF00000000}"/>
  </bookViews>
  <sheets>
    <sheet name="【賃上げ支援】支給申請書兼請求書" sheetId="64" r:id="rId1"/>
    <sheet name="【賃上げ支援】申請書" sheetId="102" r:id="rId2"/>
    <sheet name="【賃上げ支援】別紙" sheetId="105" r:id="rId3"/>
    <sheet name="【賃上げ支援】実績報告書" sheetId="120" r:id="rId4"/>
    <sheet name="【賃上げ支援】2.0％超部分算定シート" sheetId="121"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'【賃上げ支援】2.0％超部分算定シート'!$A$3:$L$4</definedName>
    <definedName name="_xlnm._FilterDatabase" localSheetId="3" hidden="1">【賃上げ支援】実績報告書!$A$9:$AA$64</definedName>
    <definedName name="_xlnm.Print_Area" localSheetId="6">【参考】委任状!$B$2:$J$38</definedName>
    <definedName name="_xlnm.Print_Area" localSheetId="4">'【賃上げ支援】2.0％超部分算定シート'!$A$1:$I$7</definedName>
    <definedName name="_xlnm.Print_Area" localSheetId="0">【賃上げ支援】支給申請書兼請求書!$A$1:$BZ$67</definedName>
    <definedName name="_xlnm.Print_Area" localSheetId="3">【賃上げ支援】実績報告書!$A$1:$K$64</definedName>
    <definedName name="_xlnm.Print_Area" localSheetId="1">【賃上げ支援】申請書!$A$1:$H$43</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40" i="64" l="1"/>
  <c r="C3" i="105"/>
  <c r="J64" i="120"/>
  <c r="J63" i="120"/>
  <c r="J58" i="120"/>
  <c r="J57" i="120"/>
  <c r="J52" i="120"/>
  <c r="J51" i="120"/>
  <c r="J46" i="120"/>
  <c r="J45" i="120"/>
  <c r="J40" i="120"/>
  <c r="J39" i="120"/>
  <c r="J34" i="120"/>
  <c r="J33" i="120"/>
  <c r="J28" i="120"/>
  <c r="J27" i="120"/>
  <c r="J22" i="120"/>
  <c r="J21" i="120"/>
  <c r="J14" i="120"/>
  <c r="J13" i="120"/>
  <c r="K6" i="120"/>
  <c r="F4" i="120"/>
  <c r="D4" i="121" l="1"/>
  <c r="E4" i="121"/>
  <c r="I4" i="121"/>
  <c r="D5" i="121"/>
  <c r="E5" i="121"/>
  <c r="I5" i="121"/>
  <c r="G9" i="120"/>
  <c r="F10" i="120"/>
  <c r="H10" i="120"/>
  <c r="I10" i="120"/>
  <c r="J10" i="120"/>
  <c r="F11" i="120"/>
  <c r="H11" i="120"/>
  <c r="I11" i="120"/>
  <c r="J11" i="120"/>
  <c r="K11" i="120"/>
  <c r="F12" i="120"/>
  <c r="H12" i="120"/>
  <c r="I12" i="120"/>
  <c r="J12" i="120"/>
  <c r="F13" i="120"/>
  <c r="H13" i="120"/>
  <c r="I13" i="120"/>
  <c r="F14" i="120"/>
  <c r="H14" i="120"/>
  <c r="I14" i="120"/>
  <c r="K14" i="120"/>
  <c r="K15" i="120"/>
  <c r="G17" i="120"/>
  <c r="F18" i="120"/>
  <c r="H18" i="120"/>
  <c r="I18" i="120"/>
  <c r="J18" i="120"/>
  <c r="K18" i="120"/>
  <c r="F19" i="120"/>
  <c r="H19" i="120"/>
  <c r="I19" i="120"/>
  <c r="J19" i="120"/>
  <c r="F20" i="120"/>
  <c r="H20" i="120"/>
  <c r="K20" i="120" s="1"/>
  <c r="I20" i="120"/>
  <c r="J20" i="120"/>
  <c r="F21" i="120"/>
  <c r="H21" i="120"/>
  <c r="I21" i="120"/>
  <c r="K21" i="120"/>
  <c r="F22" i="120"/>
  <c r="H22" i="120"/>
  <c r="I22" i="120"/>
  <c r="G23" i="120"/>
  <c r="F24" i="120"/>
  <c r="H24" i="120"/>
  <c r="I24" i="120"/>
  <c r="J24" i="120"/>
  <c r="K24" i="120"/>
  <c r="F25" i="120"/>
  <c r="H25" i="120"/>
  <c r="I25" i="120"/>
  <c r="J25" i="120"/>
  <c r="K25" i="120"/>
  <c r="F26" i="120"/>
  <c r="H26" i="120"/>
  <c r="K26" i="120" s="1"/>
  <c r="I26" i="120"/>
  <c r="J26" i="120"/>
  <c r="F27" i="120"/>
  <c r="H27" i="120"/>
  <c r="K27" i="120" s="1"/>
  <c r="I27" i="120"/>
  <c r="F28" i="120"/>
  <c r="H28" i="120"/>
  <c r="I28" i="120"/>
  <c r="K28" i="120"/>
  <c r="G29" i="120"/>
  <c r="F30" i="120"/>
  <c r="H30" i="120"/>
  <c r="I30" i="120"/>
  <c r="J30" i="120"/>
  <c r="K30" i="120"/>
  <c r="F31" i="120"/>
  <c r="H31" i="120"/>
  <c r="K31" i="120" s="1"/>
  <c r="I31" i="120"/>
  <c r="J31" i="120"/>
  <c r="F32" i="120"/>
  <c r="H32" i="120"/>
  <c r="I32" i="120"/>
  <c r="J32" i="120"/>
  <c r="K32" i="120"/>
  <c r="F33" i="120"/>
  <c r="H33" i="120"/>
  <c r="I33" i="120"/>
  <c r="K33" i="120"/>
  <c r="F34" i="120"/>
  <c r="H34" i="120"/>
  <c r="K34" i="120" s="1"/>
  <c r="I34" i="120"/>
  <c r="G35" i="120"/>
  <c r="F36" i="120"/>
  <c r="H36" i="120"/>
  <c r="I36" i="120"/>
  <c r="J36" i="120"/>
  <c r="K36" i="120"/>
  <c r="F37" i="120"/>
  <c r="H37" i="120"/>
  <c r="I37" i="120"/>
  <c r="J37" i="120"/>
  <c r="K37" i="120"/>
  <c r="F38" i="120"/>
  <c r="H38" i="120"/>
  <c r="K38" i="120" s="1"/>
  <c r="I38" i="120"/>
  <c r="J38" i="120"/>
  <c r="F39" i="120"/>
  <c r="H39" i="120"/>
  <c r="K39" i="120" s="1"/>
  <c r="I39" i="120"/>
  <c r="F40" i="120"/>
  <c r="H40" i="120"/>
  <c r="I40" i="120"/>
  <c r="K40" i="120"/>
  <c r="G41" i="120"/>
  <c r="F42" i="120"/>
  <c r="H42" i="120"/>
  <c r="I42" i="120"/>
  <c r="J42" i="120"/>
  <c r="K42" i="120"/>
  <c r="F43" i="120"/>
  <c r="H43" i="120"/>
  <c r="K43" i="120" s="1"/>
  <c r="I43" i="120"/>
  <c r="J43" i="120"/>
  <c r="F44" i="120"/>
  <c r="H44" i="120"/>
  <c r="I44" i="120"/>
  <c r="J44" i="120"/>
  <c r="K44" i="120"/>
  <c r="F45" i="120"/>
  <c r="H45" i="120"/>
  <c r="I45" i="120"/>
  <c r="K45" i="120"/>
  <c r="F46" i="120"/>
  <c r="H46" i="120"/>
  <c r="K46" i="120" s="1"/>
  <c r="I46" i="120"/>
  <c r="G47" i="120"/>
  <c r="F48" i="120"/>
  <c r="H48" i="120"/>
  <c r="I48" i="120"/>
  <c r="J48" i="120"/>
  <c r="K48" i="120"/>
  <c r="F49" i="120"/>
  <c r="H49" i="120"/>
  <c r="I49" i="120"/>
  <c r="J49" i="120"/>
  <c r="K49" i="120"/>
  <c r="F50" i="120"/>
  <c r="H50" i="120"/>
  <c r="K50" i="120" s="1"/>
  <c r="I50" i="120"/>
  <c r="J50" i="120"/>
  <c r="F51" i="120"/>
  <c r="H51" i="120"/>
  <c r="K51" i="120" s="1"/>
  <c r="I51" i="120"/>
  <c r="F52" i="120"/>
  <c r="H52" i="120"/>
  <c r="I52" i="120"/>
  <c r="K52" i="120"/>
  <c r="G53" i="120"/>
  <c r="F54" i="120"/>
  <c r="H54" i="120"/>
  <c r="I54" i="120"/>
  <c r="J54" i="120"/>
  <c r="K54" i="120"/>
  <c r="F55" i="120"/>
  <c r="H55" i="120"/>
  <c r="K55" i="120" s="1"/>
  <c r="I55" i="120"/>
  <c r="J55" i="120"/>
  <c r="F56" i="120"/>
  <c r="H56" i="120"/>
  <c r="I56" i="120"/>
  <c r="J56" i="120"/>
  <c r="K56" i="120"/>
  <c r="F57" i="120"/>
  <c r="H57" i="120"/>
  <c r="I57" i="120"/>
  <c r="K57" i="120"/>
  <c r="F58" i="120"/>
  <c r="H58" i="120"/>
  <c r="K58" i="120" s="1"/>
  <c r="I58" i="120"/>
  <c r="G59" i="120"/>
  <c r="F60" i="120"/>
  <c r="H60" i="120"/>
  <c r="I60" i="120"/>
  <c r="J60" i="120"/>
  <c r="K60" i="120"/>
  <c r="F61" i="120"/>
  <c r="H61" i="120"/>
  <c r="I61" i="120"/>
  <c r="J61" i="120"/>
  <c r="K61" i="120"/>
  <c r="F62" i="120"/>
  <c r="H62" i="120"/>
  <c r="K62" i="120" s="1"/>
  <c r="I62" i="120"/>
  <c r="J62" i="120"/>
  <c r="F63" i="120"/>
  <c r="H63" i="120"/>
  <c r="K63" i="120" s="1"/>
  <c r="I63" i="120"/>
  <c r="F64" i="120"/>
  <c r="H64" i="120"/>
  <c r="I64" i="120"/>
  <c r="K64" i="120"/>
  <c r="K19" i="120" l="1"/>
  <c r="K22" i="120"/>
  <c r="K13" i="120"/>
  <c r="K12" i="120"/>
  <c r="K10" i="120"/>
  <c r="K3" i="120"/>
  <c r="K5" i="120" s="1"/>
  <c r="K7" i="120" l="1"/>
  <c r="F7" i="120" s="1"/>
  <c r="F6" i="120"/>
  <c r="I3" i="65" l="1"/>
  <c r="H3" i="65"/>
  <c r="A3" i="65"/>
  <c r="B3" i="65"/>
  <c r="C3" i="65"/>
  <c r="D3" i="65"/>
  <c r="E3" i="65"/>
  <c r="F3" i="65"/>
  <c r="G3" i="65"/>
  <c r="J3" i="65"/>
  <c r="K3" i="65"/>
  <c r="L3" i="65"/>
  <c r="M3" i="65"/>
  <c r="N3" i="65"/>
  <c r="O3" i="65"/>
  <c r="Q3" i="65" s="1"/>
  <c r="S3" i="65"/>
  <c r="U3" i="65"/>
  <c r="V3" i="65"/>
  <c r="W3" i="65"/>
  <c r="X3" i="65"/>
  <c r="Y3" i="65"/>
  <c r="Z3" i="65"/>
  <c r="AA3" i="65"/>
  <c r="AB3" i="65"/>
  <c r="AC3" i="65"/>
  <c r="AD3" i="65"/>
  <c r="AE3" i="65"/>
  <c r="AF3" i="65"/>
  <c r="P3" i="65" l="1"/>
  <c r="AF44" i="64" l="1"/>
  <c r="R3" i="65"/>
  <c r="G3" i="102" l="1"/>
  <c r="G1" i="102"/>
  <c r="G38" i="102" l="1"/>
  <c r="G41" i="102" s="1"/>
  <c r="N42" i="64" l="1" a="1"/>
  <c r="N42" i="64" s="1"/>
  <c r="T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S P ゴシック"/>
            <family val="3"/>
            <charset val="128"/>
          </rPr>
          <t>「③月数の期間中における対象職員数の延べ人数」÷「③月数」
例：（４月の対象職員100名＋５月の対象職員100名）÷２ヶ月</t>
        </r>
      </text>
    </comment>
    <comment ref="C9" authorId="0" shapeId="0" xr:uid="{64DBA1D0-8DF3-4765-AD93-01B201C0302E}">
      <text>
        <r>
          <rPr>
            <b/>
            <sz val="10"/>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<sst xmlns="http://schemas.openxmlformats.org/spreadsheetml/2006/main" count="482" uniqueCount="255">
  <si>
    <t>１．申請者の情報</t>
    <rPh sb="2" eb="4">
      <t>シンセイ</t>
    </rPh>
    <rPh sb="4" eb="5">
      <t>シャ</t>
    </rPh>
    <rPh sb="6" eb="8">
      <t>ジョウホウ</t>
    </rPh>
    <phoneticPr fontId="40"/>
  </si>
  <si>
    <t>申請年月日</t>
    <rPh sb="0" eb="2">
      <t>シンセイ</t>
    </rPh>
    <rPh sb="2" eb="3">
      <t>ネン</t>
    </rPh>
    <rPh sb="3" eb="5">
      <t>ネンガッピ</t>
    </rPh>
    <phoneticPr fontId="18"/>
  </si>
  <si>
    <t>年</t>
    <rPh sb="0" eb="1">
      <t>ネン</t>
    </rPh>
    <phoneticPr fontId="40"/>
  </si>
  <si>
    <t>月</t>
    <rPh sb="0" eb="1">
      <t>ガツ</t>
    </rPh>
    <phoneticPr fontId="40"/>
  </si>
  <si>
    <t>日</t>
    <rPh sb="0" eb="1">
      <t>ニチ</t>
    </rPh>
    <phoneticPr fontId="40"/>
  </si>
  <si>
    <t>フリガナ</t>
    <phoneticPr fontId="40"/>
  </si>
  <si>
    <t>住所・所在地</t>
    <rPh sb="0" eb="2">
      <t>ジュウショ</t>
    </rPh>
    <rPh sb="3" eb="6">
      <t>ショザイチ</t>
    </rPh>
    <phoneticPr fontId="40"/>
  </si>
  <si>
    <t>〒</t>
    <phoneticPr fontId="40"/>
  </si>
  <si>
    <t>－</t>
    <phoneticPr fontId="40"/>
  </si>
  <si>
    <t>事務担当者</t>
    <rPh sb="0" eb="2">
      <t>ジム</t>
    </rPh>
    <rPh sb="2" eb="5">
      <t>タントウシャ</t>
    </rPh>
    <phoneticPr fontId="40"/>
  </si>
  <si>
    <t>氏名</t>
    <rPh sb="0" eb="2">
      <t>シメイ</t>
    </rPh>
    <phoneticPr fontId="40"/>
  </si>
  <si>
    <t>開設者
（代表者の職・氏名も記載）</t>
    <rPh sb="0" eb="3">
      <t>カイセツシャ</t>
    </rPh>
    <rPh sb="5" eb="8">
      <t>ダイヒョウシャ</t>
    </rPh>
    <rPh sb="9" eb="10">
      <t>ショク</t>
    </rPh>
    <rPh sb="11" eb="13">
      <t>シメイ</t>
    </rPh>
    <rPh sb="14" eb="16">
      <t>キサイ</t>
    </rPh>
    <phoneticPr fontId="40"/>
  </si>
  <si>
    <t>電話番号</t>
    <rPh sb="0" eb="2">
      <t>デンワ</t>
    </rPh>
    <rPh sb="2" eb="4">
      <t>バンゴウ</t>
    </rPh>
    <phoneticPr fontId="40"/>
  </si>
  <si>
    <t>ファクシミリ</t>
    <phoneticPr fontId="40"/>
  </si>
  <si>
    <t>代表者職</t>
    <rPh sb="0" eb="3">
      <t>ダイヒョウシャ</t>
    </rPh>
    <rPh sb="3" eb="4">
      <t>ショク</t>
    </rPh>
    <phoneticPr fontId="40"/>
  </si>
  <si>
    <t>電子メール</t>
    <rPh sb="0" eb="2">
      <t>デンシ</t>
    </rPh>
    <phoneticPr fontId="40"/>
  </si>
  <si>
    <t>２．支給申請額</t>
    <rPh sb="2" eb="4">
      <t>シキュウ</t>
    </rPh>
    <rPh sb="4" eb="7">
      <t>シンセイガク</t>
    </rPh>
    <phoneticPr fontId="40"/>
  </si>
  <si>
    <t>支給申請額(円)</t>
    <rPh sb="0" eb="2">
      <t>シキュウ</t>
    </rPh>
    <rPh sb="2" eb="4">
      <t>シンセイ</t>
    </rPh>
    <rPh sb="4" eb="5">
      <t>ガク</t>
    </rPh>
    <rPh sb="6" eb="7">
      <t>エン</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</si>
  <si>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</si>
  <si>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</si>
  <si>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</si>
  <si>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</si>
  <si>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</si>
  <si>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</si>
  <si>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</si>
  <si>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</si>
  <si>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</si>
  <si>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</si>
  <si>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</si>
  <si>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</si>
  <si>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</si>
  <si>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</si>
  <si>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</si>
  <si>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</si>
  <si>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</si>
  <si>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</si>
  <si>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</si>
  <si>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</si>
  <si>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</si>
  <si>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</si>
  <si>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</si>
  <si>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</si>
  <si>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</si>
  <si>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</si>
  <si>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</si>
  <si>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</si>
  <si>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</si>
  <si>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</si>
  <si>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</si>
  <si>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</si>
  <si>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</si>
  <si>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</si>
  <si>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</si>
  <si>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</si>
  <si>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</si>
  <si>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</si>
  <si>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</si>
  <si>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</si>
  <si>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</si>
  <si>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</si>
  <si>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</si>
  <si>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</si>
  <si>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</si>
  <si>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</si>
  <si>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</si>
  <si>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</si>
  <si>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</si>
  <si>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</si>
  <si>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</si>
  <si>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</si>
  <si>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</si>
  <si>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</si>
  <si>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</si>
  <si>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</si>
  <si>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</si>
  <si>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</si>
  <si>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</si>
  <si>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</si>
  <si>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</si>
  <si>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</si>
  <si>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</si>
  <si>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</si>
  <si>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</si>
  <si>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</si>
  <si>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</si>
  <si>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</si>
  <si>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</si>
  <si>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</si>
  <si>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</si>
  <si>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</si>
  <si>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</si>
  <si>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</si>
  <si>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</si>
  <si>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</si>
  <si>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</si>
  <si>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</si>
  <si>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令和○年○月○日</t>
    <rPh sb="0" eb="2">
      <t>レイワ</t>
    </rPh>
    <rPh sb="3" eb="4">
      <t>ネン</t>
    </rPh>
    <rPh sb="5" eb="6">
      <t>ガツ</t>
    </rPh>
    <rPh sb="7" eb="8">
      <t>ニチ</t>
    </rPh>
    <phoneticPr fontId="39"/>
  </si>
  <si>
    <t>委任者</t>
    <rPh sb="0" eb="3">
      <t>イニンシャ</t>
    </rPh>
    <phoneticPr fontId="39"/>
  </si>
  <si>
    <t>住所</t>
    <rPh sb="0" eb="2">
      <t>ジュウショ</t>
    </rPh>
    <phoneticPr fontId="39"/>
  </si>
  <si>
    <t>役職・氏名</t>
    <rPh sb="0" eb="2">
      <t>ヤクショク</t>
    </rPh>
    <rPh sb="3" eb="5">
      <t>シメイ</t>
    </rPh>
    <phoneticPr fontId="39"/>
  </si>
  <si>
    <t>委任期間</t>
    <rPh sb="0" eb="2">
      <t>イニン</t>
    </rPh>
    <rPh sb="2" eb="4">
      <t>キカン</t>
    </rPh>
    <phoneticPr fontId="39"/>
  </si>
  <si>
    <t>から</t>
    <phoneticPr fontId="39"/>
  </si>
  <si>
    <t>まで。</t>
    <phoneticPr fontId="39"/>
  </si>
  <si>
    <t>受任者</t>
    <rPh sb="0" eb="3">
      <t>ジュニンシャ</t>
    </rPh>
    <phoneticPr fontId="39"/>
  </si>
  <si>
    <t>病院等名</t>
    <rPh sb="0" eb="2">
      <t>ビョウイン</t>
    </rPh>
    <rPh sb="2" eb="3">
      <t>トウ</t>
    </rPh>
    <rPh sb="3" eb="4">
      <t>メイ</t>
    </rPh>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</si>
  <si>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</si>
  <si>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医療法人　○○会</t>
    <rPh sb="0" eb="2">
      <t>イリョウ</t>
    </rPh>
    <rPh sb="2" eb="4">
      <t>ホウジン</t>
    </rPh>
    <rPh sb="7" eb="8">
      <t>カイ</t>
    </rPh>
    <phoneticPr fontId="39"/>
  </si>
  <si>
    <t>○○県○○市○○区○○</t>
    <rPh sb="2" eb="3">
      <t>ケン</t>
    </rPh>
    <rPh sb="5" eb="6">
      <t>シ</t>
    </rPh>
    <rPh sb="8" eb="9">
      <t>ク</t>
    </rPh>
    <phoneticPr fontId="39"/>
  </si>
  <si>
    <t>理事長　○○　○○</t>
    <rPh sb="0" eb="3">
      <t>リジチョウ</t>
    </rPh>
    <phoneticPr fontId="39"/>
  </si>
  <si>
    <t>○○病院</t>
    <rPh sb="2" eb="4">
      <t>ビョウイン</t>
    </rPh>
    <phoneticPr fontId="39"/>
  </si>
  <si>
    <t>病院長　○○　○○</t>
    <rPh sb="0" eb="3">
      <t>ビョウインチョウ</t>
    </rPh>
    <phoneticPr fontId="39"/>
  </si>
  <si>
    <t>委　任　状</t>
    <rPh sb="0" eb="1">
      <t>イ</t>
    </rPh>
    <rPh sb="2" eb="3">
      <t>ニン</t>
    </rPh>
    <rPh sb="4" eb="5">
      <t>ジョウ</t>
    </rPh>
    <phoneticPr fontId="39"/>
  </si>
  <si>
    <t xml:space="preserve">　給付金の支給を受けたいので、下記のとおり申請します。
</t>
    <rPh sb="1" eb="4">
      <t>キュウフキン</t>
    </rPh>
    <rPh sb="5" eb="7">
      <t>シキュウ</t>
    </rPh>
    <rPh sb="8" eb="9">
      <t>ウ</t>
    </rPh>
    <rPh sb="15" eb="17">
      <t>カキ</t>
    </rPh>
    <rPh sb="21" eb="23">
      <t>シンセイ</t>
    </rPh>
    <phoneticPr fontId="40"/>
  </si>
  <si>
    <t>支給申請書兼請求書</t>
    <rPh sb="0" eb="2">
      <t>シキュウ</t>
    </rPh>
    <rPh sb="2" eb="5">
      <t>シンセイショ</t>
    </rPh>
    <rPh sb="5" eb="6">
      <t>カ</t>
    </rPh>
    <rPh sb="6" eb="9">
      <t>セイキュウショ</t>
    </rPh>
    <phoneticPr fontId="18"/>
  </si>
  <si>
    <t>病院物価支援事業</t>
    <phoneticPr fontId="39"/>
  </si>
  <si>
    <t>病院賃上げ支援事業</t>
    <phoneticPr fontId="39"/>
  </si>
  <si>
    <t>保険医療機関コード：</t>
    <rPh sb="0" eb="2">
      <t>ホケン</t>
    </rPh>
    <rPh sb="2" eb="4">
      <t>イリョウ</t>
    </rPh>
    <rPh sb="4" eb="6">
      <t>キカン</t>
    </rPh>
    <phoneticPr fontId="40"/>
  </si>
  <si>
    <t>保険医療機関コード</t>
    <rPh sb="0" eb="2">
      <t>ホケン</t>
    </rPh>
    <rPh sb="2" eb="6">
      <t>イリョウキカン</t>
    </rPh>
    <phoneticPr fontId="40"/>
  </si>
  <si>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9"/>
  </si>
  <si>
    <t>委任状</t>
    <rPh sb="0" eb="3">
      <t>イニンジョウ</t>
    </rPh>
    <phoneticPr fontId="40"/>
  </si>
  <si>
    <t>有</t>
    <rPh sb="0" eb="1">
      <t>ア</t>
    </rPh>
    <phoneticPr fontId="39"/>
  </si>
  <si>
    <t>無</t>
    <rPh sb="0" eb="1">
      <t>ナ</t>
    </rPh>
    <phoneticPr fontId="39"/>
  </si>
  <si>
    <t>給付額</t>
    <rPh sb="0" eb="3">
      <t>キュウフガク</t>
    </rPh>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</si>
  <si>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</si>
  <si>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</si>
  <si>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</si>
  <si>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</si>
  <si>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</si>
  <si>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</si>
  <si>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</si>
  <si>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訪問看護ベースアップ評価料（Ⅰ）</t>
    <phoneticPr fontId="40"/>
  </si>
  <si>
    <t>開設者：</t>
    <rPh sb="0" eb="3">
      <t>カイセツシャ</t>
    </rPh>
    <phoneticPr fontId="40"/>
  </si>
  <si>
    <t>（記載要領）</t>
    <rPh sb="1" eb="3">
      <t>キサイ</t>
    </rPh>
    <rPh sb="3" eb="5">
      <t>ヨウリョウ</t>
    </rPh>
    <phoneticPr fontId="40"/>
  </si>
  <si>
    <t>【申請額】</t>
    <rPh sb="1" eb="3">
      <t>シンセイ</t>
    </rPh>
    <rPh sb="3" eb="4">
      <t>ガク</t>
    </rPh>
    <phoneticPr fontId="40"/>
  </si>
  <si>
    <t>【その他要件を満たすことの確認・誓約等】</t>
    <rPh sb="3" eb="4">
      <t>ホカ</t>
    </rPh>
    <rPh sb="4" eb="6">
      <t>ヨウケン</t>
    </rPh>
    <rPh sb="7" eb="8">
      <t>ミ</t>
    </rPh>
    <rPh sb="13" eb="15">
      <t>カクニン</t>
    </rPh>
    <rPh sb="16" eb="18">
      <t>セイヤク</t>
    </rPh>
    <rPh sb="18" eb="19">
      <t>トウ</t>
    </rPh>
    <phoneticPr fontId="40"/>
  </si>
  <si>
    <t>職種①</t>
    <rPh sb="0" eb="2">
      <t>ショクシュ</t>
    </rPh>
    <phoneticPr fontId="39"/>
  </si>
  <si>
    <t>職種②</t>
    <rPh sb="0" eb="2">
      <t>ショクシュ</t>
    </rPh>
    <phoneticPr fontId="39"/>
  </si>
  <si>
    <t>職種③</t>
    <rPh sb="0" eb="2">
      <t>ショクシュ</t>
    </rPh>
    <phoneticPr fontId="39"/>
  </si>
  <si>
    <t>医師</t>
    <rPh sb="0" eb="2">
      <t>イシ</t>
    </rPh>
    <phoneticPr fontId="39"/>
  </si>
  <si>
    <t>歯科医師</t>
    <rPh sb="0" eb="4">
      <t>シカイシ</t>
    </rPh>
    <phoneticPr fontId="39"/>
  </si>
  <si>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9"/>
  </si>
  <si>
    <t>③：②に該当する場合の職種構成は右表のとおり。</t>
    <rPh sb="4" eb="6">
      <t>ガイトウ</t>
    </rPh>
    <rPh sb="8" eb="10">
      <t>バアイ</t>
    </rPh>
    <rPh sb="11" eb="13">
      <t>ショクシュ</t>
    </rPh>
    <rPh sb="13" eb="15">
      <t>コウセイ</t>
    </rPh>
    <rPh sb="16" eb="18">
      <t>ウヒョウ</t>
    </rPh>
    <phoneticPr fontId="39"/>
  </si>
  <si>
    <t>④：本事業の給付額を活用してベースアップを実施し、令和８年６月１日から当該ベースアップの水準を維持又は拡大する。</t>
    <phoneticPr fontId="40"/>
  </si>
  <si>
    <t>賃金改善の総額</t>
    <phoneticPr fontId="39"/>
  </si>
  <si>
    <t>　特別手当（①対象人数×②月額×③月数）</t>
    <rPh sb="1" eb="3">
      <t>トクベツ</t>
    </rPh>
    <rPh sb="3" eb="5">
      <t>テアテ</t>
    </rPh>
    <rPh sb="7" eb="9">
      <t>タイショウ</t>
    </rPh>
    <rPh sb="9" eb="11">
      <t>ニンズウ</t>
    </rPh>
    <rPh sb="13" eb="15">
      <t>ゲツガク</t>
    </rPh>
    <rPh sb="17" eb="19">
      <t>ゲッスウ</t>
    </rPh>
    <phoneticPr fontId="40"/>
  </si>
  <si>
    <t>　一時金（①対象人数×②支給額）</t>
    <rPh sb="1" eb="4">
      <t>イチジキン</t>
    </rPh>
    <rPh sb="6" eb="8">
      <t>タイショウ</t>
    </rPh>
    <rPh sb="8" eb="10">
      <t>ニンズウ</t>
    </rPh>
    <rPh sb="12" eb="15">
      <t>シキュウガク</t>
    </rPh>
    <phoneticPr fontId="40"/>
  </si>
  <si>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0"/>
  </si>
  <si>
    <t>　一時金（（①対象人数×②支給額）÷①対象人数）</t>
    <rPh sb="1" eb="4">
      <t>イチジキン</t>
    </rPh>
    <rPh sb="7" eb="9">
      <t>タイショウ</t>
    </rPh>
    <rPh sb="9" eb="11">
      <t>ニンズウ</t>
    </rPh>
    <rPh sb="13" eb="16">
      <t>シキュウガク</t>
    </rPh>
    <phoneticPr fontId="40"/>
  </si>
  <si>
    <t>交付確定額</t>
    <rPh sb="0" eb="2">
      <t>コウフ</t>
    </rPh>
    <rPh sb="2" eb="5">
      <t>カクテイガク</t>
    </rPh>
    <phoneticPr fontId="39"/>
  </si>
  <si>
    <t>↓法人の振込口座を記載してください。</t>
    <rPh sb="1" eb="3">
      <t>ホウジン</t>
    </rPh>
    <rPh sb="4" eb="6">
      <t>フリコミ</t>
    </rPh>
    <rPh sb="6" eb="8">
      <t>コウザ</t>
    </rPh>
    <rPh sb="9" eb="11">
      <t>キサイ</t>
    </rPh>
    <phoneticPr fontId="39"/>
  </si>
  <si>
    <t>医療機関等の名称</t>
    <rPh sb="0" eb="2">
      <t>イリョウ</t>
    </rPh>
    <rPh sb="2" eb="4">
      <t>キカン</t>
    </rPh>
    <rPh sb="4" eb="5">
      <t>トウ</t>
    </rPh>
    <rPh sb="6" eb="8">
      <t>メイショウ</t>
    </rPh>
    <phoneticPr fontId="40"/>
  </si>
  <si>
    <t>↓医療機関等の振込口座を記載してください。</t>
    <rPh sb="1" eb="3">
      <t>イリョウ</t>
    </rPh>
    <rPh sb="3" eb="5">
      <t>キカン</t>
    </rPh>
    <rPh sb="5" eb="6">
      <t>トウ</t>
    </rPh>
    <rPh sb="7" eb="9">
      <t>フリコミ</t>
    </rPh>
    <rPh sb="9" eb="11">
      <t>コウザ</t>
    </rPh>
    <rPh sb="12" eb="14">
      <t>キサイ</t>
    </rPh>
    <phoneticPr fontId="39"/>
  </si>
  <si>
    <t>診療所等物価支援事業</t>
    <phoneticPr fontId="39"/>
  </si>
  <si>
    <t>診療所等賃上げ支援事業申請書</t>
    <rPh sb="0" eb="4">
      <t>シンリョウジョナド</t>
    </rPh>
    <rPh sb="4" eb="6">
      <t>チンア</t>
    </rPh>
    <rPh sb="7" eb="9">
      <t>シエン</t>
    </rPh>
    <rPh sb="9" eb="11">
      <t>ジギョウ</t>
    </rPh>
    <rPh sb="11" eb="14">
      <t>シンセイショ</t>
    </rPh>
    <phoneticPr fontId="40"/>
  </si>
  <si>
    <t>　診療所等賃上げ支援事業について、次のとおり申請します。</t>
    <rPh sb="27" eb="28">
      <t>ツギシンセイ</t>
    </rPh>
    <phoneticPr fontId="40"/>
  </si>
  <si>
    <t>訪問看護ステーションの名称：</t>
    <rPh sb="0" eb="2">
      <t>ホウモン</t>
    </rPh>
    <rPh sb="2" eb="4">
      <t>カンゴ</t>
    </rPh>
    <rPh sb="11" eb="13">
      <t>メイショウ</t>
    </rPh>
    <phoneticPr fontId="40"/>
  </si>
  <si>
    <t>都道府県知事　殿</t>
    <rPh sb="0" eb="4">
      <t>トドウフケン</t>
    </rPh>
    <rPh sb="4" eb="6">
      <t>チジ</t>
    </rPh>
    <rPh sb="7" eb="8">
      <t>ドノ</t>
    </rPh>
    <phoneticPr fontId="39"/>
  </si>
  <si>
    <t>委任状の有無：</t>
    <rPh sb="0" eb="3">
      <t>イニンジョウ</t>
    </rPh>
    <rPh sb="4" eb="6">
      <t>ウム</t>
    </rPh>
    <phoneticPr fontId="39"/>
  </si>
  <si>
    <t>委任状の有無</t>
    <rPh sb="0" eb="3">
      <t>イニンジョウ</t>
    </rPh>
    <rPh sb="4" eb="6">
      <t>ウム</t>
    </rPh>
    <phoneticPr fontId="39"/>
  </si>
  <si>
    <t>フリガナ</t>
    <phoneticPr fontId="39"/>
  </si>
  <si>
    <t>管理者（氏名を記載）</t>
    <rPh sb="0" eb="3">
      <t>カンリシャ</t>
    </rPh>
    <rPh sb="4" eb="6">
      <t>シメイ</t>
    </rPh>
    <rPh sb="7" eb="9">
      <t>キサイ</t>
    </rPh>
    <phoneticPr fontId="39"/>
  </si>
  <si>
    <t>管理者</t>
    <rPh sb="0" eb="3">
      <t>カンリシャ</t>
    </rPh>
    <phoneticPr fontId="40"/>
  </si>
  <si>
    <t>③月数</t>
    <rPh sb="1" eb="3">
      <t>ゲッスウ</t>
    </rPh>
    <phoneticPr fontId="39"/>
  </si>
  <si>
    <t>（④、⑤、⑥の重複可）</t>
    <rPh sb="7" eb="9">
      <t>チョウフク</t>
    </rPh>
    <rPh sb="9" eb="10">
      <t>カ</t>
    </rPh>
    <phoneticPr fontId="39"/>
  </si>
  <si>
    <t>⑦：本事業の給付額は④～⑥のために支出する。</t>
    <rPh sb="17" eb="19">
      <t>シシュツ</t>
    </rPh>
    <phoneticPr fontId="39"/>
  </si>
  <si>
    <t>①対象人数
（常勤換算数）</t>
    <rPh sb="1" eb="3">
      <t>タイショウ</t>
    </rPh>
    <rPh sb="3" eb="5">
      <t>ニンズウ</t>
    </rPh>
    <rPh sb="7" eb="9">
      <t>ジョウキン</t>
    </rPh>
    <rPh sb="9" eb="11">
      <t>カンサン</t>
    </rPh>
    <rPh sb="11" eb="12">
      <t>スウ</t>
    </rPh>
    <phoneticPr fontId="39"/>
  </si>
  <si>
    <t>1名あたり平均額（月額）</t>
    <rPh sb="1" eb="2">
      <t>メイ</t>
    </rPh>
    <rPh sb="5" eb="8">
      <t>ヘイキンガク</t>
    </rPh>
    <rPh sb="9" eb="11">
      <t>ゲツガク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</si>
  <si>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</si>
  <si>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</si>
  <si>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</si>
  <si>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</si>
  <si>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</si>
  <si>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</si>
  <si>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</si>
  <si>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</si>
  <si>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⑥：令和７年度の対象職員のベースアップが令和７年３月31日時点の賃金水準と比較して2.0％を上回って実施しており、</t>
    <phoneticPr fontId="39"/>
  </si>
  <si>
    <t>⑤：賃金表等や給与規程等の変更に時間を要するため、本事業の給付額を活用して一時金又は特別手当を支給し、</t>
    <rPh sb="37" eb="40">
      <t>イチジキン</t>
    </rPh>
    <phoneticPr fontId="39"/>
  </si>
  <si>
    <t>　　令和８年６月１日から支給した対象職員のベースアップを実施する。</t>
    <rPh sb="16" eb="18">
      <t>タイショウ</t>
    </rPh>
    <phoneticPr fontId="39"/>
  </si>
  <si>
    <t>　　令和７年12月から令和８年５月までの間の当該2.0％を上回る部分に充てる。</t>
    <phoneticPr fontId="39"/>
  </si>
  <si>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9"/>
  </si>
  <si>
    <t>　　の水準を低下させていない。</t>
    <phoneticPr fontId="39"/>
  </si>
  <si>
    <t>⑨：著しく偏った配分は行っていない。</t>
    <rPh sb="2" eb="3">
      <t>イチジル</t>
    </rPh>
    <rPh sb="5" eb="6">
      <t>カタヨ</t>
    </rPh>
    <rPh sb="8" eb="10">
      <t>ハイブン</t>
    </rPh>
    <rPh sb="11" eb="12">
      <t>オコナ</t>
    </rPh>
    <phoneticPr fontId="39"/>
  </si>
  <si>
    <t>⑩：労働基準法、労働災害補償保険法、最低賃金法、労働安全衛生法、雇用保険法その他の労働に関する法令に違反し、</t>
    <phoneticPr fontId="39"/>
  </si>
  <si>
    <t>　　罰金以上の刑に処せられていない。</t>
    <phoneticPr fontId="39"/>
  </si>
  <si>
    <t>⑪：労働保険料の納付が適正に行われている。</t>
    <phoneticPr fontId="39"/>
  </si>
  <si>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0"/>
  </si>
  <si>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0"/>
  </si>
  <si>
    <t>　　令和８年６月１日時点で令和８年度診療報酬改定による見直し後のベースアップ評価料を届け出る。</t>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</si>
  <si>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0"/>
  </si>
  <si>
    <t>診療所等賃上げ支援事業</t>
    <phoneticPr fontId="39"/>
  </si>
  <si>
    <t>↓申請年月日を入力してください</t>
  </si>
  <si>
    <t>鳥取県知事　様</t>
    <rPh sb="0" eb="3">
      <t>トットリケン</t>
    </rPh>
    <rPh sb="3" eb="5">
      <t>チジ</t>
    </rPh>
    <rPh sb="6" eb="7">
      <t>サマ</t>
    </rPh>
    <phoneticPr fontId="40"/>
  </si>
  <si>
    <r>
      <t xml:space="preserve">口座番号
</t>
    </r>
    <r>
      <rPr>
        <b/>
        <sz val="11"/>
        <rFont val="ＭＳ Ｐゴシック"/>
        <family val="3"/>
        <charset val="128"/>
      </rPr>
      <t>（右詰め）</t>
    </r>
    <rPh sb="0" eb="2">
      <t>コウザ</t>
    </rPh>
    <rPh sb="2" eb="4">
      <t>バンゴウ</t>
    </rPh>
    <rPh sb="6" eb="8">
      <t>ミギヅメ</t>
    </rPh>
    <phoneticPr fontId="40"/>
  </si>
  <si>
    <r>
      <t>フリガナ</t>
    </r>
    <r>
      <rPr>
        <b/>
        <sz val="11"/>
        <rFont val="ＭＳ Ｐゴシック"/>
        <family val="3"/>
        <charset val="128"/>
      </rPr>
      <t>（半角）</t>
    </r>
    <rPh sb="5" eb="7">
      <t>ハンカク</t>
    </rPh>
    <phoneticPr fontId="40"/>
  </si>
  <si>
    <t>鳥取県知事　様</t>
    <rPh sb="0" eb="3">
      <t>トットリケン</t>
    </rPh>
    <rPh sb="3" eb="5">
      <t>チジ</t>
    </rPh>
    <rPh sb="6" eb="7">
      <t>サマ</t>
    </rPh>
    <phoneticPr fontId="18"/>
  </si>
  <si>
    <t>鳥取県</t>
    <rPh sb="0" eb="3">
      <t>トットリケン</t>
    </rPh>
    <phoneticPr fontId="39"/>
  </si>
  <si>
    <t>算定額（自動計算）</t>
    <rPh sb="0" eb="2">
      <t>サンテイ</t>
    </rPh>
    <rPh sb="2" eb="3">
      <t>ガク</t>
    </rPh>
    <rPh sb="4" eb="6">
      <t>ジドウ</t>
    </rPh>
    <rPh sb="6" eb="8">
      <t>ケイサン</t>
    </rPh>
    <phoneticPr fontId="40"/>
  </si>
  <si>
    <t>申請額（自動計算）</t>
    <rPh sb="0" eb="3">
      <t>シンセイガク</t>
    </rPh>
    <rPh sb="4" eb="6">
      <t>ジドウ</t>
    </rPh>
    <rPh sb="6" eb="8">
      <t>ケイサン</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</si>
  <si>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</si>
  <si>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0"/>
  </si>
  <si>
    <t>　毎月決まって支払われる手当の引き上げ（①対象人数×②月額×③月数）</t>
    <phoneticPr fontId="39"/>
  </si>
  <si>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0"/>
  </si>
  <si>
    <t>　基本給の引き上げ（①対象人数×②月額×③月数）</t>
    <phoneticPr fontId="39"/>
  </si>
  <si>
    <t>　基本給の引き上げ（①対象人数×②月額×③月数）÷①対象人数）</t>
    <rPh sb="1" eb="4">
      <t>キホンキュウ</t>
    </rPh>
    <rPh sb="5" eb="6">
      <t>ヒ</t>
    </rPh>
    <rPh sb="7" eb="8">
      <t>ア</t>
    </rPh>
    <phoneticPr fontId="40"/>
  </si>
  <si>
    <t>賃金改善の総額
（自動計算）</t>
    <rPh sb="9" eb="11">
      <t>ジドウ</t>
    </rPh>
    <rPh sb="11" eb="13">
      <t>ケイサン</t>
    </rPh>
    <phoneticPr fontId="39"/>
  </si>
  <si>
    <t>③月数
（自動転記）</t>
    <rPh sb="1" eb="3">
      <t>ゲッスウ</t>
    </rPh>
    <rPh sb="5" eb="7">
      <t>ジドウ</t>
    </rPh>
    <rPh sb="7" eb="9">
      <t>テンキ</t>
    </rPh>
    <phoneticPr fontId="39"/>
  </si>
  <si>
    <t>②月額または
月額換算額
（自動転記）</t>
    <rPh sb="1" eb="3">
      <t>ゲツガク</t>
    </rPh>
    <rPh sb="7" eb="9">
      <t>ゲツガク</t>
    </rPh>
    <rPh sb="9" eb="11">
      <t>カンサン</t>
    </rPh>
    <rPh sb="11" eb="12">
      <t>ガク</t>
    </rPh>
    <rPh sb="14" eb="16">
      <t>ジドウ</t>
    </rPh>
    <rPh sb="16" eb="18">
      <t>テンキ</t>
    </rPh>
    <phoneticPr fontId="39"/>
  </si>
  <si>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</si>
  <si>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</si>
  <si>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②月額または
月額換算額</t>
    <rPh sb="1" eb="3">
      <t>ゲツガク</t>
    </rPh>
    <phoneticPr fontId="39"/>
  </si>
  <si>
    <t>（上記職種以外の職員）
その他職員の賃金改善の内容</t>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39"/>
  </si>
  <si>
    <r>
      <rPr>
        <b/>
        <sz val="11"/>
        <color rgb="FFFF0000"/>
        <rFont val="ＭＳ Ｐゴシック"/>
        <family val="3"/>
        <charset val="128"/>
        <scheme val="minor"/>
      </rPr>
      <t xml:space="preserve">（言語聴覚士単独の賃金表がある場合は必ず記載）
</t>
    </r>
    <r>
      <rPr>
        <b/>
        <sz val="11"/>
        <color theme="1"/>
        <rFont val="ＭＳ Ｐゴシック"/>
        <family val="3"/>
        <charset val="128"/>
        <scheme val="minor"/>
      </rPr>
      <t>言語聴覚士の賃金改善の内容</t>
    </r>
    <rPh sb="1" eb="3">
      <t>ゲンゴ</t>
    </rPh>
    <rPh sb="3" eb="6">
      <t>チョウカクシチンギンカイゼンナイヨウ</t>
    </rPh>
    <rPh sb="18" eb="19">
      <t>カナラ</t>
    </rPh>
    <phoneticPr fontId="39"/>
  </si>
  <si>
    <r>
      <rPr>
        <b/>
        <sz val="11"/>
        <color rgb="FFFF0000"/>
        <rFont val="ＭＳ Ｐゴシック"/>
        <family val="3"/>
        <charset val="128"/>
        <scheme val="minor"/>
      </rPr>
      <t xml:space="preserve">（作業療法士単独の賃金表がある場合は必ず記載）
</t>
    </r>
    <r>
      <rPr>
        <b/>
        <sz val="11"/>
        <color theme="1"/>
        <rFont val="ＭＳ Ｐゴシック"/>
        <family val="3"/>
        <charset val="128"/>
        <scheme val="minor"/>
      </rPr>
      <t>作業療法士の賃金改善の内容</t>
    </r>
    <rPh sb="18" eb="19">
      <t>カナラ</t>
    </rPh>
    <phoneticPr fontId="39"/>
  </si>
  <si>
    <r>
      <rPr>
        <b/>
        <sz val="11"/>
        <color rgb="FFFF0000"/>
        <rFont val="ＭＳ Ｐゴシック"/>
        <family val="3"/>
        <charset val="128"/>
        <scheme val="minor"/>
      </rPr>
      <t xml:space="preserve">（理学療法士単独の賃金表がある場合は必ず記載）
</t>
    </r>
    <r>
      <rPr>
        <b/>
        <sz val="11"/>
        <color theme="1"/>
        <rFont val="ＭＳ Ｐゴシック"/>
        <family val="3"/>
        <charset val="128"/>
        <scheme val="minor"/>
      </rPr>
      <t>理学療法士の賃金改善の内容</t>
    </r>
    <rPh sb="1" eb="3">
      <t>リガク</t>
    </rPh>
    <rPh sb="3" eb="6">
      <t>リョウホウシ</t>
    </rPh>
    <rPh sb="6" eb="8">
      <t>タンドク</t>
    </rPh>
    <rPh sb="9" eb="12">
      <t>チンギンヒョウ</t>
    </rPh>
    <rPh sb="15" eb="17">
      <t>バアイ</t>
    </rPh>
    <rPh sb="18" eb="19">
      <t>カナラ</t>
    </rPh>
    <rPh sb="20" eb="22">
      <t>キサイ</t>
    </rPh>
    <rPh sb="30" eb="32">
      <t>チンギン</t>
    </rPh>
    <rPh sb="32" eb="34">
      <t>カイゼン</t>
    </rPh>
    <rPh sb="35" eb="37">
      <t>ナイヨウ</t>
    </rPh>
    <phoneticPr fontId="39"/>
  </si>
  <si>
    <r>
      <rPr>
        <b/>
        <sz val="11"/>
        <color rgb="FFFF0000"/>
        <rFont val="ＭＳ Ｐゴシック"/>
        <family val="3"/>
        <charset val="128"/>
        <scheme val="minor"/>
      </rPr>
      <t xml:space="preserve">（常勤（換算しない）10人以上を雇用している場合は必ず記載）
</t>
    </r>
    <r>
      <rPr>
        <b/>
        <sz val="11"/>
        <color theme="1"/>
        <rFont val="ＭＳ Ｐゴシック"/>
        <family val="3"/>
        <charset val="128"/>
        <scheme val="minor"/>
      </rPr>
      <t>リハビリ職種（理学療法士、作業療法士、言語聴覚士）の賃金改善の内容</t>
    </r>
    <rPh sb="1" eb="3">
      <t>ジョウキン</t>
    </rPh>
    <rPh sb="4" eb="6">
      <t>カンサン</t>
    </rPh>
    <rPh sb="12" eb="13">
      <t>ニン</t>
    </rPh>
    <rPh sb="13" eb="15">
      <t>イジョウ</t>
    </rPh>
    <rPh sb="16" eb="18">
      <t>コヨウ</t>
    </rPh>
    <rPh sb="22" eb="24">
      <t>バアイ</t>
    </rPh>
    <rPh sb="25" eb="26">
      <t>カナラ</t>
    </rPh>
    <rPh sb="27" eb="29">
      <t>キサイ</t>
    </rPh>
    <rPh sb="35" eb="37">
      <t>ショクシュ</t>
    </rPh>
    <rPh sb="57" eb="59">
      <t>チンギン</t>
    </rPh>
    <rPh sb="59" eb="61">
      <t>カイゼン</t>
    </rPh>
    <rPh sb="62" eb="64">
      <t>ナイヨウ</t>
    </rPh>
    <phoneticPr fontId="39"/>
  </si>
  <si>
    <t>看護補助者の賃金改善の内容</t>
    <rPh sb="0" eb="2">
      <t>カンゴ</t>
    </rPh>
    <rPh sb="2" eb="5">
      <t>ホジョシャ</t>
    </rPh>
    <rPh sb="6" eb="8">
      <t>チンギン</t>
    </rPh>
    <rPh sb="8" eb="10">
      <t>カイゼン</t>
    </rPh>
    <rPh sb="11" eb="13">
      <t>ナイヨウ</t>
    </rPh>
    <phoneticPr fontId="39"/>
  </si>
  <si>
    <t>事務職員の賃金改善の内容</t>
    <rPh sb="0" eb="2">
      <t>ジム</t>
    </rPh>
    <rPh sb="2" eb="4">
      <t>ショクイン</t>
    </rPh>
    <rPh sb="5" eb="7">
      <t>チンギン</t>
    </rPh>
    <rPh sb="7" eb="9">
      <t>カイゼン</t>
    </rPh>
    <rPh sb="10" eb="12">
      <t>ナイヨウ</t>
    </rPh>
    <phoneticPr fontId="39"/>
  </si>
  <si>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0"/>
  </si>
  <si>
    <t>看護職員等（保健師、助産師、看護師及び准看護師）の賃金改善の内容</t>
    <rPh sb="0" eb="2">
      <t>カンゴ</t>
    </rPh>
    <rPh sb="2" eb="4">
      <t>ショクイン</t>
    </rPh>
    <rPh sb="4" eb="5">
      <t>トウ</t>
    </rPh>
    <rPh sb="6" eb="9">
      <t>ホケンシ</t>
    </rPh>
    <rPh sb="10" eb="13">
      <t>ジョサンシ</t>
    </rPh>
    <rPh sb="14" eb="17">
      <t>カンゴシ</t>
    </rPh>
    <rPh sb="17" eb="18">
      <t>オヨ</t>
    </rPh>
    <rPh sb="19" eb="23">
      <t>ジュンカンゴシ</t>
    </rPh>
    <rPh sb="25" eb="27">
      <t>チンギン</t>
    </rPh>
    <rPh sb="27" eb="29">
      <t>カイゼン</t>
    </rPh>
    <rPh sb="30" eb="32">
      <t>ナイヨウ</t>
    </rPh>
    <phoneticPr fontId="39"/>
  </si>
  <si>
    <t>以下、給付金を活用した、個別職種の賃金改善の内容について記載してください。
政策上の必要性から把握するものであり、補助金の交付額には影響しません。
職種ごとの賃金改善の総額と訪問看護ステーション全体の賃金改善の総額が一致しなくても差し支えありません。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phoneticPr fontId="39"/>
  </si>
  <si>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9"/>
  </si>
  <si>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9"/>
  </si>
  <si>
    <t>②月額または
月額換算額</t>
    <rPh sb="1" eb="3">
      <t>ゲツガク</t>
    </rPh>
    <rPh sb="7" eb="9">
      <t>ゲツガク</t>
    </rPh>
    <rPh sb="9" eb="11">
      <t>カンサン</t>
    </rPh>
    <rPh sb="11" eb="12">
      <t>ガク</t>
    </rPh>
    <phoneticPr fontId="39"/>
  </si>
  <si>
    <t>賃金改善（全体）の内容</t>
    <rPh sb="0" eb="2">
      <t>チンギン</t>
    </rPh>
    <rPh sb="2" eb="4">
      <t>カイゼン</t>
    </rPh>
    <rPh sb="5" eb="7">
      <t>ゼンタイ</t>
    </rPh>
    <rPh sb="9" eb="11">
      <t>ナイヨウ</t>
    </rPh>
    <phoneticPr fontId="39"/>
  </si>
  <si>
    <t>１名あたり平均額
（対象職員・対象職種・役職によって異なる場合は加重平均してください）</t>
    <rPh sb="1" eb="2">
      <t>メイ</t>
    </rPh>
    <rPh sb="5" eb="8">
      <t>ヘイキンガク</t>
    </rPh>
    <phoneticPr fontId="40"/>
  </si>
  <si>
    <t>❶－❷が自動計算されます。</t>
    <rPh sb="4" eb="6">
      <t>ジドウ</t>
    </rPh>
    <rPh sb="6" eb="8">
      <t>ケイサン</t>
    </rPh>
    <phoneticPr fontId="39"/>
  </si>
  <si>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39"/>
  </si>
  <si>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39"/>
  </si>
  <si>
    <t>賃金改善に係る診療報酬及び他の補助金等を受けた場合その額（直接入力）</t>
    <rPh sb="29" eb="31">
      <t>チョクセツ</t>
    </rPh>
    <rPh sb="31" eb="33">
      <t>ニュウリョク</t>
    </rPh>
    <phoneticPr fontId="39"/>
  </si>
  <si>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39"/>
  </si>
  <si>
    <t>❶：賃金改善の総額（自動計算）</t>
    <rPh sb="2" eb="4">
      <t>チンギン</t>
    </rPh>
    <rPh sb="4" eb="6">
      <t>カイゼン</t>
    </rPh>
    <rPh sb="7" eb="9">
      <t>ソウガク</t>
    </rPh>
    <rPh sb="10" eb="12">
      <t>ジドウ</t>
    </rPh>
    <rPh sb="12" eb="14">
      <t>ケイサン</t>
    </rPh>
    <phoneticPr fontId="39"/>
  </si>
  <si>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</si>
  <si>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9"/>
  </si>
  <si>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9"/>
  </si>
  <si>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</si>
  <si>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</si>
  <si>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t>賃金改善の内容（※）</t>
    <rPh sb="0" eb="2">
      <t>チンギン</t>
    </rPh>
    <rPh sb="2" eb="4">
      <t>カイゼン</t>
    </rPh>
    <rPh sb="5" eb="7">
      <t>ナイヨウ</t>
    </rPh>
    <phoneticPr fontId="39"/>
  </si>
  <si>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</si>
  <si>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9"/>
  </si>
  <si>
    <r>
      <t xml:space="preserve">（別紙）
</t>
    </r>
    <r>
      <rPr>
        <b/>
        <sz val="14"/>
        <color rgb="FFFF0000"/>
        <rFont val="ＭＳ Ｐゴシック"/>
        <family val="3"/>
        <charset val="128"/>
        <scheme val="minor"/>
      </rPr>
      <t>※訪問看護ステーション（施設単位）の報告</t>
    </r>
    <rPh sb="1" eb="3">
      <t>ベッシ</t>
    </rPh>
    <rPh sb="6" eb="8">
      <t>ホウモン</t>
    </rPh>
    <rPh sb="8" eb="10">
      <t>カンゴ</t>
    </rPh>
    <rPh sb="17" eb="19">
      <t>シセツ</t>
    </rPh>
    <rPh sb="19" eb="21">
      <t>タンイ</t>
    </rPh>
    <rPh sb="23" eb="25">
      <t>ホウコク</t>
    </rPh>
    <phoneticPr fontId="40"/>
  </si>
  <si>
    <t>❷≧❸の判定（×は不用額あり）</t>
    <rPh sb="4" eb="6">
      <t>ハンテイ</t>
    </rPh>
    <rPh sb="9" eb="12">
      <t>フヨウガク</t>
    </rPh>
    <phoneticPr fontId="39"/>
  </si>
  <si>
    <t>❸－❷：不要額（千円未満切り捨て）</t>
    <rPh sb="4" eb="6">
      <t>フヨウ</t>
    </rPh>
    <rPh sb="6" eb="7">
      <t>ガク</t>
    </rPh>
    <rPh sb="8" eb="10">
      <t>センエン</t>
    </rPh>
    <rPh sb="10" eb="12">
      <t>ミマン</t>
    </rPh>
    <rPh sb="12" eb="13">
      <t>キ</t>
    </rPh>
    <rPh sb="14" eb="15">
      <t>ス</t>
    </rPh>
    <phoneticPr fontId="41"/>
  </si>
  <si>
    <r>
      <t>別紙様式２</t>
    </r>
    <r>
      <rPr>
        <b/>
        <sz val="11"/>
        <rFont val="ＭＳ Ｐゴシック"/>
        <family val="3"/>
        <charset val="128"/>
      </rPr>
      <t>（訪問看護ステーション）</t>
    </r>
    <rPh sb="0" eb="4">
      <t>ベッシヨウシキ</t>
    </rPh>
    <rPh sb="6" eb="10">
      <t>ホウモンカンゴ</t>
    </rPh>
    <phoneticPr fontId="39"/>
  </si>
  <si>
    <r>
      <t>別紙様式２</t>
    </r>
    <r>
      <rPr>
        <b/>
        <sz val="12"/>
        <color theme="1"/>
        <rFont val="ＭＳ ゴシック"/>
        <family val="3"/>
        <charset val="128"/>
      </rPr>
      <t>（訪問看護ステーション）</t>
    </r>
    <rPh sb="0" eb="4">
      <t>ベッシヨウシキ</t>
    </rPh>
    <rPh sb="6" eb="10">
      <t>ホウモンカンゴ</t>
    </rPh>
    <phoneticPr fontId="39"/>
  </si>
  <si>
    <r>
      <rPr>
        <sz val="14"/>
        <color theme="1"/>
        <rFont val="ＭＳ Ｐゴシック"/>
        <family val="3"/>
        <charset val="128"/>
        <scheme val="minor"/>
      </rPr>
      <t>別紙様式</t>
    </r>
    <r>
      <rPr>
        <sz val="14"/>
        <rFont val="ＭＳ Ｐゴシック"/>
        <family val="3"/>
        <charset val="128"/>
        <scheme val="minor"/>
      </rPr>
      <t>２</t>
    </r>
    <r>
      <rPr>
        <b/>
        <sz val="14"/>
        <rFont val="ＭＳ Ｐゴシック"/>
        <family val="3"/>
        <charset val="128"/>
        <scheme val="minor"/>
      </rPr>
      <t>（訪問看護ステーション）</t>
    </r>
    <r>
      <rPr>
        <b/>
        <sz val="14"/>
        <color rgb="FFFF0000"/>
        <rFont val="ＭＳ Ｐゴシック"/>
        <family val="3"/>
        <charset val="128"/>
        <scheme val="minor"/>
      </rPr>
      <t>※施設単位の報告</t>
    </r>
    <rPh sb="0" eb="2">
      <t>ベッシ</t>
    </rPh>
    <rPh sb="2" eb="4">
      <t>ヨウシキ</t>
    </rPh>
    <rPh sb="6" eb="10">
      <t>ホウモンカンゴ</t>
    </rPh>
    <rPh sb="18" eb="20">
      <t>シセツ</t>
    </rPh>
    <rPh sb="20" eb="22">
      <t>タンイ</t>
    </rPh>
    <rPh sb="23" eb="25">
      <t>ホウコク</t>
    </rPh>
    <phoneticPr fontId="40"/>
  </si>
  <si>
    <t>❸：賃上げ支援事業の交付算定額（自動計算）</t>
    <rPh sb="2" eb="4">
      <t>チンア</t>
    </rPh>
    <rPh sb="5" eb="7">
      <t>シエン</t>
    </rPh>
    <rPh sb="7" eb="9">
      <t>ジギョウ</t>
    </rPh>
    <rPh sb="10" eb="12">
      <t>コウフ</t>
    </rPh>
    <rPh sb="12" eb="14">
      <t>サンテイ</t>
    </rPh>
    <rPh sb="14" eb="15">
      <t>ガク</t>
    </rPh>
    <rPh sb="16" eb="18">
      <t>ジドウ</t>
    </rPh>
    <rPh sb="18" eb="20">
      <t>ケイサン</t>
    </rPh>
    <phoneticPr fontId="41"/>
  </si>
  <si>
    <t>左側（Ｆ列）：給付金の対象となる補助対象経費が給付金の算定額と同額以上であることを判定します。
右側（Ｋ列）：❸は「診療所等賃上げ支援事業申請書」から自動転記されます。</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29">
      <t>サンテイ</t>
    </rPh>
    <rPh sb="29" eb="30">
      <t>ガク</t>
    </rPh>
    <rPh sb="31" eb="33">
      <t>ドウガク</t>
    </rPh>
    <rPh sb="33" eb="35">
      <t>イジョウ</t>
    </rPh>
    <rPh sb="41" eb="43">
      <t>ハンテイ</t>
    </rPh>
    <rPh sb="48" eb="50">
      <t>ミギガワ</t>
    </rPh>
    <rPh sb="52" eb="53">
      <t>レツ</t>
    </rPh>
    <rPh sb="58" eb="61">
      <t>シンリョウジョ</t>
    </rPh>
    <rPh sb="61" eb="62">
      <t>ラ</t>
    </rPh>
    <rPh sb="62" eb="64">
      <t>チンア</t>
    </rPh>
    <rPh sb="65" eb="67">
      <t>シエン</t>
    </rPh>
    <rPh sb="67" eb="69">
      <t>ジギョウ</t>
    </rPh>
    <rPh sb="69" eb="72">
      <t>シンセイショ</t>
    </rPh>
    <rPh sb="75" eb="77">
      <t>ジドウ</t>
    </rPh>
    <rPh sb="77" eb="79">
      <t>テンキ</t>
    </rPh>
    <phoneticPr fontId="40"/>
  </si>
  <si>
    <t>交付確定額は賃上げ支援事業の申請額から不要額を除いた額となります。</t>
    <rPh sb="0" eb="2">
      <t>コウフ</t>
    </rPh>
    <rPh sb="2" eb="5">
      <t>カクテイガク</t>
    </rPh>
    <rPh sb="6" eb="8">
      <t>チンア</t>
    </rPh>
    <rPh sb="9" eb="11">
      <t>シエン</t>
    </rPh>
    <rPh sb="11" eb="13">
      <t>ジギョウ</t>
    </rPh>
    <rPh sb="14" eb="16">
      <t>シンセイ</t>
    </rPh>
    <rPh sb="16" eb="17">
      <t>ガク</t>
    </rPh>
    <rPh sb="19" eb="21">
      <t>フヨウ</t>
    </rPh>
    <rPh sb="21" eb="22">
      <t>ガク</t>
    </rPh>
    <rPh sb="23" eb="24">
      <t>ノゾ</t>
    </rPh>
    <rPh sb="26" eb="27">
      <t>ガク</t>
    </rPh>
    <phoneticPr fontId="40"/>
  </si>
  <si>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</si>
  <si>
    <t>令和７年12月から令和８年５月までの間に基本給の引き上げによる賃金改善を行った額（円単位）を直接入力してください。</t>
    <rPh sb="20" eb="23">
      <t>キホンキュウ</t>
    </rPh>
    <rPh sb="24" eb="25">
      <t>ヒ</t>
    </rPh>
    <rPh sb="26" eb="27">
      <t>ア</t>
    </rPh>
    <rPh sb="36" eb="37">
      <t>オコナ</t>
    </rPh>
    <rPh sb="41" eb="42">
      <t>エン</t>
    </rPh>
    <rPh sb="42" eb="44">
      <t>タンイ</t>
    </rPh>
    <rPh sb="46" eb="48">
      <t>チョクセツ</t>
    </rPh>
    <rPh sb="48" eb="50">
      <t>ニュウリョク</t>
    </rPh>
    <phoneticPr fontId="41"/>
  </si>
  <si>
    <t>令和７年12月から令和８年５月までの間に毎月決まって支払われる手当の引き上げによる賃金改善を行った額（円単位）を直接入力してください。</t>
    <rPh sb="20" eb="22">
      <t>マイゲツ</t>
    </rPh>
    <rPh sb="22" eb="23">
      <t>キ</t>
    </rPh>
    <rPh sb="26" eb="28">
      <t>シハラ</t>
    </rPh>
    <rPh sb="31" eb="33">
      <t>テアテ</t>
    </rPh>
    <rPh sb="34" eb="35">
      <t>ヒ</t>
    </rPh>
    <rPh sb="36" eb="37">
      <t>ア</t>
    </rPh>
    <rPh sb="46" eb="47">
      <t>オコナ</t>
    </rPh>
    <rPh sb="51" eb="52">
      <t>エン</t>
    </rPh>
    <rPh sb="52" eb="54">
      <t>タンイ</t>
    </rPh>
    <rPh sb="56" eb="58">
      <t>チョクセツ</t>
    </rPh>
    <rPh sb="58" eb="60">
      <t>ニュウリョク</t>
    </rPh>
    <phoneticPr fontId="41"/>
  </si>
  <si>
    <t>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当該部分を算出できないものの、給付金を充てる場合は上記に含めてください。</t>
    <rPh sb="20" eb="22">
      <t>ジョウキ</t>
    </rPh>
    <rPh sb="23" eb="26">
      <t>キホンキュウ</t>
    </rPh>
    <rPh sb="27" eb="29">
      <t>マイゲツ</t>
    </rPh>
    <rPh sb="30" eb="32">
      <t>テアテ</t>
    </rPh>
    <rPh sb="34" eb="35">
      <t>ヒ</t>
    </rPh>
    <rPh sb="36" eb="37">
      <t>ア</t>
    </rPh>
    <rPh sb="39" eb="40">
      <t>トモナ</t>
    </rPh>
    <rPh sb="41" eb="43">
      <t>ショウヨ</t>
    </rPh>
    <rPh sb="44" eb="47">
      <t>ジカンガイ</t>
    </rPh>
    <rPh sb="47" eb="49">
      <t>テアテ</t>
    </rPh>
    <rPh sb="50" eb="52">
      <t>ホウテイ</t>
    </rPh>
    <rPh sb="52" eb="55">
      <t>フクリヒ</t>
    </rPh>
    <rPh sb="55" eb="56">
      <t>トウ</t>
    </rPh>
    <rPh sb="57" eb="60">
      <t>ゾウカブン</t>
    </rPh>
    <rPh sb="61" eb="62">
      <t>モチ</t>
    </rPh>
    <rPh sb="66" eb="67">
      <t>エン</t>
    </rPh>
    <rPh sb="67" eb="69">
      <t>タンイ</t>
    </rPh>
    <rPh sb="71" eb="73">
      <t>チョクセツ</t>
    </rPh>
    <rPh sb="73" eb="75">
      <t>ニュウリョク</t>
    </rPh>
    <rPh sb="83" eb="85">
      <t>トウガイ</t>
    </rPh>
    <rPh sb="85" eb="87">
      <t>ブブン</t>
    </rPh>
    <rPh sb="88" eb="90">
      <t>サンシュツ</t>
    </rPh>
    <rPh sb="98" eb="101">
      <t>キュウフキン</t>
    </rPh>
    <rPh sb="102" eb="103">
      <t>ア</t>
    </rPh>
    <rPh sb="105" eb="107">
      <t>バアイ</t>
    </rPh>
    <rPh sb="108" eb="110">
      <t>ジョウキ</t>
    </rPh>
    <rPh sb="111" eb="112">
      <t>フク</t>
    </rPh>
    <phoneticPr fontId="41"/>
  </si>
  <si>
    <t>令和７年12月分から令和８年５月分までの最大６ヶ月分として支給した特別手当の金額（円単位）を直接入力してください。</t>
    <rPh sb="7" eb="8">
      <t>ブン</t>
    </rPh>
    <rPh sb="16" eb="17">
      <t>ブン</t>
    </rPh>
    <rPh sb="20" eb="22">
      <t>サイダイ</t>
    </rPh>
    <rPh sb="24" eb="25">
      <t>ゲツ</t>
    </rPh>
    <rPh sb="25" eb="26">
      <t>ブン</t>
    </rPh>
    <rPh sb="41" eb="42">
      <t>エン</t>
    </rPh>
    <rPh sb="42" eb="44">
      <t>タンイ</t>
    </rPh>
    <rPh sb="46" eb="48">
      <t>チョクセツ</t>
    </rPh>
    <rPh sb="48" eb="50">
      <t>ニュウリョク</t>
    </rPh>
    <phoneticPr fontId="41"/>
  </si>
  <si>
    <t>令和７年12月分から令和８年５月分までの最大６ヶ月分として支給した一時金の金額（円単位）を直接入力してください。</t>
    <rPh sb="7" eb="8">
      <t>ブン</t>
    </rPh>
    <rPh sb="16" eb="17">
      <t>ブン</t>
    </rPh>
    <rPh sb="20" eb="22">
      <t>サイダイ</t>
    </rPh>
    <rPh sb="24" eb="25">
      <t>ゲツ</t>
    </rPh>
    <rPh sb="25" eb="26">
      <t>ブン</t>
    </rPh>
    <rPh sb="40" eb="41">
      <t>エン</t>
    </rPh>
    <rPh sb="41" eb="43">
      <t>タンイ</t>
    </rPh>
    <rPh sb="45" eb="47">
      <t>チョクセツ</t>
    </rPh>
    <rPh sb="47" eb="49">
      <t>ニュウリョク</t>
    </rPh>
    <phoneticPr fontId="41"/>
  </si>
  <si>
    <t>←【賃上げ支援】実績報告書から転記されます。</t>
    <rPh sb="15" eb="17">
      <t>テンキ</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</si>
</sst>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分&quot;"/>
    <numFmt numFmtId="183" formatCode="#,##0&quot;ヶ月&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font>
    <font>
      <b/>
      <sz val="11"/>
      <color rgb="FFFF0000"/>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b/>
      <sz val="10"/>
      <color indexed="81"/>
      <name val="MS P ゴシック"/>
      <family val="3"/>
      <charset val="128"/>
    </font>
    <font>
      <sz val="14"/>
      <color theme="1"/>
      <name val="ＭＳ Ｐゴシック"/>
      <family val="3"/>
      <charset val="128"/>
      <scheme val="minor"/>
    </font>
    <font>
      <sz val="14"/>
      <name val="ＭＳ Ｐゴシック"/>
      <family val="3"/>
      <charset val="128"/>
      <scheme val="minor"/>
    </font>
    <font>
      <b/>
      <sz val="14"/>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78">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17" applyNumberFormat="0" applyAlignment="0" applyProtection="0">
      <alignment vertical="center"/>
    </xf>
    <xf numFmtId="0" fontId="24" fillId="27" borderId="0" applyNumberFormat="0" applyBorder="0" applyAlignment="0" applyProtection="0">
      <alignment vertical="center"/>
    </xf>
    <xf numFmtId="0" fontId="20" fillId="28" borderId="18" applyNumberFormat="0" applyFont="0" applyAlignment="0" applyProtection="0">
      <alignment vertical="center"/>
    </xf>
    <xf numFmtId="0" fontId="25" fillId="0" borderId="19" applyNumberFormat="0" applyFill="0" applyAlignment="0" applyProtection="0">
      <alignment vertical="center"/>
    </xf>
    <xf numFmtId="0" fontId="26" fillId="29" borderId="0" applyNumberFormat="0" applyBorder="0" applyAlignment="0" applyProtection="0">
      <alignment vertical="center"/>
    </xf>
    <xf numFmtId="0" fontId="27" fillId="30" borderId="20" applyNumberFormat="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2" fillId="0" borderId="24" applyNumberFormat="0" applyFill="0" applyAlignment="0" applyProtection="0">
      <alignment vertical="center"/>
    </xf>
    <xf numFmtId="0" fontId="33" fillId="30" borderId="25" applyNumberFormat="0" applyAlignment="0" applyProtection="0">
      <alignment vertical="center"/>
    </xf>
    <xf numFmtId="0" fontId="34" fillId="0" borderId="0" applyNumberFormat="0" applyFill="0" applyBorder="0" applyAlignment="0" applyProtection="0">
      <alignment vertical="center"/>
    </xf>
    <xf numFmtId="0" fontId="35" fillId="31" borderId="20" applyNumberFormat="0" applyAlignment="0" applyProtection="0">
      <alignment vertical="center"/>
    </xf>
    <xf numFmtId="0" fontId="36" fillId="32" borderId="0" applyNumberFormat="0" applyBorder="0" applyAlignment="0" applyProtection="0">
      <alignment vertical="center"/>
    </xf>
    <xf numFmtId="0" fontId="17" fillId="0" borderId="0">
      <alignment vertical="center"/>
    </xf>
    <xf numFmtId="0" fontId="16" fillId="0" borderId="0">
      <alignment vertical="center"/>
    </xf>
    <xf numFmtId="0" fontId="43" fillId="0" borderId="0"/>
    <xf numFmtId="38" fontId="43"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5" fillId="0" borderId="0">
      <alignment vertical="center"/>
    </xf>
    <xf numFmtId="0" fontId="20" fillId="0" borderId="0">
      <alignment vertical="center"/>
    </xf>
    <xf numFmtId="0" fontId="45" fillId="0" borderId="0">
      <alignment vertical="center"/>
    </xf>
    <xf numFmtId="0" fontId="20" fillId="0" borderId="0">
      <alignment vertical="center"/>
    </xf>
    <xf numFmtId="0" fontId="45" fillId="0" borderId="0">
      <alignment vertical="center"/>
    </xf>
    <xf numFmtId="38" fontId="20" fillId="0" borderId="0" applyFont="0" applyFill="0" applyBorder="0" applyAlignment="0" applyProtection="0">
      <alignment vertical="center"/>
    </xf>
    <xf numFmtId="0" fontId="48" fillId="0" borderId="0">
      <alignment vertical="center"/>
    </xf>
    <xf numFmtId="0" fontId="15" fillId="0" borderId="0">
      <alignment vertical="center"/>
    </xf>
    <xf numFmtId="38" fontId="15" fillId="0" borderId="0" applyFont="0" applyFill="0" applyBorder="0" applyAlignment="0" applyProtection="0">
      <alignment vertical="center"/>
    </xf>
    <xf numFmtId="0" fontId="48"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0"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9" fontId="20"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cellStyleXfs>
  <cellXfs count="374">
    <xf numFmtId="0" fontId="0" fillId="0" borderId="0" xfId="0">
      <alignment vertical="center"/>
    </xf>
    <xf numFmtId="0" fontId="44" fillId="0" borderId="0" xfId="49" applyFont="1">
      <alignment vertical="center"/>
    </xf>
    <xf numFmtId="0" fontId="48" fillId="0" borderId="0" xfId="48" applyFont="1" applyAlignment="1">
      <alignment horizontal="left" vertical="center"/>
    </xf>
    <xf numFmtId="0" fontId="45" fillId="0" borderId="0" xfId="49" applyFont="1">
      <alignment vertical="center"/>
    </xf>
    <xf numFmtId="0" fontId="48" fillId="0" borderId="0" xfId="48"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0" borderId="0" xfId="52" applyFont="1" applyAlignment="1">
      <alignment vertical="center" wrapText="1"/>
    </xf>
    <xf numFmtId="0" fontId="48" fillId="33" borderId="0" xfId="52" applyFont="1" applyFill="1">
      <alignment vertical="center"/>
    </xf>
    <xf numFmtId="0" fontId="19" fillId="0" borderId="0" xfId="52" applyFont="1" applyAlignment="1">
      <alignment vertical="center" wrapText="1"/>
    </xf>
    <xf numFmtId="0" fontId="48" fillId="33" borderId="0" xfId="52" applyFont="1" applyFill="1" applyAlignment="1">
      <alignment vertical="center" shrinkToFit="1"/>
    </xf>
    <xf numFmtId="0" fontId="48" fillId="33" borderId="0" xfId="52" applyFont="1" applyFill="1" applyAlignment="1">
      <alignment vertical="center" wrapText="1"/>
    </xf>
    <xf numFmtId="0" fontId="55" fillId="33" borderId="0" xfId="52" applyFont="1" applyFill="1" applyAlignment="1">
      <alignment vertical="center" wrapText="1"/>
    </xf>
    <xf numFmtId="0" fontId="42" fillId="33" borderId="0" xfId="52" applyFont="1" applyFill="1" applyAlignment="1">
      <alignment vertical="center" shrinkToFit="1"/>
    </xf>
    <xf numFmtId="0" fontId="42" fillId="33" borderId="0" xfId="52" applyFont="1" applyFill="1" applyAlignment="1">
      <alignment horizontal="center" vertical="center" shrinkToFi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4" fillId="33" borderId="0" xfId="49" applyFont="1" applyFill="1">
      <alignment vertical="center"/>
    </xf>
    <xf numFmtId="0" fontId="42" fillId="33" borderId="0" xfId="52" applyFont="1" applyFill="1" applyAlignment="1">
      <alignment horizontal="right" vertical="center" shrinkToFit="1"/>
    </xf>
    <xf numFmtId="0" fontId="42" fillId="33" borderId="0" xfId="52" applyFont="1" applyFill="1" applyAlignment="1">
      <alignment horizontal="left" vertical="center" shrinkToFit="1"/>
    </xf>
    <xf numFmtId="0" fontId="42" fillId="33" borderId="0" xfId="54" applyFont="1" applyFill="1" applyAlignment="1">
      <alignment horizontal="right" vertical="center"/>
    </xf>
    <xf numFmtId="0" fontId="42" fillId="33" borderId="0" xfId="54" applyFont="1" applyFill="1" applyAlignment="1">
      <alignment horizontal="left" vertical="center"/>
    </xf>
    <xf numFmtId="0" fontId="42" fillId="33" borderId="0" xfId="52" applyFont="1" applyFill="1" applyAlignment="1">
      <alignment horizontal="right" vertical="center"/>
    </xf>
    <xf numFmtId="0" fontId="44" fillId="33" borderId="0" xfId="49" applyFont="1" applyFill="1" applyAlignment="1">
      <alignment horizontal="right" vertical="center"/>
    </xf>
    <xf numFmtId="0" fontId="44" fillId="33" borderId="0" xfId="49" applyFont="1" applyFill="1" applyAlignment="1">
      <alignment horizontal="left" vertical="center" shrinkToFit="1"/>
    </xf>
    <xf numFmtId="0" fontId="44" fillId="33" borderId="0" xfId="49" applyFont="1" applyFill="1" applyAlignment="1">
      <alignment horizontal="left" vertical="center"/>
    </xf>
    <xf numFmtId="0" fontId="48" fillId="33" borderId="0" xfId="49" applyFont="1" applyFill="1" applyAlignment="1">
      <alignment horizontal="right" vertical="center"/>
    </xf>
    <xf numFmtId="0" fontId="44" fillId="0" borderId="0" xfId="49" applyFont="1" applyAlignment="1">
      <alignment horizontal="left" vertical="center"/>
    </xf>
    <xf numFmtId="0" fontId="42" fillId="33" borderId="0" xfId="52" applyFont="1" applyFill="1" applyAlignment="1">
      <alignment horizontal="center" vertical="center"/>
    </xf>
    <xf numFmtId="0" fontId="42"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59">
      <alignment vertical="center"/>
    </xf>
    <xf numFmtId="0" fontId="48" fillId="33" borderId="0" xfId="52" applyFont="1" applyFill="1" applyAlignment="1">
      <alignment horizontal="center" vertical="center"/>
    </xf>
    <xf numFmtId="0" fontId="37" fillId="0" borderId="0" xfId="52" applyFont="1" applyAlignment="1">
      <alignment vertical="top" wrapText="1"/>
    </xf>
    <xf numFmtId="0" fontId="57" fillId="36" borderId="37" xfId="60" applyFont="1" applyFill="1" applyBorder="1">
      <alignment vertical="center"/>
    </xf>
    <xf numFmtId="0" fontId="57" fillId="36" borderId="38" xfId="60" applyFont="1" applyFill="1" applyBorder="1">
      <alignment vertical="center"/>
    </xf>
    <xf numFmtId="0" fontId="21" fillId="36" borderId="39" xfId="60" applyFont="1" applyFill="1" applyBorder="1">
      <alignment vertical="center"/>
    </xf>
    <xf numFmtId="0" fontId="12" fillId="37" borderId="37" xfId="60" applyFill="1" applyBorder="1">
      <alignment vertical="center"/>
    </xf>
    <xf numFmtId="0" fontId="12" fillId="37" borderId="38" xfId="60" applyFill="1" applyBorder="1">
      <alignment vertical="center"/>
    </xf>
    <xf numFmtId="0" fontId="12" fillId="38" borderId="38" xfId="60" applyFill="1" applyBorder="1">
      <alignment vertical="center"/>
    </xf>
    <xf numFmtId="0" fontId="12" fillId="35" borderId="38" xfId="60" applyFill="1" applyBorder="1">
      <alignment vertical="center"/>
    </xf>
    <xf numFmtId="0" fontId="12" fillId="35" borderId="39" xfId="60" applyFill="1" applyBorder="1">
      <alignment vertical="center"/>
    </xf>
    <xf numFmtId="0" fontId="12" fillId="0" borderId="0" xfId="60">
      <alignment vertical="center"/>
    </xf>
    <xf numFmtId="0" fontId="21" fillId="36" borderId="40" xfId="60" applyFont="1" applyFill="1" applyBorder="1">
      <alignment vertical="center"/>
    </xf>
    <xf numFmtId="0" fontId="21" fillId="36" borderId="41" xfId="60" applyFont="1" applyFill="1" applyBorder="1">
      <alignment vertical="center"/>
    </xf>
    <xf numFmtId="0" fontId="21" fillId="36" borderId="42" xfId="60" applyFont="1" applyFill="1" applyBorder="1">
      <alignment vertical="center"/>
    </xf>
    <xf numFmtId="0" fontId="12" fillId="37" borderId="40" xfId="60" applyFill="1" applyBorder="1">
      <alignment vertical="center"/>
    </xf>
    <xf numFmtId="0" fontId="12" fillId="37" borderId="41" xfId="60" applyFill="1" applyBorder="1">
      <alignment vertical="center"/>
    </xf>
    <xf numFmtId="0" fontId="12" fillId="38" borderId="41" xfId="60" applyFill="1" applyBorder="1">
      <alignment vertical="center"/>
    </xf>
    <xf numFmtId="0" fontId="12" fillId="35" borderId="41" xfId="60" applyFill="1" applyBorder="1">
      <alignment vertical="center"/>
    </xf>
    <xf numFmtId="0" fontId="12" fillId="35" borderId="42" xfId="60" applyFill="1" applyBorder="1">
      <alignment vertical="center"/>
    </xf>
    <xf numFmtId="0" fontId="12" fillId="0" borderId="43" xfId="60" applyBorder="1">
      <alignment vertical="center"/>
    </xf>
    <xf numFmtId="0" fontId="12" fillId="0" borderId="44" xfId="60" applyBorder="1">
      <alignment vertical="center"/>
    </xf>
    <xf numFmtId="0" fontId="12" fillId="0" borderId="45" xfId="60" applyBorder="1">
      <alignment vertical="center"/>
    </xf>
    <xf numFmtId="0" fontId="12" fillId="0" borderId="46" xfId="60" applyBorder="1">
      <alignment vertical="center"/>
    </xf>
    <xf numFmtId="0" fontId="12" fillId="0" borderId="44" xfId="60" applyBorder="1" applyAlignment="1">
      <alignment horizontal="right" vertical="center"/>
    </xf>
    <xf numFmtId="176" fontId="12" fillId="0" borderId="44" xfId="60" applyNumberFormat="1" applyBorder="1" applyAlignment="1">
      <alignment horizontal="right" vertical="center"/>
    </xf>
    <xf numFmtId="177" fontId="12" fillId="0" borderId="44" xfId="60" applyNumberFormat="1" applyBorder="1">
      <alignment vertical="center"/>
    </xf>
    <xf numFmtId="38" fontId="12" fillId="0" borderId="44" xfId="60" applyNumberFormat="1" applyBorder="1">
      <alignment vertical="center"/>
    </xf>
    <xf numFmtId="14" fontId="12" fillId="0" borderId="0" xfId="60" applyNumberFormat="1">
      <alignment vertical="center"/>
    </xf>
    <xf numFmtId="0" fontId="32"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7" fillId="38" borderId="41" xfId="60" applyFont="1" applyFill="1" applyBorder="1">
      <alignment vertical="center"/>
    </xf>
    <xf numFmtId="0" fontId="58" fillId="0" borderId="0" xfId="71" applyFont="1" applyProtection="1">
      <alignment vertical="center"/>
      <protection locked="0"/>
    </xf>
    <xf numFmtId="0" fontId="58" fillId="0" borderId="0" xfId="71" applyFont="1" applyAlignment="1" applyProtection="1">
      <alignment horizontal="center" vertical="center"/>
      <protection locked="0"/>
    </xf>
    <xf numFmtId="0" fontId="59" fillId="0" borderId="0" xfId="71" applyFont="1" applyProtection="1">
      <alignment vertical="center"/>
      <protection locked="0"/>
    </xf>
    <xf numFmtId="0" fontId="59" fillId="40" borderId="0" xfId="71" applyFont="1" applyFill="1" applyAlignment="1" applyProtection="1">
      <alignment horizontal="right" vertical="center"/>
      <protection locked="0"/>
    </xf>
    <xf numFmtId="0" fontId="60" fillId="0" borderId="0" xfId="71" applyFont="1" applyProtection="1">
      <alignment vertical="center"/>
      <protection locked="0"/>
    </xf>
    <xf numFmtId="0" fontId="58" fillId="0" borderId="11" xfId="71" applyFont="1" applyBorder="1" applyAlignment="1" applyProtection="1">
      <alignment horizontal="center" vertical="center"/>
      <protection locked="0"/>
    </xf>
    <xf numFmtId="0" fontId="58" fillId="0" borderId="0" xfId="71" applyFont="1" applyAlignment="1" applyProtection="1">
      <alignment vertical="center" wrapText="1"/>
      <protection locked="0"/>
    </xf>
    <xf numFmtId="0" fontId="58" fillId="0" borderId="11" xfId="71" applyFont="1" applyBorder="1" applyAlignment="1" applyProtection="1">
      <alignment vertical="center" wrapText="1"/>
      <protection locked="0"/>
    </xf>
    <xf numFmtId="0" fontId="58" fillId="0" borderId="11" xfId="71" applyFont="1" applyBorder="1" applyAlignment="1" applyProtection="1">
      <alignment horizontal="center" vertical="center" wrapText="1"/>
      <protection locked="0"/>
    </xf>
    <xf numFmtId="0" fontId="61" fillId="0" borderId="0" xfId="71" applyFont="1">
      <alignment vertical="center"/>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179" fontId="58" fillId="0" borderId="0" xfId="71" applyNumberFormat="1" applyFont="1">
      <alignment vertical="center"/>
    </xf>
    <xf numFmtId="178" fontId="58" fillId="0" borderId="0" xfId="71" applyNumberFormat="1" applyFont="1" applyProtection="1">
      <alignment vertical="center"/>
      <protection locked="0"/>
    </xf>
    <xf numFmtId="179" fontId="64" fillId="40" borderId="0" xfId="70" applyNumberFormat="1" applyFont="1" applyFill="1" applyAlignment="1" applyProtection="1">
      <alignment horizontal="right" vertical="center"/>
      <protection locked="0"/>
    </xf>
    <xf numFmtId="0" fontId="59" fillId="0" borderId="0" xfId="71" applyFont="1" applyAlignment="1" applyProtection="1">
      <alignment horizontal="right" vertical="center"/>
      <protection locked="0"/>
    </xf>
    <xf numFmtId="0" fontId="5" fillId="0" borderId="0" xfId="60" applyFont="1">
      <alignment vertical="center"/>
    </xf>
    <xf numFmtId="0" fontId="58" fillId="39" borderId="0" xfId="71" applyFont="1" applyFill="1" applyProtection="1">
      <alignment vertical="center"/>
      <protection locked="0"/>
    </xf>
    <xf numFmtId="181" fontId="32" fillId="0" borderId="11" xfId="74" applyNumberFormat="1" applyFont="1" applyBorder="1" applyAlignment="1">
      <alignment horizontal="center" vertical="center" wrapText="1"/>
    </xf>
    <xf numFmtId="179" fontId="32" fillId="0" borderId="11" xfId="74" applyNumberFormat="1" applyFont="1" applyBorder="1" applyAlignment="1">
      <alignment horizontal="center" vertical="center" wrapText="1"/>
    </xf>
    <xf numFmtId="179" fontId="32" fillId="39" borderId="11" xfId="74" applyNumberFormat="1" applyFont="1" applyFill="1" applyBorder="1" applyAlignment="1">
      <alignment horizontal="center" vertical="center" wrapText="1"/>
    </xf>
    <xf numFmtId="180" fontId="32" fillId="39" borderId="11" xfId="74" applyNumberFormat="1" applyFont="1" applyFill="1" applyBorder="1" applyAlignment="1">
      <alignment horizontal="center" vertical="center" wrapText="1"/>
    </xf>
    <xf numFmtId="49" fontId="12" fillId="0" borderId="44" xfId="60" applyNumberFormat="1" applyBorder="1">
      <alignment vertical="center"/>
    </xf>
    <xf numFmtId="179" fontId="58" fillId="39" borderId="11" xfId="71" applyNumberFormat="1" applyFont="1" applyFill="1" applyBorder="1">
      <alignment vertical="center"/>
    </xf>
    <xf numFmtId="179" fontId="58" fillId="0" borderId="11" xfId="71" applyNumberFormat="1" applyFont="1" applyBorder="1" applyProtection="1">
      <alignment vertical="center"/>
      <protection locked="0"/>
    </xf>
    <xf numFmtId="179" fontId="58" fillId="0" borderId="0" xfId="71" applyNumberFormat="1" applyFont="1" applyProtection="1">
      <alignment vertical="center"/>
      <protection locked="0"/>
    </xf>
    <xf numFmtId="179" fontId="58" fillId="0" borderId="11" xfId="72" applyNumberFormat="1" applyFont="1" applyFill="1" applyBorder="1" applyProtection="1">
      <alignment vertical="center"/>
      <protection locked="0"/>
    </xf>
    <xf numFmtId="0" fontId="2" fillId="0" borderId="0" xfId="76">
      <alignment vertical="center"/>
    </xf>
    <xf numFmtId="0" fontId="2" fillId="0" borderId="0" xfId="76" applyAlignment="1">
      <alignment vertical="center" wrapText="1"/>
    </xf>
    <xf numFmtId="0" fontId="2" fillId="0" borderId="0" xfId="76" applyAlignment="1">
      <alignment horizontal="center" vertical="center"/>
    </xf>
    <xf numFmtId="0" fontId="0" fillId="0" borderId="0" xfId="76" applyFont="1" applyAlignment="1">
      <alignment vertical="center" wrapText="1"/>
    </xf>
    <xf numFmtId="179" fontId="32" fillId="0" borderId="11" xfId="76" applyNumberFormat="1" applyFont="1" applyBorder="1" applyAlignment="1">
      <alignment horizontal="center" vertical="center" wrapText="1"/>
    </xf>
    <xf numFmtId="180" fontId="32" fillId="0" borderId="11" xfId="76" applyNumberFormat="1" applyFont="1" applyBorder="1" applyAlignment="1">
      <alignment horizontal="center" vertical="center" wrapText="1"/>
    </xf>
    <xf numFmtId="0" fontId="32" fillId="0" borderId="11" xfId="76" applyFont="1" applyBorder="1" applyAlignment="1">
      <alignment vertical="center" wrapText="1"/>
    </xf>
    <xf numFmtId="179" fontId="32" fillId="0" borderId="47" xfId="76" applyNumberFormat="1" applyFont="1" applyBorder="1" applyAlignment="1">
      <alignment horizontal="center" vertical="center" wrapText="1"/>
    </xf>
    <xf numFmtId="179" fontId="32" fillId="39" borderId="11" xfId="76" applyNumberFormat="1" applyFont="1" applyFill="1" applyBorder="1" applyAlignment="1">
      <alignment horizontal="center" vertical="center" wrapText="1"/>
    </xf>
    <xf numFmtId="180" fontId="32" fillId="39" borderId="11" xfId="76" applyNumberFormat="1" applyFont="1" applyFill="1" applyBorder="1" applyAlignment="1">
      <alignment horizontal="center" vertical="center" wrapText="1"/>
    </xf>
    <xf numFmtId="183" fontId="32" fillId="0" borderId="11" xfId="76" applyNumberFormat="1" applyFont="1" applyBorder="1" applyAlignment="1">
      <alignment horizontal="center" vertical="center" wrapText="1"/>
    </xf>
    <xf numFmtId="0" fontId="32" fillId="0" borderId="48" xfId="76" applyFont="1" applyBorder="1" applyAlignment="1">
      <alignment vertical="center" wrapText="1"/>
    </xf>
    <xf numFmtId="183" fontId="32" fillId="39" borderId="11" xfId="76" applyNumberFormat="1" applyFont="1" applyFill="1" applyBorder="1" applyAlignment="1">
      <alignment horizontal="center" vertical="center" wrapText="1"/>
    </xf>
    <xf numFmtId="0" fontId="2" fillId="0" borderId="0" xfId="77">
      <alignment vertical="center"/>
    </xf>
    <xf numFmtId="0" fontId="0" fillId="0" borderId="0" xfId="77" applyFont="1" applyAlignment="1">
      <alignment vertical="center" wrapText="1"/>
    </xf>
    <xf numFmtId="0" fontId="32" fillId="41" borderId="11" xfId="77" applyFont="1" applyFill="1" applyBorder="1" applyAlignment="1">
      <alignment horizontal="center" vertical="center" wrapText="1"/>
    </xf>
    <xf numFmtId="0" fontId="32" fillId="41" borderId="11" xfId="77" applyFont="1" applyFill="1" applyBorder="1" applyAlignment="1">
      <alignment vertical="center" wrapText="1"/>
    </xf>
    <xf numFmtId="0" fontId="20" fillId="0" borderId="0" xfId="76" applyFont="1" applyAlignment="1">
      <alignment vertical="center" wrapText="1"/>
    </xf>
    <xf numFmtId="0" fontId="64" fillId="0" borderId="0" xfId="76" applyFont="1" applyAlignment="1" applyProtection="1">
      <alignment horizontal="center" vertical="center"/>
      <protection locked="0"/>
    </xf>
    <xf numFmtId="0" fontId="64" fillId="0" borderId="0" xfId="76" applyFont="1" applyProtection="1">
      <alignment vertical="center"/>
      <protection locked="0"/>
    </xf>
    <xf numFmtId="0" fontId="64" fillId="0" borderId="0" xfId="76" applyFont="1">
      <alignment vertical="center"/>
    </xf>
    <xf numFmtId="0" fontId="64" fillId="0" borderId="0" xfId="76" applyFont="1" applyAlignment="1" applyProtection="1">
      <alignment horizontal="right" vertical="center"/>
      <protection locked="0"/>
    </xf>
    <xf numFmtId="0" fontId="64" fillId="40" borderId="0" xfId="76" applyFont="1" applyFill="1" applyAlignment="1" applyProtection="1">
      <alignment horizontal="right" vertical="center"/>
      <protection locked="0"/>
    </xf>
    <xf numFmtId="0" fontId="63" fillId="0" borderId="0" xfId="76" applyFont="1" applyAlignment="1">
      <alignment horizontal="center" vertical="center"/>
    </xf>
    <xf numFmtId="0" fontId="59" fillId="0" borderId="0" xfId="76" applyFont="1" applyAlignment="1" applyProtection="1">
      <alignment horizontal="right" vertical="center"/>
      <protection locked="0"/>
    </xf>
    <xf numFmtId="0" fontId="59" fillId="0" borderId="0" xfId="76" applyFont="1" applyProtection="1">
      <alignment vertical="center"/>
      <protection locked="0"/>
    </xf>
    <xf numFmtId="0" fontId="63" fillId="0" borderId="0" xfId="76" applyFont="1">
      <alignment vertical="center"/>
    </xf>
    <xf numFmtId="0" fontId="2" fillId="0" borderId="0" xfId="77" applyAlignment="1">
      <alignment vertical="center" wrapText="1"/>
    </xf>
    <xf numFmtId="0" fontId="2" fillId="0" borderId="0" xfId="77" applyAlignment="1">
      <alignment horizontal="center" vertical="center"/>
    </xf>
    <xf numFmtId="179" fontId="32" fillId="0" borderId="11" xfId="77" applyNumberFormat="1" applyFont="1" applyBorder="1" applyAlignment="1">
      <alignment horizontal="center" vertical="center" wrapText="1"/>
    </xf>
    <xf numFmtId="0" fontId="32" fillId="0" borderId="11" xfId="77" applyFont="1" applyBorder="1" applyAlignment="1">
      <alignment vertical="center" wrapText="1"/>
    </xf>
    <xf numFmtId="183" fontId="32" fillId="39" borderId="11" xfId="74" applyNumberFormat="1" applyFont="1" applyFill="1" applyBorder="1" applyAlignment="1">
      <alignment horizontal="center" vertical="center" wrapText="1"/>
    </xf>
    <xf numFmtId="179" fontId="32" fillId="39" borderId="11" xfId="77" applyNumberFormat="1" applyFont="1" applyFill="1" applyBorder="1" applyAlignment="1">
      <alignment horizontal="center" vertical="center" wrapText="1"/>
    </xf>
    <xf numFmtId="0" fontId="20" fillId="0" borderId="0" xfId="77" applyFont="1" applyAlignment="1">
      <alignment vertical="center" wrapText="1"/>
    </xf>
    <xf numFmtId="0" fontId="59" fillId="0" borderId="0" xfId="77" applyFont="1" applyAlignment="1" applyProtection="1">
      <alignment horizontal="right" vertical="center"/>
      <protection locked="0"/>
    </xf>
    <xf numFmtId="0" fontId="63" fillId="0" borderId="0" xfId="77" applyFont="1" applyAlignment="1">
      <alignment vertical="center" wrapText="1"/>
    </xf>
    <xf numFmtId="179" fontId="64" fillId="39" borderId="0" xfId="70" applyNumberFormat="1" applyFont="1" applyFill="1" applyAlignment="1" applyProtection="1">
      <alignment horizontal="right" vertical="center"/>
      <protection locked="0"/>
    </xf>
    <xf numFmtId="0" fontId="64" fillId="39" borderId="0" xfId="76" applyFont="1" applyFill="1" applyAlignment="1" applyProtection="1">
      <alignment horizontal="right" vertical="center"/>
      <protection locked="0"/>
    </xf>
    <xf numFmtId="179" fontId="64" fillId="40" borderId="52" xfId="76" applyNumberFormat="1" applyFont="1" applyFill="1" applyBorder="1" applyAlignment="1" applyProtection="1">
      <alignment horizontal="right" vertical="center"/>
      <protection locked="0"/>
    </xf>
    <xf numFmtId="182" fontId="32" fillId="39" borderId="11" xfId="76" applyNumberFormat="1" applyFont="1" applyFill="1" applyBorder="1" applyAlignment="1">
      <alignment horizontal="center" vertical="center" wrapText="1"/>
    </xf>
    <xf numFmtId="0" fontId="32" fillId="39" borderId="11" xfId="76" applyFont="1" applyFill="1" applyBorder="1" applyAlignment="1">
      <alignment vertical="center" wrapText="1"/>
    </xf>
    <xf numFmtId="0" fontId="59" fillId="39" borderId="0" xfId="71" applyFont="1" applyFill="1" applyAlignment="1" applyProtection="1">
      <alignment horizontal="right" vertical="center" wrapText="1"/>
      <protection locked="0"/>
    </xf>
    <xf numFmtId="0" fontId="59" fillId="39" borderId="0" xfId="71" applyFont="1" applyFill="1" applyAlignment="1" applyProtection="1">
      <alignment horizontal="right" vertical="center"/>
      <protection locked="0"/>
    </xf>
    <xf numFmtId="0" fontId="59" fillId="40" borderId="0" xfId="71" applyFont="1" applyFill="1" applyAlignment="1" applyProtection="1">
      <alignment horizontal="right" vertical="center" wrapText="1"/>
      <protection locked="0"/>
    </xf>
    <xf numFmtId="0" fontId="48" fillId="35" borderId="7" xfId="52" applyFont="1" applyFill="1" applyBorder="1" applyAlignment="1">
      <alignment horizontal="center" vertical="center"/>
    </xf>
    <xf numFmtId="0" fontId="48" fillId="35" borderId="31"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4" borderId="7" xfId="52" applyFont="1" applyFill="1" applyBorder="1" applyAlignment="1" applyProtection="1">
      <alignment horizontal="center" vertical="center" shrinkToFit="1"/>
      <protection locked="0"/>
    </xf>
    <xf numFmtId="0" fontId="48" fillId="34" borderId="31" xfId="52" applyFont="1" applyFill="1" applyBorder="1" applyAlignment="1" applyProtection="1">
      <alignment horizontal="center" vertical="center" shrinkToFit="1"/>
      <protection locked="0"/>
    </xf>
    <xf numFmtId="0" fontId="48" fillId="34" borderId="8"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4" borderId="6" xfId="52" applyFont="1" applyFill="1" applyBorder="1" applyAlignment="1" applyProtection="1">
      <alignment horizontal="center" vertical="center" shrinkToFit="1"/>
      <protection locked="0"/>
    </xf>
    <xf numFmtId="0" fontId="42" fillId="0" borderId="31" xfId="52" applyFont="1" applyBorder="1" applyAlignment="1">
      <alignment horizontal="center" vertical="center"/>
    </xf>
    <xf numFmtId="0" fontId="42" fillId="0" borderId="0" xfId="52" applyFont="1" applyAlignment="1">
      <alignment horizontal="center" vertical="center"/>
    </xf>
    <xf numFmtId="0" fontId="48" fillId="0" borderId="3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65" fillId="39" borderId="0" xfId="52" applyFont="1" applyFill="1" applyAlignment="1">
      <alignment horizontal="center" vertical="center"/>
    </xf>
    <xf numFmtId="0" fontId="65" fillId="39" borderId="12" xfId="52" applyFont="1" applyFill="1" applyBorder="1" applyAlignment="1">
      <alignment horizontal="center" vertical="center"/>
    </xf>
    <xf numFmtId="0" fontId="48" fillId="33" borderId="0" xfId="52" applyFont="1" applyFill="1" applyAlignment="1">
      <alignment horizontal="center" vertical="center"/>
    </xf>
    <xf numFmtId="0" fontId="19" fillId="33" borderId="0" xfId="52" applyFont="1" applyFill="1" applyAlignment="1">
      <alignment horizontal="center" vertical="center" wrapText="1"/>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42" fillId="33" borderId="31" xfId="52" applyFont="1" applyFill="1" applyBorder="1" applyAlignment="1">
      <alignment horizontal="left" vertical="top" wrapText="1"/>
    </xf>
    <xf numFmtId="0" fontId="48" fillId="33" borderId="0" xfId="52" applyFont="1" applyFill="1" applyAlignment="1">
      <alignment horizontal="left" vertical="center"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52" fillId="33" borderId="0" xfId="52" applyFont="1" applyFill="1" applyAlignment="1">
      <alignment horizontal="left" vertical="center" wrapText="1"/>
    </xf>
    <xf numFmtId="0" fontId="52" fillId="34" borderId="30" xfId="52" applyFont="1" applyFill="1" applyBorder="1" applyAlignment="1" applyProtection="1">
      <alignment horizontal="center" vertical="center"/>
      <protection locked="0"/>
    </xf>
    <xf numFmtId="0" fontId="52" fillId="34" borderId="32" xfId="52" applyFont="1" applyFill="1" applyBorder="1" applyAlignment="1" applyProtection="1">
      <alignment horizontal="center" vertical="center"/>
      <protection locked="0"/>
    </xf>
    <xf numFmtId="0" fontId="52" fillId="34" borderId="34" xfId="52" applyFont="1" applyFill="1" applyBorder="1" applyAlignment="1" applyProtection="1">
      <alignment horizontal="center" vertical="center"/>
      <protection locked="0"/>
    </xf>
    <xf numFmtId="0" fontId="52" fillId="34" borderId="26" xfId="52" applyFont="1" applyFill="1" applyBorder="1" applyAlignment="1" applyProtection="1">
      <alignment horizontal="center" vertical="center"/>
      <protection locked="0"/>
    </xf>
    <xf numFmtId="0" fontId="52" fillId="34" borderId="35" xfId="52" applyFont="1" applyFill="1" applyBorder="1" applyAlignment="1" applyProtection="1">
      <alignment horizontal="center" vertical="center"/>
      <protection locked="0"/>
    </xf>
    <xf numFmtId="0" fontId="52" fillId="34" borderId="27" xfId="52" applyFont="1" applyFill="1" applyBorder="1" applyAlignment="1" applyProtection="1">
      <alignment horizontal="center" vertical="center"/>
      <protection locked="0"/>
    </xf>
    <xf numFmtId="0" fontId="48" fillId="34" borderId="32" xfId="52" applyFont="1" applyFill="1" applyBorder="1" applyAlignment="1" applyProtection="1">
      <alignment horizontal="center" vertical="center" wrapText="1"/>
      <protection locked="0"/>
    </xf>
    <xf numFmtId="0" fontId="48" fillId="34" borderId="26" xfId="52" applyFont="1" applyFill="1" applyBorder="1" applyAlignment="1" applyProtection="1">
      <alignment horizontal="center" vertical="center" wrapText="1"/>
      <protection locked="0"/>
    </xf>
    <xf numFmtId="0" fontId="48" fillId="34" borderId="27" xfId="52" applyFont="1" applyFill="1" applyBorder="1" applyAlignment="1" applyProtection="1">
      <alignment horizontal="center" vertical="center" wrapText="1"/>
      <protection locked="0"/>
    </xf>
    <xf numFmtId="0" fontId="48" fillId="34" borderId="33" xfId="52" applyFont="1" applyFill="1" applyBorder="1" applyAlignment="1" applyProtection="1">
      <alignment horizontal="center" vertical="center" wrapText="1"/>
      <protection locked="0"/>
    </xf>
    <xf numFmtId="0" fontId="48" fillId="34" borderId="29" xfId="52" applyFont="1" applyFill="1" applyBorder="1" applyAlignment="1" applyProtection="1">
      <alignment horizontal="center" vertical="center" wrapText="1"/>
      <protection locked="0"/>
    </xf>
    <xf numFmtId="0" fontId="48" fillId="34" borderId="28" xfId="52" applyFont="1" applyFill="1" applyBorder="1" applyAlignment="1" applyProtection="1">
      <alignment horizontal="center" vertical="center" wrapText="1"/>
      <protection locked="0"/>
    </xf>
    <xf numFmtId="0" fontId="52" fillId="35" borderId="7" xfId="52" applyFont="1" applyFill="1" applyBorder="1" applyAlignment="1">
      <alignment horizontal="center" vertical="center" wrapText="1"/>
    </xf>
    <xf numFmtId="0" fontId="52" fillId="35" borderId="31" xfId="52" applyFont="1" applyFill="1" applyBorder="1" applyAlignment="1">
      <alignment horizontal="center" vertical="center" wrapText="1"/>
    </xf>
    <xf numFmtId="0" fontId="52" fillId="35" borderId="1" xfId="52" applyFont="1" applyFill="1" applyBorder="1" applyAlignment="1">
      <alignment horizontal="center" vertical="center" wrapText="1"/>
    </xf>
    <xf numFmtId="0" fontId="52" fillId="35" borderId="0" xfId="52" applyFont="1" applyFill="1" applyAlignment="1">
      <alignment horizontal="center" vertical="center" wrapText="1"/>
    </xf>
    <xf numFmtId="0" fontId="52" fillId="35" borderId="3" xfId="52" applyFont="1" applyFill="1" applyBorder="1" applyAlignment="1">
      <alignment horizontal="center" vertical="center" wrapText="1"/>
    </xf>
    <xf numFmtId="0" fontId="52" fillId="35" borderId="12" xfId="52" applyFont="1" applyFill="1" applyBorder="1" applyAlignment="1">
      <alignment horizontal="center" vertical="center" wrapText="1"/>
    </xf>
    <xf numFmtId="0" fontId="48" fillId="34" borderId="7" xfId="52" applyFont="1" applyFill="1" applyBorder="1" applyAlignment="1" applyProtection="1">
      <alignment horizontal="center" vertical="center" wrapText="1"/>
      <protection locked="0"/>
    </xf>
    <xf numFmtId="0" fontId="48" fillId="34" borderId="31"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48" fillId="35" borderId="9" xfId="52" applyFont="1" applyFill="1" applyBorder="1" applyAlignment="1">
      <alignment horizontal="center" vertical="center" shrinkToFit="1"/>
    </xf>
    <xf numFmtId="0" fontId="48" fillId="35" borderId="4" xfId="52" applyFont="1" applyFill="1" applyBorder="1" applyAlignment="1">
      <alignment horizontal="center" vertical="center" shrinkToFit="1"/>
    </xf>
    <xf numFmtId="0" fontId="48" fillId="35" borderId="5" xfId="52" applyFont="1" applyFill="1" applyBorder="1" applyAlignment="1">
      <alignment horizontal="center" vertical="center" shrinkToFit="1"/>
    </xf>
    <xf numFmtId="0" fontId="48" fillId="34" borderId="9" xfId="52" applyFont="1" applyFill="1" applyBorder="1" applyAlignment="1" applyProtection="1">
      <alignment horizontal="center" vertical="center" wrapText="1"/>
      <protection locked="0"/>
    </xf>
    <xf numFmtId="0" fontId="48" fillId="34" borderId="4" xfId="52" applyFont="1" applyFill="1" applyBorder="1" applyAlignment="1" applyProtection="1">
      <alignment horizontal="center" vertical="center" wrapText="1"/>
      <protection locked="0"/>
    </xf>
    <xf numFmtId="0" fontId="48" fillId="34" borderId="5" xfId="52" applyFont="1" applyFill="1" applyBorder="1" applyAlignment="1" applyProtection="1">
      <alignment horizontal="center" vertical="center" wrapText="1"/>
      <protection locked="0"/>
    </xf>
    <xf numFmtId="0" fontId="48" fillId="35" borderId="7" xfId="52" applyFont="1" applyFill="1" applyBorder="1" applyAlignment="1">
      <alignment horizontal="center" vertical="center" wrapText="1"/>
    </xf>
    <xf numFmtId="0" fontId="48" fillId="35" borderId="31" xfId="52" applyFont="1" applyFill="1" applyBorder="1" applyAlignment="1">
      <alignment horizontal="center" vertical="center" wrapText="1"/>
    </xf>
    <xf numFmtId="0" fontId="48" fillId="35" borderId="8" xfId="52" applyFont="1" applyFill="1" applyBorder="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8" fillId="35" borderId="6" xfId="52" applyFont="1" applyFill="1" applyBorder="1" applyAlignment="1">
      <alignment horizontal="center" vertical="center" wrapText="1"/>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1" xfId="52" applyFont="1" applyFill="1" applyBorder="1" applyAlignment="1">
      <alignment horizontal="center" vertical="center"/>
    </xf>
    <xf numFmtId="0" fontId="52" fillId="35" borderId="0" xfId="52" applyFont="1" applyFill="1" applyAlignment="1">
      <alignment horizontal="center" vertical="center"/>
    </xf>
    <xf numFmtId="0" fontId="52" fillId="35" borderId="2"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4" borderId="33" xfId="52" applyFont="1" applyFill="1" applyBorder="1" applyAlignment="1" applyProtection="1">
      <alignment horizontal="center" vertical="center"/>
      <protection locked="0"/>
    </xf>
    <xf numFmtId="0" fontId="52" fillId="34" borderId="29" xfId="52" applyFont="1" applyFill="1" applyBorder="1" applyAlignment="1" applyProtection="1">
      <alignment horizontal="center" vertical="center"/>
      <protection locked="0"/>
    </xf>
    <xf numFmtId="0" fontId="52" fillId="34" borderId="28" xfId="52" applyFont="1" applyFill="1" applyBorder="1" applyAlignment="1" applyProtection="1">
      <alignment horizontal="center" vertical="center"/>
      <protection locked="0"/>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6" xfId="52" applyFont="1" applyFill="1" applyBorder="1" applyAlignment="1">
      <alignment horizontal="center" vertical="center"/>
    </xf>
    <xf numFmtId="0" fontId="52" fillId="34" borderId="7" xfId="52" applyFont="1" applyFill="1" applyBorder="1" applyAlignment="1" applyProtection="1">
      <alignment horizontal="center" vertical="center"/>
      <protection locked="0"/>
    </xf>
    <xf numFmtId="0" fontId="52" fillId="34" borderId="31" xfId="52" applyFont="1" applyFill="1" applyBorder="1" applyAlignment="1" applyProtection="1">
      <alignment horizontal="center" vertical="center"/>
      <protection locked="0"/>
    </xf>
    <xf numFmtId="0" fontId="52" fillId="34" borderId="8" xfId="52" applyFont="1" applyFill="1" applyBorder="1" applyAlignment="1" applyProtection="1">
      <alignment horizontal="center"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2" xfId="52" applyFont="1" applyFill="1" applyBorder="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52" fillId="34" borderId="6" xfId="52" applyFont="1" applyFill="1" applyBorder="1" applyAlignment="1" applyProtection="1">
      <alignment horizontal="center" vertical="center"/>
      <protection locked="0"/>
    </xf>
    <xf numFmtId="0" fontId="48" fillId="33" borderId="12" xfId="52" applyFont="1" applyFill="1" applyBorder="1" applyAlignment="1">
      <alignment horizontal="left"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2" xfId="52" applyFont="1" applyFill="1" applyBorder="1" applyAlignment="1">
      <alignment horizontal="center" vertical="center" wrapText="1"/>
    </xf>
    <xf numFmtId="0" fontId="48" fillId="34" borderId="30" xfId="52" applyFont="1" applyFill="1" applyBorder="1" applyAlignment="1" applyProtection="1">
      <alignment horizontal="center" vertical="center" wrapText="1"/>
      <protection locked="0"/>
    </xf>
    <xf numFmtId="0" fontId="48" fillId="34" borderId="34" xfId="52" applyFont="1" applyFill="1" applyBorder="1" applyAlignment="1" applyProtection="1">
      <alignment horizontal="center" vertical="center" wrapText="1"/>
      <protection locked="0"/>
    </xf>
    <xf numFmtId="0" fontId="48" fillId="34" borderId="35" xfId="52" applyFont="1" applyFill="1" applyBorder="1" applyAlignment="1" applyProtection="1">
      <alignment horizontal="center" vertical="center" wrapText="1"/>
      <protection locked="0"/>
    </xf>
    <xf numFmtId="0" fontId="48" fillId="33" borderId="0" xfId="52" applyFont="1" applyFill="1" applyAlignment="1">
      <alignment horizontal="left" vertical="center"/>
    </xf>
    <xf numFmtId="0" fontId="48" fillId="35" borderId="13" xfId="52" applyFont="1" applyFill="1" applyBorder="1" applyAlignment="1">
      <alignment horizontal="center" vertical="center" shrinkToFit="1"/>
    </xf>
    <xf numFmtId="0" fontId="48" fillId="35" borderId="14" xfId="52" applyFont="1" applyFill="1" applyBorder="1" applyAlignment="1">
      <alignment horizontal="center" vertical="center" shrinkToFit="1"/>
    </xf>
    <xf numFmtId="0" fontId="48" fillId="35" borderId="36" xfId="52" applyFont="1" applyFill="1" applyBorder="1" applyAlignment="1">
      <alignment horizontal="center" vertical="center" shrinkToFit="1"/>
    </xf>
    <xf numFmtId="38" fontId="48" fillId="0" borderId="15" xfId="52" applyNumberFormat="1" applyFont="1" applyBorder="1" applyAlignment="1">
      <alignment horizontal="right" vertical="center"/>
    </xf>
    <xf numFmtId="0" fontId="48" fillId="0" borderId="15" xfId="52" applyFont="1" applyBorder="1" applyAlignment="1">
      <alignment horizontal="right" vertical="center"/>
    </xf>
    <xf numFmtId="0" fontId="48" fillId="0" borderId="16" xfId="52" applyFont="1" applyBorder="1" applyAlignment="1">
      <alignment horizontal="right" vertical="center"/>
    </xf>
    <xf numFmtId="38" fontId="48" fillId="41" borderId="15" xfId="52" applyNumberFormat="1" applyFont="1" applyFill="1" applyBorder="1" applyAlignment="1">
      <alignment horizontal="right" vertical="center"/>
    </xf>
    <xf numFmtId="0" fontId="48" fillId="41" borderId="15" xfId="52" applyFont="1" applyFill="1" applyBorder="1" applyAlignment="1">
      <alignment horizontal="right" vertical="center"/>
    </xf>
    <xf numFmtId="0" fontId="48" fillId="41" borderId="16" xfId="52" applyFont="1" applyFill="1" applyBorder="1" applyAlignment="1">
      <alignment horizontal="right" vertical="center"/>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49" fontId="48" fillId="34" borderId="0" xfId="52" applyNumberFormat="1" applyFont="1" applyFill="1" applyAlignment="1" applyProtection="1">
      <alignment horizontal="center" vertical="center"/>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2"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left" vertical="center"/>
      <protection locked="0"/>
    </xf>
    <xf numFmtId="0" fontId="48" fillId="34" borderId="0" xfId="52" applyFont="1" applyFill="1" applyAlignment="1" applyProtection="1">
      <alignment horizontal="left" vertical="center"/>
      <protection locked="0"/>
    </xf>
    <xf numFmtId="0" fontId="48" fillId="34" borderId="2" xfId="52" applyFont="1" applyFill="1" applyBorder="1" applyAlignment="1" applyProtection="1">
      <alignment horizontal="left" vertical="center"/>
      <protection locked="0"/>
    </xf>
    <xf numFmtId="0" fontId="48" fillId="34" borderId="3" xfId="52" applyFont="1" applyFill="1" applyBorder="1" applyAlignment="1" applyProtection="1">
      <alignment horizontal="left" vertical="center"/>
      <protection locked="0"/>
    </xf>
    <xf numFmtId="0" fontId="48" fillId="34" borderId="12" xfId="52" applyFont="1" applyFill="1" applyBorder="1" applyAlignment="1" applyProtection="1">
      <alignment horizontal="left" vertical="center"/>
      <protection locked="0"/>
    </xf>
    <xf numFmtId="0" fontId="48" fillId="34" borderId="6" xfId="52" applyFont="1" applyFill="1" applyBorder="1" applyAlignment="1" applyProtection="1">
      <alignment horizontal="left" vertical="center"/>
      <protection locked="0"/>
    </xf>
    <xf numFmtId="0" fontId="53" fillId="34" borderId="1" xfId="52" applyFont="1" applyFill="1" applyBorder="1" applyAlignment="1">
      <alignment horizontal="center" vertical="center"/>
    </xf>
    <xf numFmtId="0" fontId="53" fillId="34" borderId="0" xfId="52" applyFont="1" applyFill="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48" fillId="34" borderId="0" xfId="52" applyFont="1" applyFill="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2" fillId="35" borderId="7" xfId="52" applyFont="1" applyFill="1" applyBorder="1" applyAlignment="1">
      <alignment horizontal="center" vertical="center"/>
    </xf>
    <xf numFmtId="0" fontId="42" fillId="35" borderId="31" xfId="52" applyFont="1" applyFill="1" applyBorder="1" applyAlignment="1">
      <alignment horizontal="center" vertical="center"/>
    </xf>
    <xf numFmtId="0" fontId="42" fillId="35" borderId="8" xfId="52" applyFont="1" applyFill="1" applyBorder="1" applyAlignment="1">
      <alignment horizontal="center" vertical="center"/>
    </xf>
    <xf numFmtId="0" fontId="42" fillId="35" borderId="3" xfId="52" applyFont="1" applyFill="1" applyBorder="1" applyAlignment="1">
      <alignment horizontal="center" vertical="center"/>
    </xf>
    <xf numFmtId="0" fontId="42" fillId="35" borderId="12" xfId="52" applyFont="1" applyFill="1" applyBorder="1" applyAlignment="1">
      <alignment horizontal="center" vertical="center"/>
    </xf>
    <xf numFmtId="0" fontId="42" fillId="35" borderId="6" xfId="52" applyFont="1" applyFill="1" applyBorder="1" applyAlignment="1">
      <alignment horizontal="center" vertical="center"/>
    </xf>
    <xf numFmtId="0" fontId="48" fillId="34" borderId="7"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53" fillId="35" borderId="7" xfId="52" applyFont="1" applyFill="1" applyBorder="1" applyAlignment="1">
      <alignment horizontal="center" vertical="center"/>
    </xf>
    <xf numFmtId="0" fontId="53" fillId="35" borderId="31"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0" fontId="53"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protection locked="0"/>
    </xf>
    <xf numFmtId="0" fontId="53" fillId="35" borderId="10" xfId="52" applyFont="1" applyFill="1" applyBorder="1" applyAlignment="1">
      <alignment horizontal="center" vertical="center"/>
    </xf>
    <xf numFmtId="0" fontId="48" fillId="34" borderId="10" xfId="52" applyFont="1" applyFill="1" applyBorder="1" applyAlignment="1" applyProtection="1">
      <alignment horizontal="center" vertical="center" shrinkToFit="1"/>
      <protection locked="0"/>
    </xf>
    <xf numFmtId="0" fontId="67" fillId="33" borderId="0" xfId="52" applyFont="1" applyFill="1" applyAlignment="1">
      <alignment horizontal="left" vertical="center" wrapText="1"/>
    </xf>
    <xf numFmtId="0" fontId="50" fillId="0" borderId="0" xfId="48" applyFont="1" applyAlignment="1">
      <alignment horizontal="center" vertical="center" shrinkToFit="1"/>
    </xf>
    <xf numFmtId="0" fontId="48" fillId="0" borderId="0" xfId="48" applyFont="1">
      <alignment vertical="center"/>
    </xf>
    <xf numFmtId="0" fontId="37"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4" fillId="0" borderId="0" xfId="52" applyFont="1" applyAlignment="1">
      <alignment horizontal="left" vertical="center"/>
    </xf>
    <xf numFmtId="0" fontId="52" fillId="35" borderId="7" xfId="52" applyFont="1" applyFill="1" applyBorder="1" applyAlignment="1">
      <alignment horizontal="center" vertical="center" shrinkToFit="1"/>
    </xf>
    <xf numFmtId="0" fontId="52" fillId="35" borderId="31" xfId="52" applyFont="1" applyFill="1" applyBorder="1" applyAlignment="1">
      <alignment horizontal="center" vertical="center" shrinkToFit="1"/>
    </xf>
    <xf numFmtId="0" fontId="52" fillId="35" borderId="8" xfId="52" applyFont="1" applyFill="1" applyBorder="1" applyAlignment="1">
      <alignment horizontal="center" vertical="center" shrinkToFit="1"/>
    </xf>
    <xf numFmtId="0" fontId="52" fillId="35" borderId="1" xfId="52" applyFont="1" applyFill="1" applyBorder="1" applyAlignment="1">
      <alignment horizontal="center" vertical="center" shrinkToFit="1"/>
    </xf>
    <xf numFmtId="0" fontId="52" fillId="35" borderId="0" xfId="52" applyFont="1" applyFill="1" applyAlignment="1">
      <alignment horizontal="center" vertical="center" shrinkToFit="1"/>
    </xf>
    <xf numFmtId="0" fontId="52" fillId="35" borderId="2" xfId="52" applyFont="1" applyFill="1" applyBorder="1" applyAlignment="1">
      <alignment horizontal="center" vertical="center" shrinkToFit="1"/>
    </xf>
    <xf numFmtId="0" fontId="52" fillId="35" borderId="3" xfId="52" applyFont="1" applyFill="1" applyBorder="1" applyAlignment="1">
      <alignment horizontal="center" vertical="center" shrinkToFit="1"/>
    </xf>
    <xf numFmtId="0" fontId="52" fillId="35" borderId="12" xfId="52" applyFont="1" applyFill="1" applyBorder="1" applyAlignment="1">
      <alignment horizontal="center" vertical="center" shrinkToFit="1"/>
    </xf>
    <xf numFmtId="0" fontId="52" fillId="35" borderId="6" xfId="52" applyFont="1" applyFill="1" applyBorder="1" applyAlignment="1">
      <alignment horizontal="center" vertical="center" shrinkToFit="1"/>
    </xf>
    <xf numFmtId="0" fontId="52" fillId="34" borderId="7" xfId="52" applyFont="1" applyFill="1" applyBorder="1" applyAlignment="1" applyProtection="1">
      <alignment horizontal="center" vertical="center" shrinkToFit="1"/>
      <protection locked="0"/>
    </xf>
    <xf numFmtId="0" fontId="52" fillId="34" borderId="31" xfId="52" applyFont="1" applyFill="1" applyBorder="1" applyAlignment="1" applyProtection="1">
      <alignment horizontal="center" vertical="center" shrinkToFit="1"/>
      <protection locked="0"/>
    </xf>
    <xf numFmtId="0" fontId="52" fillId="34" borderId="1" xfId="52" applyFont="1" applyFill="1" applyBorder="1" applyAlignment="1" applyProtection="1">
      <alignment horizontal="center" vertical="center" shrinkToFit="1"/>
      <protection locked="0"/>
    </xf>
    <xf numFmtId="0" fontId="52" fillId="34" borderId="0" xfId="52" applyFont="1" applyFill="1" applyAlignment="1" applyProtection="1">
      <alignment horizontal="center" vertical="center" shrinkToFit="1"/>
      <protection locked="0"/>
    </xf>
    <xf numFmtId="0" fontId="52" fillId="34" borderId="3" xfId="52" applyFont="1" applyFill="1" applyBorder="1" applyAlignment="1" applyProtection="1">
      <alignment horizontal="center" vertical="center" shrinkToFit="1"/>
      <protection locked="0"/>
    </xf>
    <xf numFmtId="0" fontId="52" fillId="34"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4" borderId="31" xfId="52" applyFont="1" applyFill="1" applyBorder="1" applyAlignment="1" applyProtection="1">
      <alignment horizontal="center" vertical="center" wrapText="1"/>
      <protection locked="0"/>
    </xf>
    <xf numFmtId="0" fontId="52" fillId="34" borderId="0" xfId="52" applyFont="1" applyFill="1" applyAlignment="1" applyProtection="1">
      <alignment horizontal="center" vertical="center" wrapText="1"/>
      <protection locked="0"/>
    </xf>
    <xf numFmtId="0" fontId="52" fillId="34"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protection locked="0"/>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0" fontId="58" fillId="0" borderId="0" xfId="71" applyFont="1" applyAlignment="1" applyProtection="1">
      <alignment horizontal="left" vertical="center"/>
      <protection locked="0"/>
    </xf>
    <xf numFmtId="0" fontId="58" fillId="0" borderId="0" xfId="71" applyFont="1" applyAlignment="1" applyProtection="1">
      <alignment horizontal="left" vertical="center" wrapText="1"/>
      <protection locked="0"/>
    </xf>
    <xf numFmtId="0" fontId="58" fillId="0" borderId="2" xfId="71" applyFont="1" applyBorder="1" applyAlignment="1" applyProtection="1">
      <alignment horizontal="left" vertical="center" wrapText="1"/>
      <protection locked="0"/>
    </xf>
    <xf numFmtId="0" fontId="62" fillId="0" borderId="0" xfId="71" applyFont="1" applyAlignment="1" applyProtection="1">
      <alignment horizontal="center" vertical="center"/>
      <protection locked="0"/>
    </xf>
    <xf numFmtId="0" fontId="69" fillId="0" borderId="9" xfId="76" applyFont="1" applyBorder="1" applyAlignment="1">
      <alignment horizontal="center" vertical="center" wrapText="1"/>
    </xf>
    <xf numFmtId="0" fontId="69" fillId="0" borderId="4" xfId="76" applyFont="1" applyBorder="1" applyAlignment="1">
      <alignment horizontal="center" vertical="center" wrapText="1"/>
    </xf>
    <xf numFmtId="0" fontId="69" fillId="0" borderId="5" xfId="76" applyFont="1" applyBorder="1" applyAlignment="1">
      <alignment horizontal="center" vertical="center" wrapText="1"/>
    </xf>
    <xf numFmtId="0" fontId="32" fillId="0" borderId="11" xfId="76" applyFont="1" applyBorder="1" applyAlignment="1">
      <alignment horizontal="center" vertical="center" wrapText="1"/>
    </xf>
    <xf numFmtId="0" fontId="32" fillId="0" borderId="51" xfId="76" applyFont="1" applyBorder="1" applyAlignment="1">
      <alignment horizontal="center" vertical="center" wrapText="1"/>
    </xf>
    <xf numFmtId="0" fontId="63" fillId="0" borderId="0" xfId="76" applyFont="1" applyAlignment="1">
      <alignment horizontal="center" vertical="center" wrapText="1"/>
    </xf>
    <xf numFmtId="0" fontId="63" fillId="0" borderId="0" xfId="76" applyFont="1" applyAlignment="1">
      <alignment horizontal="center" vertical="center"/>
    </xf>
    <xf numFmtId="0" fontId="32" fillId="0" borderId="9" xfId="76" applyFont="1" applyBorder="1" applyAlignment="1">
      <alignment horizontal="left" vertical="center" wrapText="1"/>
    </xf>
    <xf numFmtId="0" fontId="32" fillId="0" borderId="4" xfId="76" applyFont="1" applyBorder="1" applyAlignment="1">
      <alignment horizontal="left" vertical="center" wrapText="1"/>
    </xf>
    <xf numFmtId="0" fontId="32" fillId="0" borderId="50" xfId="76" applyFont="1" applyBorder="1" applyAlignment="1">
      <alignment horizontal="center" vertical="center" wrapText="1"/>
    </xf>
    <xf numFmtId="0" fontId="32" fillId="0" borderId="48" xfId="76" applyFont="1" applyBorder="1" applyAlignment="1">
      <alignment horizontal="center" vertical="center" wrapText="1"/>
    </xf>
    <xf numFmtId="0" fontId="32" fillId="0" borderId="49" xfId="76" applyFont="1" applyBorder="1" applyAlignment="1">
      <alignment horizontal="center" vertical="center" wrapText="1"/>
    </xf>
    <xf numFmtId="0" fontId="32" fillId="0" borderId="9" xfId="77" applyFont="1" applyBorder="1" applyAlignment="1">
      <alignment horizontal="center" vertical="center" wrapText="1"/>
    </xf>
    <xf numFmtId="0" fontId="32" fillId="0" borderId="4" xfId="77" applyFont="1" applyBorder="1" applyAlignment="1">
      <alignment horizontal="center" vertical="center" wrapText="1"/>
    </xf>
    <xf numFmtId="0" fontId="41" fillId="0" borderId="12" xfId="77" applyFont="1" applyBorder="1" applyAlignment="1">
      <alignment horizontal="left" vertical="center" wrapText="1"/>
    </xf>
    <xf numFmtId="0" fontId="41" fillId="0" borderId="12" xfId="77" applyFont="1" applyBorder="1" applyAlignment="1">
      <alignment horizontal="left" vertical="center"/>
    </xf>
    <xf numFmtId="0" fontId="32" fillId="41" borderId="10" xfId="77" applyFont="1" applyFill="1" applyBorder="1" applyAlignment="1">
      <alignment horizontal="center" vertical="center" wrapText="1"/>
    </xf>
    <xf numFmtId="0" fontId="32" fillId="41" borderId="51" xfId="77" applyFont="1" applyFill="1" applyBorder="1" applyAlignment="1">
      <alignment horizontal="center" vertical="center" wrapText="1"/>
    </xf>
    <xf numFmtId="181" fontId="32" fillId="0" borderId="50" xfId="74" applyNumberFormat="1" applyFont="1" applyBorder="1" applyAlignment="1">
      <alignment horizontal="center" vertical="center" wrapText="1"/>
    </xf>
    <xf numFmtId="181" fontId="32" fillId="0" borderId="48" xfId="74" applyNumberFormat="1" applyFont="1" applyBorder="1" applyAlignment="1">
      <alignment horizontal="center" vertical="center" wrapText="1"/>
    </xf>
    <xf numFmtId="0" fontId="2" fillId="0" borderId="31" xfId="77" applyBorder="1" applyAlignment="1">
      <alignment horizontal="left" vertical="center" wrapText="1"/>
    </xf>
    <xf numFmtId="0" fontId="2" fillId="0" borderId="31" xfId="77" applyBorder="1" applyAlignment="1">
      <alignment horizontal="left"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FD206C0A-8B13-4275-B15D-049AF8365619}"/>
    <cellStyle name="標準 14 4" xfId="76" xr:uid="{F487D460-A3C7-4B2A-9B95-CAA33E415ACE}"/>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1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22860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1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137160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1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1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1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121920</xdr:rowOff>
        </xdr:from>
        <xdr:to>
          <xdr:col>1</xdr:col>
          <xdr:colOff>541020</xdr:colOff>
          <xdr:row>34</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1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220980</xdr:rowOff>
        </xdr:from>
        <xdr:to>
          <xdr:col>1</xdr:col>
          <xdr:colOff>533400</xdr:colOff>
          <xdr:row>18</xdr:row>
          <xdr:rowOff>121920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1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99060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1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21</xdr:row>
          <xdr:rowOff>144780</xdr:rowOff>
        </xdr:from>
        <xdr:to>
          <xdr:col>1</xdr:col>
          <xdr:colOff>541020</xdr:colOff>
          <xdr:row>23</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1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137160</xdr:rowOff>
        </xdr:from>
        <xdr:to>
          <xdr:col>1</xdr:col>
          <xdr:colOff>525780</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1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152400</xdr:rowOff>
        </xdr:from>
        <xdr:to>
          <xdr:col>1</xdr:col>
          <xdr:colOff>525780</xdr:colOff>
          <xdr:row>30</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1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22860</xdr:rowOff>
        </xdr:from>
        <xdr:to>
          <xdr:col>1</xdr:col>
          <xdr:colOff>541020</xdr:colOff>
          <xdr:row>32</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1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2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2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2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16" sqref="N16:AM1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242</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7" t="s">
        <v>113</v>
      </c>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D2" s="307"/>
      <c r="BE2" s="307"/>
      <c r="BF2" s="307"/>
      <c r="BG2" s="307"/>
      <c r="BH2" s="307"/>
      <c r="BI2" s="307"/>
      <c r="BJ2" s="307"/>
      <c r="BK2" s="307"/>
      <c r="BL2" s="307"/>
      <c r="BM2" s="307"/>
      <c r="BN2" s="307"/>
      <c r="BO2" s="307"/>
      <c r="BP2" s="307"/>
      <c r="BQ2" s="307"/>
      <c r="BR2" s="307"/>
      <c r="BS2" s="307"/>
      <c r="BT2" s="307"/>
      <c r="BU2" s="307"/>
      <c r="BV2" s="307"/>
      <c r="BW2" s="9"/>
      <c r="BX2" s="9"/>
      <c r="BY2" s="9"/>
    </row>
    <row r="3" spans="1:77" ht="6.75" customHeight="1">
      <c r="A3" s="4"/>
      <c r="B3" s="4"/>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307"/>
      <c r="AS3" s="307"/>
      <c r="AT3" s="307"/>
      <c r="AU3" s="307"/>
      <c r="AV3" s="307"/>
      <c r="AW3" s="307"/>
      <c r="AX3" s="307"/>
      <c r="AY3" s="307"/>
      <c r="AZ3" s="307"/>
      <c r="BA3" s="307"/>
      <c r="BB3" s="307"/>
      <c r="BC3" s="307"/>
      <c r="BD3" s="307"/>
      <c r="BE3" s="307"/>
      <c r="BF3" s="307"/>
      <c r="BG3" s="307"/>
      <c r="BH3" s="307"/>
      <c r="BI3" s="307"/>
      <c r="BJ3" s="307"/>
      <c r="BK3" s="307"/>
      <c r="BL3" s="307"/>
      <c r="BM3" s="307"/>
      <c r="BN3" s="307"/>
      <c r="BO3" s="307"/>
      <c r="BP3" s="307"/>
      <c r="BQ3" s="307"/>
      <c r="BR3" s="307"/>
      <c r="BS3" s="307"/>
      <c r="BT3" s="307"/>
      <c r="BU3" s="307"/>
      <c r="BV3" s="307"/>
      <c r="BW3" s="9"/>
      <c r="BX3" s="9"/>
      <c r="BY3" s="9"/>
    </row>
    <row r="4" spans="1:77" ht="6.75" customHeight="1">
      <c r="A4" s="4"/>
      <c r="B4" s="4"/>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N4" s="307"/>
      <c r="AO4" s="307"/>
      <c r="AP4" s="307"/>
      <c r="AQ4" s="307"/>
      <c r="AR4" s="307"/>
      <c r="AS4" s="307"/>
      <c r="AT4" s="307"/>
      <c r="AU4" s="307"/>
      <c r="AV4" s="307"/>
      <c r="AW4" s="307"/>
      <c r="AX4" s="307"/>
      <c r="AY4" s="307"/>
      <c r="AZ4" s="307"/>
      <c r="BA4" s="307"/>
      <c r="BB4" s="307"/>
      <c r="BC4" s="307"/>
      <c r="BD4" s="307"/>
      <c r="BE4" s="307"/>
      <c r="BF4" s="307"/>
      <c r="BG4" s="307"/>
      <c r="BH4" s="307"/>
      <c r="BI4" s="307"/>
      <c r="BJ4" s="307"/>
      <c r="BK4" s="307"/>
      <c r="BL4" s="307"/>
      <c r="BM4" s="307"/>
      <c r="BN4" s="307"/>
      <c r="BO4" s="307"/>
      <c r="BP4" s="307"/>
      <c r="BQ4" s="307"/>
      <c r="BR4" s="307"/>
      <c r="BS4" s="307"/>
      <c r="BT4" s="307"/>
      <c r="BU4" s="307"/>
      <c r="BV4" s="307"/>
      <c r="BW4" s="9"/>
      <c r="BX4" s="9"/>
      <c r="BY4" s="9"/>
    </row>
    <row r="5" spans="1:77" ht="6.75" customHeight="1">
      <c r="A5" s="4"/>
      <c r="B5" s="4"/>
      <c r="C5" s="307"/>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c r="AL5" s="307"/>
      <c r="AM5" s="307"/>
      <c r="AN5" s="307"/>
      <c r="AO5" s="307"/>
      <c r="AP5" s="307"/>
      <c r="AQ5" s="307"/>
      <c r="AR5" s="307"/>
      <c r="AS5" s="307"/>
      <c r="AT5" s="307"/>
      <c r="AU5" s="307"/>
      <c r="AV5" s="307"/>
      <c r="AW5" s="307"/>
      <c r="AX5" s="307"/>
      <c r="AY5" s="307"/>
      <c r="AZ5" s="307"/>
      <c r="BA5" s="307"/>
      <c r="BB5" s="307"/>
      <c r="BC5" s="307"/>
      <c r="BD5" s="307"/>
      <c r="BE5" s="307"/>
      <c r="BF5" s="307"/>
      <c r="BG5" s="307"/>
      <c r="BH5" s="307"/>
      <c r="BI5" s="307"/>
      <c r="BJ5" s="307"/>
      <c r="BK5" s="307"/>
      <c r="BL5" s="307"/>
      <c r="BM5" s="307"/>
      <c r="BN5" s="307"/>
      <c r="BO5" s="307"/>
      <c r="BP5" s="307"/>
      <c r="BQ5" s="307"/>
      <c r="BR5" s="307"/>
      <c r="BS5" s="307"/>
      <c r="BT5" s="307"/>
      <c r="BU5" s="307"/>
      <c r="BV5" s="307"/>
      <c r="BW5" s="11"/>
      <c r="BX5" s="11"/>
      <c r="BY5" s="11"/>
    </row>
    <row r="6" spans="1:77" ht="6.75" customHeight="1">
      <c r="A6" s="4"/>
      <c r="B6" s="308" t="s">
        <v>194</v>
      </c>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8"/>
      <c r="AW6" s="308"/>
      <c r="AX6" s="308"/>
      <c r="AY6" s="308"/>
      <c r="AZ6" s="308"/>
      <c r="BA6" s="308"/>
      <c r="BB6" s="308"/>
      <c r="BC6" s="308"/>
      <c r="BD6" s="308"/>
      <c r="BE6" s="308"/>
      <c r="BF6" s="308"/>
      <c r="BG6" s="308"/>
      <c r="BH6" s="308"/>
      <c r="BI6" s="308"/>
      <c r="BJ6" s="308"/>
      <c r="BK6" s="308"/>
      <c r="BL6" s="308"/>
      <c r="BM6" s="308"/>
      <c r="BN6" s="11"/>
      <c r="BO6" s="11"/>
      <c r="BP6" s="11"/>
      <c r="BQ6" s="11"/>
      <c r="BR6" s="11"/>
      <c r="BS6" s="11"/>
      <c r="BT6" s="11"/>
      <c r="BU6" s="11"/>
      <c r="BV6" s="11"/>
      <c r="BW6" s="11"/>
      <c r="BX6" s="11"/>
      <c r="BY6" s="11"/>
    </row>
    <row r="7" spans="1:77" ht="6.75" customHeight="1">
      <c r="A7" s="4"/>
      <c r="B7" s="308"/>
      <c r="C7" s="308"/>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8"/>
      <c r="AS7" s="308"/>
      <c r="AT7" s="308"/>
      <c r="AU7" s="308"/>
      <c r="AV7" s="308"/>
      <c r="AW7" s="308"/>
      <c r="AX7" s="308"/>
      <c r="AY7" s="308"/>
      <c r="AZ7" s="308"/>
      <c r="BA7" s="308"/>
      <c r="BB7" s="308"/>
      <c r="BC7" s="308"/>
      <c r="BD7" s="308"/>
      <c r="BE7" s="308"/>
      <c r="BF7" s="308"/>
      <c r="BG7" s="308"/>
      <c r="BH7" s="308"/>
      <c r="BI7" s="308"/>
      <c r="BJ7" s="308"/>
      <c r="BK7" s="308"/>
      <c r="BL7" s="308"/>
      <c r="BM7" s="308"/>
      <c r="BN7" s="9"/>
      <c r="BO7" s="9"/>
      <c r="BP7" s="9"/>
      <c r="BQ7" s="9"/>
      <c r="BR7" s="9"/>
      <c r="BS7" s="9"/>
      <c r="BT7" s="9"/>
      <c r="BU7" s="9"/>
      <c r="BV7" s="9"/>
      <c r="BW7" s="9"/>
      <c r="BX7" s="9"/>
      <c r="BY7" s="9"/>
    </row>
    <row r="8" spans="1:77" ht="6.75" customHeight="1">
      <c r="A8" s="4"/>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8"/>
      <c r="AS8" s="308"/>
      <c r="AT8" s="308"/>
      <c r="AU8" s="308"/>
      <c r="AV8" s="308"/>
      <c r="AW8" s="308"/>
      <c r="AX8" s="308"/>
      <c r="AY8" s="308"/>
      <c r="AZ8" s="308"/>
      <c r="BA8" s="308"/>
      <c r="BB8" s="308"/>
      <c r="BC8" s="308"/>
      <c r="BD8" s="308"/>
      <c r="BE8" s="308"/>
      <c r="BF8" s="308"/>
      <c r="BG8" s="308"/>
      <c r="BH8" s="308"/>
      <c r="BI8" s="308"/>
      <c r="BJ8" s="308"/>
      <c r="BK8" s="308"/>
      <c r="BL8" s="308"/>
      <c r="BM8" s="308"/>
      <c r="BN8" s="9"/>
      <c r="BO8" s="9"/>
      <c r="BP8" s="9"/>
      <c r="BQ8" s="9"/>
      <c r="BR8" s="9"/>
      <c r="BS8" s="9"/>
      <c r="BT8" s="9"/>
      <c r="BU8" s="9"/>
      <c r="BV8" s="9"/>
      <c r="BW8" s="9"/>
      <c r="BX8" s="9"/>
      <c r="BY8" s="9"/>
    </row>
    <row r="9" spans="1:77" ht="6.75" customHeight="1">
      <c r="B9" s="309" t="s">
        <v>112</v>
      </c>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row>
    <row r="10" spans="1:77" ht="7.5" customHeight="1">
      <c r="B10" s="309"/>
      <c r="C10" s="309"/>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309"/>
      <c r="AL10" s="309"/>
      <c r="AM10" s="309"/>
      <c r="AN10" s="309"/>
      <c r="AO10" s="309"/>
      <c r="AP10" s="309"/>
      <c r="AQ10" s="309"/>
      <c r="AR10" s="309"/>
      <c r="AS10" s="309"/>
      <c r="AT10" s="309"/>
      <c r="AU10" s="309"/>
      <c r="AV10" s="309"/>
      <c r="AW10" s="309"/>
      <c r="AX10" s="309"/>
      <c r="AY10" s="309"/>
      <c r="AZ10" s="309"/>
      <c r="BA10" s="309"/>
      <c r="BB10" s="309"/>
      <c r="BC10" s="309"/>
      <c r="BD10" s="309"/>
      <c r="BE10" s="309"/>
      <c r="BF10" s="309"/>
      <c r="BG10" s="309"/>
      <c r="BH10" s="309"/>
      <c r="BI10" s="309"/>
      <c r="BJ10" s="309"/>
      <c r="BK10" s="309"/>
      <c r="BL10" s="309"/>
      <c r="BM10" s="309"/>
      <c r="BN10" s="309"/>
      <c r="BO10" s="309"/>
      <c r="BP10" s="309"/>
      <c r="BQ10" s="309"/>
      <c r="BR10" s="309"/>
      <c r="BS10" s="309"/>
      <c r="BT10" s="309"/>
      <c r="BU10" s="309"/>
      <c r="BV10" s="309"/>
      <c r="BW10" s="309"/>
      <c r="BX10" s="309"/>
      <c r="BY10" s="309"/>
    </row>
    <row r="11" spans="1:77" ht="6.75" customHeight="1">
      <c r="A11" s="11"/>
      <c r="B11" s="309"/>
      <c r="C11" s="309"/>
      <c r="D11" s="309"/>
      <c r="E11" s="309"/>
      <c r="F11" s="309"/>
      <c r="G11" s="309"/>
      <c r="H11" s="309"/>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c r="BM11" s="309"/>
      <c r="BN11" s="309"/>
      <c r="BO11" s="309"/>
      <c r="BP11" s="309"/>
      <c r="BQ11" s="309"/>
      <c r="BR11" s="309"/>
      <c r="BS11" s="309"/>
      <c r="BT11" s="309"/>
      <c r="BU11" s="309"/>
      <c r="BV11" s="309"/>
      <c r="BW11" s="309"/>
      <c r="BX11" s="309"/>
      <c r="BY11" s="309"/>
    </row>
    <row r="12" spans="1:77" ht="6.75" customHeight="1">
      <c r="A12" s="11"/>
      <c r="B12" s="309"/>
      <c r="C12" s="309"/>
      <c r="D12" s="309"/>
      <c r="E12" s="309"/>
      <c r="F12" s="309"/>
      <c r="G12" s="309"/>
      <c r="H12" s="309"/>
      <c r="I12" s="309"/>
      <c r="J12" s="309"/>
      <c r="K12" s="309"/>
      <c r="L12" s="309"/>
      <c r="M12" s="309"/>
      <c r="N12" s="309"/>
      <c r="O12" s="309"/>
      <c r="P12" s="309"/>
      <c r="Q12" s="309"/>
      <c r="R12" s="309"/>
      <c r="S12" s="309"/>
      <c r="T12" s="309"/>
      <c r="U12" s="309"/>
      <c r="V12" s="309"/>
      <c r="W12" s="309"/>
      <c r="X12" s="309"/>
      <c r="Y12" s="309"/>
      <c r="Z12" s="309"/>
      <c r="AA12" s="309"/>
      <c r="AB12" s="309"/>
      <c r="AC12" s="309"/>
      <c r="AD12" s="309"/>
      <c r="AE12" s="309"/>
      <c r="AF12" s="309"/>
      <c r="AG12" s="309"/>
      <c r="AH12" s="309"/>
      <c r="AI12" s="309"/>
      <c r="AJ12" s="309"/>
      <c r="AK12" s="309"/>
      <c r="AL12" s="309"/>
      <c r="AM12" s="309"/>
      <c r="AN12" s="309"/>
      <c r="AO12" s="309"/>
      <c r="AP12" s="309"/>
      <c r="AQ12" s="309"/>
      <c r="AR12" s="309"/>
      <c r="AS12" s="309"/>
      <c r="AT12" s="309"/>
      <c r="AU12" s="309"/>
      <c r="AV12" s="309"/>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row>
    <row r="13" spans="1:77" ht="6.75" customHeight="1">
      <c r="A13" s="312" t="s">
        <v>0</v>
      </c>
      <c r="B13" s="312"/>
      <c r="C13" s="312"/>
      <c r="D13" s="312"/>
      <c r="E13" s="312"/>
      <c r="F13" s="312"/>
      <c r="G13" s="312"/>
      <c r="H13" s="312"/>
      <c r="I13" s="312"/>
      <c r="J13" s="312"/>
      <c r="K13" s="312"/>
      <c r="L13" s="312"/>
      <c r="M13" s="312"/>
      <c r="N13" s="312"/>
      <c r="O13" s="312"/>
      <c r="P13" s="31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310" t="s">
        <v>190</v>
      </c>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row>
    <row r="14" spans="1:77" ht="6.75" customHeight="1">
      <c r="A14" s="312"/>
      <c r="B14" s="312"/>
      <c r="C14" s="312"/>
      <c r="D14" s="312"/>
      <c r="E14" s="312"/>
      <c r="F14" s="312"/>
      <c r="G14" s="312"/>
      <c r="H14" s="312"/>
      <c r="I14" s="312"/>
      <c r="J14" s="312"/>
      <c r="K14" s="312"/>
      <c r="L14" s="312"/>
      <c r="M14" s="312"/>
      <c r="N14" s="312"/>
      <c r="O14" s="312"/>
      <c r="P14" s="31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row>
    <row r="15" spans="1:77" ht="6.75" customHeight="1">
      <c r="A15" s="312"/>
      <c r="B15" s="312"/>
      <c r="C15" s="312"/>
      <c r="D15" s="312"/>
      <c r="E15" s="312"/>
      <c r="F15" s="312"/>
      <c r="G15" s="312"/>
      <c r="H15" s="312"/>
      <c r="I15" s="312"/>
      <c r="J15" s="312"/>
      <c r="K15" s="312"/>
      <c r="L15" s="312"/>
      <c r="M15" s="312"/>
      <c r="N15" s="312"/>
      <c r="O15" s="312"/>
      <c r="P15" s="3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11"/>
      <c r="BA15" s="311"/>
      <c r="BB15" s="311"/>
      <c r="BC15" s="311"/>
      <c r="BD15" s="311"/>
      <c r="BE15" s="311"/>
      <c r="BF15" s="311"/>
      <c r="BG15" s="311"/>
      <c r="BH15" s="311"/>
      <c r="BI15" s="311"/>
      <c r="BJ15" s="311"/>
      <c r="BK15" s="311"/>
      <c r="BL15" s="311"/>
      <c r="BM15" s="311"/>
      <c r="BN15" s="311"/>
      <c r="BO15" s="311"/>
      <c r="BP15" s="311"/>
      <c r="BQ15" s="311"/>
      <c r="BR15" s="311"/>
      <c r="BS15" s="311"/>
      <c r="BT15" s="311"/>
      <c r="BU15" s="311"/>
      <c r="BV15" s="311"/>
      <c r="BW15" s="311"/>
      <c r="BX15" s="311"/>
      <c r="BY15" s="311"/>
    </row>
    <row r="16" spans="1:77" ht="11.25" customHeight="1">
      <c r="A16" s="340" t="s">
        <v>159</v>
      </c>
      <c r="B16" s="340"/>
      <c r="C16" s="340"/>
      <c r="D16" s="340"/>
      <c r="E16" s="340"/>
      <c r="F16" s="340"/>
      <c r="G16" s="340"/>
      <c r="H16" s="340"/>
      <c r="I16" s="340"/>
      <c r="J16" s="340"/>
      <c r="K16" s="340"/>
      <c r="L16" s="340"/>
      <c r="M16" s="340"/>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13" t="s">
        <v>1</v>
      </c>
      <c r="AO16" s="314"/>
      <c r="AP16" s="314"/>
      <c r="AQ16" s="314"/>
      <c r="AR16" s="314"/>
      <c r="AS16" s="314"/>
      <c r="AT16" s="314"/>
      <c r="AU16" s="314"/>
      <c r="AV16" s="314"/>
      <c r="AW16" s="314"/>
      <c r="AX16" s="314"/>
      <c r="AY16" s="315"/>
      <c r="AZ16" s="322">
        <v>2026</v>
      </c>
      <c r="BA16" s="323"/>
      <c r="BB16" s="323"/>
      <c r="BC16" s="323"/>
      <c r="BD16" s="323"/>
      <c r="BE16" s="323"/>
      <c r="BF16" s="323"/>
      <c r="BG16" s="323"/>
      <c r="BH16" s="328" t="s">
        <v>2</v>
      </c>
      <c r="BI16" s="328"/>
      <c r="BJ16" s="331"/>
      <c r="BK16" s="331"/>
      <c r="BL16" s="331"/>
      <c r="BM16" s="331"/>
      <c r="BN16" s="331"/>
      <c r="BO16" s="331"/>
      <c r="BP16" s="334" t="s">
        <v>3</v>
      </c>
      <c r="BQ16" s="334"/>
      <c r="BR16" s="239"/>
      <c r="BS16" s="239"/>
      <c r="BT16" s="239"/>
      <c r="BU16" s="239"/>
      <c r="BV16" s="239"/>
      <c r="BW16" s="239"/>
      <c r="BX16" s="334" t="s">
        <v>4</v>
      </c>
      <c r="BY16" s="337"/>
    </row>
    <row r="17" spans="1:78" ht="6.75" customHeight="1">
      <c r="A17" s="340" t="s">
        <v>160</v>
      </c>
      <c r="B17" s="340"/>
      <c r="C17" s="340"/>
      <c r="D17" s="340"/>
      <c r="E17" s="340"/>
      <c r="F17" s="340"/>
      <c r="G17" s="340"/>
      <c r="H17" s="340"/>
      <c r="I17" s="340"/>
      <c r="J17" s="340"/>
      <c r="K17" s="340"/>
      <c r="L17" s="340"/>
      <c r="M17" s="340"/>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341"/>
      <c r="AM17" s="341"/>
      <c r="AN17" s="316"/>
      <c r="AO17" s="317"/>
      <c r="AP17" s="317"/>
      <c r="AQ17" s="317"/>
      <c r="AR17" s="317"/>
      <c r="AS17" s="317"/>
      <c r="AT17" s="317"/>
      <c r="AU17" s="317"/>
      <c r="AV17" s="317"/>
      <c r="AW17" s="317"/>
      <c r="AX17" s="317"/>
      <c r="AY17" s="318"/>
      <c r="AZ17" s="324"/>
      <c r="BA17" s="325"/>
      <c r="BB17" s="325"/>
      <c r="BC17" s="325"/>
      <c r="BD17" s="325"/>
      <c r="BE17" s="325"/>
      <c r="BF17" s="325"/>
      <c r="BG17" s="325"/>
      <c r="BH17" s="329"/>
      <c r="BI17" s="329"/>
      <c r="BJ17" s="332"/>
      <c r="BK17" s="332"/>
      <c r="BL17" s="332"/>
      <c r="BM17" s="332"/>
      <c r="BN17" s="332"/>
      <c r="BO17" s="332"/>
      <c r="BP17" s="335"/>
      <c r="BQ17" s="335"/>
      <c r="BR17" s="242"/>
      <c r="BS17" s="242"/>
      <c r="BT17" s="242"/>
      <c r="BU17" s="242"/>
      <c r="BV17" s="242"/>
      <c r="BW17" s="242"/>
      <c r="BX17" s="335"/>
      <c r="BY17" s="338"/>
    </row>
    <row r="18" spans="1:78" ht="6.75" customHeight="1">
      <c r="A18" s="340"/>
      <c r="B18" s="340"/>
      <c r="C18" s="340"/>
      <c r="D18" s="340"/>
      <c r="E18" s="340"/>
      <c r="F18" s="340"/>
      <c r="G18" s="340"/>
      <c r="H18" s="340"/>
      <c r="I18" s="340"/>
      <c r="J18" s="340"/>
      <c r="K18" s="340"/>
      <c r="L18" s="340"/>
      <c r="M18" s="340"/>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341"/>
      <c r="AM18" s="341"/>
      <c r="AN18" s="319"/>
      <c r="AO18" s="320"/>
      <c r="AP18" s="320"/>
      <c r="AQ18" s="320"/>
      <c r="AR18" s="320"/>
      <c r="AS18" s="320"/>
      <c r="AT18" s="320"/>
      <c r="AU18" s="320"/>
      <c r="AV18" s="320"/>
      <c r="AW18" s="320"/>
      <c r="AX18" s="320"/>
      <c r="AY18" s="321"/>
      <c r="AZ18" s="326"/>
      <c r="BA18" s="327"/>
      <c r="BB18" s="327"/>
      <c r="BC18" s="327"/>
      <c r="BD18" s="327"/>
      <c r="BE18" s="327"/>
      <c r="BF18" s="327"/>
      <c r="BG18" s="327"/>
      <c r="BH18" s="330"/>
      <c r="BI18" s="330"/>
      <c r="BJ18" s="333"/>
      <c r="BK18" s="333"/>
      <c r="BL18" s="333"/>
      <c r="BM18" s="333"/>
      <c r="BN18" s="333"/>
      <c r="BO18" s="333"/>
      <c r="BP18" s="336"/>
      <c r="BQ18" s="336"/>
      <c r="BR18" s="245"/>
      <c r="BS18" s="245"/>
      <c r="BT18" s="245"/>
      <c r="BU18" s="245"/>
      <c r="BV18" s="245"/>
      <c r="BW18" s="245"/>
      <c r="BX18" s="336"/>
      <c r="BY18" s="339"/>
    </row>
    <row r="19" spans="1:78" ht="6.75" customHeight="1">
      <c r="A19" s="148" t="s">
        <v>5</v>
      </c>
      <c r="B19" s="149"/>
      <c r="C19" s="149"/>
      <c r="D19" s="149"/>
      <c r="E19" s="149"/>
      <c r="F19" s="149"/>
      <c r="G19" s="149"/>
      <c r="H19" s="149"/>
      <c r="I19" s="149"/>
      <c r="J19" s="149"/>
      <c r="K19" s="149"/>
      <c r="L19" s="149"/>
      <c r="M19" s="233"/>
      <c r="N19" s="152"/>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53"/>
      <c r="AM19" s="154"/>
      <c r="AN19" s="148" t="s">
        <v>6</v>
      </c>
      <c r="AO19" s="149"/>
      <c r="AP19" s="149"/>
      <c r="AQ19" s="149"/>
      <c r="AR19" s="149"/>
      <c r="AS19" s="149"/>
      <c r="AT19" s="149"/>
      <c r="AU19" s="149"/>
      <c r="AV19" s="149"/>
      <c r="AW19" s="149"/>
      <c r="AX19" s="149"/>
      <c r="AY19" s="233"/>
      <c r="AZ19" s="342" t="s">
        <v>7</v>
      </c>
      <c r="BA19" s="343"/>
      <c r="BB19" s="267"/>
      <c r="BC19" s="267"/>
      <c r="BD19" s="267"/>
      <c r="BE19" s="267"/>
      <c r="BF19" s="267"/>
      <c r="BG19" s="164" t="s">
        <v>8</v>
      </c>
      <c r="BH19" s="164"/>
      <c r="BI19" s="267"/>
      <c r="BJ19" s="267"/>
      <c r="BK19" s="267"/>
      <c r="BL19" s="267"/>
      <c r="BM19" s="267"/>
      <c r="BN19" s="267"/>
      <c r="BO19" s="267"/>
      <c r="BP19" s="267"/>
      <c r="BQ19" s="267"/>
      <c r="BR19" s="267"/>
      <c r="BS19" s="13"/>
      <c r="BT19" s="13"/>
      <c r="BU19" s="13"/>
      <c r="BV19" s="13"/>
      <c r="BW19" s="13"/>
      <c r="BX19" s="13"/>
      <c r="BY19" s="14"/>
      <c r="BZ19" s="15"/>
    </row>
    <row r="20" spans="1:78" ht="6.75" customHeight="1">
      <c r="A20" s="150"/>
      <c r="B20" s="151"/>
      <c r="C20" s="151"/>
      <c r="D20" s="151"/>
      <c r="E20" s="151"/>
      <c r="F20" s="151"/>
      <c r="G20" s="151"/>
      <c r="H20" s="151"/>
      <c r="I20" s="151"/>
      <c r="J20" s="151"/>
      <c r="K20" s="151"/>
      <c r="L20" s="151"/>
      <c r="M20" s="237"/>
      <c r="N20" s="155"/>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7"/>
      <c r="AN20" s="234"/>
      <c r="AO20" s="235"/>
      <c r="AP20" s="235"/>
      <c r="AQ20" s="235"/>
      <c r="AR20" s="235"/>
      <c r="AS20" s="235"/>
      <c r="AT20" s="235"/>
      <c r="AU20" s="235"/>
      <c r="AV20" s="235"/>
      <c r="AW20" s="235"/>
      <c r="AX20" s="235"/>
      <c r="AY20" s="236"/>
      <c r="AZ20" s="342"/>
      <c r="BA20" s="343"/>
      <c r="BB20" s="267"/>
      <c r="BC20" s="267"/>
      <c r="BD20" s="267"/>
      <c r="BE20" s="267"/>
      <c r="BF20" s="267"/>
      <c r="BG20" s="164"/>
      <c r="BH20" s="164"/>
      <c r="BI20" s="267"/>
      <c r="BJ20" s="267"/>
      <c r="BK20" s="267"/>
      <c r="BL20" s="267"/>
      <c r="BM20" s="267"/>
      <c r="BN20" s="267"/>
      <c r="BO20" s="267"/>
      <c r="BP20" s="267"/>
      <c r="BQ20" s="267"/>
      <c r="BR20" s="267"/>
      <c r="BS20" s="13"/>
      <c r="BT20" s="13"/>
      <c r="BU20" s="13"/>
      <c r="BV20" s="13"/>
      <c r="BW20" s="13"/>
      <c r="BX20" s="13"/>
      <c r="BY20" s="14"/>
      <c r="BZ20" s="15"/>
    </row>
    <row r="21" spans="1:78" ht="6.75" customHeight="1">
      <c r="A21" s="148" t="s">
        <v>150</v>
      </c>
      <c r="B21" s="149"/>
      <c r="C21" s="149"/>
      <c r="D21" s="149"/>
      <c r="E21" s="149"/>
      <c r="F21" s="149"/>
      <c r="G21" s="149"/>
      <c r="H21" s="149"/>
      <c r="I21" s="149"/>
      <c r="J21" s="149"/>
      <c r="K21" s="149"/>
      <c r="L21" s="149"/>
      <c r="M21" s="233"/>
      <c r="N21" s="152"/>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4"/>
      <c r="AN21" s="234"/>
      <c r="AO21" s="235"/>
      <c r="AP21" s="235"/>
      <c r="AQ21" s="235"/>
      <c r="AR21" s="235"/>
      <c r="AS21" s="235"/>
      <c r="AT21" s="235"/>
      <c r="AU21" s="235"/>
      <c r="AV21" s="235"/>
      <c r="AW21" s="235"/>
      <c r="AX21" s="235"/>
      <c r="AY21" s="236"/>
      <c r="AZ21" s="271" t="s">
        <v>195</v>
      </c>
      <c r="BA21" s="272"/>
      <c r="BB21" s="272"/>
      <c r="BC21" s="272"/>
      <c r="BD21" s="272"/>
      <c r="BE21" s="272"/>
      <c r="BF21" s="272"/>
      <c r="BG21" s="272"/>
      <c r="BH21" s="272"/>
      <c r="BI21" s="272"/>
      <c r="BJ21" s="272"/>
      <c r="BK21" s="272"/>
      <c r="BL21" s="272"/>
      <c r="BM21" s="272"/>
      <c r="BN21" s="272"/>
      <c r="BO21" s="272"/>
      <c r="BP21" s="272"/>
      <c r="BQ21" s="272"/>
      <c r="BR21" s="272"/>
      <c r="BS21" s="272"/>
      <c r="BT21" s="272"/>
      <c r="BU21" s="272"/>
      <c r="BV21" s="272"/>
      <c r="BW21" s="272"/>
      <c r="BX21" s="272"/>
      <c r="BY21" s="273"/>
      <c r="BZ21" s="15"/>
    </row>
    <row r="22" spans="1:78" ht="6.75" customHeight="1">
      <c r="A22" s="234"/>
      <c r="B22" s="235"/>
      <c r="C22" s="235"/>
      <c r="D22" s="235"/>
      <c r="E22" s="235"/>
      <c r="F22" s="235"/>
      <c r="G22" s="235"/>
      <c r="H22" s="235"/>
      <c r="I22" s="235"/>
      <c r="J22" s="235"/>
      <c r="K22" s="235"/>
      <c r="L22" s="235"/>
      <c r="M22" s="236"/>
      <c r="N22" s="268"/>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70"/>
      <c r="AN22" s="234"/>
      <c r="AO22" s="235"/>
      <c r="AP22" s="235"/>
      <c r="AQ22" s="235"/>
      <c r="AR22" s="235"/>
      <c r="AS22" s="235"/>
      <c r="AT22" s="235"/>
      <c r="AU22" s="235"/>
      <c r="AV22" s="235"/>
      <c r="AW22" s="235"/>
      <c r="AX22" s="235"/>
      <c r="AY22" s="236"/>
      <c r="AZ22" s="271"/>
      <c r="BA22" s="272"/>
      <c r="BB22" s="272"/>
      <c r="BC22" s="272"/>
      <c r="BD22" s="272"/>
      <c r="BE22" s="272"/>
      <c r="BF22" s="272"/>
      <c r="BG22" s="272"/>
      <c r="BH22" s="272"/>
      <c r="BI22" s="272"/>
      <c r="BJ22" s="272"/>
      <c r="BK22" s="272"/>
      <c r="BL22" s="272"/>
      <c r="BM22" s="272"/>
      <c r="BN22" s="272"/>
      <c r="BO22" s="272"/>
      <c r="BP22" s="272"/>
      <c r="BQ22" s="272"/>
      <c r="BR22" s="272"/>
      <c r="BS22" s="272"/>
      <c r="BT22" s="272"/>
      <c r="BU22" s="272"/>
      <c r="BV22" s="272"/>
      <c r="BW22" s="272"/>
      <c r="BX22" s="272"/>
      <c r="BY22" s="273"/>
    </row>
    <row r="23" spans="1:78" ht="6.75" customHeight="1">
      <c r="A23" s="234"/>
      <c r="B23" s="235"/>
      <c r="C23" s="235"/>
      <c r="D23" s="235"/>
      <c r="E23" s="235"/>
      <c r="F23" s="235"/>
      <c r="G23" s="235"/>
      <c r="H23" s="235"/>
      <c r="I23" s="235"/>
      <c r="J23" s="235"/>
      <c r="K23" s="235"/>
      <c r="L23" s="235"/>
      <c r="M23" s="236"/>
      <c r="N23" s="268"/>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70"/>
      <c r="AN23" s="234"/>
      <c r="AO23" s="235"/>
      <c r="AP23" s="235"/>
      <c r="AQ23" s="235"/>
      <c r="AR23" s="235"/>
      <c r="AS23" s="235"/>
      <c r="AT23" s="235"/>
      <c r="AU23" s="235"/>
      <c r="AV23" s="235"/>
      <c r="AW23" s="235"/>
      <c r="AX23" s="235"/>
      <c r="AY23" s="236"/>
      <c r="AZ23" s="271"/>
      <c r="BA23" s="272"/>
      <c r="BB23" s="272"/>
      <c r="BC23" s="272"/>
      <c r="BD23" s="272"/>
      <c r="BE23" s="272"/>
      <c r="BF23" s="272"/>
      <c r="BG23" s="272"/>
      <c r="BH23" s="272"/>
      <c r="BI23" s="272"/>
      <c r="BJ23" s="272"/>
      <c r="BK23" s="272"/>
      <c r="BL23" s="272"/>
      <c r="BM23" s="272"/>
      <c r="BN23" s="272"/>
      <c r="BO23" s="272"/>
      <c r="BP23" s="272"/>
      <c r="BQ23" s="272"/>
      <c r="BR23" s="272"/>
      <c r="BS23" s="272"/>
      <c r="BT23" s="272"/>
      <c r="BU23" s="272"/>
      <c r="BV23" s="272"/>
      <c r="BW23" s="272"/>
      <c r="BX23" s="272"/>
      <c r="BY23" s="273"/>
    </row>
    <row r="24" spans="1:78" ht="6.75" customHeight="1">
      <c r="A24" s="234"/>
      <c r="B24" s="235"/>
      <c r="C24" s="235"/>
      <c r="D24" s="235"/>
      <c r="E24" s="235"/>
      <c r="F24" s="235"/>
      <c r="G24" s="235"/>
      <c r="H24" s="235"/>
      <c r="I24" s="235"/>
      <c r="J24" s="235"/>
      <c r="K24" s="235"/>
      <c r="L24" s="235"/>
      <c r="M24" s="236"/>
      <c r="N24" s="268"/>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70"/>
      <c r="AN24" s="234"/>
      <c r="AO24" s="235"/>
      <c r="AP24" s="235"/>
      <c r="AQ24" s="235"/>
      <c r="AR24" s="235"/>
      <c r="AS24" s="235"/>
      <c r="AT24" s="235"/>
      <c r="AU24" s="235"/>
      <c r="AV24" s="235"/>
      <c r="AW24" s="235"/>
      <c r="AX24" s="235"/>
      <c r="AY24" s="236"/>
      <c r="AZ24" s="271"/>
      <c r="BA24" s="272"/>
      <c r="BB24" s="272"/>
      <c r="BC24" s="272"/>
      <c r="BD24" s="272"/>
      <c r="BE24" s="272"/>
      <c r="BF24" s="272"/>
      <c r="BG24" s="272"/>
      <c r="BH24" s="272"/>
      <c r="BI24" s="272"/>
      <c r="BJ24" s="272"/>
      <c r="BK24" s="272"/>
      <c r="BL24" s="272"/>
      <c r="BM24" s="272"/>
      <c r="BN24" s="272"/>
      <c r="BO24" s="272"/>
      <c r="BP24" s="272"/>
      <c r="BQ24" s="272"/>
      <c r="BR24" s="272"/>
      <c r="BS24" s="272"/>
      <c r="BT24" s="272"/>
      <c r="BU24" s="272"/>
      <c r="BV24" s="272"/>
      <c r="BW24" s="272"/>
      <c r="BX24" s="272"/>
      <c r="BY24" s="273"/>
    </row>
    <row r="25" spans="1:78" ht="6.75" customHeight="1">
      <c r="A25" s="234"/>
      <c r="B25" s="235"/>
      <c r="C25" s="235"/>
      <c r="D25" s="235"/>
      <c r="E25" s="235"/>
      <c r="F25" s="235"/>
      <c r="G25" s="235"/>
      <c r="H25" s="235"/>
      <c r="I25" s="235"/>
      <c r="J25" s="235"/>
      <c r="K25" s="235"/>
      <c r="L25" s="235"/>
      <c r="M25" s="236"/>
      <c r="N25" s="277" t="s">
        <v>116</v>
      </c>
      <c r="O25" s="278"/>
      <c r="P25" s="278"/>
      <c r="Q25" s="278"/>
      <c r="R25" s="278"/>
      <c r="S25" s="278"/>
      <c r="T25" s="278"/>
      <c r="U25" s="278"/>
      <c r="V25" s="278"/>
      <c r="W25" s="278"/>
      <c r="X25" s="278"/>
      <c r="Y25" s="278"/>
      <c r="Z25" s="281"/>
      <c r="AA25" s="281"/>
      <c r="AB25" s="281"/>
      <c r="AC25" s="281"/>
      <c r="AD25" s="281"/>
      <c r="AE25" s="281"/>
      <c r="AF25" s="281"/>
      <c r="AG25" s="281"/>
      <c r="AH25" s="281"/>
      <c r="AI25" s="281"/>
      <c r="AJ25" s="281"/>
      <c r="AK25" s="281"/>
      <c r="AL25" s="281"/>
      <c r="AM25" s="282"/>
      <c r="AN25" s="234"/>
      <c r="AO25" s="235"/>
      <c r="AP25" s="235"/>
      <c r="AQ25" s="235"/>
      <c r="AR25" s="235"/>
      <c r="AS25" s="235"/>
      <c r="AT25" s="235"/>
      <c r="AU25" s="235"/>
      <c r="AV25" s="235"/>
      <c r="AW25" s="235"/>
      <c r="AX25" s="235"/>
      <c r="AY25" s="236"/>
      <c r="AZ25" s="271"/>
      <c r="BA25" s="272"/>
      <c r="BB25" s="272"/>
      <c r="BC25" s="272"/>
      <c r="BD25" s="272"/>
      <c r="BE25" s="272"/>
      <c r="BF25" s="272"/>
      <c r="BG25" s="272"/>
      <c r="BH25" s="272"/>
      <c r="BI25" s="272"/>
      <c r="BJ25" s="272"/>
      <c r="BK25" s="272"/>
      <c r="BL25" s="272"/>
      <c r="BM25" s="272"/>
      <c r="BN25" s="272"/>
      <c r="BO25" s="272"/>
      <c r="BP25" s="272"/>
      <c r="BQ25" s="272"/>
      <c r="BR25" s="272"/>
      <c r="BS25" s="272"/>
      <c r="BT25" s="272"/>
      <c r="BU25" s="272"/>
      <c r="BV25" s="272"/>
      <c r="BW25" s="272"/>
      <c r="BX25" s="272"/>
      <c r="BY25" s="273"/>
    </row>
    <row r="26" spans="1:78" ht="6.75" customHeight="1">
      <c r="A26" s="150"/>
      <c r="B26" s="151"/>
      <c r="C26" s="151"/>
      <c r="D26" s="151"/>
      <c r="E26" s="151"/>
      <c r="F26" s="151"/>
      <c r="G26" s="151"/>
      <c r="H26" s="151"/>
      <c r="I26" s="151"/>
      <c r="J26" s="151"/>
      <c r="K26" s="151"/>
      <c r="L26" s="151"/>
      <c r="M26" s="237"/>
      <c r="N26" s="279"/>
      <c r="O26" s="280"/>
      <c r="P26" s="280"/>
      <c r="Q26" s="280"/>
      <c r="R26" s="280"/>
      <c r="S26" s="280"/>
      <c r="T26" s="280"/>
      <c r="U26" s="280"/>
      <c r="V26" s="280"/>
      <c r="W26" s="280"/>
      <c r="X26" s="280"/>
      <c r="Y26" s="280"/>
      <c r="Z26" s="283"/>
      <c r="AA26" s="283"/>
      <c r="AB26" s="283"/>
      <c r="AC26" s="283"/>
      <c r="AD26" s="283"/>
      <c r="AE26" s="283"/>
      <c r="AF26" s="283"/>
      <c r="AG26" s="283"/>
      <c r="AH26" s="283"/>
      <c r="AI26" s="283"/>
      <c r="AJ26" s="283"/>
      <c r="AK26" s="283"/>
      <c r="AL26" s="283"/>
      <c r="AM26" s="284"/>
      <c r="AN26" s="150"/>
      <c r="AO26" s="151"/>
      <c r="AP26" s="151"/>
      <c r="AQ26" s="151"/>
      <c r="AR26" s="151"/>
      <c r="AS26" s="151"/>
      <c r="AT26" s="151"/>
      <c r="AU26" s="151"/>
      <c r="AV26" s="151"/>
      <c r="AW26" s="151"/>
      <c r="AX26" s="151"/>
      <c r="AY26" s="237"/>
      <c r="AZ26" s="274"/>
      <c r="BA26" s="275"/>
      <c r="BB26" s="275"/>
      <c r="BC26" s="275"/>
      <c r="BD26" s="275"/>
      <c r="BE26" s="275"/>
      <c r="BF26" s="275"/>
      <c r="BG26" s="275"/>
      <c r="BH26" s="275"/>
      <c r="BI26" s="275"/>
      <c r="BJ26" s="275"/>
      <c r="BK26" s="275"/>
      <c r="BL26" s="275"/>
      <c r="BM26" s="275"/>
      <c r="BN26" s="275"/>
      <c r="BO26" s="275"/>
      <c r="BP26" s="275"/>
      <c r="BQ26" s="275"/>
      <c r="BR26" s="275"/>
      <c r="BS26" s="275"/>
      <c r="BT26" s="275"/>
      <c r="BU26" s="275"/>
      <c r="BV26" s="275"/>
      <c r="BW26" s="275"/>
      <c r="BX26" s="275"/>
      <c r="BY26" s="276"/>
    </row>
    <row r="27" spans="1:78" ht="6.75" customHeight="1">
      <c r="A27" s="148" t="s">
        <v>5</v>
      </c>
      <c r="B27" s="149"/>
      <c r="C27" s="149"/>
      <c r="D27" s="149"/>
      <c r="E27" s="149"/>
      <c r="F27" s="149"/>
      <c r="G27" s="149"/>
      <c r="H27" s="149"/>
      <c r="I27" s="149"/>
      <c r="J27" s="149"/>
      <c r="K27" s="149"/>
      <c r="L27" s="149"/>
      <c r="M27" s="149"/>
      <c r="N27" s="152"/>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4"/>
      <c r="AN27" s="148" t="s">
        <v>9</v>
      </c>
      <c r="AO27" s="149"/>
      <c r="AP27" s="149"/>
      <c r="AQ27" s="149"/>
      <c r="AR27" s="149"/>
      <c r="AS27" s="149"/>
      <c r="AT27" s="149"/>
      <c r="AU27" s="149"/>
      <c r="AV27" s="149"/>
      <c r="AW27" s="149"/>
      <c r="AX27" s="149"/>
      <c r="AY27" s="233"/>
      <c r="AZ27" s="285" t="s">
        <v>10</v>
      </c>
      <c r="BA27" s="286"/>
      <c r="BB27" s="286"/>
      <c r="BC27" s="286"/>
      <c r="BD27" s="286"/>
      <c r="BE27" s="287"/>
      <c r="BF27" s="152"/>
      <c r="BG27" s="153"/>
      <c r="BH27" s="153"/>
      <c r="BI27" s="153"/>
      <c r="BJ27" s="153"/>
      <c r="BK27" s="153"/>
      <c r="BL27" s="153"/>
      <c r="BM27" s="153"/>
      <c r="BN27" s="153"/>
      <c r="BO27" s="153"/>
      <c r="BP27" s="153"/>
      <c r="BQ27" s="153"/>
      <c r="BR27" s="153"/>
      <c r="BS27" s="153"/>
      <c r="BT27" s="153"/>
      <c r="BU27" s="153"/>
      <c r="BV27" s="153"/>
      <c r="BW27" s="153"/>
      <c r="BX27" s="153"/>
      <c r="BY27" s="154"/>
    </row>
    <row r="28" spans="1:78" ht="6.75" customHeight="1">
      <c r="A28" s="150"/>
      <c r="B28" s="151"/>
      <c r="C28" s="151"/>
      <c r="D28" s="151"/>
      <c r="E28" s="151"/>
      <c r="F28" s="151"/>
      <c r="G28" s="151"/>
      <c r="H28" s="151"/>
      <c r="I28" s="151"/>
      <c r="J28" s="151"/>
      <c r="K28" s="151"/>
      <c r="L28" s="151"/>
      <c r="M28" s="151"/>
      <c r="N28" s="155"/>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7"/>
      <c r="AN28" s="234"/>
      <c r="AO28" s="235"/>
      <c r="AP28" s="235"/>
      <c r="AQ28" s="235"/>
      <c r="AR28" s="235"/>
      <c r="AS28" s="235"/>
      <c r="AT28" s="235"/>
      <c r="AU28" s="235"/>
      <c r="AV28" s="235"/>
      <c r="AW28" s="235"/>
      <c r="AX28" s="235"/>
      <c r="AY28" s="236"/>
      <c r="AZ28" s="288"/>
      <c r="BA28" s="289"/>
      <c r="BB28" s="289"/>
      <c r="BC28" s="289"/>
      <c r="BD28" s="289"/>
      <c r="BE28" s="290"/>
      <c r="BF28" s="155"/>
      <c r="BG28" s="156"/>
      <c r="BH28" s="156"/>
      <c r="BI28" s="156"/>
      <c r="BJ28" s="156"/>
      <c r="BK28" s="156"/>
      <c r="BL28" s="156"/>
      <c r="BM28" s="156"/>
      <c r="BN28" s="156"/>
      <c r="BO28" s="156"/>
      <c r="BP28" s="156"/>
      <c r="BQ28" s="156"/>
      <c r="BR28" s="156"/>
      <c r="BS28" s="156"/>
      <c r="BT28" s="156"/>
      <c r="BU28" s="156"/>
      <c r="BV28" s="156"/>
      <c r="BW28" s="156"/>
      <c r="BX28" s="156"/>
      <c r="BY28" s="157"/>
    </row>
    <row r="29" spans="1:78" ht="6.75" customHeight="1">
      <c r="A29" s="216" t="s">
        <v>11</v>
      </c>
      <c r="B29" s="149"/>
      <c r="C29" s="149"/>
      <c r="D29" s="149"/>
      <c r="E29" s="149"/>
      <c r="F29" s="149"/>
      <c r="G29" s="149"/>
      <c r="H29" s="149"/>
      <c r="I29" s="149"/>
      <c r="J29" s="149"/>
      <c r="K29" s="149"/>
      <c r="L29" s="149"/>
      <c r="M29" s="233"/>
      <c r="N29" s="291"/>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3"/>
      <c r="AN29" s="234"/>
      <c r="AO29" s="235"/>
      <c r="AP29" s="235"/>
      <c r="AQ29" s="235"/>
      <c r="AR29" s="235"/>
      <c r="AS29" s="235"/>
      <c r="AT29" s="235"/>
      <c r="AU29" s="235"/>
      <c r="AV29" s="235"/>
      <c r="AW29" s="235"/>
      <c r="AX29" s="235"/>
      <c r="AY29" s="236"/>
      <c r="AZ29" s="295" t="s">
        <v>12</v>
      </c>
      <c r="BA29" s="296"/>
      <c r="BB29" s="296"/>
      <c r="BC29" s="296"/>
      <c r="BD29" s="296"/>
      <c r="BE29" s="297"/>
      <c r="BF29" s="152"/>
      <c r="BG29" s="153"/>
      <c r="BH29" s="153"/>
      <c r="BI29" s="153"/>
      <c r="BJ29" s="153"/>
      <c r="BK29" s="153"/>
      <c r="BL29" s="153"/>
      <c r="BM29" s="153"/>
      <c r="BN29" s="153"/>
      <c r="BO29" s="153"/>
      <c r="BP29" s="153"/>
      <c r="BQ29" s="153"/>
      <c r="BR29" s="153"/>
      <c r="BS29" s="153"/>
      <c r="BT29" s="153"/>
      <c r="BU29" s="153"/>
      <c r="BV29" s="153"/>
      <c r="BW29" s="153"/>
      <c r="BX29" s="153"/>
      <c r="BY29" s="154"/>
    </row>
    <row r="30" spans="1:78" ht="6.75" customHeight="1">
      <c r="A30" s="234"/>
      <c r="B30" s="235"/>
      <c r="C30" s="235"/>
      <c r="D30" s="235"/>
      <c r="E30" s="235"/>
      <c r="F30" s="235"/>
      <c r="G30" s="235"/>
      <c r="H30" s="235"/>
      <c r="I30" s="235"/>
      <c r="J30" s="235"/>
      <c r="K30" s="235"/>
      <c r="L30" s="235"/>
      <c r="M30" s="236"/>
      <c r="N30" s="294"/>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2"/>
      <c r="AN30" s="234"/>
      <c r="AO30" s="235"/>
      <c r="AP30" s="235"/>
      <c r="AQ30" s="235"/>
      <c r="AR30" s="235"/>
      <c r="AS30" s="235"/>
      <c r="AT30" s="235"/>
      <c r="AU30" s="235"/>
      <c r="AV30" s="235"/>
      <c r="AW30" s="235"/>
      <c r="AX30" s="235"/>
      <c r="AY30" s="236"/>
      <c r="AZ30" s="298"/>
      <c r="BA30" s="299"/>
      <c r="BB30" s="299"/>
      <c r="BC30" s="299"/>
      <c r="BD30" s="299"/>
      <c r="BE30" s="300"/>
      <c r="BF30" s="155"/>
      <c r="BG30" s="156"/>
      <c r="BH30" s="156"/>
      <c r="BI30" s="156"/>
      <c r="BJ30" s="156"/>
      <c r="BK30" s="156"/>
      <c r="BL30" s="156"/>
      <c r="BM30" s="156"/>
      <c r="BN30" s="156"/>
      <c r="BO30" s="156"/>
      <c r="BP30" s="156"/>
      <c r="BQ30" s="156"/>
      <c r="BR30" s="156"/>
      <c r="BS30" s="156"/>
      <c r="BT30" s="156"/>
      <c r="BU30" s="156"/>
      <c r="BV30" s="156"/>
      <c r="BW30" s="156"/>
      <c r="BX30" s="156"/>
      <c r="BY30" s="157"/>
    </row>
    <row r="31" spans="1:78" ht="6.75" customHeight="1">
      <c r="A31" s="234"/>
      <c r="B31" s="235"/>
      <c r="C31" s="235"/>
      <c r="D31" s="235"/>
      <c r="E31" s="235"/>
      <c r="F31" s="235"/>
      <c r="G31" s="235"/>
      <c r="H31" s="235"/>
      <c r="I31" s="235"/>
      <c r="J31" s="235"/>
      <c r="K31" s="235"/>
      <c r="L31" s="235"/>
      <c r="M31" s="236"/>
      <c r="N31" s="294"/>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2"/>
      <c r="AN31" s="234"/>
      <c r="AO31" s="235"/>
      <c r="AP31" s="235"/>
      <c r="AQ31" s="235"/>
      <c r="AR31" s="235"/>
      <c r="AS31" s="235"/>
      <c r="AT31" s="235"/>
      <c r="AU31" s="235"/>
      <c r="AV31" s="235"/>
      <c r="AW31" s="235"/>
      <c r="AX31" s="235"/>
      <c r="AY31" s="236"/>
      <c r="AZ31" s="301" t="s">
        <v>13</v>
      </c>
      <c r="BA31" s="301"/>
      <c r="BB31" s="301"/>
      <c r="BC31" s="301"/>
      <c r="BD31" s="301"/>
      <c r="BE31" s="301"/>
      <c r="BF31" s="302"/>
      <c r="BG31" s="302"/>
      <c r="BH31" s="302"/>
      <c r="BI31" s="302"/>
      <c r="BJ31" s="302"/>
      <c r="BK31" s="302"/>
      <c r="BL31" s="302"/>
      <c r="BM31" s="302"/>
      <c r="BN31" s="302"/>
      <c r="BO31" s="302"/>
      <c r="BP31" s="302"/>
      <c r="BQ31" s="302"/>
      <c r="BR31" s="302"/>
      <c r="BS31" s="302"/>
      <c r="BT31" s="302"/>
      <c r="BU31" s="302"/>
      <c r="BV31" s="302"/>
      <c r="BW31" s="302"/>
      <c r="BX31" s="302"/>
      <c r="BY31" s="302"/>
    </row>
    <row r="32" spans="1:78" ht="6.75" customHeight="1">
      <c r="A32" s="234"/>
      <c r="B32" s="235"/>
      <c r="C32" s="235"/>
      <c r="D32" s="235"/>
      <c r="E32" s="235"/>
      <c r="F32" s="235"/>
      <c r="G32" s="235"/>
      <c r="H32" s="235"/>
      <c r="I32" s="235"/>
      <c r="J32" s="235"/>
      <c r="K32" s="235"/>
      <c r="L32" s="235"/>
      <c r="M32" s="236"/>
      <c r="N32" s="294"/>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2"/>
      <c r="AN32" s="234"/>
      <c r="AO32" s="235"/>
      <c r="AP32" s="235"/>
      <c r="AQ32" s="235"/>
      <c r="AR32" s="235"/>
      <c r="AS32" s="235"/>
      <c r="AT32" s="235"/>
      <c r="AU32" s="235"/>
      <c r="AV32" s="235"/>
      <c r="AW32" s="235"/>
      <c r="AX32" s="235"/>
      <c r="AY32" s="236"/>
      <c r="AZ32" s="301"/>
      <c r="BA32" s="301"/>
      <c r="BB32" s="301"/>
      <c r="BC32" s="301"/>
      <c r="BD32" s="301"/>
      <c r="BE32" s="301"/>
      <c r="BF32" s="302"/>
      <c r="BG32" s="302"/>
      <c r="BH32" s="302"/>
      <c r="BI32" s="302"/>
      <c r="BJ32" s="302"/>
      <c r="BK32" s="302"/>
      <c r="BL32" s="302"/>
      <c r="BM32" s="302"/>
      <c r="BN32" s="302"/>
      <c r="BO32" s="302"/>
      <c r="BP32" s="302"/>
      <c r="BQ32" s="302"/>
      <c r="BR32" s="302"/>
      <c r="BS32" s="302"/>
      <c r="BT32" s="302"/>
      <c r="BU32" s="302"/>
      <c r="BV32" s="302"/>
      <c r="BW32" s="302"/>
      <c r="BX32" s="302"/>
      <c r="BY32" s="302"/>
    </row>
    <row r="33" spans="1:81" ht="8.25" customHeight="1">
      <c r="A33" s="234"/>
      <c r="B33" s="235"/>
      <c r="C33" s="235"/>
      <c r="D33" s="235"/>
      <c r="E33" s="235"/>
      <c r="F33" s="235"/>
      <c r="G33" s="235"/>
      <c r="H33" s="235"/>
      <c r="I33" s="235"/>
      <c r="J33" s="235"/>
      <c r="K33" s="235"/>
      <c r="L33" s="235"/>
      <c r="M33" s="236"/>
      <c r="N33" s="294"/>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2"/>
      <c r="AN33" s="234"/>
      <c r="AO33" s="235"/>
      <c r="AP33" s="235"/>
      <c r="AQ33" s="235"/>
      <c r="AR33" s="235"/>
      <c r="AS33" s="235"/>
      <c r="AT33" s="235"/>
      <c r="AU33" s="235"/>
      <c r="AV33" s="235"/>
      <c r="AW33" s="235"/>
      <c r="AX33" s="235"/>
      <c r="AY33" s="236"/>
      <c r="AZ33" s="301" t="s">
        <v>15</v>
      </c>
      <c r="BA33" s="301"/>
      <c r="BB33" s="301"/>
      <c r="BC33" s="301"/>
      <c r="BD33" s="301"/>
      <c r="BE33" s="301"/>
      <c r="BF33" s="302"/>
      <c r="BG33" s="302"/>
      <c r="BH33" s="302"/>
      <c r="BI33" s="302"/>
      <c r="BJ33" s="302"/>
      <c r="BK33" s="302"/>
      <c r="BL33" s="302"/>
      <c r="BM33" s="302"/>
      <c r="BN33" s="302"/>
      <c r="BO33" s="302"/>
      <c r="BP33" s="302"/>
      <c r="BQ33" s="302"/>
      <c r="BR33" s="302"/>
      <c r="BS33" s="302"/>
      <c r="BT33" s="302"/>
      <c r="BU33" s="302"/>
      <c r="BV33" s="302"/>
      <c r="BW33" s="302"/>
      <c r="BX33" s="302"/>
      <c r="BY33" s="302"/>
    </row>
    <row r="34" spans="1:81" ht="6.75" customHeight="1">
      <c r="A34" s="234"/>
      <c r="B34" s="235"/>
      <c r="C34" s="235"/>
      <c r="D34" s="235"/>
      <c r="E34" s="235"/>
      <c r="F34" s="235"/>
      <c r="G34" s="235"/>
      <c r="H34" s="235"/>
      <c r="I34" s="235"/>
      <c r="J34" s="235"/>
      <c r="K34" s="235"/>
      <c r="L34" s="235"/>
      <c r="M34" s="236"/>
      <c r="N34" s="30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283"/>
      <c r="AL34" s="283"/>
      <c r="AM34" s="284"/>
      <c r="AN34" s="234"/>
      <c r="AO34" s="235"/>
      <c r="AP34" s="235"/>
      <c r="AQ34" s="235"/>
      <c r="AR34" s="235"/>
      <c r="AS34" s="235"/>
      <c r="AT34" s="235"/>
      <c r="AU34" s="235"/>
      <c r="AV34" s="235"/>
      <c r="AW34" s="235"/>
      <c r="AX34" s="235"/>
      <c r="AY34" s="236"/>
      <c r="AZ34" s="304"/>
      <c r="BA34" s="304"/>
      <c r="BB34" s="304"/>
      <c r="BC34" s="304"/>
      <c r="BD34" s="304"/>
      <c r="BE34" s="304"/>
      <c r="BF34" s="305"/>
      <c r="BG34" s="305"/>
      <c r="BH34" s="305"/>
      <c r="BI34" s="305"/>
      <c r="BJ34" s="305"/>
      <c r="BK34" s="305"/>
      <c r="BL34" s="305"/>
      <c r="BM34" s="305"/>
      <c r="BN34" s="305"/>
      <c r="BO34" s="305"/>
      <c r="BP34" s="305"/>
      <c r="BQ34" s="305"/>
      <c r="BR34" s="305"/>
      <c r="BS34" s="305"/>
      <c r="BT34" s="305"/>
      <c r="BU34" s="305"/>
      <c r="BV34" s="305"/>
      <c r="BW34" s="305"/>
      <c r="BX34" s="305"/>
      <c r="BY34" s="305"/>
    </row>
    <row r="35" spans="1:81" ht="6.75" customHeight="1">
      <c r="A35" s="148" t="s">
        <v>119</v>
      </c>
      <c r="B35" s="149"/>
      <c r="C35" s="149"/>
      <c r="D35" s="149"/>
      <c r="E35" s="149"/>
      <c r="F35" s="149"/>
      <c r="G35" s="149"/>
      <c r="H35" s="149"/>
      <c r="I35" s="149"/>
      <c r="J35" s="149"/>
      <c r="K35" s="149"/>
      <c r="L35" s="149"/>
      <c r="M35" s="149"/>
      <c r="N35" s="152" t="s">
        <v>121</v>
      </c>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4"/>
      <c r="AN35" s="16"/>
      <c r="AO35" s="16"/>
      <c r="AP35" s="16"/>
      <c r="AQ35" s="16"/>
      <c r="AR35" s="16"/>
      <c r="AS35" s="16"/>
      <c r="AT35" s="16"/>
      <c r="AU35" s="16"/>
      <c r="AV35" s="16"/>
      <c r="AW35" s="16"/>
      <c r="AX35" s="16"/>
      <c r="AY35" s="16"/>
      <c r="AZ35" s="158"/>
      <c r="BA35" s="158"/>
      <c r="BB35" s="158"/>
      <c r="BC35" s="158"/>
      <c r="BD35" s="158"/>
      <c r="BE35" s="158"/>
      <c r="BF35" s="160"/>
      <c r="BG35" s="160"/>
      <c r="BH35" s="160"/>
      <c r="BI35" s="160"/>
      <c r="BJ35" s="160"/>
      <c r="BK35" s="160"/>
      <c r="BL35" s="160"/>
      <c r="BM35" s="160"/>
      <c r="BN35" s="160"/>
      <c r="BO35" s="160"/>
      <c r="BP35" s="160"/>
      <c r="BQ35" s="160"/>
      <c r="BR35" s="160"/>
      <c r="BS35" s="160"/>
      <c r="BT35" s="160"/>
      <c r="BU35" s="160"/>
      <c r="BV35" s="160"/>
      <c r="BW35" s="160"/>
      <c r="BX35" s="160"/>
      <c r="BY35" s="160"/>
      <c r="CB35" s="10" t="s">
        <v>120</v>
      </c>
      <c r="CC35" s="10" t="s">
        <v>121</v>
      </c>
    </row>
    <row r="36" spans="1:81" ht="6.75" customHeight="1">
      <c r="A36" s="150"/>
      <c r="B36" s="151"/>
      <c r="C36" s="151"/>
      <c r="D36" s="151"/>
      <c r="E36" s="151"/>
      <c r="F36" s="151"/>
      <c r="G36" s="151"/>
      <c r="H36" s="151"/>
      <c r="I36" s="151"/>
      <c r="J36" s="151"/>
      <c r="K36" s="151"/>
      <c r="L36" s="151"/>
      <c r="M36" s="151"/>
      <c r="N36" s="155"/>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7"/>
      <c r="AN36" s="13"/>
      <c r="AO36" s="13"/>
      <c r="AP36" s="13"/>
      <c r="AQ36" s="13"/>
      <c r="AR36" s="13"/>
      <c r="AS36" s="13"/>
      <c r="AT36" s="13"/>
      <c r="AU36" s="13"/>
      <c r="AV36" s="13"/>
      <c r="AW36" s="13"/>
      <c r="AX36" s="13"/>
      <c r="AY36" s="13"/>
      <c r="AZ36" s="159"/>
      <c r="BA36" s="159"/>
      <c r="BB36" s="159"/>
      <c r="BC36" s="159"/>
      <c r="BD36" s="159"/>
      <c r="BE36" s="159"/>
      <c r="BF36" s="161"/>
      <c r="BG36" s="161"/>
      <c r="BH36" s="161"/>
      <c r="BI36" s="161"/>
      <c r="BJ36" s="161"/>
      <c r="BK36" s="161"/>
      <c r="BL36" s="161"/>
      <c r="BM36" s="161"/>
      <c r="BN36" s="161"/>
      <c r="BO36" s="161"/>
      <c r="BP36" s="161"/>
      <c r="BQ36" s="161"/>
      <c r="BR36" s="161"/>
      <c r="BS36" s="161"/>
      <c r="BT36" s="161"/>
      <c r="BU36" s="161"/>
      <c r="BV36" s="161"/>
      <c r="BW36" s="161"/>
      <c r="BX36" s="161"/>
      <c r="BY36" s="161"/>
    </row>
    <row r="37" spans="1:81" ht="7.5" customHeight="1">
      <c r="A37" s="254" t="s">
        <v>16</v>
      </c>
      <c r="B37" s="254"/>
      <c r="C37" s="254"/>
      <c r="D37" s="254"/>
      <c r="E37" s="254"/>
      <c r="F37" s="254"/>
      <c r="G37" s="254"/>
      <c r="H37" s="254"/>
      <c r="I37" s="254"/>
      <c r="J37" s="254"/>
      <c r="K37" s="254"/>
      <c r="L37" s="254"/>
      <c r="M37" s="254"/>
      <c r="N37" s="254"/>
      <c r="O37" s="254"/>
      <c r="P37" s="25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54"/>
      <c r="B38" s="254"/>
      <c r="C38" s="254"/>
      <c r="D38" s="254"/>
      <c r="E38" s="254"/>
      <c r="F38" s="254"/>
      <c r="G38" s="254"/>
      <c r="H38" s="254"/>
      <c r="I38" s="254"/>
      <c r="J38" s="254"/>
      <c r="K38" s="254"/>
      <c r="L38" s="254"/>
      <c r="M38" s="254"/>
      <c r="N38" s="254"/>
      <c r="O38" s="254"/>
      <c r="P38" s="25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54"/>
      <c r="B39" s="254"/>
      <c r="C39" s="254"/>
      <c r="D39" s="254"/>
      <c r="E39" s="254"/>
      <c r="F39" s="254"/>
      <c r="G39" s="254"/>
      <c r="H39" s="254"/>
      <c r="I39" s="254"/>
      <c r="J39" s="254"/>
      <c r="K39" s="254"/>
      <c r="L39" s="254"/>
      <c r="M39" s="254"/>
      <c r="N39" s="254"/>
      <c r="O39" s="254"/>
      <c r="P39" s="25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55" t="s">
        <v>189</v>
      </c>
      <c r="B40" s="256"/>
      <c r="C40" s="256"/>
      <c r="D40" s="256"/>
      <c r="E40" s="256"/>
      <c r="F40" s="256"/>
      <c r="G40" s="256"/>
      <c r="H40" s="256"/>
      <c r="I40" s="256"/>
      <c r="J40" s="256" t="s">
        <v>17</v>
      </c>
      <c r="K40" s="256"/>
      <c r="L40" s="256"/>
      <c r="M40" s="257"/>
      <c r="N40" s="258">
        <f>【賃上げ支援】実績報告書!F7</f>
        <v>0</v>
      </c>
      <c r="O40" s="259"/>
      <c r="P40" s="259"/>
      <c r="Q40" s="259"/>
      <c r="R40" s="259"/>
      <c r="S40" s="259"/>
      <c r="T40" s="259"/>
      <c r="U40" s="259"/>
      <c r="V40" s="259"/>
      <c r="W40" s="260"/>
      <c r="X40" s="18"/>
      <c r="Y40" s="306" t="s">
        <v>254</v>
      </c>
      <c r="Z40" s="306"/>
      <c r="AA40" s="306"/>
      <c r="AB40" s="306"/>
      <c r="AC40" s="306"/>
      <c r="AD40" s="306"/>
      <c r="AE40" s="306"/>
      <c r="AF40" s="306"/>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6"/>
      <c r="BD40" s="306"/>
      <c r="BE40" s="306"/>
      <c r="BF40" s="306"/>
      <c r="BG40" s="306"/>
      <c r="BH40" s="306"/>
      <c r="BI40" s="306"/>
      <c r="BJ40" s="306"/>
      <c r="BK40" s="306"/>
      <c r="BL40" s="306"/>
      <c r="BM40" s="306"/>
      <c r="BN40" s="306"/>
      <c r="BO40" s="306"/>
      <c r="BP40" s="306"/>
      <c r="BQ40" s="306"/>
      <c r="BR40" s="306"/>
      <c r="BS40" s="306"/>
      <c r="BT40" s="306"/>
      <c r="BU40" s="306"/>
      <c r="BV40" s="306"/>
      <c r="BW40" s="306"/>
      <c r="BX40" s="306"/>
      <c r="BY40" s="306"/>
      <c r="BZ40" s="19"/>
    </row>
    <row r="41" spans="1:81" ht="30.75" customHeight="1" thickBot="1">
      <c r="A41" s="255" t="s">
        <v>152</v>
      </c>
      <c r="B41" s="256"/>
      <c r="C41" s="256"/>
      <c r="D41" s="256"/>
      <c r="E41" s="256"/>
      <c r="F41" s="256"/>
      <c r="G41" s="256"/>
      <c r="H41" s="256"/>
      <c r="I41" s="256"/>
      <c r="J41" s="256" t="s">
        <v>17</v>
      </c>
      <c r="K41" s="256"/>
      <c r="L41" s="256"/>
      <c r="M41" s="257"/>
      <c r="N41" s="261"/>
      <c r="O41" s="262"/>
      <c r="P41" s="262"/>
      <c r="Q41" s="262"/>
      <c r="R41" s="262"/>
      <c r="S41" s="262"/>
      <c r="T41" s="262"/>
      <c r="U41" s="262"/>
      <c r="V41" s="262"/>
      <c r="W41" s="263"/>
      <c r="X41" s="18"/>
      <c r="Y41" s="306"/>
      <c r="Z41" s="306"/>
      <c r="AA41" s="306"/>
      <c r="AB41" s="306"/>
      <c r="AC41" s="306"/>
      <c r="AD41" s="306"/>
      <c r="AE41" s="306"/>
      <c r="AF41" s="306"/>
      <c r="AG41" s="306"/>
      <c r="AH41" s="306"/>
      <c r="AI41" s="306"/>
      <c r="AJ41" s="306"/>
      <c r="AK41" s="306"/>
      <c r="AL41" s="306"/>
      <c r="AM41" s="306"/>
      <c r="AN41" s="306"/>
      <c r="AO41" s="306"/>
      <c r="AP41" s="306"/>
      <c r="AQ41" s="306"/>
      <c r="AR41" s="306"/>
      <c r="AS41" s="306"/>
      <c r="AT41" s="306"/>
      <c r="AU41" s="306"/>
      <c r="AV41" s="306"/>
      <c r="AW41" s="306"/>
      <c r="AX41" s="306"/>
      <c r="AY41" s="306"/>
      <c r="AZ41" s="306"/>
      <c r="BA41" s="306"/>
      <c r="BB41" s="306"/>
      <c r="BC41" s="306"/>
      <c r="BD41" s="306"/>
      <c r="BE41" s="306"/>
      <c r="BF41" s="306"/>
      <c r="BG41" s="306"/>
      <c r="BH41" s="306"/>
      <c r="BI41" s="306"/>
      <c r="BJ41" s="306"/>
      <c r="BK41" s="306"/>
      <c r="BL41" s="306"/>
      <c r="BM41" s="306"/>
      <c r="BN41" s="306"/>
      <c r="BO41" s="306"/>
      <c r="BP41" s="306"/>
      <c r="BQ41" s="306"/>
      <c r="BR41" s="306"/>
      <c r="BS41" s="306"/>
      <c r="BT41" s="306"/>
      <c r="BU41" s="306"/>
      <c r="BV41" s="306"/>
      <c r="BW41" s="306"/>
      <c r="BX41" s="306"/>
      <c r="BY41" s="306"/>
      <c r="BZ41" s="19"/>
    </row>
    <row r="42" spans="1:81" ht="29.25" customHeight="1" thickBot="1">
      <c r="A42" s="255" t="s">
        <v>18</v>
      </c>
      <c r="B42" s="256"/>
      <c r="C42" s="256"/>
      <c r="D42" s="256"/>
      <c r="E42" s="256"/>
      <c r="F42" s="256"/>
      <c r="G42" s="256"/>
      <c r="H42" s="256"/>
      <c r="I42" s="256"/>
      <c r="J42" s="256" t="s">
        <v>17</v>
      </c>
      <c r="K42" s="256"/>
      <c r="L42" s="256"/>
      <c r="M42" s="257"/>
      <c r="N42" s="264" cm="1">
        <f t="array" ref="N42">SUM(IFERROR(N40:W41,0))</f>
        <v>0</v>
      </c>
      <c r="O42" s="265"/>
      <c r="P42" s="265"/>
      <c r="Q42" s="265"/>
      <c r="R42" s="265"/>
      <c r="S42" s="265"/>
      <c r="T42" s="265"/>
      <c r="U42" s="265"/>
      <c r="V42" s="265"/>
      <c r="W42" s="266"/>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72" t="s">
        <v>19</v>
      </c>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62" t="str">
        <f>IF(N35="有",CB45,IF(N35="無",CC45,""))</f>
        <v>↓法人の振込口座を記載してください。</v>
      </c>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row>
    <row r="45" spans="1:81" ht="16.5" customHeight="1">
      <c r="A45" s="172"/>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CB45" s="10" t="s">
        <v>151</v>
      </c>
      <c r="CC45" s="10" t="s">
        <v>149</v>
      </c>
    </row>
    <row r="46" spans="1:81" ht="8.25" customHeight="1">
      <c r="A46" s="247"/>
      <c r="B46" s="247"/>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row>
    <row r="47" spans="1:81" ht="12.75" customHeight="1">
      <c r="A47" s="148" t="s">
        <v>20</v>
      </c>
      <c r="B47" s="149"/>
      <c r="C47" s="149"/>
      <c r="D47" s="149"/>
      <c r="E47" s="149"/>
      <c r="F47" s="149"/>
      <c r="G47" s="149"/>
      <c r="H47" s="149"/>
      <c r="I47" s="149"/>
      <c r="J47" s="149"/>
      <c r="K47" s="149"/>
      <c r="L47" s="149"/>
      <c r="M47" s="233"/>
      <c r="N47" s="238"/>
      <c r="O47" s="239"/>
      <c r="P47" s="239"/>
      <c r="Q47" s="239"/>
      <c r="R47" s="239"/>
      <c r="S47" s="239"/>
      <c r="T47" s="239"/>
      <c r="U47" s="239"/>
      <c r="V47" s="239"/>
      <c r="W47" s="239"/>
      <c r="X47" s="239"/>
      <c r="Y47" s="239"/>
      <c r="Z47" s="239"/>
      <c r="AA47" s="239"/>
      <c r="AB47" s="195" t="s">
        <v>21</v>
      </c>
      <c r="AC47" s="222"/>
      <c r="AD47" s="222"/>
      <c r="AE47" s="222"/>
      <c r="AF47" s="222"/>
      <c r="AG47" s="222"/>
      <c r="AH47" s="223"/>
      <c r="AI47" s="183"/>
      <c r="AJ47" s="184"/>
      <c r="AK47" s="184"/>
      <c r="AL47" s="184"/>
      <c r="AM47" s="184"/>
      <c r="AN47" s="184"/>
      <c r="AO47" s="184"/>
      <c r="AP47" s="230"/>
      <c r="AQ47" s="148" t="s">
        <v>22</v>
      </c>
      <c r="AR47" s="149"/>
      <c r="AS47" s="149"/>
      <c r="AT47" s="149"/>
      <c r="AU47" s="149"/>
      <c r="AV47" s="149"/>
      <c r="AW47" s="149"/>
      <c r="AX47" s="149"/>
      <c r="AY47" s="149"/>
      <c r="AZ47" s="149"/>
      <c r="BA47" s="233"/>
      <c r="BB47" s="238"/>
      <c r="BC47" s="239"/>
      <c r="BD47" s="239"/>
      <c r="BE47" s="239"/>
      <c r="BF47" s="239"/>
      <c r="BG47" s="239"/>
      <c r="BH47" s="239"/>
      <c r="BI47" s="239"/>
      <c r="BJ47" s="239"/>
      <c r="BK47" s="239"/>
      <c r="BL47" s="239"/>
      <c r="BM47" s="240"/>
      <c r="BN47" s="195" t="s">
        <v>23</v>
      </c>
      <c r="BO47" s="222"/>
      <c r="BP47" s="222"/>
      <c r="BQ47" s="222"/>
      <c r="BR47" s="222"/>
      <c r="BS47" s="223"/>
      <c r="BT47" s="183"/>
      <c r="BU47" s="184"/>
      <c r="BV47" s="184"/>
      <c r="BW47" s="184"/>
      <c r="BX47" s="184"/>
      <c r="BY47" s="230"/>
    </row>
    <row r="48" spans="1:81" ht="12.75" customHeight="1">
      <c r="A48" s="234"/>
      <c r="B48" s="235"/>
      <c r="C48" s="235"/>
      <c r="D48" s="235"/>
      <c r="E48" s="235"/>
      <c r="F48" s="235"/>
      <c r="G48" s="235"/>
      <c r="H48" s="235"/>
      <c r="I48" s="235"/>
      <c r="J48" s="235"/>
      <c r="K48" s="235"/>
      <c r="L48" s="235"/>
      <c r="M48" s="236"/>
      <c r="N48" s="241"/>
      <c r="O48" s="242"/>
      <c r="P48" s="242"/>
      <c r="Q48" s="242"/>
      <c r="R48" s="242"/>
      <c r="S48" s="242"/>
      <c r="T48" s="242"/>
      <c r="U48" s="242"/>
      <c r="V48" s="242"/>
      <c r="W48" s="242"/>
      <c r="X48" s="242"/>
      <c r="Y48" s="242"/>
      <c r="Z48" s="242"/>
      <c r="AA48" s="242"/>
      <c r="AB48" s="224"/>
      <c r="AC48" s="225"/>
      <c r="AD48" s="225"/>
      <c r="AE48" s="225"/>
      <c r="AF48" s="225"/>
      <c r="AG48" s="225"/>
      <c r="AH48" s="226"/>
      <c r="AI48" s="185"/>
      <c r="AJ48" s="186"/>
      <c r="AK48" s="186"/>
      <c r="AL48" s="186"/>
      <c r="AM48" s="186"/>
      <c r="AN48" s="186"/>
      <c r="AO48" s="186"/>
      <c r="AP48" s="231"/>
      <c r="AQ48" s="234"/>
      <c r="AR48" s="235"/>
      <c r="AS48" s="235"/>
      <c r="AT48" s="235"/>
      <c r="AU48" s="235"/>
      <c r="AV48" s="235"/>
      <c r="AW48" s="235"/>
      <c r="AX48" s="235"/>
      <c r="AY48" s="235"/>
      <c r="AZ48" s="235"/>
      <c r="BA48" s="236"/>
      <c r="BB48" s="241"/>
      <c r="BC48" s="242"/>
      <c r="BD48" s="242"/>
      <c r="BE48" s="242"/>
      <c r="BF48" s="242"/>
      <c r="BG48" s="242"/>
      <c r="BH48" s="242"/>
      <c r="BI48" s="242"/>
      <c r="BJ48" s="242"/>
      <c r="BK48" s="242"/>
      <c r="BL48" s="242"/>
      <c r="BM48" s="243"/>
      <c r="BN48" s="224"/>
      <c r="BO48" s="225"/>
      <c r="BP48" s="225"/>
      <c r="BQ48" s="225"/>
      <c r="BR48" s="225"/>
      <c r="BS48" s="226"/>
      <c r="BT48" s="185"/>
      <c r="BU48" s="186"/>
      <c r="BV48" s="186"/>
      <c r="BW48" s="186"/>
      <c r="BX48" s="186"/>
      <c r="BY48" s="231"/>
    </row>
    <row r="49" spans="1:77" ht="12.75" customHeight="1">
      <c r="A49" s="150"/>
      <c r="B49" s="151"/>
      <c r="C49" s="151"/>
      <c r="D49" s="151"/>
      <c r="E49" s="151"/>
      <c r="F49" s="151"/>
      <c r="G49" s="151"/>
      <c r="H49" s="151"/>
      <c r="I49" s="151"/>
      <c r="J49" s="151"/>
      <c r="K49" s="151"/>
      <c r="L49" s="151"/>
      <c r="M49" s="237"/>
      <c r="N49" s="244"/>
      <c r="O49" s="245"/>
      <c r="P49" s="245"/>
      <c r="Q49" s="245"/>
      <c r="R49" s="245"/>
      <c r="S49" s="245"/>
      <c r="T49" s="245"/>
      <c r="U49" s="245"/>
      <c r="V49" s="245"/>
      <c r="W49" s="245"/>
      <c r="X49" s="245"/>
      <c r="Y49" s="245"/>
      <c r="Z49" s="245"/>
      <c r="AA49" s="245"/>
      <c r="AB49" s="227"/>
      <c r="AC49" s="228"/>
      <c r="AD49" s="228"/>
      <c r="AE49" s="228"/>
      <c r="AF49" s="228"/>
      <c r="AG49" s="228"/>
      <c r="AH49" s="229"/>
      <c r="AI49" s="187"/>
      <c r="AJ49" s="188"/>
      <c r="AK49" s="188"/>
      <c r="AL49" s="188"/>
      <c r="AM49" s="188"/>
      <c r="AN49" s="188"/>
      <c r="AO49" s="188"/>
      <c r="AP49" s="232"/>
      <c r="AQ49" s="150"/>
      <c r="AR49" s="151"/>
      <c r="AS49" s="151"/>
      <c r="AT49" s="151"/>
      <c r="AU49" s="151"/>
      <c r="AV49" s="151"/>
      <c r="AW49" s="151"/>
      <c r="AX49" s="151"/>
      <c r="AY49" s="151"/>
      <c r="AZ49" s="151"/>
      <c r="BA49" s="237"/>
      <c r="BB49" s="244"/>
      <c r="BC49" s="245"/>
      <c r="BD49" s="245"/>
      <c r="BE49" s="245"/>
      <c r="BF49" s="245"/>
      <c r="BG49" s="245"/>
      <c r="BH49" s="245"/>
      <c r="BI49" s="245"/>
      <c r="BJ49" s="245"/>
      <c r="BK49" s="245"/>
      <c r="BL49" s="245"/>
      <c r="BM49" s="246"/>
      <c r="BN49" s="227"/>
      <c r="BO49" s="228"/>
      <c r="BP49" s="228"/>
      <c r="BQ49" s="228"/>
      <c r="BR49" s="228"/>
      <c r="BS49" s="229"/>
      <c r="BT49" s="187"/>
      <c r="BU49" s="188"/>
      <c r="BV49" s="188"/>
      <c r="BW49" s="188"/>
      <c r="BX49" s="188"/>
      <c r="BY49" s="232"/>
    </row>
    <row r="50" spans="1:77" ht="12.75" customHeight="1">
      <c r="A50" s="216" t="s">
        <v>192</v>
      </c>
      <c r="B50" s="217"/>
      <c r="C50" s="217"/>
      <c r="D50" s="217"/>
      <c r="E50" s="217"/>
      <c r="F50" s="217"/>
      <c r="G50" s="217"/>
      <c r="H50" s="217"/>
      <c r="I50" s="217"/>
      <c r="J50" s="217"/>
      <c r="K50" s="217"/>
      <c r="L50" s="217"/>
      <c r="M50" s="218"/>
      <c r="N50" s="251"/>
      <c r="O50" s="189"/>
      <c r="P50" s="189"/>
      <c r="Q50" s="189"/>
      <c r="R50" s="189"/>
      <c r="S50" s="189"/>
      <c r="T50" s="189"/>
      <c r="U50" s="189"/>
      <c r="V50" s="189"/>
      <c r="W50" s="189"/>
      <c r="X50" s="189"/>
      <c r="Y50" s="189"/>
      <c r="Z50" s="189"/>
      <c r="AA50" s="192"/>
      <c r="AB50" s="195" t="s">
        <v>24</v>
      </c>
      <c r="AC50" s="196"/>
      <c r="AD50" s="196"/>
      <c r="AE50" s="196"/>
      <c r="AF50" s="196"/>
      <c r="AG50" s="196"/>
      <c r="AH50" s="196"/>
      <c r="AI50" s="201"/>
      <c r="AJ50" s="202"/>
      <c r="AK50" s="202"/>
      <c r="AL50" s="202"/>
      <c r="AM50" s="202"/>
      <c r="AN50" s="202"/>
      <c r="AO50" s="202"/>
      <c r="AP50" s="203"/>
      <c r="AQ50" s="210" t="s">
        <v>193</v>
      </c>
      <c r="AR50" s="211"/>
      <c r="AS50" s="211"/>
      <c r="AT50" s="211"/>
      <c r="AU50" s="211"/>
      <c r="AV50" s="211"/>
      <c r="AW50" s="211"/>
      <c r="AX50" s="211"/>
      <c r="AY50" s="211"/>
      <c r="AZ50" s="211"/>
      <c r="BA50" s="212"/>
      <c r="BB50" s="213"/>
      <c r="BC50" s="214"/>
      <c r="BD50" s="214"/>
      <c r="BE50" s="214"/>
      <c r="BF50" s="214"/>
      <c r="BG50" s="214"/>
      <c r="BH50" s="214"/>
      <c r="BI50" s="214"/>
      <c r="BJ50" s="214"/>
      <c r="BK50" s="214"/>
      <c r="BL50" s="214"/>
      <c r="BM50" s="214"/>
      <c r="BN50" s="214"/>
      <c r="BO50" s="214"/>
      <c r="BP50" s="214"/>
      <c r="BQ50" s="214"/>
      <c r="BR50" s="214"/>
      <c r="BS50" s="214"/>
      <c r="BT50" s="214"/>
      <c r="BU50" s="214"/>
      <c r="BV50" s="214"/>
      <c r="BW50" s="214"/>
      <c r="BX50" s="214"/>
      <c r="BY50" s="215"/>
    </row>
    <row r="51" spans="1:77" ht="12.75" customHeight="1">
      <c r="A51" s="248"/>
      <c r="B51" s="249"/>
      <c r="C51" s="249"/>
      <c r="D51" s="249"/>
      <c r="E51" s="249"/>
      <c r="F51" s="249"/>
      <c r="G51" s="249"/>
      <c r="H51" s="249"/>
      <c r="I51" s="249"/>
      <c r="J51" s="249"/>
      <c r="K51" s="249"/>
      <c r="L51" s="249"/>
      <c r="M51" s="250"/>
      <c r="N51" s="252"/>
      <c r="O51" s="190"/>
      <c r="P51" s="190"/>
      <c r="Q51" s="190"/>
      <c r="R51" s="190"/>
      <c r="S51" s="190"/>
      <c r="T51" s="190"/>
      <c r="U51" s="190"/>
      <c r="V51" s="190"/>
      <c r="W51" s="190"/>
      <c r="X51" s="190"/>
      <c r="Y51" s="190"/>
      <c r="Z51" s="190"/>
      <c r="AA51" s="193"/>
      <c r="AB51" s="197"/>
      <c r="AC51" s="198"/>
      <c r="AD51" s="198"/>
      <c r="AE51" s="198"/>
      <c r="AF51" s="198"/>
      <c r="AG51" s="198"/>
      <c r="AH51" s="198"/>
      <c r="AI51" s="204"/>
      <c r="AJ51" s="205"/>
      <c r="AK51" s="205"/>
      <c r="AL51" s="205"/>
      <c r="AM51" s="205"/>
      <c r="AN51" s="205"/>
      <c r="AO51" s="205"/>
      <c r="AP51" s="206"/>
      <c r="AQ51" s="216" t="s">
        <v>25</v>
      </c>
      <c r="AR51" s="217"/>
      <c r="AS51" s="217"/>
      <c r="AT51" s="217"/>
      <c r="AU51" s="217"/>
      <c r="AV51" s="217"/>
      <c r="AW51" s="217"/>
      <c r="AX51" s="217"/>
      <c r="AY51" s="217"/>
      <c r="AZ51" s="217"/>
      <c r="BA51" s="218"/>
      <c r="BB51" s="201"/>
      <c r="BC51" s="202"/>
      <c r="BD51" s="202"/>
      <c r="BE51" s="202"/>
      <c r="BF51" s="202"/>
      <c r="BG51" s="202"/>
      <c r="BH51" s="202"/>
      <c r="BI51" s="202"/>
      <c r="BJ51" s="202"/>
      <c r="BK51" s="202"/>
      <c r="BL51" s="202"/>
      <c r="BM51" s="202"/>
      <c r="BN51" s="202"/>
      <c r="BO51" s="202"/>
      <c r="BP51" s="202"/>
      <c r="BQ51" s="202"/>
      <c r="BR51" s="202"/>
      <c r="BS51" s="202"/>
      <c r="BT51" s="202"/>
      <c r="BU51" s="202"/>
      <c r="BV51" s="202"/>
      <c r="BW51" s="202"/>
      <c r="BX51" s="202"/>
      <c r="BY51" s="203"/>
    </row>
    <row r="52" spans="1:77" ht="12.75" customHeight="1">
      <c r="A52" s="219"/>
      <c r="B52" s="220"/>
      <c r="C52" s="220"/>
      <c r="D52" s="220"/>
      <c r="E52" s="220"/>
      <c r="F52" s="220"/>
      <c r="G52" s="220"/>
      <c r="H52" s="220"/>
      <c r="I52" s="220"/>
      <c r="J52" s="220"/>
      <c r="K52" s="220"/>
      <c r="L52" s="220"/>
      <c r="M52" s="221"/>
      <c r="N52" s="253"/>
      <c r="O52" s="191"/>
      <c r="P52" s="191"/>
      <c r="Q52" s="191"/>
      <c r="R52" s="191"/>
      <c r="S52" s="191"/>
      <c r="T52" s="191"/>
      <c r="U52" s="191"/>
      <c r="V52" s="191"/>
      <c r="W52" s="191"/>
      <c r="X52" s="191"/>
      <c r="Y52" s="191"/>
      <c r="Z52" s="191"/>
      <c r="AA52" s="194"/>
      <c r="AB52" s="199"/>
      <c r="AC52" s="200"/>
      <c r="AD52" s="200"/>
      <c r="AE52" s="200"/>
      <c r="AF52" s="200"/>
      <c r="AG52" s="200"/>
      <c r="AH52" s="200"/>
      <c r="AI52" s="207"/>
      <c r="AJ52" s="208"/>
      <c r="AK52" s="208"/>
      <c r="AL52" s="208"/>
      <c r="AM52" s="208"/>
      <c r="AN52" s="208"/>
      <c r="AO52" s="208"/>
      <c r="AP52" s="209"/>
      <c r="AQ52" s="219"/>
      <c r="AR52" s="220"/>
      <c r="AS52" s="220"/>
      <c r="AT52" s="220"/>
      <c r="AU52" s="220"/>
      <c r="AV52" s="220"/>
      <c r="AW52" s="220"/>
      <c r="AX52" s="220"/>
      <c r="AY52" s="220"/>
      <c r="AZ52" s="220"/>
      <c r="BA52" s="221"/>
      <c r="BB52" s="207"/>
      <c r="BC52" s="208"/>
      <c r="BD52" s="208"/>
      <c r="BE52" s="208"/>
      <c r="BF52" s="208"/>
      <c r="BG52" s="208"/>
      <c r="BH52" s="208"/>
      <c r="BI52" s="208"/>
      <c r="BJ52" s="208"/>
      <c r="BK52" s="208"/>
      <c r="BL52" s="208"/>
      <c r="BM52" s="208"/>
      <c r="BN52" s="208"/>
      <c r="BO52" s="208"/>
      <c r="BP52" s="208"/>
      <c r="BQ52" s="208"/>
      <c r="BR52" s="208"/>
      <c r="BS52" s="208"/>
      <c r="BT52" s="208"/>
      <c r="BU52" s="208"/>
      <c r="BV52" s="208"/>
      <c r="BW52" s="208"/>
      <c r="BX52" s="208"/>
      <c r="BY52" s="209"/>
    </row>
    <row r="53" spans="1:77" ht="17.25" customHeight="1">
      <c r="A53" s="171" t="s">
        <v>26</v>
      </c>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1"/>
      <c r="BR53" s="171"/>
      <c r="BS53" s="171"/>
      <c r="BT53" s="171"/>
      <c r="BU53" s="171"/>
      <c r="BV53" s="171"/>
      <c r="BW53" s="171"/>
      <c r="BX53" s="171"/>
      <c r="BY53" s="171"/>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72" t="s">
        <v>27</v>
      </c>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72"/>
      <c r="B56" s="172"/>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72"/>
      <c r="B57" s="172"/>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73" t="s">
        <v>188</v>
      </c>
      <c r="B58" s="174"/>
      <c r="C58" s="174"/>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4"/>
      <c r="BK58" s="174"/>
      <c r="BL58" s="174"/>
      <c r="BM58" s="174"/>
      <c r="BN58" s="174"/>
      <c r="BO58" s="174"/>
      <c r="BP58" s="174"/>
      <c r="BQ58" s="174"/>
      <c r="BR58" s="174"/>
      <c r="BS58" s="174"/>
      <c r="BT58" s="174"/>
      <c r="BU58" s="174"/>
      <c r="BV58" s="174"/>
      <c r="BW58" s="174"/>
      <c r="BX58" s="174"/>
      <c r="BY58" s="175"/>
    </row>
    <row r="59" spans="1:77" ht="8.25" customHeight="1">
      <c r="A59" s="176"/>
      <c r="B59" s="177"/>
      <c r="C59" s="177"/>
      <c r="D59" s="177"/>
      <c r="E59" s="177"/>
      <c r="F59" s="177"/>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177"/>
      <c r="AR59" s="177"/>
      <c r="AS59" s="177"/>
      <c r="AT59" s="177"/>
      <c r="AU59" s="177"/>
      <c r="AV59" s="177"/>
      <c r="AW59" s="177"/>
      <c r="AX59" s="177"/>
      <c r="AY59" s="177"/>
      <c r="AZ59" s="177"/>
      <c r="BA59" s="177"/>
      <c r="BB59" s="177"/>
      <c r="BC59" s="177"/>
      <c r="BD59" s="177"/>
      <c r="BE59" s="177"/>
      <c r="BF59" s="177"/>
      <c r="BG59" s="177"/>
      <c r="BH59" s="177"/>
      <c r="BI59" s="177"/>
      <c r="BJ59" s="177"/>
      <c r="BK59" s="177"/>
      <c r="BL59" s="177"/>
      <c r="BM59" s="177"/>
      <c r="BN59" s="177"/>
      <c r="BO59" s="177"/>
      <c r="BP59" s="177"/>
      <c r="BQ59" s="177"/>
      <c r="BR59" s="177"/>
      <c r="BS59" s="177"/>
      <c r="BT59" s="177"/>
      <c r="BU59" s="177"/>
      <c r="BV59" s="177"/>
      <c r="BW59" s="177"/>
      <c r="BX59" s="177"/>
      <c r="BY59" s="178"/>
    </row>
    <row r="60" spans="1:77" ht="8.25" customHeight="1">
      <c r="A60" s="176"/>
      <c r="B60" s="177"/>
      <c r="C60" s="177"/>
      <c r="D60" s="177"/>
      <c r="E60" s="177"/>
      <c r="F60" s="177"/>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c r="AI60" s="177"/>
      <c r="AJ60" s="177"/>
      <c r="AK60" s="177"/>
      <c r="AL60" s="177"/>
      <c r="AM60" s="177"/>
      <c r="AN60" s="177"/>
      <c r="AO60" s="177"/>
      <c r="AP60" s="177"/>
      <c r="AQ60" s="177"/>
      <c r="AR60" s="177"/>
      <c r="AS60" s="177"/>
      <c r="AT60" s="177"/>
      <c r="AU60" s="177"/>
      <c r="AV60" s="177"/>
      <c r="AW60" s="177"/>
      <c r="AX60" s="177"/>
      <c r="AY60" s="177"/>
      <c r="AZ60" s="177"/>
      <c r="BA60" s="177"/>
      <c r="BB60" s="177"/>
      <c r="BC60" s="177"/>
      <c r="BD60" s="177"/>
      <c r="BE60" s="177"/>
      <c r="BF60" s="177"/>
      <c r="BG60" s="177"/>
      <c r="BH60" s="177"/>
      <c r="BI60" s="177"/>
      <c r="BJ60" s="177"/>
      <c r="BK60" s="177"/>
      <c r="BL60" s="177"/>
      <c r="BM60" s="177"/>
      <c r="BN60" s="177"/>
      <c r="BO60" s="177"/>
      <c r="BP60" s="177"/>
      <c r="BQ60" s="177"/>
      <c r="BR60" s="177"/>
      <c r="BS60" s="177"/>
      <c r="BT60" s="177"/>
      <c r="BU60" s="177"/>
      <c r="BV60" s="177"/>
      <c r="BW60" s="177"/>
      <c r="BX60" s="177"/>
      <c r="BY60" s="178"/>
    </row>
    <row r="61" spans="1:77" ht="8.25" customHeight="1">
      <c r="A61" s="176"/>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177"/>
      <c r="AJ61" s="177"/>
      <c r="AK61" s="177"/>
      <c r="AL61" s="177"/>
      <c r="AM61" s="177"/>
      <c r="AN61" s="177"/>
      <c r="AO61" s="177"/>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c r="BX61" s="177"/>
      <c r="BY61" s="178"/>
    </row>
    <row r="62" spans="1:77" ht="8.25" customHeight="1">
      <c r="A62" s="176"/>
      <c r="B62" s="177"/>
      <c r="C62" s="177"/>
      <c r="D62" s="177"/>
      <c r="E62" s="177"/>
      <c r="F62" s="177"/>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177"/>
      <c r="AJ62" s="177"/>
      <c r="AK62" s="177"/>
      <c r="AL62" s="177"/>
      <c r="AM62" s="177"/>
      <c r="AN62" s="177"/>
      <c r="AO62" s="177"/>
      <c r="AP62" s="177"/>
      <c r="AQ62" s="177"/>
      <c r="AR62" s="177"/>
      <c r="AS62" s="177"/>
      <c r="AT62" s="177"/>
      <c r="AU62" s="177"/>
      <c r="AV62" s="177"/>
      <c r="AW62" s="177"/>
      <c r="AX62" s="177"/>
      <c r="AY62" s="177"/>
      <c r="AZ62" s="177"/>
      <c r="BA62" s="177"/>
      <c r="BB62" s="177"/>
      <c r="BC62" s="177"/>
      <c r="BD62" s="177"/>
      <c r="BE62" s="177"/>
      <c r="BF62" s="177"/>
      <c r="BG62" s="177"/>
      <c r="BH62" s="177"/>
      <c r="BI62" s="177"/>
      <c r="BJ62" s="177"/>
      <c r="BK62" s="177"/>
      <c r="BL62" s="177"/>
      <c r="BM62" s="177"/>
      <c r="BN62" s="177"/>
      <c r="BO62" s="177"/>
      <c r="BP62" s="177"/>
      <c r="BQ62" s="177"/>
      <c r="BR62" s="177"/>
      <c r="BS62" s="177"/>
      <c r="BT62" s="177"/>
      <c r="BU62" s="177"/>
      <c r="BV62" s="177"/>
      <c r="BW62" s="177"/>
      <c r="BX62" s="177"/>
      <c r="BY62" s="178"/>
    </row>
    <row r="63" spans="1:77" ht="8.25" customHeight="1">
      <c r="A63" s="176"/>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77"/>
      <c r="AM63" s="177"/>
      <c r="AN63" s="177"/>
      <c r="AO63" s="177"/>
      <c r="AP63" s="177"/>
      <c r="AQ63" s="177"/>
      <c r="AR63" s="177"/>
      <c r="AS63" s="177"/>
      <c r="AT63" s="177"/>
      <c r="AU63" s="177"/>
      <c r="AV63" s="177"/>
      <c r="AW63" s="177"/>
      <c r="AX63" s="177"/>
      <c r="AY63" s="177"/>
      <c r="AZ63" s="177"/>
      <c r="BA63" s="177"/>
      <c r="BB63" s="177"/>
      <c r="BC63" s="177"/>
      <c r="BD63" s="177"/>
      <c r="BE63" s="177"/>
      <c r="BF63" s="177"/>
      <c r="BG63" s="177"/>
      <c r="BH63" s="177"/>
      <c r="BI63" s="177"/>
      <c r="BJ63" s="177"/>
      <c r="BK63" s="177"/>
      <c r="BL63" s="177"/>
      <c r="BM63" s="177"/>
      <c r="BN63" s="177"/>
      <c r="BO63" s="177"/>
      <c r="BP63" s="177"/>
      <c r="BQ63" s="177"/>
      <c r="BR63" s="177"/>
      <c r="BS63" s="177"/>
      <c r="BT63" s="177"/>
      <c r="BU63" s="177"/>
      <c r="BV63" s="177"/>
      <c r="BW63" s="177"/>
      <c r="BX63" s="177"/>
      <c r="BY63" s="178"/>
    </row>
    <row r="64" spans="1:77" ht="8.25" customHeight="1">
      <c r="A64" s="176"/>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7"/>
      <c r="AY64" s="177"/>
      <c r="AZ64" s="177"/>
      <c r="BA64" s="177"/>
      <c r="BB64" s="177"/>
      <c r="BC64" s="177"/>
      <c r="BD64" s="177"/>
      <c r="BE64" s="177"/>
      <c r="BF64" s="177"/>
      <c r="BG64" s="177"/>
      <c r="BH64" s="177"/>
      <c r="BI64" s="177"/>
      <c r="BJ64" s="177"/>
      <c r="BK64" s="177"/>
      <c r="BL64" s="177"/>
      <c r="BM64" s="177"/>
      <c r="BN64" s="177"/>
      <c r="BO64" s="177"/>
      <c r="BP64" s="177"/>
      <c r="BQ64" s="177"/>
      <c r="BR64" s="177"/>
      <c r="BS64" s="177"/>
      <c r="BT64" s="177"/>
      <c r="BU64" s="177"/>
      <c r="BV64" s="177"/>
      <c r="BW64" s="177"/>
      <c r="BX64" s="177"/>
      <c r="BY64" s="178"/>
    </row>
    <row r="65" spans="1:78" ht="10.5" customHeight="1">
      <c r="A65" s="179"/>
      <c r="B65" s="180"/>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0"/>
      <c r="BB65" s="180"/>
      <c r="BC65" s="180"/>
      <c r="BD65" s="180"/>
      <c r="BE65" s="180"/>
      <c r="BF65" s="180"/>
      <c r="BG65" s="180"/>
      <c r="BH65" s="180"/>
      <c r="BI65" s="180"/>
      <c r="BJ65" s="180"/>
      <c r="BK65" s="180"/>
      <c r="BL65" s="180"/>
      <c r="BM65" s="180"/>
      <c r="BN65" s="180"/>
      <c r="BO65" s="180"/>
      <c r="BP65" s="180"/>
      <c r="BQ65" s="180"/>
      <c r="BR65" s="180"/>
      <c r="BS65" s="180"/>
      <c r="BT65" s="180"/>
      <c r="BU65" s="180"/>
      <c r="BV65" s="180"/>
      <c r="BW65" s="180"/>
      <c r="BX65" s="180"/>
      <c r="BY65" s="181"/>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82"/>
      <c r="C78" s="182"/>
      <c r="D78" s="182"/>
      <c r="E78" s="182"/>
      <c r="F78" s="18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65"/>
      <c r="C80" s="165"/>
      <c r="D80" s="165"/>
      <c r="E80" s="165"/>
      <c r="F80" s="165"/>
      <c r="G80" s="165"/>
      <c r="H80" s="165"/>
      <c r="I80" s="165"/>
      <c r="J80" s="165"/>
      <c r="K80" s="165"/>
      <c r="L80" s="165"/>
      <c r="M80" s="165"/>
      <c r="N80" s="165"/>
      <c r="O80" s="165"/>
      <c r="P80" s="165"/>
      <c r="Q80" s="165"/>
      <c r="R80" s="165"/>
      <c r="S80" s="165"/>
      <c r="T80" s="165"/>
      <c r="U80" s="165"/>
      <c r="V80" s="165"/>
      <c r="W80" s="165"/>
      <c r="X80" s="165"/>
      <c r="Y80" s="165"/>
      <c r="Z80" s="165"/>
      <c r="AA80" s="165"/>
      <c r="AB80" s="165"/>
      <c r="AC80" s="165"/>
      <c r="AD80" s="165"/>
      <c r="AE80" s="165"/>
      <c r="AF80" s="165"/>
      <c r="AG80" s="165"/>
      <c r="AH80" s="165"/>
      <c r="AI80" s="165"/>
      <c r="AJ80" s="165"/>
      <c r="AK80" s="165"/>
      <c r="AL80" s="165"/>
      <c r="AM80" s="18"/>
      <c r="AN80" s="18"/>
      <c r="AO80" s="18"/>
      <c r="AP80" s="18"/>
      <c r="AQ80" s="18"/>
      <c r="AR80" s="18"/>
      <c r="AS80" s="40"/>
      <c r="AT80" s="40"/>
      <c r="AU80" s="40"/>
      <c r="AV80" s="40"/>
      <c r="AW80" s="40"/>
      <c r="AX80" s="40"/>
      <c r="AY80" s="40"/>
      <c r="AZ80" s="40"/>
      <c r="BA80" s="18"/>
      <c r="BB80" s="169"/>
      <c r="BC80" s="169"/>
      <c r="BD80" s="169"/>
      <c r="BE80" s="169"/>
      <c r="BF80" s="169"/>
      <c r="BG80" s="169"/>
      <c r="BH80" s="169"/>
      <c r="BI80" s="169"/>
      <c r="BJ80" s="169"/>
      <c r="BK80" s="169"/>
      <c r="BL80" s="169"/>
      <c r="BM80" s="169"/>
      <c r="BN80" s="169"/>
      <c r="BO80" s="169"/>
      <c r="BP80" s="169"/>
      <c r="BQ80" s="169"/>
      <c r="BR80" s="169"/>
      <c r="BS80" s="169"/>
      <c r="BT80" s="169"/>
      <c r="BU80" s="169"/>
      <c r="BV80" s="169"/>
      <c r="BW80" s="169"/>
      <c r="BX80" s="169"/>
      <c r="BY80" s="169"/>
    </row>
    <row r="81" spans="1:77" ht="6" customHeight="1">
      <c r="A81" s="18"/>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8"/>
      <c r="AN81" s="18"/>
      <c r="AO81" s="18"/>
      <c r="AP81" s="18"/>
      <c r="AQ81" s="18"/>
      <c r="AR81" s="18"/>
      <c r="AS81" s="40"/>
      <c r="AT81" s="40"/>
      <c r="AU81" s="40"/>
      <c r="AV81" s="40"/>
      <c r="AW81" s="40"/>
      <c r="AX81" s="40"/>
      <c r="AY81" s="40"/>
      <c r="AZ81" s="40"/>
      <c r="BA81" s="18"/>
      <c r="BB81" s="169"/>
      <c r="BC81" s="169"/>
      <c r="BD81" s="169"/>
      <c r="BE81" s="169"/>
      <c r="BF81" s="169"/>
      <c r="BG81" s="169"/>
      <c r="BH81" s="169"/>
      <c r="BI81" s="169"/>
      <c r="BJ81" s="169"/>
      <c r="BK81" s="169"/>
      <c r="BL81" s="169"/>
      <c r="BM81" s="169"/>
      <c r="BN81" s="169"/>
      <c r="BO81" s="169"/>
      <c r="BP81" s="169"/>
      <c r="BQ81" s="169"/>
      <c r="BR81" s="169"/>
      <c r="BS81" s="169"/>
      <c r="BT81" s="169"/>
      <c r="BU81" s="169"/>
      <c r="BV81" s="169"/>
      <c r="BW81" s="169"/>
      <c r="BX81" s="169"/>
      <c r="BY81" s="169"/>
    </row>
    <row r="82" spans="1:77" ht="6" customHeight="1">
      <c r="A82" s="18"/>
      <c r="B82" s="165"/>
      <c r="C82" s="165"/>
      <c r="D82" s="165"/>
      <c r="E82" s="165"/>
      <c r="F82" s="165"/>
      <c r="G82" s="165"/>
      <c r="H82" s="165"/>
      <c r="I82" s="165"/>
      <c r="J82" s="165"/>
      <c r="K82" s="165"/>
      <c r="L82" s="165"/>
      <c r="M82" s="165"/>
      <c r="N82" s="165"/>
      <c r="O82" s="165"/>
      <c r="P82" s="165"/>
      <c r="Q82" s="165"/>
      <c r="R82" s="165"/>
      <c r="S82" s="165"/>
      <c r="T82" s="165"/>
      <c r="U82" s="165"/>
      <c r="V82" s="165"/>
      <c r="W82" s="165"/>
      <c r="X82" s="165"/>
      <c r="Y82" s="165"/>
      <c r="Z82" s="165"/>
      <c r="AA82" s="165"/>
      <c r="AB82" s="165"/>
      <c r="AC82" s="165"/>
      <c r="AD82" s="165"/>
      <c r="AE82" s="165"/>
      <c r="AF82" s="165"/>
      <c r="AG82" s="165"/>
      <c r="AH82" s="165"/>
      <c r="AI82" s="165"/>
      <c r="AJ82" s="165"/>
      <c r="AK82" s="165"/>
      <c r="AL82" s="165"/>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70"/>
      <c r="C83" s="170"/>
      <c r="D83" s="170"/>
      <c r="E83" s="170"/>
      <c r="F83" s="170"/>
      <c r="G83" s="170"/>
      <c r="H83" s="170"/>
      <c r="I83" s="170"/>
      <c r="J83" s="170"/>
      <c r="K83" s="170"/>
      <c r="L83" s="170"/>
      <c r="M83" s="170"/>
      <c r="N83" s="170"/>
      <c r="O83" s="170"/>
      <c r="P83" s="170"/>
      <c r="Q83" s="170"/>
      <c r="R83" s="170"/>
      <c r="S83" s="170"/>
      <c r="T83" s="170"/>
      <c r="U83" s="170"/>
      <c r="V83" s="170"/>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70"/>
      <c r="C84" s="170"/>
      <c r="D84" s="170"/>
      <c r="E84" s="170"/>
      <c r="F84" s="170"/>
      <c r="G84" s="170"/>
      <c r="H84" s="170"/>
      <c r="I84" s="170"/>
      <c r="J84" s="170"/>
      <c r="K84" s="170"/>
      <c r="L84" s="170"/>
      <c r="M84" s="170"/>
      <c r="N84" s="170"/>
      <c r="O84" s="170"/>
      <c r="P84" s="170"/>
      <c r="Q84" s="170"/>
      <c r="R84" s="170"/>
      <c r="S84" s="170"/>
      <c r="T84" s="170"/>
      <c r="U84" s="170"/>
      <c r="V84" s="170"/>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65"/>
      <c r="C85" s="165"/>
      <c r="D85" s="165"/>
      <c r="E85" s="165"/>
      <c r="F85" s="165"/>
      <c r="G85" s="165"/>
      <c r="H85" s="165"/>
      <c r="I85" s="165"/>
      <c r="J85" s="165"/>
      <c r="K85" s="165"/>
      <c r="L85" s="165"/>
      <c r="M85" s="165"/>
      <c r="N85" s="165"/>
      <c r="O85" s="165"/>
      <c r="P85" s="165"/>
      <c r="Q85" s="165"/>
      <c r="R85" s="165"/>
      <c r="S85" s="165"/>
      <c r="T85" s="165"/>
      <c r="U85" s="165"/>
      <c r="V85" s="165"/>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65"/>
      <c r="C86" s="165"/>
      <c r="D86" s="165"/>
      <c r="E86" s="165"/>
      <c r="F86" s="165"/>
      <c r="G86" s="165"/>
      <c r="H86" s="165"/>
      <c r="I86" s="165"/>
      <c r="J86" s="165"/>
      <c r="K86" s="165"/>
      <c r="L86" s="165"/>
      <c r="M86" s="165"/>
      <c r="N86" s="165"/>
      <c r="O86" s="165"/>
      <c r="P86" s="165"/>
      <c r="Q86" s="165"/>
      <c r="R86" s="165"/>
      <c r="S86" s="165"/>
      <c r="T86" s="165"/>
      <c r="U86" s="165"/>
      <c r="V86" s="165"/>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65"/>
      <c r="C87" s="165"/>
      <c r="D87" s="165"/>
      <c r="E87" s="165"/>
      <c r="F87" s="165"/>
      <c r="G87" s="165"/>
      <c r="H87" s="165"/>
      <c r="I87" s="165"/>
      <c r="J87" s="165"/>
      <c r="K87" s="165"/>
      <c r="L87" s="165"/>
      <c r="M87" s="165"/>
      <c r="N87" s="165"/>
      <c r="O87" s="165"/>
      <c r="P87" s="165"/>
      <c r="Q87" s="165"/>
      <c r="R87" s="165"/>
      <c r="S87" s="165"/>
      <c r="T87" s="165"/>
      <c r="U87" s="165"/>
      <c r="V87" s="165"/>
      <c r="W87" s="18"/>
      <c r="X87" s="18"/>
      <c r="Y87" s="18"/>
      <c r="Z87" s="18"/>
      <c r="AA87" s="18"/>
      <c r="AB87" s="18"/>
      <c r="AC87" s="18"/>
      <c r="AD87" s="18"/>
      <c r="AE87" s="166"/>
      <c r="AF87" s="166"/>
      <c r="AG87" s="166"/>
      <c r="AH87" s="166"/>
      <c r="AI87" s="166"/>
      <c r="AJ87" s="166"/>
      <c r="AK87" s="166"/>
      <c r="AL87" s="166"/>
      <c r="AM87" s="166"/>
      <c r="AN87" s="166"/>
      <c r="AO87" s="166"/>
      <c r="AP87" s="166"/>
      <c r="AQ87" s="166"/>
      <c r="AR87" s="166"/>
      <c r="AS87" s="166"/>
      <c r="AT87" s="166"/>
      <c r="AU87" s="166"/>
      <c r="AV87" s="18"/>
      <c r="AW87" s="18"/>
      <c r="AX87" s="18"/>
      <c r="AY87" s="18"/>
      <c r="AZ87" s="18"/>
      <c r="BA87" s="18"/>
      <c r="BB87" s="18"/>
      <c r="BC87" s="18"/>
      <c r="BD87" s="18"/>
      <c r="BE87" s="167"/>
      <c r="BF87" s="167"/>
      <c r="BG87" s="167"/>
      <c r="BH87" s="167"/>
      <c r="BI87" s="167"/>
      <c r="BJ87" s="167"/>
      <c r="BK87" s="167"/>
      <c r="BL87" s="167"/>
      <c r="BM87" s="167"/>
      <c r="BN87" s="167"/>
      <c r="BO87" s="167"/>
      <c r="BP87" s="167"/>
      <c r="BQ87" s="167"/>
      <c r="BR87" s="167"/>
      <c r="BS87" s="167"/>
      <c r="BT87" s="167"/>
      <c r="BU87" s="167"/>
      <c r="BV87" s="167"/>
      <c r="BW87" s="18"/>
      <c r="BX87" s="18"/>
      <c r="BY87" s="18"/>
    </row>
    <row r="88" spans="1:77" ht="9" customHeight="1">
      <c r="A88" s="18"/>
      <c r="B88" s="18"/>
      <c r="C88" s="18"/>
      <c r="D88" s="18"/>
      <c r="E88" s="18"/>
      <c r="F88" s="18"/>
      <c r="G88" s="18"/>
      <c r="H88" s="18"/>
      <c r="I88" s="168"/>
      <c r="J88" s="168"/>
      <c r="K88" s="168"/>
      <c r="L88" s="168"/>
      <c r="M88" s="168"/>
      <c r="N88" s="168"/>
      <c r="O88" s="168"/>
      <c r="P88" s="168"/>
      <c r="Q88" s="168"/>
      <c r="R88" s="168"/>
      <c r="S88" s="168"/>
      <c r="T88" s="168"/>
      <c r="U88" s="168"/>
      <c r="V88" s="168"/>
      <c r="W88" s="168"/>
      <c r="X88" s="168"/>
      <c r="Y88" s="168"/>
      <c r="Z88" s="168"/>
      <c r="AA88" s="168"/>
      <c r="AB88" s="168"/>
      <c r="AC88" s="168"/>
      <c r="AD88" s="168"/>
      <c r="AE88" s="168"/>
      <c r="AF88" s="168"/>
      <c r="AG88" s="168"/>
      <c r="AH88" s="168"/>
      <c r="AI88" s="168"/>
      <c r="AJ88" s="168"/>
      <c r="AK88" s="168"/>
      <c r="AL88" s="168"/>
      <c r="AM88" s="168"/>
      <c r="AN88" s="168"/>
      <c r="AO88" s="168"/>
      <c r="AP88" s="168"/>
      <c r="AQ88" s="168"/>
      <c r="AR88" s="168"/>
      <c r="AS88" s="168"/>
      <c r="AT88" s="168"/>
      <c r="AU88" s="168"/>
      <c r="AV88" s="168"/>
      <c r="AW88" s="168"/>
      <c r="AX88" s="168"/>
      <c r="AY88" s="168"/>
      <c r="AZ88" s="168"/>
      <c r="BA88" s="168"/>
      <c r="BB88" s="168"/>
      <c r="BC88" s="168"/>
      <c r="BD88" s="168"/>
      <c r="BE88" s="168"/>
      <c r="BF88" s="168"/>
      <c r="BG88" s="168"/>
      <c r="BH88" s="168"/>
      <c r="BI88" s="168"/>
      <c r="BJ88" s="168"/>
      <c r="BK88" s="168"/>
      <c r="BL88" s="168"/>
      <c r="BM88" s="168"/>
      <c r="BN88" s="168"/>
      <c r="BO88" s="168"/>
      <c r="BP88" s="168"/>
      <c r="BQ88" s="168"/>
      <c r="BR88" s="168"/>
      <c r="BS88" s="18"/>
      <c r="BT88" s="18"/>
      <c r="BU88" s="18"/>
      <c r="BV88" s="18"/>
      <c r="BW88" s="18"/>
      <c r="BX88" s="18"/>
      <c r="BY88" s="18"/>
    </row>
    <row r="89" spans="1:77" ht="6" customHeight="1">
      <c r="A89" s="18"/>
      <c r="B89" s="164"/>
      <c r="C89" s="164"/>
      <c r="D89" s="164"/>
      <c r="E89" s="164"/>
      <c r="F89" s="164"/>
      <c r="G89" s="164"/>
      <c r="H89" s="164"/>
      <c r="I89" s="164"/>
      <c r="J89" s="164"/>
      <c r="K89" s="164"/>
      <c r="L89" s="164"/>
      <c r="M89" s="164"/>
      <c r="N89" s="164"/>
      <c r="O89" s="164"/>
      <c r="P89" s="164"/>
      <c r="Q89" s="164"/>
      <c r="R89" s="164"/>
      <c r="S89" s="164"/>
      <c r="T89" s="164"/>
      <c r="U89" s="164"/>
      <c r="V89" s="164"/>
      <c r="W89" s="164"/>
      <c r="X89" s="164"/>
      <c r="Y89" s="16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row>
    <row r="90" spans="1:77" ht="6" customHeight="1">
      <c r="A90" s="18"/>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row>
    <row r="91" spans="1:77" ht="6" customHeight="1">
      <c r="A91" s="18"/>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c r="AB91" s="164"/>
      <c r="AC91" s="164"/>
      <c r="AD91" s="164"/>
      <c r="AE91" s="164"/>
      <c r="AF91" s="164"/>
      <c r="AG91" s="164"/>
      <c r="AH91" s="164"/>
      <c r="AI91" s="164"/>
      <c r="AJ91" s="164"/>
      <c r="AK91" s="164"/>
      <c r="AL91" s="164"/>
      <c r="AM91" s="164"/>
      <c r="AN91" s="164"/>
      <c r="AO91" s="164"/>
      <c r="AP91" s="164"/>
      <c r="AQ91" s="164"/>
      <c r="AR91" s="164"/>
      <c r="AS91" s="164"/>
      <c r="AT91" s="164"/>
      <c r="AU91" s="164"/>
      <c r="AV91" s="164"/>
      <c r="AW91" s="164"/>
      <c r="AX91" s="164"/>
      <c r="AY91" s="164"/>
      <c r="AZ91" s="164"/>
      <c r="BA91" s="16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row>
    <row r="92" spans="1:77" ht="6.75" customHeight="1">
      <c r="A92" s="18"/>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c r="AB92" s="164"/>
      <c r="AC92" s="164"/>
      <c r="AD92" s="164"/>
      <c r="AE92" s="164"/>
      <c r="AF92" s="164"/>
      <c r="AG92" s="164"/>
      <c r="AH92" s="164"/>
      <c r="AI92" s="164"/>
      <c r="AJ92" s="164"/>
      <c r="AK92" s="164"/>
      <c r="AL92" s="164"/>
      <c r="AM92" s="164"/>
      <c r="AN92" s="164"/>
      <c r="AO92" s="164"/>
      <c r="AP92" s="164"/>
      <c r="AQ92" s="164"/>
      <c r="AR92" s="164"/>
      <c r="AS92" s="164"/>
      <c r="AT92" s="164"/>
      <c r="AU92" s="164"/>
      <c r="AV92" s="164"/>
      <c r="AW92" s="164"/>
      <c r="AX92" s="164"/>
      <c r="AY92" s="164"/>
      <c r="AZ92" s="164"/>
      <c r="BA92" s="164"/>
      <c r="BB92" s="164"/>
      <c r="BC92" s="164"/>
      <c r="BD92" s="164"/>
      <c r="BE92" s="164"/>
      <c r="BF92" s="164"/>
      <c r="BG92" s="164"/>
      <c r="BH92" s="164"/>
      <c r="BI92" s="164"/>
      <c r="BJ92" s="164"/>
      <c r="BK92" s="164"/>
      <c r="BL92" s="164"/>
      <c r="BM92" s="164"/>
      <c r="BN92" s="164"/>
      <c r="BO92" s="164"/>
      <c r="BP92" s="164"/>
      <c r="BQ92" s="164"/>
      <c r="BR92" s="164"/>
      <c r="BS92" s="164"/>
      <c r="BT92" s="164"/>
      <c r="BU92" s="164"/>
      <c r="BV92" s="164"/>
      <c r="BW92" s="164"/>
      <c r="BX92" s="164"/>
      <c r="BY92" s="164"/>
    </row>
    <row r="93" spans="1:77" ht="6.75" customHeight="1">
      <c r="A93" s="18"/>
      <c r="B93" s="164"/>
      <c r="C93" s="164"/>
      <c r="D93" s="164"/>
      <c r="E93" s="164"/>
      <c r="F93" s="164"/>
      <c r="G93" s="164"/>
      <c r="H93" s="164"/>
      <c r="I93" s="164"/>
      <c r="J93" s="164"/>
      <c r="K93" s="164"/>
      <c r="L93" s="164"/>
      <c r="M93" s="164"/>
      <c r="N93" s="164"/>
      <c r="O93" s="164"/>
      <c r="P93" s="164"/>
      <c r="Q93" s="164"/>
      <c r="R93" s="164"/>
      <c r="S93" s="164"/>
      <c r="T93" s="164"/>
      <c r="U93" s="164"/>
      <c r="V93" s="164"/>
      <c r="W93" s="164"/>
      <c r="X93" s="164"/>
      <c r="Y93" s="164"/>
      <c r="Z93" s="164"/>
      <c r="AA93" s="164"/>
      <c r="AB93" s="164"/>
      <c r="AC93" s="164"/>
      <c r="AD93" s="164"/>
      <c r="AE93" s="164"/>
      <c r="AF93" s="164"/>
      <c r="AG93" s="164"/>
      <c r="AH93" s="164"/>
      <c r="AI93" s="164"/>
      <c r="AJ93" s="164"/>
      <c r="AK93" s="164"/>
      <c r="AL93" s="164"/>
      <c r="AM93" s="164"/>
      <c r="AN93" s="164"/>
      <c r="AO93" s="164"/>
      <c r="AP93" s="164"/>
      <c r="AQ93" s="164"/>
      <c r="AR93" s="164"/>
      <c r="AS93" s="164"/>
      <c r="AT93" s="164"/>
      <c r="AU93" s="164"/>
      <c r="AV93" s="164"/>
      <c r="AW93" s="164"/>
      <c r="AX93" s="164"/>
      <c r="AY93" s="164"/>
      <c r="AZ93" s="164"/>
      <c r="BA93" s="164"/>
      <c r="BB93" s="164"/>
      <c r="BC93" s="164"/>
      <c r="BD93" s="164"/>
      <c r="BE93" s="164"/>
      <c r="BF93" s="164"/>
      <c r="BG93" s="164"/>
      <c r="BH93" s="164"/>
      <c r="BI93" s="164"/>
      <c r="BJ93" s="164"/>
      <c r="BK93" s="164"/>
      <c r="BL93" s="164"/>
      <c r="BM93" s="164"/>
      <c r="BN93" s="164"/>
      <c r="BO93" s="164"/>
      <c r="BP93" s="164"/>
      <c r="BQ93" s="164"/>
      <c r="BR93" s="164"/>
      <c r="BS93" s="164"/>
      <c r="BT93" s="164"/>
      <c r="BU93" s="164"/>
      <c r="BV93" s="164"/>
      <c r="BW93" s="164"/>
      <c r="BX93" s="164"/>
      <c r="BY93" s="164"/>
    </row>
    <row r="94" spans="1:77" ht="6.75" customHeight="1">
      <c r="A94" s="18"/>
      <c r="B94" s="164"/>
      <c r="C94" s="164"/>
      <c r="D94" s="164"/>
      <c r="E94" s="164"/>
      <c r="F94" s="164"/>
      <c r="G94" s="164"/>
      <c r="H94" s="164"/>
      <c r="I94" s="164"/>
      <c r="J94" s="164"/>
      <c r="K94" s="164"/>
      <c r="L94" s="164"/>
      <c r="M94" s="164"/>
      <c r="N94" s="164"/>
      <c r="O94" s="164"/>
      <c r="P94" s="164"/>
      <c r="Q94" s="164"/>
      <c r="R94" s="164"/>
      <c r="S94" s="164"/>
      <c r="T94" s="164"/>
      <c r="U94" s="164"/>
      <c r="V94" s="164"/>
      <c r="W94" s="164"/>
      <c r="X94" s="164"/>
      <c r="Y94" s="164"/>
      <c r="Z94" s="164"/>
      <c r="AA94" s="164"/>
      <c r="AB94" s="164"/>
      <c r="AC94" s="164"/>
      <c r="AD94" s="164"/>
      <c r="AE94" s="164"/>
      <c r="AF94" s="164"/>
      <c r="AG94" s="164"/>
      <c r="AH94" s="164"/>
      <c r="AI94" s="164"/>
      <c r="AJ94" s="164"/>
      <c r="AK94" s="164"/>
      <c r="AL94" s="164"/>
      <c r="AM94" s="164"/>
      <c r="AN94" s="164"/>
      <c r="AO94" s="164"/>
      <c r="AP94" s="164"/>
      <c r="AQ94" s="164"/>
      <c r="AR94" s="164"/>
      <c r="AS94" s="164"/>
      <c r="AT94" s="164"/>
      <c r="AU94" s="164"/>
      <c r="AV94" s="164"/>
      <c r="AW94" s="164"/>
      <c r="AX94" s="164"/>
      <c r="AY94" s="164"/>
      <c r="AZ94" s="164"/>
      <c r="BA94" s="164"/>
      <c r="BB94" s="164"/>
      <c r="BC94" s="164"/>
      <c r="BD94" s="164"/>
      <c r="BE94" s="164"/>
      <c r="BF94" s="164"/>
      <c r="BG94" s="164"/>
      <c r="BH94" s="164"/>
      <c r="BI94" s="164"/>
      <c r="BJ94" s="164"/>
      <c r="BK94" s="164"/>
      <c r="BL94" s="164"/>
      <c r="BM94" s="164"/>
      <c r="BN94" s="164"/>
      <c r="BO94" s="164"/>
      <c r="BP94" s="164"/>
      <c r="BQ94" s="164"/>
      <c r="BR94" s="164"/>
      <c r="BS94" s="164"/>
      <c r="BT94" s="164"/>
      <c r="BU94" s="164"/>
      <c r="BV94" s="164"/>
      <c r="BW94" s="164"/>
      <c r="BX94" s="164"/>
      <c r="BY94" s="164"/>
    </row>
    <row r="95" spans="1:77" ht="6.75" customHeight="1">
      <c r="A95" s="18"/>
      <c r="B95" s="164"/>
      <c r="C95" s="164"/>
      <c r="D95" s="164"/>
      <c r="E95" s="164"/>
      <c r="F95" s="164"/>
      <c r="G95" s="164"/>
      <c r="H95" s="164"/>
      <c r="I95" s="164"/>
      <c r="J95" s="164"/>
      <c r="K95" s="164"/>
      <c r="L95" s="164"/>
      <c r="M95" s="164"/>
      <c r="N95" s="164"/>
      <c r="O95" s="164"/>
      <c r="P95" s="164"/>
      <c r="Q95" s="164"/>
      <c r="R95" s="164"/>
      <c r="S95" s="164"/>
      <c r="T95" s="164"/>
      <c r="U95" s="164"/>
      <c r="V95" s="164"/>
      <c r="W95" s="164"/>
      <c r="X95" s="164"/>
      <c r="Y95" s="164"/>
      <c r="Z95" s="164"/>
      <c r="AA95" s="164"/>
      <c r="AB95" s="164"/>
      <c r="AC95" s="164"/>
      <c r="AD95" s="164"/>
      <c r="AE95" s="164"/>
      <c r="AF95" s="164"/>
      <c r="AG95" s="164"/>
      <c r="AH95" s="164"/>
      <c r="AI95" s="164"/>
      <c r="AJ95" s="164"/>
      <c r="AK95" s="164"/>
      <c r="AL95" s="164"/>
      <c r="AM95" s="164"/>
      <c r="AN95" s="164"/>
      <c r="AO95" s="164"/>
      <c r="AP95" s="164"/>
      <c r="AQ95" s="164"/>
      <c r="AR95" s="164"/>
      <c r="AS95" s="164"/>
      <c r="AT95" s="164"/>
      <c r="AU95" s="164"/>
      <c r="AV95" s="164"/>
      <c r="AW95" s="164"/>
      <c r="AX95" s="164"/>
      <c r="AY95" s="164"/>
      <c r="AZ95" s="164"/>
      <c r="BA95" s="164"/>
      <c r="BB95" s="164"/>
      <c r="BC95" s="164"/>
      <c r="BD95" s="164"/>
      <c r="BE95" s="164"/>
      <c r="BF95" s="164"/>
      <c r="BG95" s="164"/>
      <c r="BH95" s="164"/>
      <c r="BI95" s="164"/>
      <c r="BJ95" s="164"/>
      <c r="BK95" s="164"/>
      <c r="BL95" s="164"/>
      <c r="BM95" s="164"/>
      <c r="BN95" s="164"/>
      <c r="BO95" s="164"/>
      <c r="BP95" s="164"/>
      <c r="BQ95" s="164"/>
      <c r="BR95" s="164"/>
      <c r="BS95" s="164"/>
      <c r="BT95" s="164"/>
      <c r="BU95" s="164"/>
      <c r="BV95" s="164"/>
      <c r="BW95" s="164"/>
      <c r="BX95" s="164"/>
      <c r="BY95" s="164"/>
    </row>
    <row r="96" spans="1:77" ht="6.75" customHeight="1">
      <c r="A96" s="18"/>
      <c r="B96" s="164"/>
      <c r="C96" s="164"/>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64"/>
      <c r="AH96" s="164"/>
      <c r="AI96" s="164"/>
      <c r="AJ96" s="164"/>
      <c r="AK96" s="164"/>
      <c r="AL96" s="164"/>
      <c r="AM96" s="164"/>
      <c r="AN96" s="164"/>
      <c r="AO96" s="164"/>
      <c r="AP96" s="164"/>
      <c r="AQ96" s="164"/>
      <c r="AR96" s="164"/>
      <c r="AS96" s="164"/>
      <c r="AT96" s="164"/>
      <c r="AU96" s="164"/>
      <c r="AV96" s="164"/>
      <c r="AW96" s="164"/>
      <c r="AX96" s="164"/>
      <c r="AY96" s="164"/>
      <c r="AZ96" s="164"/>
      <c r="BA96" s="164"/>
      <c r="BB96" s="164"/>
      <c r="BC96" s="164"/>
      <c r="BD96" s="164"/>
      <c r="BE96" s="164"/>
      <c r="BF96" s="164"/>
      <c r="BG96" s="164"/>
      <c r="BH96" s="164"/>
      <c r="BI96" s="164"/>
      <c r="BJ96" s="164"/>
      <c r="BK96" s="164"/>
      <c r="BL96" s="164"/>
      <c r="BM96" s="164"/>
      <c r="BN96" s="164"/>
      <c r="BO96" s="164"/>
      <c r="BP96" s="164"/>
      <c r="BQ96" s="164"/>
      <c r="BR96" s="164"/>
      <c r="BS96" s="164"/>
      <c r="BT96" s="164"/>
      <c r="BU96" s="164"/>
      <c r="BV96" s="164"/>
      <c r="BW96" s="164"/>
      <c r="BX96" s="164"/>
      <c r="BY96" s="164"/>
    </row>
    <row r="97" spans="1:77" ht="6.75" customHeight="1">
      <c r="A97" s="18"/>
      <c r="B97" s="164"/>
      <c r="C97" s="164"/>
      <c r="D97" s="164"/>
      <c r="E97" s="164"/>
      <c r="F97" s="164"/>
      <c r="G97" s="164"/>
      <c r="H97" s="164"/>
      <c r="I97" s="164"/>
      <c r="J97" s="164"/>
      <c r="K97" s="164"/>
      <c r="L97" s="164"/>
      <c r="M97" s="164"/>
      <c r="N97" s="164"/>
      <c r="O97" s="164"/>
      <c r="P97" s="164"/>
      <c r="Q97" s="164"/>
      <c r="R97" s="164"/>
      <c r="S97" s="164"/>
      <c r="T97" s="164"/>
      <c r="U97" s="164"/>
      <c r="V97" s="164"/>
      <c r="W97" s="164"/>
      <c r="X97" s="164"/>
      <c r="Y97" s="164"/>
      <c r="Z97" s="164"/>
      <c r="AA97" s="164"/>
      <c r="AB97" s="164"/>
      <c r="AC97" s="164"/>
      <c r="AD97" s="164"/>
      <c r="AE97" s="164"/>
      <c r="AF97" s="164"/>
      <c r="AG97" s="164"/>
      <c r="AH97" s="164"/>
      <c r="AI97" s="164"/>
      <c r="AJ97" s="164"/>
      <c r="AK97" s="164"/>
      <c r="AL97" s="164"/>
      <c r="AM97" s="164"/>
      <c r="AN97" s="164"/>
      <c r="AO97" s="164"/>
      <c r="AP97" s="164"/>
      <c r="AQ97" s="164"/>
      <c r="AR97" s="164"/>
      <c r="AS97" s="164"/>
      <c r="AT97" s="164"/>
      <c r="AU97" s="164"/>
      <c r="AV97" s="164"/>
      <c r="AW97" s="164"/>
      <c r="AX97" s="164"/>
      <c r="AY97" s="164"/>
      <c r="AZ97" s="164"/>
      <c r="BA97" s="164"/>
      <c r="BB97" s="164"/>
      <c r="BC97" s="164"/>
      <c r="BD97" s="164"/>
      <c r="BE97" s="164"/>
      <c r="BF97" s="164"/>
      <c r="BG97" s="164"/>
      <c r="BH97" s="164"/>
      <c r="BI97" s="164"/>
      <c r="BJ97" s="164"/>
      <c r="BK97" s="164"/>
      <c r="BL97" s="164"/>
      <c r="BM97" s="164"/>
      <c r="BN97" s="164"/>
      <c r="BO97" s="164"/>
      <c r="BP97" s="164"/>
      <c r="BQ97" s="164"/>
      <c r="BR97" s="164"/>
      <c r="BS97" s="164"/>
      <c r="BT97" s="164"/>
      <c r="BU97" s="164"/>
      <c r="BV97" s="164"/>
      <c r="BW97" s="164"/>
      <c r="BX97" s="164"/>
      <c r="BY97" s="164"/>
    </row>
    <row r="98" spans="1:77" ht="6.75" customHeight="1">
      <c r="A98" s="18"/>
      <c r="B98" s="164"/>
      <c r="C98" s="164"/>
      <c r="D98" s="164"/>
      <c r="E98" s="164"/>
      <c r="F98" s="164"/>
      <c r="G98" s="164"/>
      <c r="H98" s="164"/>
      <c r="I98" s="164"/>
      <c r="J98" s="164"/>
      <c r="K98" s="164"/>
      <c r="L98" s="164"/>
      <c r="M98" s="164"/>
      <c r="N98" s="164"/>
      <c r="O98" s="164"/>
      <c r="P98" s="164"/>
      <c r="Q98" s="164"/>
      <c r="R98" s="164"/>
      <c r="S98" s="164"/>
      <c r="T98" s="164"/>
      <c r="U98" s="164"/>
      <c r="V98" s="164"/>
      <c r="W98" s="164"/>
      <c r="X98" s="164"/>
      <c r="Y98" s="164"/>
      <c r="Z98" s="164"/>
      <c r="AA98" s="164"/>
      <c r="AB98" s="164"/>
      <c r="AC98" s="164"/>
      <c r="AD98" s="164"/>
      <c r="AE98" s="164"/>
      <c r="AF98" s="164"/>
      <c r="AG98" s="164"/>
      <c r="AH98" s="164"/>
      <c r="AI98" s="164"/>
      <c r="AJ98" s="164"/>
      <c r="AK98" s="164"/>
      <c r="AL98" s="164"/>
      <c r="AM98" s="164"/>
      <c r="AN98" s="164"/>
      <c r="AO98" s="164"/>
      <c r="AP98" s="164"/>
      <c r="AQ98" s="164"/>
      <c r="AR98" s="164"/>
      <c r="AS98" s="164"/>
      <c r="AT98" s="164"/>
      <c r="AU98" s="164"/>
      <c r="AV98" s="164"/>
      <c r="AW98" s="164"/>
      <c r="AX98" s="164"/>
      <c r="AY98" s="164"/>
      <c r="AZ98" s="164"/>
      <c r="BA98" s="164"/>
      <c r="BB98" s="164"/>
      <c r="BC98" s="164"/>
      <c r="BD98" s="164"/>
      <c r="BE98" s="164"/>
      <c r="BF98" s="164"/>
      <c r="BG98" s="164"/>
      <c r="BH98" s="164"/>
      <c r="BI98" s="164"/>
      <c r="BJ98" s="164"/>
      <c r="BK98" s="164"/>
      <c r="BL98" s="164"/>
      <c r="BM98" s="164"/>
      <c r="BN98" s="164"/>
      <c r="BO98" s="164"/>
      <c r="BP98" s="164"/>
      <c r="BQ98" s="164"/>
      <c r="BR98" s="164"/>
      <c r="BS98" s="164"/>
      <c r="BT98" s="164"/>
      <c r="BU98" s="164"/>
      <c r="BV98" s="164"/>
      <c r="BW98" s="164"/>
      <c r="BX98" s="164"/>
      <c r="BY98" s="164"/>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7">
    <mergeCell ref="Y40:BY40"/>
    <mergeCell ref="Y41:BY41"/>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BT47:BY49 N50:AA52"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143F613B-D31E-4A05-9EF5-C00F104B17E5}">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3BC6F7F-A0FB-4004-AA2D-3D725850CDD9}"/>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zoomScale="90" zoomScaleNormal="114" zoomScaleSheetLayoutView="90" workbookViewId="0">
      <selection activeCell="B1" sqref="B1:E1"/>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3.33203125" style="76" customWidth="1"/>
    <col min="8" max="8" width="5" style="76" customWidth="1"/>
    <col min="9" max="11" width="9" style="76"/>
    <col min="12" max="12" width="49.77734375" style="76" customWidth="1"/>
    <col min="13" max="16384" width="9" style="76"/>
  </cols>
  <sheetData>
    <row r="1" spans="2:12" ht="24.75" customHeight="1">
      <c r="B1" s="344" t="s">
        <v>243</v>
      </c>
      <c r="C1" s="344"/>
      <c r="D1" s="344"/>
      <c r="E1" s="344"/>
      <c r="F1" s="78" t="s">
        <v>157</v>
      </c>
      <c r="G1" s="79" t="str">
        <f>【賃上げ支援】支給申請書兼請求書!N35</f>
        <v>無</v>
      </c>
    </row>
    <row r="2" spans="2:12" ht="23.25" customHeight="1">
      <c r="B2" s="76" t="s">
        <v>191</v>
      </c>
      <c r="F2" s="78" t="s">
        <v>131</v>
      </c>
      <c r="G2" s="146"/>
    </row>
    <row r="3" spans="2:12" ht="26.25" customHeight="1">
      <c r="F3" s="78" t="s">
        <v>155</v>
      </c>
      <c r="G3" s="79">
        <f>【賃上げ支援】支給申請書兼請求書!N21</f>
        <v>0</v>
      </c>
    </row>
    <row r="4" spans="2:12" ht="24.75" customHeight="1">
      <c r="B4" s="347" t="s">
        <v>153</v>
      </c>
      <c r="C4" s="347"/>
      <c r="D4" s="347"/>
      <c r="E4" s="347"/>
      <c r="F4" s="347"/>
      <c r="G4" s="347"/>
      <c r="H4" s="347"/>
    </row>
    <row r="6" spans="2:12" ht="23.25" customHeight="1">
      <c r="B6" s="345" t="s">
        <v>154</v>
      </c>
      <c r="C6" s="345"/>
      <c r="D6" s="345"/>
      <c r="E6" s="345"/>
      <c r="F6" s="345"/>
      <c r="G6" s="345"/>
      <c r="H6" s="345"/>
    </row>
    <row r="8" spans="2:12" ht="18" customHeight="1">
      <c r="B8" s="80" t="s">
        <v>124</v>
      </c>
    </row>
    <row r="10" spans="2:12">
      <c r="B10" s="94"/>
      <c r="C10" s="76" t="s">
        <v>185</v>
      </c>
    </row>
    <row r="12" spans="2:12" ht="20.25" customHeight="1">
      <c r="B12" s="94"/>
      <c r="C12" s="76" t="s">
        <v>186</v>
      </c>
    </row>
    <row r="13" spans="2:12" ht="23.25" customHeight="1">
      <c r="C13" s="76" t="s">
        <v>187</v>
      </c>
      <c r="J13" s="76" t="s">
        <v>138</v>
      </c>
      <c r="K13" s="76" t="s">
        <v>139</v>
      </c>
      <c r="L13" s="82" t="s">
        <v>140</v>
      </c>
    </row>
    <row r="14" spans="2:12">
      <c r="E14" s="81" t="s">
        <v>135</v>
      </c>
      <c r="F14" s="81" t="s">
        <v>136</v>
      </c>
      <c r="G14" s="81" t="s">
        <v>137</v>
      </c>
    </row>
    <row r="15" spans="2:12" ht="87.75" customHeight="1">
      <c r="B15" s="94"/>
      <c r="C15" s="345" t="s">
        <v>141</v>
      </c>
      <c r="D15" s="346"/>
      <c r="E15" s="83" t="s">
        <v>138</v>
      </c>
      <c r="F15" s="83" t="s">
        <v>140</v>
      </c>
      <c r="G15" s="83"/>
    </row>
    <row r="17" spans="2:3" ht="18" customHeight="1">
      <c r="B17" s="80" t="s">
        <v>134</v>
      </c>
    </row>
    <row r="18" spans="2:3">
      <c r="B18" s="94"/>
      <c r="C18" s="76" t="s">
        <v>142</v>
      </c>
    </row>
    <row r="19" spans="2:3">
      <c r="B19" s="94"/>
      <c r="C19" s="76" t="s">
        <v>163</v>
      </c>
    </row>
    <row r="20" spans="2:3">
      <c r="B20" s="94"/>
      <c r="C20" s="76" t="s">
        <v>176</v>
      </c>
    </row>
    <row r="21" spans="2:3">
      <c r="B21" s="94"/>
      <c r="C21" s="76" t="s">
        <v>177</v>
      </c>
    </row>
    <row r="22" spans="2:3">
      <c r="B22" s="94"/>
      <c r="C22" s="76" t="s">
        <v>163</v>
      </c>
    </row>
    <row r="23" spans="2:3">
      <c r="B23" s="94"/>
      <c r="C23" s="76" t="s">
        <v>175</v>
      </c>
    </row>
    <row r="24" spans="2:3">
      <c r="B24" s="94"/>
      <c r="C24" s="76" t="s">
        <v>178</v>
      </c>
    </row>
    <row r="25" spans="2:3">
      <c r="B25" s="94"/>
      <c r="C25" s="76" t="s">
        <v>163</v>
      </c>
    </row>
    <row r="26" spans="2:3">
      <c r="B26" s="94"/>
      <c r="C26" s="76" t="s">
        <v>164</v>
      </c>
    </row>
    <row r="27" spans="2:3">
      <c r="B27" s="94"/>
    </row>
    <row r="28" spans="2:3">
      <c r="B28" s="94"/>
      <c r="C28" s="76" t="s">
        <v>179</v>
      </c>
    </row>
    <row r="29" spans="2:3">
      <c r="B29" s="94"/>
      <c r="C29" s="76" t="s">
        <v>180</v>
      </c>
    </row>
    <row r="30" spans="2:3">
      <c r="B30" s="94"/>
      <c r="C30" s="76" t="s">
        <v>181</v>
      </c>
    </row>
    <row r="31" spans="2:3">
      <c r="B31" s="94"/>
    </row>
    <row r="32" spans="2:3">
      <c r="B32" s="94"/>
      <c r="C32" s="76" t="s">
        <v>182</v>
      </c>
    </row>
    <row r="33" spans="2:7">
      <c r="B33" s="94"/>
      <c r="C33" s="76" t="s">
        <v>183</v>
      </c>
    </row>
    <row r="34" spans="2:7">
      <c r="B34" s="94"/>
      <c r="C34" s="76" t="s">
        <v>184</v>
      </c>
    </row>
    <row r="35" spans="2:7">
      <c r="B35" s="80" t="s">
        <v>133</v>
      </c>
    </row>
    <row r="36" spans="2:7">
      <c r="B36" s="80"/>
    </row>
    <row r="37" spans="2:7" ht="36.75" customHeight="1">
      <c r="C37" s="90"/>
      <c r="D37" s="77"/>
      <c r="E37" s="84" t="s">
        <v>122</v>
      </c>
      <c r="F37" s="77"/>
      <c r="G37" s="81" t="s">
        <v>196</v>
      </c>
    </row>
    <row r="38" spans="2:7" ht="24.75" customHeight="1">
      <c r="C38" s="90"/>
      <c r="D38" s="77"/>
      <c r="E38" s="100">
        <v>228000</v>
      </c>
      <c r="F38" s="77" t="s">
        <v>123</v>
      </c>
      <c r="G38" s="101">
        <f>E38</f>
        <v>228000</v>
      </c>
    </row>
    <row r="39" spans="2:7">
      <c r="C39" s="90"/>
      <c r="D39" s="77"/>
      <c r="E39" s="89"/>
      <c r="F39" s="77"/>
      <c r="G39" s="102"/>
    </row>
    <row r="40" spans="2:7" ht="36.6" customHeight="1">
      <c r="C40" s="90"/>
      <c r="D40" s="77"/>
      <c r="E40" s="89"/>
      <c r="F40" s="77"/>
      <c r="G40" s="81" t="s">
        <v>197</v>
      </c>
    </row>
    <row r="41" spans="2:7" ht="33.75" customHeight="1">
      <c r="G41" s="103">
        <f>G38</f>
        <v>228000</v>
      </c>
    </row>
  </sheetData>
  <mergeCells count="4">
    <mergeCell ref="B1:E1"/>
    <mergeCell ref="B6:H6"/>
    <mergeCell ref="C15:D15"/>
    <mergeCell ref="B4:H4"/>
  </mergeCells>
  <phoneticPr fontId="39"/>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312420</xdr:colOff>
                    <xdr:row>10</xdr:row>
                    <xdr:rowOff>144780</xdr:rowOff>
                  </from>
                  <to>
                    <xdr:col>1</xdr:col>
                    <xdr:colOff>541020</xdr:colOff>
                    <xdr:row>12</xdr:row>
                    <xdr:rowOff>22860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312420</xdr:colOff>
                    <xdr:row>24</xdr:row>
                    <xdr:rowOff>0</xdr:rowOff>
                  </from>
                  <to>
                    <xdr:col>1</xdr:col>
                    <xdr:colOff>541020</xdr:colOff>
                    <xdr:row>25</xdr:row>
                    <xdr:rowOff>137160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312420</xdr:colOff>
                    <xdr:row>24</xdr:row>
                    <xdr:rowOff>0</xdr:rowOff>
                  </from>
                  <to>
                    <xdr:col>1</xdr:col>
                    <xdr:colOff>541020</xdr:colOff>
                    <xdr:row>25</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312420</xdr:colOff>
                    <xdr:row>32</xdr:row>
                    <xdr:rowOff>121920</xdr:rowOff>
                  </from>
                  <to>
                    <xdr:col>1</xdr:col>
                    <xdr:colOff>541020</xdr:colOff>
                    <xdr:row>34</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220980</xdr:rowOff>
                  </from>
                  <to>
                    <xdr:col>1</xdr:col>
                    <xdr:colOff>533400</xdr:colOff>
                    <xdr:row>18</xdr:row>
                    <xdr:rowOff>121920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312420</xdr:colOff>
                    <xdr:row>19</xdr:row>
                    <xdr:rowOff>144780</xdr:rowOff>
                  </from>
                  <to>
                    <xdr:col>1</xdr:col>
                    <xdr:colOff>541020</xdr:colOff>
                    <xdr:row>21</xdr:row>
                    <xdr:rowOff>99060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312420</xdr:colOff>
                    <xdr:row>21</xdr:row>
                    <xdr:rowOff>144780</xdr:rowOff>
                  </from>
                  <to>
                    <xdr:col>1</xdr:col>
                    <xdr:colOff>541020</xdr:colOff>
                    <xdr:row>23</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26</xdr:row>
                    <xdr:rowOff>137160</xdr:rowOff>
                  </from>
                  <to>
                    <xdr:col>1</xdr:col>
                    <xdr:colOff>525780</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28</xdr:row>
                    <xdr:rowOff>152400</xdr:rowOff>
                  </from>
                  <to>
                    <xdr:col>1</xdr:col>
                    <xdr:colOff>525780</xdr:colOff>
                    <xdr:row>30</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312420</xdr:colOff>
                    <xdr:row>31</xdr:row>
                    <xdr:rowOff>22860</xdr:rowOff>
                  </from>
                  <to>
                    <xdr:col>1</xdr:col>
                    <xdr:colOff>541020</xdr:colOff>
                    <xdr:row>32</xdr:row>
                    <xdr:rowOff>144780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Normal="145" zoomScaleSheetLayoutView="100" workbookViewId="0">
      <selection activeCell="B5" sqref="B5"/>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242</v>
      </c>
    </row>
    <row r="2" spans="2:3" ht="14.4">
      <c r="B2" s="92" t="s">
        <v>131</v>
      </c>
      <c r="C2" s="145"/>
    </row>
    <row r="3" spans="2:3" ht="14.4">
      <c r="B3" s="92" t="s">
        <v>155</v>
      </c>
      <c r="C3" s="147">
        <f>【賃上げ支援】支給申請書兼請求書!N21</f>
        <v>0</v>
      </c>
    </row>
    <row r="4" spans="2:3" ht="18" customHeight="1">
      <c r="B4" s="86" t="s">
        <v>125</v>
      </c>
    </row>
    <row r="5" spans="2:3" ht="33" customHeight="1">
      <c r="B5" s="87" t="s">
        <v>126</v>
      </c>
      <c r="C5" s="87" t="s">
        <v>127</v>
      </c>
    </row>
    <row r="6" spans="2:3" ht="24" customHeight="1">
      <c r="B6" s="88" t="s">
        <v>128</v>
      </c>
      <c r="C6" s="88"/>
    </row>
    <row r="7" spans="2:3" ht="24" customHeight="1">
      <c r="B7" s="88" t="s">
        <v>129</v>
      </c>
      <c r="C7" s="88"/>
    </row>
    <row r="8" spans="2:3" ht="27.75" customHeight="1">
      <c r="B8" s="88" t="s">
        <v>130</v>
      </c>
      <c r="C8" s="8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39D9A-913A-43DF-AA05-E8373E47474E}">
  <sheetPr>
    <tabColor theme="4"/>
    <pageSetUpPr fitToPage="1"/>
  </sheetPr>
  <dimension ref="A1:R64"/>
  <sheetViews>
    <sheetView view="pageBreakPreview" zoomScale="70" zoomScaleNormal="85" zoomScaleSheetLayoutView="70" workbookViewId="0">
      <selection activeCell="A2" sqref="A2:K2"/>
    </sheetView>
  </sheetViews>
  <sheetFormatPr defaultColWidth="9" defaultRowHeight="13.2"/>
  <cols>
    <col min="1" max="1" width="47.77734375" style="104" customWidth="1"/>
    <col min="2" max="4" width="15.109375" style="106" customWidth="1"/>
    <col min="5" max="5" width="28.33203125" style="106" customWidth="1"/>
    <col min="6" max="6" width="17.77734375" style="104" customWidth="1"/>
    <col min="7" max="7" width="47.77734375" style="104" customWidth="1"/>
    <col min="8" max="10" width="15.109375" style="106" customWidth="1"/>
    <col min="11" max="11" width="23.44140625" style="104" customWidth="1"/>
    <col min="12" max="12" width="167.88671875" style="105" customWidth="1"/>
    <col min="13" max="18" width="14.6640625" style="104" customWidth="1"/>
    <col min="19" max="19" width="18.88671875" style="104" customWidth="1"/>
    <col min="20" max="20" width="9" style="104"/>
    <col min="21" max="27" width="9" style="104" customWidth="1"/>
    <col min="28" max="16384" width="9" style="104"/>
  </cols>
  <sheetData>
    <row r="1" spans="1:18" ht="25.5" customHeight="1">
      <c r="A1" s="130" t="s">
        <v>244</v>
      </c>
      <c r="B1" s="127"/>
      <c r="C1" s="127"/>
      <c r="D1" s="127"/>
      <c r="E1" s="127"/>
      <c r="G1" s="130"/>
      <c r="I1" s="129"/>
      <c r="J1" s="129"/>
      <c r="K1" s="128"/>
    </row>
    <row r="2" spans="1:18" ht="46.5" customHeight="1">
      <c r="A2" s="353" t="s">
        <v>231</v>
      </c>
      <c r="B2" s="354"/>
      <c r="C2" s="354"/>
      <c r="D2" s="354"/>
      <c r="E2" s="354"/>
      <c r="F2" s="354"/>
      <c r="G2" s="354"/>
      <c r="H2" s="354"/>
      <c r="I2" s="354"/>
      <c r="J2" s="354"/>
      <c r="K2" s="354"/>
      <c r="L2" s="105" t="s">
        <v>132</v>
      </c>
    </row>
    <row r="3" spans="1:18" ht="32.25" customHeight="1">
      <c r="A3" s="123" t="s">
        <v>131</v>
      </c>
      <c r="B3" s="122"/>
      <c r="C3" s="122"/>
      <c r="D3" s="122"/>
      <c r="E3" s="122"/>
      <c r="F3" s="141"/>
      <c r="G3" s="123" t="s">
        <v>230</v>
      </c>
      <c r="H3" s="122"/>
      <c r="I3" s="122"/>
      <c r="J3" s="122"/>
      <c r="K3" s="91">
        <f>SUM($K$10:$K$15)</f>
        <v>0</v>
      </c>
      <c r="L3" s="105" t="s">
        <v>229</v>
      </c>
    </row>
    <row r="4" spans="1:18" ht="43.2" customHeight="1">
      <c r="A4" s="123" t="s">
        <v>155</v>
      </c>
      <c r="B4" s="122"/>
      <c r="C4" s="122"/>
      <c r="D4" s="122"/>
      <c r="E4" s="122"/>
      <c r="F4" s="126">
        <f>【賃上げ支援】支給申請書兼請求書!N21</f>
        <v>0</v>
      </c>
      <c r="G4" s="124" t="s">
        <v>228</v>
      </c>
      <c r="H4" s="122"/>
      <c r="I4" s="122"/>
      <c r="J4" s="122"/>
      <c r="K4" s="140">
        <v>0</v>
      </c>
      <c r="L4" s="105" t="s">
        <v>227</v>
      </c>
    </row>
    <row r="5" spans="1:18" ht="26.25" customHeight="1">
      <c r="A5" s="123"/>
      <c r="B5" s="122"/>
      <c r="C5" s="122"/>
      <c r="D5" s="122"/>
      <c r="E5" s="122"/>
      <c r="F5" s="125"/>
      <c r="G5" s="124" t="s">
        <v>226</v>
      </c>
      <c r="H5" s="122"/>
      <c r="I5" s="122"/>
      <c r="J5" s="122"/>
      <c r="K5" s="91">
        <f>ROUNDDOWN(K3-K4,-3)</f>
        <v>0</v>
      </c>
      <c r="L5" s="105" t="s">
        <v>225</v>
      </c>
    </row>
    <row r="6" spans="1:18" ht="41.25" customHeight="1" thickBot="1">
      <c r="A6" s="123" t="s">
        <v>240</v>
      </c>
      <c r="B6" s="122"/>
      <c r="C6" s="122"/>
      <c r="D6" s="122"/>
      <c r="E6" s="122"/>
      <c r="F6" s="91" t="str">
        <f>IF(K5&gt;=K6,"○","×")</f>
        <v>×</v>
      </c>
      <c r="G6" s="123" t="s">
        <v>245</v>
      </c>
      <c r="H6" s="122"/>
      <c r="I6" s="122"/>
      <c r="J6" s="122"/>
      <c r="K6" s="91">
        <f>【賃上げ支援】申請書!G41</f>
        <v>228000</v>
      </c>
      <c r="L6" s="105" t="s">
        <v>246</v>
      </c>
    </row>
    <row r="7" spans="1:18" ht="26.25" customHeight="1" thickBot="1">
      <c r="A7" s="123" t="s">
        <v>148</v>
      </c>
      <c r="B7" s="122"/>
      <c r="C7" s="122"/>
      <c r="D7" s="122"/>
      <c r="E7" s="122"/>
      <c r="F7" s="142">
        <f>K6-K7</f>
        <v>0</v>
      </c>
      <c r="G7" s="123" t="s">
        <v>241</v>
      </c>
      <c r="H7" s="122"/>
      <c r="I7" s="122"/>
      <c r="J7" s="122"/>
      <c r="K7" s="91">
        <f>IF(ROUNDDOWN(K6-K5,-3)&lt;=0,0,ROUNDDOWN(K6-K5,-3))</f>
        <v>228000</v>
      </c>
      <c r="L7" s="105" t="s">
        <v>247</v>
      </c>
    </row>
    <row r="8" spans="1:18" ht="41.25" customHeight="1">
      <c r="A8" s="351" t="s">
        <v>224</v>
      </c>
      <c r="B8" s="351"/>
      <c r="C8" s="351"/>
      <c r="D8" s="351"/>
      <c r="E8" s="351"/>
      <c r="F8" s="352"/>
      <c r="G8" s="351" t="s">
        <v>143</v>
      </c>
      <c r="H8" s="351"/>
      <c r="I8" s="351"/>
      <c r="J8" s="351"/>
      <c r="K8" s="351"/>
      <c r="L8" s="121"/>
    </row>
    <row r="9" spans="1:18" s="117" customFormat="1" ht="66" customHeight="1">
      <c r="A9" s="120" t="s">
        <v>223</v>
      </c>
      <c r="B9" s="119" t="s">
        <v>165</v>
      </c>
      <c r="C9" s="119" t="s">
        <v>222</v>
      </c>
      <c r="D9" s="119" t="s">
        <v>162</v>
      </c>
      <c r="E9" s="119" t="s">
        <v>208</v>
      </c>
      <c r="F9" s="119" t="s">
        <v>166</v>
      </c>
      <c r="G9" s="120" t="str">
        <f>A9</f>
        <v>賃金改善（全体）の内容</v>
      </c>
      <c r="H9" s="119" t="s">
        <v>207</v>
      </c>
      <c r="I9" s="119" t="s">
        <v>206</v>
      </c>
      <c r="J9" s="119" t="s">
        <v>205</v>
      </c>
      <c r="K9" s="119" t="s">
        <v>204</v>
      </c>
      <c r="L9" s="118" t="s">
        <v>248</v>
      </c>
    </row>
    <row r="10" spans="1:18" ht="50.25" customHeight="1">
      <c r="A10" s="110" t="s">
        <v>203</v>
      </c>
      <c r="B10" s="113"/>
      <c r="C10" s="112"/>
      <c r="D10" s="116"/>
      <c r="E10" s="112"/>
      <c r="F10" s="108" t="e">
        <f>((B10*C10*D10)/B10)/D10</f>
        <v>#DIV/0!</v>
      </c>
      <c r="G10" s="110" t="s">
        <v>202</v>
      </c>
      <c r="H10" s="109">
        <f t="shared" ref="H10:J14" si="0">B10</f>
        <v>0</v>
      </c>
      <c r="I10" s="108">
        <f t="shared" si="0"/>
        <v>0</v>
      </c>
      <c r="J10" s="114">
        <f t="shared" si="0"/>
        <v>0</v>
      </c>
      <c r="K10" s="108">
        <f>H10*I10*J10</f>
        <v>0</v>
      </c>
      <c r="L10" s="107" t="s">
        <v>249</v>
      </c>
    </row>
    <row r="11" spans="1:18" ht="57" customHeight="1">
      <c r="A11" s="110" t="s">
        <v>201</v>
      </c>
      <c r="B11" s="113"/>
      <c r="C11" s="112"/>
      <c r="D11" s="116"/>
      <c r="E11" s="112"/>
      <c r="F11" s="108" t="e">
        <f>((B11*C11*D11)/B11)/D11</f>
        <v>#DIV/0!</v>
      </c>
      <c r="G11" s="110" t="s">
        <v>200</v>
      </c>
      <c r="H11" s="109">
        <f t="shared" si="0"/>
        <v>0</v>
      </c>
      <c r="I11" s="108">
        <f t="shared" si="0"/>
        <v>0</v>
      </c>
      <c r="J11" s="114">
        <f t="shared" si="0"/>
        <v>0</v>
      </c>
      <c r="K11" s="108">
        <f>H11*I11*J11</f>
        <v>0</v>
      </c>
      <c r="L11" s="107" t="s">
        <v>250</v>
      </c>
    </row>
    <row r="12" spans="1:18" ht="80.25" customHeight="1">
      <c r="A12" s="110" t="s">
        <v>199</v>
      </c>
      <c r="B12" s="113"/>
      <c r="C12" s="112"/>
      <c r="D12" s="116"/>
      <c r="E12" s="144"/>
      <c r="F12" s="108" t="e">
        <f>((B12*C12*D12)/B12)/D12</f>
        <v>#DIV/0!</v>
      </c>
      <c r="G12" s="110" t="s">
        <v>217</v>
      </c>
      <c r="H12" s="109">
        <f t="shared" si="0"/>
        <v>0</v>
      </c>
      <c r="I12" s="108">
        <f t="shared" si="0"/>
        <v>0</v>
      </c>
      <c r="J12" s="114">
        <f t="shared" si="0"/>
        <v>0</v>
      </c>
      <c r="K12" s="108">
        <f>H12*I12*J12</f>
        <v>0</v>
      </c>
      <c r="L12" s="107" t="s">
        <v>251</v>
      </c>
    </row>
    <row r="13" spans="1:18" ht="42.75" customHeight="1">
      <c r="A13" s="110" t="s">
        <v>146</v>
      </c>
      <c r="B13" s="113"/>
      <c r="C13" s="112"/>
      <c r="D13" s="143"/>
      <c r="E13" s="112"/>
      <c r="F13" s="108" t="e">
        <f>((B13*C13*D13)/B13)/D13</f>
        <v>#DIV/0!</v>
      </c>
      <c r="G13" s="110" t="s">
        <v>144</v>
      </c>
      <c r="H13" s="109">
        <f t="shared" si="0"/>
        <v>0</v>
      </c>
      <c r="I13" s="108">
        <f t="shared" si="0"/>
        <v>0</v>
      </c>
      <c r="J13" s="114">
        <f t="shared" si="0"/>
        <v>0</v>
      </c>
      <c r="K13" s="108">
        <f>H13*I13*J13</f>
        <v>0</v>
      </c>
      <c r="L13" s="107" t="s">
        <v>252</v>
      </c>
    </row>
    <row r="14" spans="1:18" ht="41.25" customHeight="1">
      <c r="A14" s="110" t="s">
        <v>147</v>
      </c>
      <c r="B14" s="113"/>
      <c r="C14" s="112"/>
      <c r="D14" s="143"/>
      <c r="E14" s="112"/>
      <c r="F14" s="108" t="e">
        <f>(B14*C14)/B14/D14</f>
        <v>#DIV/0!</v>
      </c>
      <c r="G14" s="110" t="s">
        <v>145</v>
      </c>
      <c r="H14" s="109">
        <f t="shared" si="0"/>
        <v>0</v>
      </c>
      <c r="I14" s="108">
        <f t="shared" si="0"/>
        <v>0</v>
      </c>
      <c r="J14" s="114">
        <f t="shared" si="0"/>
        <v>0</v>
      </c>
      <c r="K14" s="108">
        <f>H14*I14</f>
        <v>0</v>
      </c>
      <c r="L14" s="107" t="s">
        <v>253</v>
      </c>
      <c r="M14" s="104">
        <v>1</v>
      </c>
      <c r="N14" s="104">
        <v>2</v>
      </c>
      <c r="O14" s="104">
        <v>3</v>
      </c>
      <c r="P14" s="104">
        <v>4</v>
      </c>
      <c r="Q14" s="104">
        <v>5</v>
      </c>
      <c r="R14" s="104">
        <v>6</v>
      </c>
    </row>
    <row r="15" spans="1:18" ht="73.5" customHeight="1">
      <c r="A15" s="357"/>
      <c r="B15" s="358"/>
      <c r="C15" s="358"/>
      <c r="D15" s="358"/>
      <c r="E15" s="358"/>
      <c r="F15" s="359"/>
      <c r="G15" s="355" t="s">
        <v>221</v>
      </c>
      <c r="H15" s="356"/>
      <c r="I15" s="356"/>
      <c r="J15" s="356"/>
      <c r="K15" s="108">
        <f>'【賃上げ支援】2.0％超部分算定シート'!I4+'【賃上げ支援】2.0％超部分算定シート'!I5+'【賃上げ支援】2.0％超部分算定シート'!I6</f>
        <v>0</v>
      </c>
      <c r="L15" s="107" t="s">
        <v>220</v>
      </c>
    </row>
    <row r="16" spans="1:18" ht="55.5" customHeight="1">
      <c r="A16" s="348" t="s">
        <v>219</v>
      </c>
      <c r="B16" s="349"/>
      <c r="C16" s="349"/>
      <c r="D16" s="349"/>
      <c r="E16" s="349"/>
      <c r="F16" s="349"/>
      <c r="G16" s="349"/>
      <c r="H16" s="349"/>
      <c r="I16" s="349"/>
      <c r="J16" s="349"/>
      <c r="K16" s="350"/>
      <c r="L16" s="107"/>
    </row>
    <row r="17" spans="1:16" s="117" customFormat="1" ht="72.75" customHeight="1">
      <c r="A17" s="120" t="s">
        <v>218</v>
      </c>
      <c r="B17" s="119" t="s">
        <v>165</v>
      </c>
      <c r="C17" s="119" t="s">
        <v>209</v>
      </c>
      <c r="D17" s="119" t="s">
        <v>162</v>
      </c>
      <c r="E17" s="119" t="s">
        <v>208</v>
      </c>
      <c r="F17" s="119" t="s">
        <v>166</v>
      </c>
      <c r="G17" s="120" t="str">
        <f>A17</f>
        <v>看護職員等（保健師、助産師、看護師及び准看護師）の賃金改善の内容</v>
      </c>
      <c r="H17" s="119" t="s">
        <v>207</v>
      </c>
      <c r="I17" s="119" t="s">
        <v>206</v>
      </c>
      <c r="J17" s="119" t="s">
        <v>205</v>
      </c>
      <c r="K17" s="119" t="s">
        <v>204</v>
      </c>
      <c r="L17" s="118" t="s">
        <v>248</v>
      </c>
    </row>
    <row r="18" spans="1:16" ht="50.25" customHeight="1">
      <c r="A18" s="110" t="s">
        <v>203</v>
      </c>
      <c r="B18" s="113"/>
      <c r="C18" s="112"/>
      <c r="D18" s="116"/>
      <c r="E18" s="112"/>
      <c r="F18" s="108" t="e">
        <f>((B18*C18*D18)/B18)/D18</f>
        <v>#DIV/0!</v>
      </c>
      <c r="G18" s="110" t="s">
        <v>202</v>
      </c>
      <c r="H18" s="109">
        <f t="shared" ref="H18:J22" si="1">B18</f>
        <v>0</v>
      </c>
      <c r="I18" s="108">
        <f t="shared" si="1"/>
        <v>0</v>
      </c>
      <c r="J18" s="114">
        <f t="shared" si="1"/>
        <v>0</v>
      </c>
      <c r="K18" s="108">
        <f>H18*I18*J18</f>
        <v>0</v>
      </c>
      <c r="L18" s="107" t="s">
        <v>249</v>
      </c>
    </row>
    <row r="19" spans="1:16" ht="57" customHeight="1">
      <c r="A19" s="110" t="s">
        <v>201</v>
      </c>
      <c r="B19" s="113"/>
      <c r="C19" s="112"/>
      <c r="D19" s="116"/>
      <c r="E19" s="112"/>
      <c r="F19" s="108" t="e">
        <f>((B19*C19*D19)/B19)/D19</f>
        <v>#DIV/0!</v>
      </c>
      <c r="G19" s="110" t="s">
        <v>200</v>
      </c>
      <c r="H19" s="109">
        <f t="shared" si="1"/>
        <v>0</v>
      </c>
      <c r="I19" s="108">
        <f t="shared" si="1"/>
        <v>0</v>
      </c>
      <c r="J19" s="114">
        <f t="shared" si="1"/>
        <v>0</v>
      </c>
      <c r="K19" s="108">
        <f>H19*I19*J19</f>
        <v>0</v>
      </c>
      <c r="L19" s="107" t="s">
        <v>250</v>
      </c>
    </row>
    <row r="20" spans="1:16" ht="80.25" customHeight="1">
      <c r="A20" s="110" t="s">
        <v>199</v>
      </c>
      <c r="B20" s="113"/>
      <c r="C20" s="112"/>
      <c r="D20" s="116"/>
      <c r="E20" s="115"/>
      <c r="F20" s="108" t="e">
        <f>((B20*C20*D20)/B20)/D20</f>
        <v>#DIV/0!</v>
      </c>
      <c r="G20" s="110" t="s">
        <v>217</v>
      </c>
      <c r="H20" s="109">
        <f t="shared" si="1"/>
        <v>0</v>
      </c>
      <c r="I20" s="108">
        <f t="shared" si="1"/>
        <v>0</v>
      </c>
      <c r="J20" s="114">
        <f t="shared" si="1"/>
        <v>0</v>
      </c>
      <c r="K20" s="108">
        <f>H20*I20*J20</f>
        <v>0</v>
      </c>
      <c r="L20" s="107" t="s">
        <v>251</v>
      </c>
    </row>
    <row r="21" spans="1:16" ht="42.75" customHeight="1">
      <c r="A21" s="110" t="s">
        <v>146</v>
      </c>
      <c r="B21" s="113"/>
      <c r="C21" s="112"/>
      <c r="D21" s="143"/>
      <c r="E21" s="111"/>
      <c r="F21" s="108" t="e">
        <f>((B21*C21*D21)/B21)/D21</f>
        <v>#DIV/0!</v>
      </c>
      <c r="G21" s="110" t="s">
        <v>144</v>
      </c>
      <c r="H21" s="109">
        <f t="shared" si="1"/>
        <v>0</v>
      </c>
      <c r="I21" s="108">
        <f t="shared" si="1"/>
        <v>0</v>
      </c>
      <c r="J21" s="114">
        <f t="shared" si="1"/>
        <v>0</v>
      </c>
      <c r="K21" s="108">
        <f>H21*I21*J21</f>
        <v>0</v>
      </c>
      <c r="L21" s="107" t="s">
        <v>252</v>
      </c>
    </row>
    <row r="22" spans="1:16" ht="41.25" customHeight="1">
      <c r="A22" s="110" t="s">
        <v>147</v>
      </c>
      <c r="B22" s="113"/>
      <c r="C22" s="112"/>
      <c r="D22" s="143"/>
      <c r="E22" s="111"/>
      <c r="F22" s="108" t="e">
        <f>(B22*C22)/B22/D22</f>
        <v>#DIV/0!</v>
      </c>
      <c r="G22" s="110" t="s">
        <v>145</v>
      </c>
      <c r="H22" s="109">
        <f t="shared" si="1"/>
        <v>0</v>
      </c>
      <c r="I22" s="108">
        <f t="shared" si="1"/>
        <v>0</v>
      </c>
      <c r="J22" s="114">
        <f t="shared" si="1"/>
        <v>0</v>
      </c>
      <c r="K22" s="108">
        <f>H22*I22</f>
        <v>0</v>
      </c>
      <c r="L22" s="107" t="s">
        <v>253</v>
      </c>
      <c r="M22" s="104">
        <v>1</v>
      </c>
      <c r="N22" s="104">
        <v>2</v>
      </c>
      <c r="O22" s="104">
        <v>3</v>
      </c>
      <c r="P22" s="104">
        <v>4</v>
      </c>
    </row>
    <row r="23" spans="1:16" s="117" customFormat="1" ht="72.75" customHeight="1">
      <c r="A23" s="120" t="s">
        <v>216</v>
      </c>
      <c r="B23" s="119" t="s">
        <v>165</v>
      </c>
      <c r="C23" s="119" t="s">
        <v>209</v>
      </c>
      <c r="D23" s="119" t="s">
        <v>162</v>
      </c>
      <c r="E23" s="119" t="s">
        <v>208</v>
      </c>
      <c r="F23" s="119" t="s">
        <v>166</v>
      </c>
      <c r="G23" s="120" t="str">
        <f>A23</f>
        <v>事務職員の賃金改善の内容</v>
      </c>
      <c r="H23" s="119" t="s">
        <v>207</v>
      </c>
      <c r="I23" s="119" t="s">
        <v>206</v>
      </c>
      <c r="J23" s="119" t="s">
        <v>205</v>
      </c>
      <c r="K23" s="119" t="s">
        <v>204</v>
      </c>
      <c r="L23" s="118" t="s">
        <v>248</v>
      </c>
    </row>
    <row r="24" spans="1:16" ht="50.25" customHeight="1">
      <c r="A24" s="110" t="s">
        <v>203</v>
      </c>
      <c r="B24" s="113"/>
      <c r="C24" s="112"/>
      <c r="D24" s="116"/>
      <c r="E24" s="112"/>
      <c r="F24" s="108" t="e">
        <f>((B24*C24*D24)/B24)/D24</f>
        <v>#DIV/0!</v>
      </c>
      <c r="G24" s="110" t="s">
        <v>202</v>
      </c>
      <c r="H24" s="109">
        <f t="shared" ref="H24:J28" si="2">B24</f>
        <v>0</v>
      </c>
      <c r="I24" s="108">
        <f t="shared" si="2"/>
        <v>0</v>
      </c>
      <c r="J24" s="114">
        <f t="shared" si="2"/>
        <v>0</v>
      </c>
      <c r="K24" s="108">
        <f>H24*I24*J24</f>
        <v>0</v>
      </c>
      <c r="L24" s="107" t="s">
        <v>249</v>
      </c>
    </row>
    <row r="25" spans="1:16" ht="57" customHeight="1">
      <c r="A25" s="110" t="s">
        <v>201</v>
      </c>
      <c r="B25" s="113"/>
      <c r="C25" s="112"/>
      <c r="D25" s="116"/>
      <c r="E25" s="112"/>
      <c r="F25" s="108" t="e">
        <f>((B25*C25*D25)/B25)/D25</f>
        <v>#DIV/0!</v>
      </c>
      <c r="G25" s="110" t="s">
        <v>200</v>
      </c>
      <c r="H25" s="109">
        <f t="shared" si="2"/>
        <v>0</v>
      </c>
      <c r="I25" s="108">
        <f t="shared" si="2"/>
        <v>0</v>
      </c>
      <c r="J25" s="114">
        <f t="shared" si="2"/>
        <v>0</v>
      </c>
      <c r="K25" s="108">
        <f>H25*I25*J25</f>
        <v>0</v>
      </c>
      <c r="L25" s="107" t="s">
        <v>250</v>
      </c>
    </row>
    <row r="26" spans="1:16" ht="80.25" customHeight="1">
      <c r="A26" s="110" t="s">
        <v>199</v>
      </c>
      <c r="B26" s="113"/>
      <c r="C26" s="112"/>
      <c r="D26" s="116"/>
      <c r="E26" s="115"/>
      <c r="F26" s="108" t="e">
        <f>((B26*C26*D26)/B26)/D26</f>
        <v>#DIV/0!</v>
      </c>
      <c r="G26" s="110" t="s">
        <v>198</v>
      </c>
      <c r="H26" s="109">
        <f t="shared" si="2"/>
        <v>0</v>
      </c>
      <c r="I26" s="108">
        <f t="shared" si="2"/>
        <v>0</v>
      </c>
      <c r="J26" s="114">
        <f t="shared" si="2"/>
        <v>0</v>
      </c>
      <c r="K26" s="108">
        <f>H26*I26*J26</f>
        <v>0</v>
      </c>
      <c r="L26" s="107" t="s">
        <v>251</v>
      </c>
    </row>
    <row r="27" spans="1:16" ht="43.5" customHeight="1">
      <c r="A27" s="110" t="s">
        <v>146</v>
      </c>
      <c r="B27" s="113"/>
      <c r="C27" s="112"/>
      <c r="D27" s="143"/>
      <c r="E27" s="111"/>
      <c r="F27" s="108" t="e">
        <f>((B27*C27*D27)/B27)/D27</f>
        <v>#DIV/0!</v>
      </c>
      <c r="G27" s="110" t="s">
        <v>144</v>
      </c>
      <c r="H27" s="109">
        <f t="shared" si="2"/>
        <v>0</v>
      </c>
      <c r="I27" s="108">
        <f t="shared" si="2"/>
        <v>0</v>
      </c>
      <c r="J27" s="114">
        <f t="shared" si="2"/>
        <v>0</v>
      </c>
      <c r="K27" s="108">
        <f>H27*I27*J27</f>
        <v>0</v>
      </c>
      <c r="L27" s="107" t="s">
        <v>252</v>
      </c>
    </row>
    <row r="28" spans="1:16" ht="41.25" customHeight="1">
      <c r="A28" s="110" t="s">
        <v>147</v>
      </c>
      <c r="B28" s="113"/>
      <c r="C28" s="112"/>
      <c r="D28" s="143"/>
      <c r="E28" s="111"/>
      <c r="F28" s="108" t="e">
        <f>(B28*C28)/B28/D28</f>
        <v>#DIV/0!</v>
      </c>
      <c r="G28" s="110" t="s">
        <v>145</v>
      </c>
      <c r="H28" s="109">
        <f t="shared" si="2"/>
        <v>0</v>
      </c>
      <c r="I28" s="108">
        <f t="shared" si="2"/>
        <v>0</v>
      </c>
      <c r="J28" s="114">
        <f t="shared" si="2"/>
        <v>0</v>
      </c>
      <c r="K28" s="108">
        <f>H28*I28</f>
        <v>0</v>
      </c>
      <c r="L28" s="107" t="s">
        <v>253</v>
      </c>
      <c r="M28" s="104">
        <v>1</v>
      </c>
      <c r="N28" s="104">
        <v>2</v>
      </c>
      <c r="O28" s="104">
        <v>3</v>
      </c>
      <c r="P28" s="104">
        <v>4</v>
      </c>
    </row>
    <row r="29" spans="1:16" s="117" customFormat="1" ht="72.75" customHeight="1">
      <c r="A29" s="120" t="s">
        <v>215</v>
      </c>
      <c r="B29" s="119" t="s">
        <v>165</v>
      </c>
      <c r="C29" s="119" t="s">
        <v>209</v>
      </c>
      <c r="D29" s="119" t="s">
        <v>162</v>
      </c>
      <c r="E29" s="119" t="s">
        <v>208</v>
      </c>
      <c r="F29" s="119" t="s">
        <v>166</v>
      </c>
      <c r="G29" s="120" t="str">
        <f>A29</f>
        <v>看護補助者の賃金改善の内容</v>
      </c>
      <c r="H29" s="119" t="s">
        <v>207</v>
      </c>
      <c r="I29" s="119" t="s">
        <v>206</v>
      </c>
      <c r="J29" s="119" t="s">
        <v>205</v>
      </c>
      <c r="K29" s="119" t="s">
        <v>204</v>
      </c>
      <c r="L29" s="118" t="s">
        <v>248</v>
      </c>
    </row>
    <row r="30" spans="1:16" ht="50.25" customHeight="1">
      <c r="A30" s="110" t="s">
        <v>203</v>
      </c>
      <c r="B30" s="113"/>
      <c r="C30" s="112"/>
      <c r="D30" s="116"/>
      <c r="E30" s="112"/>
      <c r="F30" s="108" t="e">
        <f>((B30*C30*D30)/B30)/D30</f>
        <v>#DIV/0!</v>
      </c>
      <c r="G30" s="110" t="s">
        <v>202</v>
      </c>
      <c r="H30" s="109">
        <f t="shared" ref="H30:J34" si="3">B30</f>
        <v>0</v>
      </c>
      <c r="I30" s="108">
        <f t="shared" si="3"/>
        <v>0</v>
      </c>
      <c r="J30" s="114">
        <f t="shared" si="3"/>
        <v>0</v>
      </c>
      <c r="K30" s="108">
        <f>H30*I30*J30</f>
        <v>0</v>
      </c>
      <c r="L30" s="107" t="s">
        <v>249</v>
      </c>
    </row>
    <row r="31" spans="1:16" ht="57" customHeight="1">
      <c r="A31" s="110" t="s">
        <v>201</v>
      </c>
      <c r="B31" s="113"/>
      <c r="C31" s="112"/>
      <c r="D31" s="116"/>
      <c r="E31" s="112"/>
      <c r="F31" s="108" t="e">
        <f>((B31*C31*D31)/B31)/D31</f>
        <v>#DIV/0!</v>
      </c>
      <c r="G31" s="110" t="s">
        <v>200</v>
      </c>
      <c r="H31" s="109">
        <f t="shared" si="3"/>
        <v>0</v>
      </c>
      <c r="I31" s="108">
        <f t="shared" si="3"/>
        <v>0</v>
      </c>
      <c r="J31" s="114">
        <f t="shared" si="3"/>
        <v>0</v>
      </c>
      <c r="K31" s="108">
        <f>H31*I31*J31</f>
        <v>0</v>
      </c>
      <c r="L31" s="107" t="s">
        <v>250</v>
      </c>
    </row>
    <row r="32" spans="1:16" ht="80.25" customHeight="1">
      <c r="A32" s="110" t="s">
        <v>199</v>
      </c>
      <c r="B32" s="113"/>
      <c r="C32" s="112"/>
      <c r="D32" s="116"/>
      <c r="E32" s="115"/>
      <c r="F32" s="108" t="e">
        <f>((B32*C32*D32)/B32)/D32</f>
        <v>#DIV/0!</v>
      </c>
      <c r="G32" s="110" t="s">
        <v>198</v>
      </c>
      <c r="H32" s="109">
        <f t="shared" si="3"/>
        <v>0</v>
      </c>
      <c r="I32" s="108">
        <f t="shared" si="3"/>
        <v>0</v>
      </c>
      <c r="J32" s="114">
        <f t="shared" si="3"/>
        <v>0</v>
      </c>
      <c r="K32" s="108">
        <f>H32*I32*J32</f>
        <v>0</v>
      </c>
      <c r="L32" s="107" t="s">
        <v>251</v>
      </c>
    </row>
    <row r="33" spans="1:16" ht="43.5" customHeight="1">
      <c r="A33" s="110" t="s">
        <v>146</v>
      </c>
      <c r="B33" s="113"/>
      <c r="C33" s="112"/>
      <c r="D33" s="143"/>
      <c r="E33" s="111"/>
      <c r="F33" s="108" t="e">
        <f>((B33*C33*D33)/B33)/D33</f>
        <v>#DIV/0!</v>
      </c>
      <c r="G33" s="110" t="s">
        <v>144</v>
      </c>
      <c r="H33" s="109">
        <f t="shared" si="3"/>
        <v>0</v>
      </c>
      <c r="I33" s="108">
        <f t="shared" si="3"/>
        <v>0</v>
      </c>
      <c r="J33" s="114">
        <f t="shared" si="3"/>
        <v>0</v>
      </c>
      <c r="K33" s="108">
        <f>H33*I33*J33</f>
        <v>0</v>
      </c>
      <c r="L33" s="107" t="s">
        <v>252</v>
      </c>
    </row>
    <row r="34" spans="1:16" ht="41.25" customHeight="1">
      <c r="A34" s="110" t="s">
        <v>147</v>
      </c>
      <c r="B34" s="113"/>
      <c r="C34" s="112"/>
      <c r="D34" s="143"/>
      <c r="E34" s="111"/>
      <c r="F34" s="108" t="e">
        <f>(B34*C34)/B34/D34</f>
        <v>#DIV/0!</v>
      </c>
      <c r="G34" s="110" t="s">
        <v>145</v>
      </c>
      <c r="H34" s="109">
        <f t="shared" si="3"/>
        <v>0</v>
      </c>
      <c r="I34" s="108">
        <f t="shared" si="3"/>
        <v>0</v>
      </c>
      <c r="J34" s="114">
        <f t="shared" si="3"/>
        <v>0</v>
      </c>
      <c r="K34" s="108">
        <f>H34*I34</f>
        <v>0</v>
      </c>
      <c r="L34" s="107" t="s">
        <v>253</v>
      </c>
      <c r="M34" s="104">
        <v>1</v>
      </c>
      <c r="N34" s="104">
        <v>2</v>
      </c>
      <c r="O34" s="104">
        <v>3</v>
      </c>
      <c r="P34" s="104">
        <v>4</v>
      </c>
    </row>
    <row r="35" spans="1:16" s="117" customFormat="1" ht="72.75" customHeight="1">
      <c r="A35" s="120" t="s">
        <v>214</v>
      </c>
      <c r="B35" s="119" t="s">
        <v>165</v>
      </c>
      <c r="C35" s="119" t="s">
        <v>209</v>
      </c>
      <c r="D35" s="119" t="s">
        <v>162</v>
      </c>
      <c r="E35" s="119" t="s">
        <v>208</v>
      </c>
      <c r="F35" s="119" t="s">
        <v>166</v>
      </c>
      <c r="G35" s="120" t="str">
        <f>A35</f>
        <v>（常勤（換算しない）10人以上を雇用している場合は必ず記載）
リハビリ職種（理学療法士、作業療法士、言語聴覚士）の賃金改善の内容</v>
      </c>
      <c r="H35" s="119" t="s">
        <v>207</v>
      </c>
      <c r="I35" s="119" t="s">
        <v>206</v>
      </c>
      <c r="J35" s="119" t="s">
        <v>205</v>
      </c>
      <c r="K35" s="119" t="s">
        <v>204</v>
      </c>
      <c r="L35" s="118" t="s">
        <v>248</v>
      </c>
    </row>
    <row r="36" spans="1:16" ht="50.25" customHeight="1">
      <c r="A36" s="110" t="s">
        <v>203</v>
      </c>
      <c r="B36" s="113"/>
      <c r="C36" s="112"/>
      <c r="D36" s="116"/>
      <c r="E36" s="112"/>
      <c r="F36" s="108" t="e">
        <f>((B36*C36*D36)/B36)/D36</f>
        <v>#DIV/0!</v>
      </c>
      <c r="G36" s="110" t="s">
        <v>202</v>
      </c>
      <c r="H36" s="109">
        <f t="shared" ref="H36:J40" si="4">B36</f>
        <v>0</v>
      </c>
      <c r="I36" s="108">
        <f t="shared" si="4"/>
        <v>0</v>
      </c>
      <c r="J36" s="114">
        <f t="shared" si="4"/>
        <v>0</v>
      </c>
      <c r="K36" s="108">
        <f>H36*I36*J36</f>
        <v>0</v>
      </c>
      <c r="L36" s="107" t="s">
        <v>249</v>
      </c>
    </row>
    <row r="37" spans="1:16" ht="57" customHeight="1">
      <c r="A37" s="110" t="s">
        <v>201</v>
      </c>
      <c r="B37" s="113"/>
      <c r="C37" s="112"/>
      <c r="D37" s="116"/>
      <c r="E37" s="112"/>
      <c r="F37" s="108" t="e">
        <f>((B37*C37*D37)/B37)/D37</f>
        <v>#DIV/0!</v>
      </c>
      <c r="G37" s="110" t="s">
        <v>200</v>
      </c>
      <c r="H37" s="109">
        <f t="shared" si="4"/>
        <v>0</v>
      </c>
      <c r="I37" s="108">
        <f t="shared" si="4"/>
        <v>0</v>
      </c>
      <c r="J37" s="114">
        <f t="shared" si="4"/>
        <v>0</v>
      </c>
      <c r="K37" s="108">
        <f>H37*I37*J37</f>
        <v>0</v>
      </c>
      <c r="L37" s="107" t="s">
        <v>250</v>
      </c>
    </row>
    <row r="38" spans="1:16" ht="80.25" customHeight="1">
      <c r="A38" s="110" t="s">
        <v>199</v>
      </c>
      <c r="B38" s="113"/>
      <c r="C38" s="112"/>
      <c r="D38" s="116"/>
      <c r="E38" s="115"/>
      <c r="F38" s="108" t="e">
        <f>((B38*C38*D38)/B38)/D38</f>
        <v>#DIV/0!</v>
      </c>
      <c r="G38" s="110" t="s">
        <v>198</v>
      </c>
      <c r="H38" s="109">
        <f t="shared" si="4"/>
        <v>0</v>
      </c>
      <c r="I38" s="108">
        <f t="shared" si="4"/>
        <v>0</v>
      </c>
      <c r="J38" s="114">
        <f t="shared" si="4"/>
        <v>0</v>
      </c>
      <c r="K38" s="108">
        <f>H38*I38*J38</f>
        <v>0</v>
      </c>
      <c r="L38" s="107" t="s">
        <v>251</v>
      </c>
    </row>
    <row r="39" spans="1:16" ht="43.5" customHeight="1">
      <c r="A39" s="110" t="s">
        <v>146</v>
      </c>
      <c r="B39" s="113"/>
      <c r="C39" s="112"/>
      <c r="D39" s="143"/>
      <c r="E39" s="111"/>
      <c r="F39" s="108" t="e">
        <f>((B39*C39*D39)/B39)/D39</f>
        <v>#DIV/0!</v>
      </c>
      <c r="G39" s="110" t="s">
        <v>144</v>
      </c>
      <c r="H39" s="109">
        <f t="shared" si="4"/>
        <v>0</v>
      </c>
      <c r="I39" s="108">
        <f t="shared" si="4"/>
        <v>0</v>
      </c>
      <c r="J39" s="114">
        <f t="shared" si="4"/>
        <v>0</v>
      </c>
      <c r="K39" s="108">
        <f>H39*I39*J39</f>
        <v>0</v>
      </c>
      <c r="L39" s="107" t="s">
        <v>252</v>
      </c>
    </row>
    <row r="40" spans="1:16" ht="41.25" customHeight="1">
      <c r="A40" s="110" t="s">
        <v>147</v>
      </c>
      <c r="B40" s="113"/>
      <c r="C40" s="112"/>
      <c r="D40" s="143"/>
      <c r="E40" s="111"/>
      <c r="F40" s="108" t="e">
        <f>(B40*C40)/B40/D40</f>
        <v>#DIV/0!</v>
      </c>
      <c r="G40" s="110" t="s">
        <v>145</v>
      </c>
      <c r="H40" s="109">
        <f t="shared" si="4"/>
        <v>0</v>
      </c>
      <c r="I40" s="108">
        <f t="shared" si="4"/>
        <v>0</v>
      </c>
      <c r="J40" s="114">
        <f t="shared" si="4"/>
        <v>0</v>
      </c>
      <c r="K40" s="108">
        <f>H40*I40</f>
        <v>0</v>
      </c>
      <c r="L40" s="107" t="s">
        <v>253</v>
      </c>
      <c r="M40" s="104">
        <v>1</v>
      </c>
      <c r="N40" s="104">
        <v>2</v>
      </c>
      <c r="O40" s="104">
        <v>3</v>
      </c>
      <c r="P40" s="104">
        <v>4</v>
      </c>
    </row>
    <row r="41" spans="1:16" s="117" customFormat="1" ht="72.75" customHeight="1">
      <c r="A41" s="120" t="s">
        <v>213</v>
      </c>
      <c r="B41" s="119" t="s">
        <v>165</v>
      </c>
      <c r="C41" s="119" t="s">
        <v>209</v>
      </c>
      <c r="D41" s="119" t="s">
        <v>162</v>
      </c>
      <c r="E41" s="119" t="s">
        <v>208</v>
      </c>
      <c r="F41" s="119" t="s">
        <v>166</v>
      </c>
      <c r="G41" s="120" t="str">
        <f>A41</f>
        <v>（理学療法士単独の賃金表がある場合は必ず記載）
理学療法士の賃金改善の内容</v>
      </c>
      <c r="H41" s="119" t="s">
        <v>207</v>
      </c>
      <c r="I41" s="119" t="s">
        <v>206</v>
      </c>
      <c r="J41" s="119" t="s">
        <v>205</v>
      </c>
      <c r="K41" s="119" t="s">
        <v>204</v>
      </c>
      <c r="L41" s="118" t="s">
        <v>248</v>
      </c>
    </row>
    <row r="42" spans="1:16" ht="50.25" customHeight="1">
      <c r="A42" s="110" t="s">
        <v>203</v>
      </c>
      <c r="B42" s="113"/>
      <c r="C42" s="112"/>
      <c r="D42" s="116"/>
      <c r="E42" s="112"/>
      <c r="F42" s="108" t="e">
        <f>((B42*C42*D42)/B42)/D42</f>
        <v>#DIV/0!</v>
      </c>
      <c r="G42" s="110" t="s">
        <v>202</v>
      </c>
      <c r="H42" s="109">
        <f t="shared" ref="H42:J46" si="5">B42</f>
        <v>0</v>
      </c>
      <c r="I42" s="108">
        <f t="shared" si="5"/>
        <v>0</v>
      </c>
      <c r="J42" s="114">
        <f t="shared" si="5"/>
        <v>0</v>
      </c>
      <c r="K42" s="108">
        <f>H42*I42*J42</f>
        <v>0</v>
      </c>
      <c r="L42" s="107" t="s">
        <v>249</v>
      </c>
    </row>
    <row r="43" spans="1:16" ht="57" customHeight="1">
      <c r="A43" s="110" t="s">
        <v>201</v>
      </c>
      <c r="B43" s="113"/>
      <c r="C43" s="112"/>
      <c r="D43" s="116"/>
      <c r="E43" s="112"/>
      <c r="F43" s="108" t="e">
        <f>((B43*C43*D43)/B43)/D43</f>
        <v>#DIV/0!</v>
      </c>
      <c r="G43" s="110" t="s">
        <v>200</v>
      </c>
      <c r="H43" s="109">
        <f t="shared" si="5"/>
        <v>0</v>
      </c>
      <c r="I43" s="108">
        <f t="shared" si="5"/>
        <v>0</v>
      </c>
      <c r="J43" s="114">
        <f t="shared" si="5"/>
        <v>0</v>
      </c>
      <c r="K43" s="108">
        <f>H43*I43*J43</f>
        <v>0</v>
      </c>
      <c r="L43" s="107" t="s">
        <v>250</v>
      </c>
    </row>
    <row r="44" spans="1:16" ht="80.25" customHeight="1">
      <c r="A44" s="110" t="s">
        <v>199</v>
      </c>
      <c r="B44" s="113"/>
      <c r="C44" s="112"/>
      <c r="D44" s="116"/>
      <c r="E44" s="115"/>
      <c r="F44" s="108" t="e">
        <f>((B44*C44*D44)/B44)/D44</f>
        <v>#DIV/0!</v>
      </c>
      <c r="G44" s="110" t="s">
        <v>198</v>
      </c>
      <c r="H44" s="109">
        <f t="shared" si="5"/>
        <v>0</v>
      </c>
      <c r="I44" s="108">
        <f t="shared" si="5"/>
        <v>0</v>
      </c>
      <c r="J44" s="114">
        <f t="shared" si="5"/>
        <v>0</v>
      </c>
      <c r="K44" s="108">
        <f>H44*I44*J44</f>
        <v>0</v>
      </c>
      <c r="L44" s="107" t="s">
        <v>251</v>
      </c>
    </row>
    <row r="45" spans="1:16" ht="43.5" customHeight="1">
      <c r="A45" s="110" t="s">
        <v>146</v>
      </c>
      <c r="B45" s="113"/>
      <c r="C45" s="112"/>
      <c r="D45" s="143"/>
      <c r="E45" s="111"/>
      <c r="F45" s="108" t="e">
        <f>((B45*C45*D45)/B45)/D45</f>
        <v>#DIV/0!</v>
      </c>
      <c r="G45" s="110" t="s">
        <v>144</v>
      </c>
      <c r="H45" s="109">
        <f t="shared" si="5"/>
        <v>0</v>
      </c>
      <c r="I45" s="108">
        <f t="shared" si="5"/>
        <v>0</v>
      </c>
      <c r="J45" s="114">
        <f t="shared" si="5"/>
        <v>0</v>
      </c>
      <c r="K45" s="108">
        <f>H45*I45*J45</f>
        <v>0</v>
      </c>
      <c r="L45" s="107" t="s">
        <v>252</v>
      </c>
    </row>
    <row r="46" spans="1:16" ht="41.25" customHeight="1">
      <c r="A46" s="110" t="s">
        <v>147</v>
      </c>
      <c r="B46" s="113"/>
      <c r="C46" s="112"/>
      <c r="D46" s="143"/>
      <c r="E46" s="111"/>
      <c r="F46" s="108" t="e">
        <f>(B46*C46)/B46/D46</f>
        <v>#DIV/0!</v>
      </c>
      <c r="G46" s="110" t="s">
        <v>145</v>
      </c>
      <c r="H46" s="109">
        <f t="shared" si="5"/>
        <v>0</v>
      </c>
      <c r="I46" s="108">
        <f t="shared" si="5"/>
        <v>0</v>
      </c>
      <c r="J46" s="114">
        <f t="shared" si="5"/>
        <v>0</v>
      </c>
      <c r="K46" s="108">
        <f>H46*I46</f>
        <v>0</v>
      </c>
      <c r="L46" s="107" t="s">
        <v>253</v>
      </c>
      <c r="M46" s="104">
        <v>1</v>
      </c>
      <c r="N46" s="104">
        <v>2</v>
      </c>
      <c r="O46" s="104">
        <v>3</v>
      </c>
      <c r="P46" s="104">
        <v>4</v>
      </c>
    </row>
    <row r="47" spans="1:16" s="117" customFormat="1" ht="72.75" customHeight="1">
      <c r="A47" s="120" t="s">
        <v>212</v>
      </c>
      <c r="B47" s="119" t="s">
        <v>165</v>
      </c>
      <c r="C47" s="119" t="s">
        <v>209</v>
      </c>
      <c r="D47" s="119" t="s">
        <v>162</v>
      </c>
      <c r="E47" s="119" t="s">
        <v>208</v>
      </c>
      <c r="F47" s="119" t="s">
        <v>166</v>
      </c>
      <c r="G47" s="120" t="str">
        <f>A47</f>
        <v>（作業療法士単独の賃金表がある場合は必ず記載）
作業療法士の賃金改善の内容</v>
      </c>
      <c r="H47" s="119" t="s">
        <v>207</v>
      </c>
      <c r="I47" s="119" t="s">
        <v>206</v>
      </c>
      <c r="J47" s="119" t="s">
        <v>205</v>
      </c>
      <c r="K47" s="119" t="s">
        <v>204</v>
      </c>
      <c r="L47" s="118" t="s">
        <v>248</v>
      </c>
    </row>
    <row r="48" spans="1:16" ht="50.25" customHeight="1">
      <c r="A48" s="110" t="s">
        <v>203</v>
      </c>
      <c r="B48" s="113"/>
      <c r="C48" s="112"/>
      <c r="D48" s="116"/>
      <c r="E48" s="112"/>
      <c r="F48" s="108" t="e">
        <f>((B48*C48*D48)/B48)/D48</f>
        <v>#DIV/0!</v>
      </c>
      <c r="G48" s="110" t="s">
        <v>202</v>
      </c>
      <c r="H48" s="109">
        <f t="shared" ref="H48:J52" si="6">B48</f>
        <v>0</v>
      </c>
      <c r="I48" s="108">
        <f t="shared" si="6"/>
        <v>0</v>
      </c>
      <c r="J48" s="114">
        <f t="shared" si="6"/>
        <v>0</v>
      </c>
      <c r="K48" s="108">
        <f>H48*I48*J48</f>
        <v>0</v>
      </c>
      <c r="L48" s="107" t="s">
        <v>249</v>
      </c>
    </row>
    <row r="49" spans="1:16" ht="57" customHeight="1">
      <c r="A49" s="110" t="s">
        <v>201</v>
      </c>
      <c r="B49" s="113"/>
      <c r="C49" s="112"/>
      <c r="D49" s="116"/>
      <c r="E49" s="112"/>
      <c r="F49" s="108" t="e">
        <f>((B49*C49*D49)/B49)/D49</f>
        <v>#DIV/0!</v>
      </c>
      <c r="G49" s="110" t="s">
        <v>200</v>
      </c>
      <c r="H49" s="109">
        <f t="shared" si="6"/>
        <v>0</v>
      </c>
      <c r="I49" s="108">
        <f t="shared" si="6"/>
        <v>0</v>
      </c>
      <c r="J49" s="114">
        <f t="shared" si="6"/>
        <v>0</v>
      </c>
      <c r="K49" s="108">
        <f>H49*I49*J49</f>
        <v>0</v>
      </c>
      <c r="L49" s="107" t="s">
        <v>250</v>
      </c>
    </row>
    <row r="50" spans="1:16" ht="80.25" customHeight="1">
      <c r="A50" s="110" t="s">
        <v>199</v>
      </c>
      <c r="B50" s="113"/>
      <c r="C50" s="112"/>
      <c r="D50" s="116"/>
      <c r="E50" s="115"/>
      <c r="F50" s="108" t="e">
        <f>((B50*C50*D50)/B50)/D50</f>
        <v>#DIV/0!</v>
      </c>
      <c r="G50" s="110" t="s">
        <v>198</v>
      </c>
      <c r="H50" s="109">
        <f t="shared" si="6"/>
        <v>0</v>
      </c>
      <c r="I50" s="108">
        <f t="shared" si="6"/>
        <v>0</v>
      </c>
      <c r="J50" s="114">
        <f t="shared" si="6"/>
        <v>0</v>
      </c>
      <c r="K50" s="108">
        <f>H50*I50*J50</f>
        <v>0</v>
      </c>
      <c r="L50" s="107" t="s">
        <v>251</v>
      </c>
    </row>
    <row r="51" spans="1:16" ht="43.5" customHeight="1">
      <c r="A51" s="110" t="s">
        <v>146</v>
      </c>
      <c r="B51" s="113"/>
      <c r="C51" s="112"/>
      <c r="D51" s="143"/>
      <c r="E51" s="111"/>
      <c r="F51" s="108" t="e">
        <f>((B51*C51*D51)/B51)/D51</f>
        <v>#DIV/0!</v>
      </c>
      <c r="G51" s="110" t="s">
        <v>144</v>
      </c>
      <c r="H51" s="109">
        <f t="shared" si="6"/>
        <v>0</v>
      </c>
      <c r="I51" s="108">
        <f t="shared" si="6"/>
        <v>0</v>
      </c>
      <c r="J51" s="114">
        <f t="shared" si="6"/>
        <v>0</v>
      </c>
      <c r="K51" s="108">
        <f>H51*I51*J51</f>
        <v>0</v>
      </c>
      <c r="L51" s="107" t="s">
        <v>252</v>
      </c>
    </row>
    <row r="52" spans="1:16" ht="41.25" customHeight="1">
      <c r="A52" s="110" t="s">
        <v>147</v>
      </c>
      <c r="B52" s="113"/>
      <c r="C52" s="112"/>
      <c r="D52" s="143"/>
      <c r="E52" s="111"/>
      <c r="F52" s="108" t="e">
        <f>(B52*C52)/B52/D52</f>
        <v>#DIV/0!</v>
      </c>
      <c r="G52" s="110" t="s">
        <v>145</v>
      </c>
      <c r="H52" s="109">
        <f t="shared" si="6"/>
        <v>0</v>
      </c>
      <c r="I52" s="108">
        <f t="shared" si="6"/>
        <v>0</v>
      </c>
      <c r="J52" s="114">
        <f t="shared" si="6"/>
        <v>0</v>
      </c>
      <c r="K52" s="108">
        <f>H52*I52</f>
        <v>0</v>
      </c>
      <c r="L52" s="107" t="s">
        <v>253</v>
      </c>
      <c r="M52" s="104">
        <v>1</v>
      </c>
      <c r="N52" s="104">
        <v>2</v>
      </c>
      <c r="O52" s="104">
        <v>3</v>
      </c>
      <c r="P52" s="104">
        <v>4</v>
      </c>
    </row>
    <row r="53" spans="1:16" s="117" customFormat="1" ht="72.75" customHeight="1">
      <c r="A53" s="120" t="s">
        <v>211</v>
      </c>
      <c r="B53" s="119" t="s">
        <v>165</v>
      </c>
      <c r="C53" s="119" t="s">
        <v>209</v>
      </c>
      <c r="D53" s="119" t="s">
        <v>162</v>
      </c>
      <c r="E53" s="119" t="s">
        <v>208</v>
      </c>
      <c r="F53" s="119" t="s">
        <v>166</v>
      </c>
      <c r="G53" s="120" t="str">
        <f>A53</f>
        <v>（言語聴覚士単独の賃金表がある場合は必ず記載）
言語聴覚士の賃金改善の内容</v>
      </c>
      <c r="H53" s="119" t="s">
        <v>207</v>
      </c>
      <c r="I53" s="119" t="s">
        <v>206</v>
      </c>
      <c r="J53" s="119" t="s">
        <v>205</v>
      </c>
      <c r="K53" s="119" t="s">
        <v>204</v>
      </c>
      <c r="L53" s="118" t="s">
        <v>248</v>
      </c>
    </row>
    <row r="54" spans="1:16" ht="50.25" customHeight="1">
      <c r="A54" s="110" t="s">
        <v>203</v>
      </c>
      <c r="B54" s="113"/>
      <c r="C54" s="112"/>
      <c r="D54" s="116"/>
      <c r="E54" s="112"/>
      <c r="F54" s="108" t="e">
        <f>((B54*C54*D54)/B54)/D54</f>
        <v>#DIV/0!</v>
      </c>
      <c r="G54" s="110" t="s">
        <v>202</v>
      </c>
      <c r="H54" s="109">
        <f t="shared" ref="H54:J58" si="7">B54</f>
        <v>0</v>
      </c>
      <c r="I54" s="108">
        <f t="shared" si="7"/>
        <v>0</v>
      </c>
      <c r="J54" s="114">
        <f t="shared" si="7"/>
        <v>0</v>
      </c>
      <c r="K54" s="108">
        <f>H54*I54*J54</f>
        <v>0</v>
      </c>
      <c r="L54" s="107" t="s">
        <v>249</v>
      </c>
    </row>
    <row r="55" spans="1:16" ht="57" customHeight="1">
      <c r="A55" s="110" t="s">
        <v>201</v>
      </c>
      <c r="B55" s="113"/>
      <c r="C55" s="112"/>
      <c r="D55" s="116"/>
      <c r="E55" s="112"/>
      <c r="F55" s="108" t="e">
        <f>((B55*C55*D55)/B55)/D55</f>
        <v>#DIV/0!</v>
      </c>
      <c r="G55" s="110" t="s">
        <v>200</v>
      </c>
      <c r="H55" s="109">
        <f t="shared" si="7"/>
        <v>0</v>
      </c>
      <c r="I55" s="108">
        <f t="shared" si="7"/>
        <v>0</v>
      </c>
      <c r="J55" s="114">
        <f t="shared" si="7"/>
        <v>0</v>
      </c>
      <c r="K55" s="108">
        <f>H55*I55*J55</f>
        <v>0</v>
      </c>
      <c r="L55" s="107" t="s">
        <v>250</v>
      </c>
    </row>
    <row r="56" spans="1:16" ht="80.25" customHeight="1">
      <c r="A56" s="110" t="s">
        <v>199</v>
      </c>
      <c r="B56" s="113"/>
      <c r="C56" s="112"/>
      <c r="D56" s="116"/>
      <c r="E56" s="115"/>
      <c r="F56" s="108" t="e">
        <f>((B56*C56*D56)/B56)/D56</f>
        <v>#DIV/0!</v>
      </c>
      <c r="G56" s="110" t="s">
        <v>198</v>
      </c>
      <c r="H56" s="109">
        <f t="shared" si="7"/>
        <v>0</v>
      </c>
      <c r="I56" s="108">
        <f t="shared" si="7"/>
        <v>0</v>
      </c>
      <c r="J56" s="114">
        <f t="shared" si="7"/>
        <v>0</v>
      </c>
      <c r="K56" s="108">
        <f>H56*I56*J56</f>
        <v>0</v>
      </c>
      <c r="L56" s="107" t="s">
        <v>251</v>
      </c>
    </row>
    <row r="57" spans="1:16" ht="43.5" customHeight="1">
      <c r="A57" s="110" t="s">
        <v>146</v>
      </c>
      <c r="B57" s="113"/>
      <c r="C57" s="112"/>
      <c r="D57" s="143"/>
      <c r="E57" s="111"/>
      <c r="F57" s="108" t="e">
        <f>((B57*C57*D57)/B57)/D57</f>
        <v>#DIV/0!</v>
      </c>
      <c r="G57" s="110" t="s">
        <v>144</v>
      </c>
      <c r="H57" s="109">
        <f t="shared" si="7"/>
        <v>0</v>
      </c>
      <c r="I57" s="108">
        <f t="shared" si="7"/>
        <v>0</v>
      </c>
      <c r="J57" s="114">
        <f t="shared" si="7"/>
        <v>0</v>
      </c>
      <c r="K57" s="108">
        <f>H57*I57*J57</f>
        <v>0</v>
      </c>
      <c r="L57" s="107" t="s">
        <v>252</v>
      </c>
    </row>
    <row r="58" spans="1:16" ht="41.25" customHeight="1">
      <c r="A58" s="110" t="s">
        <v>147</v>
      </c>
      <c r="B58" s="113"/>
      <c r="C58" s="112"/>
      <c r="D58" s="143"/>
      <c r="E58" s="111"/>
      <c r="F58" s="108" t="e">
        <f>(B58*C58)/B58/D58</f>
        <v>#DIV/0!</v>
      </c>
      <c r="G58" s="110" t="s">
        <v>145</v>
      </c>
      <c r="H58" s="109">
        <f t="shared" si="7"/>
        <v>0</v>
      </c>
      <c r="I58" s="108">
        <f t="shared" si="7"/>
        <v>0</v>
      </c>
      <c r="J58" s="114">
        <f t="shared" si="7"/>
        <v>0</v>
      </c>
      <c r="K58" s="108">
        <f>H58*I58</f>
        <v>0</v>
      </c>
      <c r="L58" s="107" t="s">
        <v>253</v>
      </c>
      <c r="M58" s="104">
        <v>1</v>
      </c>
      <c r="N58" s="104">
        <v>2</v>
      </c>
      <c r="O58" s="104">
        <v>3</v>
      </c>
      <c r="P58" s="104">
        <v>4</v>
      </c>
    </row>
    <row r="59" spans="1:16" s="117" customFormat="1" ht="72.75" customHeight="1">
      <c r="A59" s="120" t="s">
        <v>210</v>
      </c>
      <c r="B59" s="119" t="s">
        <v>165</v>
      </c>
      <c r="C59" s="119" t="s">
        <v>209</v>
      </c>
      <c r="D59" s="119" t="s">
        <v>162</v>
      </c>
      <c r="E59" s="119" t="s">
        <v>208</v>
      </c>
      <c r="F59" s="119" t="s">
        <v>166</v>
      </c>
      <c r="G59" s="120" t="str">
        <f>A59</f>
        <v>（上記職種以外の職員）
その他職員の賃金改善の内容</v>
      </c>
      <c r="H59" s="119" t="s">
        <v>207</v>
      </c>
      <c r="I59" s="119" t="s">
        <v>206</v>
      </c>
      <c r="J59" s="119" t="s">
        <v>205</v>
      </c>
      <c r="K59" s="119" t="s">
        <v>204</v>
      </c>
      <c r="L59" s="118" t="s">
        <v>248</v>
      </c>
    </row>
    <row r="60" spans="1:16" ht="50.25" customHeight="1">
      <c r="A60" s="110" t="s">
        <v>203</v>
      </c>
      <c r="B60" s="113"/>
      <c r="C60" s="112"/>
      <c r="D60" s="116"/>
      <c r="E60" s="112"/>
      <c r="F60" s="108" t="e">
        <f>((B60*C60*D60)/B60)/D60</f>
        <v>#DIV/0!</v>
      </c>
      <c r="G60" s="110" t="s">
        <v>202</v>
      </c>
      <c r="H60" s="109">
        <f t="shared" ref="H60:J64" si="8">B60</f>
        <v>0</v>
      </c>
      <c r="I60" s="108">
        <f t="shared" si="8"/>
        <v>0</v>
      </c>
      <c r="J60" s="114">
        <f t="shared" si="8"/>
        <v>0</v>
      </c>
      <c r="K60" s="108">
        <f>H60*I60*J60</f>
        <v>0</v>
      </c>
      <c r="L60" s="107" t="s">
        <v>249</v>
      </c>
    </row>
    <row r="61" spans="1:16" ht="57" customHeight="1">
      <c r="A61" s="110" t="s">
        <v>201</v>
      </c>
      <c r="B61" s="113"/>
      <c r="C61" s="112"/>
      <c r="D61" s="116"/>
      <c r="E61" s="112"/>
      <c r="F61" s="108" t="e">
        <f>((B61*C61*D61)/B61)/D61</f>
        <v>#DIV/0!</v>
      </c>
      <c r="G61" s="110" t="s">
        <v>200</v>
      </c>
      <c r="H61" s="109">
        <f t="shared" si="8"/>
        <v>0</v>
      </c>
      <c r="I61" s="108">
        <f t="shared" si="8"/>
        <v>0</v>
      </c>
      <c r="J61" s="114">
        <f t="shared" si="8"/>
        <v>0</v>
      </c>
      <c r="K61" s="108">
        <f>H61*I61*J61</f>
        <v>0</v>
      </c>
      <c r="L61" s="107" t="s">
        <v>250</v>
      </c>
    </row>
    <row r="62" spans="1:16" ht="80.25" customHeight="1">
      <c r="A62" s="110" t="s">
        <v>199</v>
      </c>
      <c r="B62" s="113"/>
      <c r="C62" s="112"/>
      <c r="D62" s="116"/>
      <c r="E62" s="115"/>
      <c r="F62" s="108" t="e">
        <f>((B62*C62*D62)/B62)/D62</f>
        <v>#DIV/0!</v>
      </c>
      <c r="G62" s="110" t="s">
        <v>198</v>
      </c>
      <c r="H62" s="109">
        <f t="shared" si="8"/>
        <v>0</v>
      </c>
      <c r="I62" s="108">
        <f t="shared" si="8"/>
        <v>0</v>
      </c>
      <c r="J62" s="114">
        <f t="shared" si="8"/>
        <v>0</v>
      </c>
      <c r="K62" s="108">
        <f>H62*I62*J62</f>
        <v>0</v>
      </c>
      <c r="L62" s="107" t="s">
        <v>251</v>
      </c>
    </row>
    <row r="63" spans="1:16" ht="43.5" customHeight="1">
      <c r="A63" s="110" t="s">
        <v>146</v>
      </c>
      <c r="B63" s="113"/>
      <c r="C63" s="112"/>
      <c r="D63" s="143"/>
      <c r="E63" s="111"/>
      <c r="F63" s="108" t="e">
        <f>((B63*C63*D63)/B63)/D63</f>
        <v>#DIV/0!</v>
      </c>
      <c r="G63" s="110" t="s">
        <v>144</v>
      </c>
      <c r="H63" s="109">
        <f t="shared" si="8"/>
        <v>0</v>
      </c>
      <c r="I63" s="108">
        <f t="shared" si="8"/>
        <v>0</v>
      </c>
      <c r="J63" s="114">
        <f t="shared" si="8"/>
        <v>0</v>
      </c>
      <c r="K63" s="108">
        <f>H63*I63*J63</f>
        <v>0</v>
      </c>
      <c r="L63" s="107" t="s">
        <v>252</v>
      </c>
    </row>
    <row r="64" spans="1:16" ht="41.25" customHeight="1">
      <c r="A64" s="110" t="s">
        <v>147</v>
      </c>
      <c r="B64" s="113"/>
      <c r="C64" s="112"/>
      <c r="D64" s="143"/>
      <c r="E64" s="111"/>
      <c r="F64" s="108" t="e">
        <f>(B64*C64)/B64/D64</f>
        <v>#DIV/0!</v>
      </c>
      <c r="G64" s="110" t="s">
        <v>145</v>
      </c>
      <c r="H64" s="109">
        <f t="shared" si="8"/>
        <v>0</v>
      </c>
      <c r="I64" s="108">
        <f t="shared" si="8"/>
        <v>0</v>
      </c>
      <c r="J64" s="114">
        <f t="shared" si="8"/>
        <v>0</v>
      </c>
      <c r="K64" s="108">
        <f>H64*I64</f>
        <v>0</v>
      </c>
      <c r="L64" s="107" t="s">
        <v>253</v>
      </c>
      <c r="M64" s="104">
        <v>1</v>
      </c>
      <c r="N64" s="104">
        <v>2</v>
      </c>
      <c r="O64" s="104">
        <v>3</v>
      </c>
      <c r="P64" s="104">
        <v>4</v>
      </c>
    </row>
  </sheetData>
  <mergeCells count="6">
    <mergeCell ref="A16:K16"/>
    <mergeCell ref="A8:F8"/>
    <mergeCell ref="G8:K8"/>
    <mergeCell ref="A2:K2"/>
    <mergeCell ref="G15:J15"/>
    <mergeCell ref="A15:F15"/>
  </mergeCells>
  <phoneticPr fontId="39"/>
  <conditionalFormatting sqref="A24:A26">
    <cfRule type="expression" dxfId="23" priority="23">
      <formula>$F$2="×"</formula>
    </cfRule>
  </conditionalFormatting>
  <conditionalFormatting sqref="A30:A32">
    <cfRule type="expression" dxfId="22" priority="22">
      <formula>$F$2="×"</formula>
    </cfRule>
  </conditionalFormatting>
  <conditionalFormatting sqref="A36:A38">
    <cfRule type="expression" dxfId="21" priority="21">
      <formula>$F$2="×"</formula>
    </cfRule>
  </conditionalFormatting>
  <conditionalFormatting sqref="A42:A44">
    <cfRule type="expression" dxfId="20" priority="20">
      <formula>$F$2="×"</formula>
    </cfRule>
  </conditionalFormatting>
  <conditionalFormatting sqref="A48:A50">
    <cfRule type="expression" dxfId="19" priority="19">
      <formula>$F$2="×"</formula>
    </cfRule>
  </conditionalFormatting>
  <conditionalFormatting sqref="A54:A56">
    <cfRule type="expression" dxfId="18" priority="18">
      <formula>$F$2="×"</formula>
    </cfRule>
  </conditionalFormatting>
  <conditionalFormatting sqref="A60:A62">
    <cfRule type="expression" dxfId="17" priority="17">
      <formula>$F$2="×"</formula>
    </cfRule>
  </conditionalFormatting>
  <conditionalFormatting sqref="A20:D20">
    <cfRule type="expression" dxfId="16" priority="25">
      <formula>$F$2="×"</formula>
    </cfRule>
  </conditionalFormatting>
  <conditionalFormatting sqref="A10:K11 A12:D12 F12:K12 A13:K13 A14:J14 K14:K15 G15 A15:A16">
    <cfRule type="expression" dxfId="15" priority="31">
      <formula>$F$2="×"</formula>
    </cfRule>
  </conditionalFormatting>
  <conditionalFormatting sqref="A18:K19">
    <cfRule type="expression" dxfId="14" priority="30">
      <formula>$F$2="×"</formula>
    </cfRule>
  </conditionalFormatting>
  <conditionalFormatting sqref="A21:K22">
    <cfRule type="expression" dxfId="13" priority="8">
      <formula>$F$2="×"</formula>
    </cfRule>
  </conditionalFormatting>
  <conditionalFormatting sqref="A27:K28">
    <cfRule type="expression" dxfId="12" priority="7">
      <formula>$F$2="×"</formula>
    </cfRule>
  </conditionalFormatting>
  <conditionalFormatting sqref="A33:K34">
    <cfRule type="expression" dxfId="11" priority="6">
      <formula>$F$2="×"</formula>
    </cfRule>
  </conditionalFormatting>
  <conditionalFormatting sqref="A39:K40">
    <cfRule type="expression" dxfId="10" priority="5">
      <formula>$F$2="×"</formula>
    </cfRule>
  </conditionalFormatting>
  <conditionalFormatting sqref="A45:K46">
    <cfRule type="expression" dxfId="9" priority="4">
      <formula>$F$2="×"</formula>
    </cfRule>
  </conditionalFormatting>
  <conditionalFormatting sqref="A51:K52">
    <cfRule type="expression" dxfId="8" priority="3">
      <formula>$F$2="×"</formula>
    </cfRule>
  </conditionalFormatting>
  <conditionalFormatting sqref="A57:K58">
    <cfRule type="expression" dxfId="7" priority="2">
      <formula>$F$2="×"</formula>
    </cfRule>
  </conditionalFormatting>
  <conditionalFormatting sqref="A63:K64">
    <cfRule type="expression" dxfId="6" priority="1">
      <formula>$F$2="×"</formula>
    </cfRule>
  </conditionalFormatting>
  <conditionalFormatting sqref="B24:K25 B26:D26 F26:K26">
    <cfRule type="expression" dxfId="5" priority="28">
      <formula>$F$2="×"</formula>
    </cfRule>
  </conditionalFormatting>
  <conditionalFormatting sqref="B30:K31 B32:D32 F32:K32">
    <cfRule type="expression" dxfId="4" priority="29">
      <formula>$F$2="×"</formula>
    </cfRule>
  </conditionalFormatting>
  <conditionalFormatting sqref="B36:K37 B38:D38 F38:K38 B42:K43 B44:D44 F44:K44 B48:K49 B50:D50 F50:K50 B54:K55 B56:D56 F56:K56">
    <cfRule type="expression" dxfId="3" priority="27">
      <formula>$F$2="×"</formula>
    </cfRule>
  </conditionalFormatting>
  <conditionalFormatting sqref="B60:K61 B62:D62 F62:K62">
    <cfRule type="expression" dxfId="2" priority="26">
      <formula>$F$2="×"</formula>
    </cfRule>
  </conditionalFormatting>
  <conditionalFormatting sqref="F20:K20">
    <cfRule type="expression" dxfId="1" priority="24">
      <formula>$F$2="×"</formula>
    </cfRule>
  </conditionalFormatting>
  <dataValidations count="1">
    <dataValidation type="list" allowBlank="1" showInputMessage="1" showErrorMessage="1" sqref="D13:D14 D51:D52 D21:D22 D63:D64 D57:D58 D39:D40 D27:D28 D45:D46 D33:D34"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5" manualBreakCount="5">
    <brk id="15" max="10" man="1"/>
    <brk id="22" max="10" man="1"/>
    <brk id="34" max="10" man="1"/>
    <brk id="40" max="10" man="1"/>
    <brk id="52"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B3F5D-468A-4927-9D66-D528559AE30B}">
  <sheetPr>
    <tabColor theme="4"/>
    <pageSetUpPr fitToPage="1"/>
  </sheetPr>
  <dimension ref="A1:J9"/>
  <sheetViews>
    <sheetView view="pageBreakPreview" zoomScale="80" zoomScaleNormal="115" zoomScaleSheetLayoutView="80" workbookViewId="0"/>
  </sheetViews>
  <sheetFormatPr defaultColWidth="9" defaultRowHeight="13.2"/>
  <cols>
    <col min="1" max="1" width="37.88671875" style="117" customWidth="1"/>
    <col min="2" max="5" width="15.109375" style="132" customWidth="1"/>
    <col min="6" max="6" width="16.44140625" style="132" customWidth="1"/>
    <col min="7" max="7" width="24.21875" style="132" customWidth="1"/>
    <col min="8" max="8" width="19.77734375" style="132" customWidth="1"/>
    <col min="9" max="9" width="42.109375" style="117" customWidth="1"/>
    <col min="10" max="10" width="187.21875" style="131" customWidth="1"/>
    <col min="11" max="16" width="14.6640625" style="117" customWidth="1"/>
    <col min="17" max="17" width="18.88671875" style="117" customWidth="1"/>
    <col min="18" max="18" width="9" style="117"/>
    <col min="19" max="25" width="9" style="117" customWidth="1"/>
    <col min="26" max="16384" width="9" style="117"/>
  </cols>
  <sheetData>
    <row r="1" spans="1:10" ht="73.5" customHeight="1">
      <c r="A1" s="139" t="s">
        <v>239</v>
      </c>
      <c r="B1" s="362" t="s">
        <v>238</v>
      </c>
      <c r="C1" s="363"/>
      <c r="D1" s="363"/>
      <c r="E1" s="363"/>
      <c r="F1" s="363"/>
      <c r="G1" s="363"/>
      <c r="H1" s="363"/>
      <c r="I1" s="138"/>
    </row>
    <row r="2" spans="1:10" ht="41.25" customHeight="1">
      <c r="A2" s="360" t="s">
        <v>237</v>
      </c>
      <c r="B2" s="361"/>
      <c r="C2" s="361"/>
      <c r="D2" s="361"/>
      <c r="E2" s="361"/>
      <c r="F2" s="361"/>
      <c r="G2" s="361"/>
      <c r="H2" s="361"/>
      <c r="I2" s="364" t="s">
        <v>143</v>
      </c>
      <c r="J2" s="137"/>
    </row>
    <row r="3" spans="1:10" ht="72.75" customHeight="1">
      <c r="A3" s="120" t="s">
        <v>236</v>
      </c>
      <c r="B3" s="119" t="s">
        <v>168</v>
      </c>
      <c r="C3" s="119" t="s">
        <v>169</v>
      </c>
      <c r="D3" s="119" t="s">
        <v>170</v>
      </c>
      <c r="E3" s="119" t="s">
        <v>171</v>
      </c>
      <c r="F3" s="119" t="s">
        <v>172</v>
      </c>
      <c r="G3" s="119" t="s">
        <v>173</v>
      </c>
      <c r="H3" s="119" t="s">
        <v>174</v>
      </c>
      <c r="I3" s="365"/>
      <c r="J3" s="118" t="s">
        <v>167</v>
      </c>
    </row>
    <row r="4" spans="1:10" ht="84.75" customHeight="1">
      <c r="A4" s="134" t="s">
        <v>235</v>
      </c>
      <c r="B4" s="136"/>
      <c r="C4" s="136"/>
      <c r="D4" s="95" t="e">
        <f>C4/B4</f>
        <v>#DIV/0!</v>
      </c>
      <c r="E4" s="96" t="e">
        <f>(D4-0.02)*B4</f>
        <v>#DIV/0!</v>
      </c>
      <c r="F4" s="97"/>
      <c r="G4" s="135"/>
      <c r="H4" s="98"/>
      <c r="I4" s="133">
        <f>F4*G4*H4</f>
        <v>0</v>
      </c>
      <c r="J4" s="118"/>
    </row>
    <row r="5" spans="1:10" ht="93.75" customHeight="1">
      <c r="A5" s="134" t="s">
        <v>234</v>
      </c>
      <c r="B5" s="136"/>
      <c r="C5" s="136"/>
      <c r="D5" s="95" t="e">
        <f>C5/B5</f>
        <v>#DIV/0!</v>
      </c>
      <c r="E5" s="96" t="e">
        <f>(D5-0.02)*B5</f>
        <v>#DIV/0!</v>
      </c>
      <c r="F5" s="97"/>
      <c r="G5" s="135"/>
      <c r="H5" s="98"/>
      <c r="I5" s="133">
        <f>F5*G5*H5</f>
        <v>0</v>
      </c>
      <c r="J5" s="118"/>
    </row>
    <row r="6" spans="1:10" ht="90" customHeight="1">
      <c r="A6" s="134" t="s">
        <v>233</v>
      </c>
      <c r="B6" s="366"/>
      <c r="C6" s="367"/>
      <c r="D6" s="367"/>
      <c r="E6" s="367"/>
      <c r="F6" s="367"/>
      <c r="G6" s="367"/>
      <c r="H6" s="367"/>
      <c r="I6" s="133">
        <v>0</v>
      </c>
      <c r="J6" s="118"/>
    </row>
    <row r="7" spans="1:10" ht="60.75" customHeight="1">
      <c r="A7" s="368" t="s">
        <v>232</v>
      </c>
      <c r="B7" s="369"/>
      <c r="C7" s="369"/>
      <c r="D7" s="369"/>
      <c r="E7" s="369"/>
      <c r="F7" s="369"/>
      <c r="G7" s="369"/>
      <c r="H7" s="369"/>
      <c r="I7" s="369"/>
    </row>
    <row r="9" spans="1:10">
      <c r="A9" s="131"/>
    </row>
  </sheetData>
  <mergeCells count="5">
    <mergeCell ref="A2:H2"/>
    <mergeCell ref="B1:H1"/>
    <mergeCell ref="I2:I3"/>
    <mergeCell ref="B6:H6"/>
    <mergeCell ref="A7:I7"/>
  </mergeCells>
  <phoneticPr fontId="39"/>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zoomScaleNormal="100" workbookViewId="0">
      <pane xSplit="3" ySplit="2" topLeftCell="D3" activePane="bottomRight" state="frozen"/>
      <selection pane="topRight" activeCell="BX3" sqref="BX3"/>
      <selection pane="bottomLeft" activeCell="BX3" sqref="BX3"/>
      <selection pane="bottomRight"/>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3" t="s">
        <v>158</v>
      </c>
      <c r="AE1" s="47" t="s">
        <v>161</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99" t="str">
        <f>【賃上げ支援】支給申請書兼請求書!AI47&amp;【賃上げ支援】支給申請書兼請求書!AK47&amp;【賃上げ支援】支給申請書兼請求書!AM47&amp;【賃上げ支援】支給申請書兼請求書!AO47</f>
        <v/>
      </c>
      <c r="Y3" s="99" t="str">
        <f>【賃上げ支援】支給申請書兼請求書!BT47&amp;【賃上げ支援】支給申請書兼請求書!BV47&amp;【賃上げ支援】支給申請書兼請求書!BX47</f>
        <v/>
      </c>
      <c r="Z3" s="64" t="str">
        <f>IF(W3="普通",1,IF(W3="当座",2,"未入力"))</f>
        <v>未入力</v>
      </c>
      <c r="AA3" s="99"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9"/>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71" t="s">
        <v>111</v>
      </c>
      <c r="C2" s="371"/>
      <c r="D2" s="371"/>
      <c r="E2" s="371"/>
      <c r="F2" s="371"/>
      <c r="G2" s="371"/>
      <c r="H2" s="371"/>
      <c r="I2" s="371"/>
      <c r="J2" s="371"/>
    </row>
    <row r="3" spans="2:10" ht="13.5" customHeight="1">
      <c r="B3" s="371"/>
      <c r="C3" s="371"/>
      <c r="D3" s="371"/>
      <c r="E3" s="371"/>
      <c r="F3" s="371"/>
      <c r="G3" s="371"/>
      <c r="H3" s="371"/>
      <c r="I3" s="371"/>
      <c r="J3" s="371"/>
    </row>
    <row r="4" spans="2:10" ht="13.5" customHeight="1">
      <c r="B4" s="371"/>
      <c r="C4" s="371"/>
      <c r="D4" s="371"/>
      <c r="E4" s="371"/>
      <c r="F4" s="371"/>
      <c r="G4" s="371"/>
      <c r="H4" s="371"/>
      <c r="I4" s="371"/>
      <c r="J4" s="371"/>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72" t="s">
        <v>96</v>
      </c>
      <c r="I7" s="372"/>
      <c r="J7" s="372"/>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72" t="s">
        <v>156</v>
      </c>
      <c r="C10" s="372"/>
      <c r="D10" s="372"/>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70" t="s">
        <v>106</v>
      </c>
      <c r="I12" s="370"/>
      <c r="J12" s="370"/>
    </row>
    <row r="13" spans="2:10" ht="19.5" customHeight="1">
      <c r="B13" s="73"/>
      <c r="C13" s="73"/>
      <c r="D13" s="73"/>
      <c r="E13" s="73"/>
      <c r="F13" s="73"/>
      <c r="G13" s="73" t="s">
        <v>98</v>
      </c>
      <c r="H13" s="370" t="s">
        <v>107</v>
      </c>
      <c r="I13" s="370"/>
      <c r="J13" s="370"/>
    </row>
    <row r="14" spans="2:10" ht="19.5" customHeight="1">
      <c r="B14" s="73"/>
      <c r="C14" s="73"/>
      <c r="D14" s="73"/>
      <c r="E14" s="73"/>
      <c r="F14" s="73"/>
      <c r="G14" s="73" t="s">
        <v>99</v>
      </c>
      <c r="H14" s="370" t="s">
        <v>108</v>
      </c>
      <c r="I14" s="370"/>
      <c r="J14" s="370"/>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73" t="s">
        <v>118</v>
      </c>
      <c r="C19" s="373"/>
      <c r="D19" s="373"/>
      <c r="E19" s="373"/>
      <c r="F19" s="373"/>
      <c r="G19" s="373"/>
      <c r="H19" s="373"/>
      <c r="I19" s="373"/>
      <c r="J19" s="373"/>
    </row>
    <row r="20" spans="2:10">
      <c r="B20" s="373"/>
      <c r="C20" s="373"/>
      <c r="D20" s="373"/>
      <c r="E20" s="373"/>
      <c r="F20" s="373"/>
      <c r="G20" s="373"/>
      <c r="H20" s="373"/>
      <c r="I20" s="373"/>
      <c r="J20" s="373"/>
    </row>
    <row r="21" spans="2:10">
      <c r="B21" s="373"/>
      <c r="C21" s="373"/>
      <c r="D21" s="373"/>
      <c r="E21" s="373"/>
      <c r="F21" s="373"/>
      <c r="G21" s="373"/>
      <c r="H21" s="373"/>
      <c r="I21" s="373"/>
      <c r="J21" s="373"/>
    </row>
    <row r="22" spans="2:10">
      <c r="B22" s="373"/>
      <c r="C22" s="373"/>
      <c r="D22" s="373"/>
      <c r="E22" s="373"/>
      <c r="F22" s="373"/>
      <c r="G22" s="373"/>
      <c r="H22" s="373"/>
      <c r="I22" s="373"/>
      <c r="J22" s="373"/>
    </row>
    <row r="23" spans="2:10" ht="14.4">
      <c r="B23" s="73"/>
      <c r="C23" s="73"/>
      <c r="D23" s="73"/>
      <c r="E23" s="73"/>
      <c r="F23" s="73"/>
      <c r="G23" s="73"/>
      <c r="H23" s="73"/>
      <c r="I23" s="73"/>
      <c r="J23" s="73"/>
    </row>
    <row r="24" spans="2:10" ht="27.75" customHeight="1">
      <c r="B24" s="73"/>
      <c r="C24" s="73" t="s">
        <v>100</v>
      </c>
      <c r="D24" s="372" t="s">
        <v>96</v>
      </c>
      <c r="E24" s="372"/>
      <c r="F24" s="74" t="s">
        <v>101</v>
      </c>
      <c r="G24" s="372" t="s">
        <v>96</v>
      </c>
      <c r="H24" s="372"/>
      <c r="I24" s="74" t="s">
        <v>102</v>
      </c>
      <c r="J24" s="73"/>
    </row>
    <row r="25" spans="2:10" ht="14.4">
      <c r="B25" s="73"/>
      <c r="C25" s="73"/>
      <c r="D25" s="370"/>
      <c r="E25" s="370"/>
      <c r="F25" s="370"/>
      <c r="G25" s="370"/>
      <c r="H25" s="370"/>
      <c r="I25" s="370"/>
      <c r="J25" s="73"/>
    </row>
    <row r="26" spans="2:10" ht="33" customHeight="1">
      <c r="B26" s="73"/>
      <c r="C26" s="73"/>
      <c r="D26" s="370" t="s">
        <v>105</v>
      </c>
      <c r="E26" s="370"/>
      <c r="F26" s="370"/>
      <c r="G26" s="370"/>
      <c r="H26" s="370"/>
      <c r="I26" s="370"/>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70" t="s">
        <v>109</v>
      </c>
      <c r="F34" s="370"/>
      <c r="G34" s="370"/>
      <c r="H34" s="370"/>
      <c r="I34" s="73"/>
      <c r="J34" s="73"/>
    </row>
    <row r="35" spans="2:10" ht="20.25" customHeight="1">
      <c r="B35" s="73"/>
      <c r="C35" s="73"/>
      <c r="D35" s="73" t="s">
        <v>98</v>
      </c>
      <c r="E35" s="370" t="s">
        <v>107</v>
      </c>
      <c r="F35" s="370"/>
      <c r="G35" s="370"/>
      <c r="H35" s="370"/>
      <c r="I35" s="73"/>
      <c r="J35" s="73"/>
    </row>
    <row r="36" spans="2:10" ht="20.25" customHeight="1">
      <c r="B36" s="73"/>
      <c r="C36" s="73"/>
      <c r="D36" s="73" t="s">
        <v>99</v>
      </c>
      <c r="E36" s="370" t="s">
        <v>110</v>
      </c>
      <c r="F36" s="370"/>
      <c r="G36" s="370"/>
      <c r="H36" s="370"/>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2026-04-09T00:16:55Z</cp:lastPrinted>
  <dcterms:created xsi:type="dcterms:W3CDTF">2017-10-26T07:12:00Z</dcterms:created>
  <dcterms:modified xsi:type="dcterms:W3CDTF">2026-06-02T03:34:50Z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