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always"/>
  <mc:AlternateContent xmlns:mc="http://schemas.openxmlformats.org/markup-compatibility/2006">
    <mc:Choice Requires="x15">
      <x15ac:absPath xmlns:x15ac="http://schemas.microsoft.com/office/spreadsheetml/2010/11/ac" url="\\10.1.22.117\share\03医療政策担当\104-2 支援パッケージ\★R7国補正\03_医療機関等における賃上げ・物価上昇に対する支援事業\02_県要綱\R8 改正\"/>
    </mc:Choice>
  </mc:AlternateContent>
  <xr:revisionPtr revIDLastSave="0" documentId="13_ncr:1_{ADC0894D-B2FA-4A06-827C-69E594FE70F0}" xr6:coauthVersionLast="47" xr6:coauthVersionMax="47" xr10:uidLastSave="{00000000-0000-0000-0000-000000000000}"/>
  <bookViews>
    <workbookView xWindow="2616" yWindow="996" windowWidth="15384" windowHeight="10464" tabRatio="813" xr2:uid="{00000000-000D-0000-FFFF-FFFF00000000}"/>
  </bookViews>
  <sheets>
    <sheet name="【賃上げ支援】支給申請書兼請求書" sheetId="64" r:id="rId1"/>
    <sheet name="【賃上げ支援】申請書" sheetId="96" r:id="rId2"/>
    <sheet name="【賃上げ支援】別紙" sheetId="92" r:id="rId3"/>
    <sheet name="【賃上げ支援】実績報告書" sheetId="114" r:id="rId4"/>
    <sheet name="【賃上げ支援】2.0％超部分算定シート" sheetId="116" r:id="rId5"/>
    <sheet name="【参考】集計用シート" sheetId="65" r:id="rId6"/>
    <sheet name="【参考】委任状" sheetId="87" r:id="rId7"/>
    <sheet name="都道府県リスト" sheetId="62" state="hidden" r:id="rId8"/>
  </sheets>
  <definedNames>
    <definedName name="_xlnm._FilterDatabase" localSheetId="4" hidden="1">'【賃上げ支援】2.0％超部分算定シート'!$A$3:$O$8</definedName>
    <definedName name="_xlnm._FilterDatabase" localSheetId="3" hidden="1">【賃上げ支援】実績報告書!$A$10:$S$10</definedName>
    <definedName name="_xlnm.Print_Area" localSheetId="6">【参考】委任状!$B$2:$J$38</definedName>
    <definedName name="_xlnm.Print_Area" localSheetId="4">'【賃上げ支援】2.0％超部分算定シート'!$A$1:$L$8</definedName>
    <definedName name="_xlnm.Print_Area" localSheetId="0">【賃上げ支援】支給申請書兼請求書!$A$1:$BZ$67</definedName>
    <definedName name="_xlnm.Print_Area" localSheetId="3">【賃上げ支援】実績報告書!$A$1:$L$20</definedName>
    <definedName name="_xlnm.Print_Area" localSheetId="1">【賃上げ支援】申請書!$A$1:$H$46</definedName>
    <definedName name="_xlnm.Print_Area" localSheetId="2">【賃上げ支援】別紙!$B$1:$C$10</definedName>
    <definedName name="_xlnm.Print_Area">#REF!</definedName>
    <definedName name="_xlnm.Print_Titles" localSheetId="4">'【賃上げ支援】2.0％超部分算定シート'!$1:$2</definedName>
    <definedName name="_xlnm.Print_Titles" localSheetId="3">【賃上げ支援】実績報告書!$1:$8</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5" i="114" l="1"/>
  <c r="I3" i="65"/>
  <c r="H3" i="65"/>
  <c r="N40" i="64" l="1"/>
  <c r="AF44" i="64"/>
  <c r="L7" i="114"/>
  <c r="L4" i="114" l="1"/>
  <c r="K19" i="114"/>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9" i="114"/>
  <c r="L15" i="114"/>
  <c r="F17" i="114"/>
  <c r="G17" i="114"/>
  <c r="I17" i="114"/>
  <c r="J17" i="114"/>
  <c r="K17" i="114"/>
  <c r="F18" i="114"/>
  <c r="G18" i="114"/>
  <c r="I18" i="114"/>
  <c r="J18" i="114"/>
  <c r="K18" i="114"/>
  <c r="K12" i="114"/>
  <c r="J12" i="114"/>
  <c r="I12" i="114"/>
  <c r="G12" i="114"/>
  <c r="F12" i="114"/>
  <c r="K11" i="114"/>
  <c r="J11" i="114"/>
  <c r="I11" i="114"/>
  <c r="G11" i="114"/>
  <c r="F11" i="114"/>
  <c r="L9" i="114"/>
  <c r="C39" i="96"/>
  <c r="G39" i="96" s="1"/>
  <c r="L13" i="114" l="1"/>
  <c r="G42" i="96"/>
  <c r="G5" i="114"/>
  <c r="L17" i="114"/>
  <c r="L18" i="114"/>
  <c r="L12" i="114"/>
  <c r="L11" i="114"/>
  <c r="L5" i="114" l="1"/>
  <c r="AF3" i="65"/>
  <c r="AE3" i="65"/>
  <c r="G3" i="96"/>
  <c r="G4" i="114" s="1"/>
  <c r="G2" i="96"/>
  <c r="G3" i="114" s="1"/>
  <c r="G1" i="96"/>
  <c r="L1" i="114" s="1"/>
  <c r="AD3" i="65"/>
  <c r="L6" i="114" l="1"/>
  <c r="G45" i="96" l="1"/>
  <c r="N41" i="64"/>
  <c r="A3" i="65" l="1"/>
  <c r="AC3" i="65"/>
  <c r="AB3" i="65"/>
  <c r="AA3" i="65"/>
  <c r="Y3" i="65"/>
  <c r="X3" i="65"/>
  <c r="W3" i="65"/>
  <c r="Z3" i="65" s="1"/>
  <c r="V3" i="65"/>
  <c r="U3" i="65"/>
  <c r="O3" i="65"/>
  <c r="Q3" i="65" s="1"/>
  <c r="N3" i="65"/>
  <c r="M3" i="65"/>
  <c r="L3" i="65"/>
  <c r="K3" i="65"/>
  <c r="J3" i="65"/>
  <c r="G3" i="65"/>
  <c r="F3" i="65"/>
  <c r="E3" i="65"/>
  <c r="D3" i="65"/>
  <c r="C3" i="65"/>
  <c r="B3" i="65"/>
  <c r="P3" i="65" l="1"/>
  <c r="C2" i="92" l="1"/>
  <c r="C3" i="92"/>
  <c r="N42" i="64" a="1"/>
  <c r="N42" i="64" s="1"/>
  <c r="S3" i="65"/>
  <c r="R3" i="65" l="1"/>
  <c r="T3" i="6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<sst xmlns="http://schemas.openxmlformats.org/spreadsheetml/2006/main" count="338" uniqueCount="238">
  <si>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</si>
  <si>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</si>
  <si>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</si>
  <si>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</si>
  <si>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</si>
  <si>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</si>
  <si>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</si>
  <si>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</si>
  <si>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</si>
  <si>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</si>
  <si>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</si>
  <si>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</si>
  <si>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</si>
  <si>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ファクシミリ</t>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</si>
  <si>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</si>
  <si>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</si>
  <si>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</si>
  <si>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</si>
  <si>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</si>
  <si>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</si>
  <si>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</si>
  <si>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</si>
  <si>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</si>
  <si>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</si>
  <si>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</si>
  <si>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</si>
  <si>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</si>
  <si>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</si>
  <si>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</si>
  <si>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</si>
  <si>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</si>
  <si>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</si>
  <si>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</si>
  <si>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</si>
  <si>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</si>
  <si>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</si>
  <si>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</si>
  <si>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</si>
  <si>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</si>
  <si>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</si>
  <si>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</si>
  <si>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</si>
  <si>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</si>
  <si>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</si>
  <si>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</si>
  <si>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</si>
  <si>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</si>
  <si>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</si>
  <si>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</si>
  <si>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</si>
  <si>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</si>
  <si>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</si>
  <si>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</si>
  <si>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</si>
  <si>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</si>
  <si>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</si>
  <si>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</si>
  <si>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</si>
  <si>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</si>
  <si>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</si>
  <si>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</si>
  <si>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</si>
  <si>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</si>
  <si>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</si>
  <si>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</si>
  <si>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</si>
  <si>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</si>
  <si>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</si>
  <si>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</si>
  <si>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</si>
  <si>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</si>
  <si>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</si>
  <si>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</si>
  <si>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</si>
  <si>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</si>
  <si>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</si>
  <si>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</si>
  <si>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</si>
  <si>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</si>
  <si>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</si>
  <si>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</si>
  <si>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</si>
  <si>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</si>
  <si>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</si>
  <si>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</si>
  <si>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</si>
  <si>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</si>
  <si>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</si>
  <si>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</si>
  <si>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</si>
  <si>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</si>
  <si>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</si>
  <si>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</si>
  <si>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</si>
  <si>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</si>
  <si>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</si>
  <si>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</si>
  <si>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</si>
  <si>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</si>
  <si>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</si>
  <si>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</si>
  <si>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</si>
  <si>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</si>
  <si>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</si>
  <si>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</si>
  <si>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</si>
  <si>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</si>
  <si>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</si>
  <si>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</si>
  <si>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</si>
  <si>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</si>
  <si>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</si>
  <si>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 xml:space="preserve">　給付金の支給を受けたいので、下記のとおり申請します。
</t>
    <rPh sb="1" eb="4">
      <t>キュウフキン</t>
    </rPh>
    <rPh sb="5" eb="7">
      <t>シキュウ</t>
    </rPh>
    <rPh sb="8" eb="9">
      <t>ウ</t>
    </rPh>
    <rPh sb="15" eb="17">
      <t>カキ</t>
    </rPh>
    <rPh sb="21" eb="23">
      <t>シンセイ</t>
    </rPh>
    <phoneticPr fontId="39"/>
  </si>
  <si>
    <t>支給申請書兼請求書</t>
    <rPh sb="0" eb="2">
      <t>シキュウ</t>
    </rPh>
    <rPh sb="2" eb="5">
      <t>シンセイショ</t>
    </rPh>
    <rPh sb="5" eb="6">
      <t>カ</t>
    </rPh>
    <rPh sb="6" eb="9">
      <t>セイキュウショ</t>
    </rPh>
    <phoneticPr fontId="17"/>
  </si>
  <si>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</si>
  <si>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</si>
  <si>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</si>
  <si>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</si>
  <si>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</si>
  <si>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委任状</t>
    <rPh sb="0" eb="3">
      <t>イニンジョウ</t>
    </rPh>
    <phoneticPr fontId="39"/>
  </si>
  <si>
    <t>有</t>
    <rPh sb="0" eb="1">
      <t>ア</t>
    </rPh>
    <phoneticPr fontId="38"/>
  </si>
  <si>
    <t>無</t>
    <rPh sb="0" eb="1">
      <t>ナ</t>
    </rPh>
    <phoneticPr fontId="38"/>
  </si>
  <si>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</si>
  <si>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</si>
  <si>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</si>
  <si>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</si>
  <si>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</si>
  <si>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</si>
  <si>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</si>
  <si>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</si>
  <si>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</si>
  <si>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</si>
  <si>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訪問看護ベースアップ評価料（Ⅰ）</t>
    <phoneticPr fontId="39"/>
  </si>
  <si>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</si>
  <si>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</si>
  <si>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</si>
  <si>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</si>
  <si>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</si>
  <si>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</si>
  <si>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</si>
  <si>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</si>
  <si>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</si>
  <si>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</si>
  <si>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</si>
  <si>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</si>
  <si>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</si>
  <si>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</si>
  <si>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</si>
  <si>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</si>
  <si>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</si>
  <si>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</si>
  <si>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</si>
  <si>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</si>
  <si>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</si>
  <si>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</si>
  <si>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</si>
  <si>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</si>
  <si>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</si>
  <si>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</si>
  <si>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</si>
  <si>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</si>
  <si>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</si>
  <si>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</si>
  <si>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↓法人の振込口座を記載してください。</t>
    <rPh sb="1" eb="3">
      <t>ホウジン</t>
    </rPh>
    <rPh sb="4" eb="6">
      <t>フリコミ</t>
    </rPh>
    <rPh sb="6" eb="8">
      <t>コウザ</t>
    </rPh>
    <rPh sb="9" eb="11">
      <t>キサイ</t>
    </rPh>
    <phoneticPr fontId="38"/>
  </si>
  <si>
    <t>医療機関等の名称</t>
    <rPh sb="0" eb="2">
      <t>イリョウ</t>
    </rPh>
    <rPh sb="2" eb="4">
      <t>キカン</t>
    </rPh>
    <rPh sb="4" eb="5">
      <t>トウ</t>
    </rPh>
    <rPh sb="6" eb="8">
      <t>メイショウ</t>
    </rPh>
    <phoneticPr fontId="39"/>
  </si>
  <si>
    <t>↓医療機関等の振込口座を記載してください。</t>
    <rPh sb="1" eb="3">
      <t>イリョウ</t>
    </rPh>
    <rPh sb="3" eb="5">
      <t>キカン</t>
    </rPh>
    <rPh sb="5" eb="6">
      <t>トウ</t>
    </rPh>
    <rPh sb="7" eb="9">
      <t>フリコミ</t>
    </rPh>
    <rPh sb="9" eb="11">
      <t>コウザ</t>
    </rPh>
    <rPh sb="12" eb="14">
      <t>キサイ</t>
    </rPh>
    <phoneticPr fontId="38"/>
  </si>
  <si>
    <t>診療所等物価支援事業</t>
    <phoneticPr fontId="38"/>
  </si>
  <si>
    <t>有床診療所の名称：</t>
    <rPh sb="0" eb="2">
      <t>ユウショウ</t>
    </rPh>
    <rPh sb="2" eb="5">
      <t>シンリョウジョ</t>
    </rPh>
    <rPh sb="6" eb="8">
      <t>メイショウ</t>
    </rPh>
    <phoneticPr fontId="39"/>
  </si>
  <si>
    <t>診療所等賃上げ支援事業申請書</t>
    <rPh sb="0" eb="4">
      <t>シンリョウジョナド</t>
    </rPh>
    <rPh sb="4" eb="6">
      <t>チンア</t>
    </rPh>
    <rPh sb="7" eb="9">
      <t>シエン</t>
    </rPh>
    <rPh sb="9" eb="11">
      <t>ジギョウ</t>
    </rPh>
    <rPh sb="11" eb="14">
      <t>シンセイショ</t>
    </rPh>
    <phoneticPr fontId="39"/>
  </si>
  <si>
    <t>　診療所等賃上げ支援事業について、次のとおり申請します。</t>
    <rPh sb="27" eb="28">
      <t>ツギシンセイ</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</si>
  <si>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</si>
  <si>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</si>
  <si>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</si>
  <si>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</si>
  <si>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</si>
  <si>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</si>
  <si>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</si>
  <si>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</si>
  <si>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対象病床数
(自動計算)</t>
    <rPh sb="0" eb="2">
      <t>タイショウ</t>
    </rPh>
    <rPh sb="2" eb="5">
      <t>ビョウショウスウ</t>
    </rPh>
    <rPh sb="7" eb="9">
      <t>ジドウ</t>
    </rPh>
    <rPh sb="9" eb="11">
      <t>ケイサン</t>
    </rPh>
    <phoneticPr fontId="39"/>
  </si>
  <si>
    <t>使用許可病床数
（R7.8.1時点）</t>
    <phoneticPr fontId="39"/>
  </si>
  <si>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9"/>
  </si>
  <si>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</si>
  <si>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</si>
  <si>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</si>
  <si>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</si>
  <si>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</si>
  <si>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</si>
  <si>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</si>
  <si>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</si>
  <si>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</si>
  <si>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</si>
  <si>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</si>
  <si>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</si>
  <si>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</si>
  <si>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</si>
  <si>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</si>
  <si>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</si>
  <si>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</si>
  <si>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</si>
  <si>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</si>
  <si>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</si>
  <si>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</si>
  <si>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</si>
  <si>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</si>
  <si>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</si>
  <si>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</si>
  <si>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</si>
  <si>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</si>
  <si>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</si>
  <si>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</si>
  <si>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</si>
  <si>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</si>
  <si>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</si>
  <si>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</si>
  <si>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</si>
  <si>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</si>
  <si>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</si>
  <si>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</si>
  <si>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</si>
  <si>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給付額
（３床以上の場合）</t>
    <rPh sb="0" eb="3">
      <t>キュウフガク</t>
    </rPh>
    <rPh sb="6" eb="7">
      <t>ユカ</t>
    </rPh>
    <rPh sb="7" eb="9">
      <t>イジョウ</t>
    </rPh>
    <rPh sb="10" eb="12">
      <t>バアイ</t>
    </rPh>
    <phoneticPr fontId="39"/>
  </si>
  <si>
    <t>給付額
（２床以下の場合）</t>
    <rPh sb="0" eb="3">
      <t>キュウフガク</t>
    </rPh>
    <rPh sb="6" eb="7">
      <t>ユカ</t>
    </rPh>
    <rPh sb="7" eb="9">
      <t>イカ</t>
    </rPh>
    <rPh sb="10" eb="12">
      <t>バアイ</t>
    </rPh>
    <phoneticPr fontId="39"/>
  </si>
  <si>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</si>
  <si>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</si>
  <si>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</si>
  <si>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</si>
  <si>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診療所等賃上げ支援事業</t>
    <phoneticPr fontId="38"/>
  </si>
  <si>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</si>
  <si>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</si>
  <si>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↓申請年月日を入力してください</t>
  </si>
  <si>
    <t>別紙様式２（有床診療所）</t>
    <rPh sb="0" eb="4">
      <t>ベッシヨウシキ</t>
    </rPh>
    <rPh sb="6" eb="8">
      <t>ユウショウ</t>
    </rPh>
    <rPh sb="8" eb="11">
      <t>シンリョウジョ</t>
    </rPh>
    <phoneticPr fontId="38"/>
  </si>
  <si>
    <r>
      <t xml:space="preserve">口座番号
</t>
    </r>
    <r>
      <rPr>
        <b/>
        <sz val="11"/>
        <rFont val="ＭＳ Ｐゴシック"/>
        <family val="3"/>
        <charset val="128"/>
      </rPr>
      <t>（右詰め）</t>
    </r>
    <rPh sb="0" eb="2">
      <t>コウザ</t>
    </rPh>
    <rPh sb="2" eb="4">
      <t>バンゴウ</t>
    </rPh>
    <rPh sb="6" eb="8">
      <t>ミギヅメ</t>
    </rPh>
    <phoneticPr fontId="39"/>
  </si>
  <si>
    <r>
      <t>フリガナ</t>
    </r>
    <r>
      <rPr>
        <b/>
        <sz val="11"/>
        <rFont val="ＭＳ Ｐゴシック"/>
        <family val="3"/>
        <charset val="128"/>
      </rPr>
      <t>（半角）</t>
    </r>
    <rPh sb="5" eb="7">
      <t>ハンカク</t>
    </rPh>
    <phoneticPr fontId="39"/>
  </si>
  <si>
    <t>鳥取県知事　様</t>
    <rPh sb="0" eb="3">
      <t>トットリケン</t>
    </rPh>
    <rPh sb="3" eb="5">
      <t>チジ</t>
    </rPh>
    <rPh sb="6" eb="7">
      <t>サマ</t>
    </rPh>
    <phoneticPr fontId="39"/>
  </si>
  <si>
    <t>鳥取県知事　様</t>
    <rPh sb="0" eb="3">
      <t>トットリケン</t>
    </rPh>
    <rPh sb="3" eb="5">
      <t>チジ</t>
    </rPh>
    <rPh sb="6" eb="7">
      <t>サマ</t>
    </rPh>
    <phoneticPr fontId="17"/>
  </si>
  <si>
    <t>←【賃上げ支援】申請書から転記されます</t>
    <rPh sb="2" eb="4">
      <t>チンア</t>
    </rPh>
    <rPh sb="5" eb="7">
      <t>シエン</t>
    </rPh>
    <rPh sb="8" eb="11">
      <t>シンセイショ</t>
    </rPh>
    <rPh sb="13" eb="15">
      <t>テンキ</t>
    </rPh>
    <phoneticPr fontId="38"/>
  </si>
  <si>
    <t>←物価支援用の申請書にて申請してください。</t>
    <rPh sb="1" eb="3">
      <t>ブッカ</t>
    </rPh>
    <rPh sb="3" eb="5">
      <t>シエン</t>
    </rPh>
    <rPh sb="5" eb="6">
      <t>ヨウ</t>
    </rPh>
    <rPh sb="7" eb="10">
      <t>シンセイショ</t>
    </rPh>
    <rPh sb="12" eb="14">
      <t>シンセイ</t>
    </rPh>
    <phoneticPr fontId="38"/>
  </si>
  <si>
    <t>算定額（自動計算）</t>
    <rPh sb="0" eb="2">
      <t>サンテイ</t>
    </rPh>
    <rPh sb="2" eb="3">
      <t>ガク</t>
    </rPh>
    <rPh sb="4" eb="6">
      <t>ジドウ</t>
    </rPh>
    <rPh sb="6" eb="8">
      <t>ケイサン</t>
    </rPh>
    <phoneticPr fontId="39"/>
  </si>
  <si>
    <t>申請額（自動計算）</t>
    <rPh sb="0" eb="3">
      <t>シンセイガク</t>
    </rPh>
    <rPh sb="4" eb="6">
      <t>ジドウ</t>
    </rPh>
    <rPh sb="6" eb="8">
      <t>ケイサン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</si>
</sst>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6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b/>
      <sz val="11"/>
      <name val="ＭＳ Ｐゴシック"/>
      <family val="3"/>
      <charset val="128"/>
    </font>
    <font>
      <b/>
      <sz val="11"/>
      <color theme="3"/>
      <name val="ＭＳ Ｐゴシック"/>
      <family val="3"/>
      <charset val="128"/>
    </font>
    <font>
      <b/>
      <sz val="11"/>
      <color rgb="FFFF0000"/>
      <name val="ＭＳ Ｐ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359">
    <xf numFmtId="0" fontId="0" fillId="0" borderId="0" xfId="0">
      <alignment vertical="center"/>
    </xf>
    <xf numFmtId="0" fontId="43" fillId="0" borderId="0" xfId="49" applyFont="1">
      <alignment vertical="center"/>
    </xf>
    <xf numFmtId="0" fontId="47" fillId="0" borderId="0" xfId="48" applyFont="1" applyAlignment="1">
      <alignment horizontal="left" vertical="center"/>
    </xf>
    <xf numFmtId="0" fontId="44" fillId="0" borderId="0" xfId="49" applyFont="1">
      <alignment vertical="center"/>
    </xf>
    <xf numFmtId="0" fontId="47" fillId="0" borderId="0" xfId="48" applyFont="1">
      <alignment vertical="center"/>
    </xf>
    <xf numFmtId="0" fontId="48" fillId="0" borderId="0" xfId="48" applyFont="1">
      <alignment vertical="center"/>
    </xf>
    <xf numFmtId="0" fontId="48" fillId="0" borderId="0" xfId="50" applyFont="1">
      <alignment vertical="center"/>
    </xf>
    <xf numFmtId="0" fontId="47" fillId="0" borderId="0" xfId="51" applyFont="1">
      <alignment vertical="center"/>
    </xf>
    <xf numFmtId="0" fontId="48" fillId="0" borderId="0" xfId="52" quotePrefix="1" applyFont="1">
      <alignment vertical="center"/>
    </xf>
    <xf numFmtId="0" fontId="48" fillId="0" borderId="0" xfId="52" applyFont="1">
      <alignment vertical="center"/>
    </xf>
    <xf numFmtId="0" fontId="47" fillId="0" borderId="0" xfId="52" applyFont="1">
      <alignment vertical="center"/>
    </xf>
    <xf numFmtId="0" fontId="50" fillId="0" borderId="0" xfId="52" applyFont="1" applyAlignment="1">
      <alignment horizontal="center" vertical="center"/>
    </xf>
    <xf numFmtId="0" fontId="37" fillId="0" borderId="0" xfId="52" applyFont="1" applyAlignment="1">
      <alignment vertical="center" wrapText="1"/>
    </xf>
    <xf numFmtId="0" fontId="47" fillId="33" borderId="0" xfId="52" applyFont="1" applyFill="1" applyAlignment="1">
      <alignment vertical="center" textRotation="255"/>
    </xf>
    <xf numFmtId="0" fontId="47" fillId="33" borderId="2" xfId="52" applyFont="1" applyFill="1" applyBorder="1" applyAlignment="1">
      <alignment vertical="center" textRotation="255"/>
    </xf>
    <xf numFmtId="0" fontId="47" fillId="0" borderId="0" xfId="52" applyFont="1" applyAlignment="1">
      <alignment horizontal="center" vertical="center"/>
    </xf>
    <xf numFmtId="0" fontId="47" fillId="33" borderId="31" xfId="52" applyFont="1" applyFill="1" applyBorder="1" applyAlignment="1">
      <alignment vertical="center" textRotation="255"/>
    </xf>
    <xf numFmtId="0" fontId="47" fillId="0" borderId="0" xfId="52" applyFont="1" applyAlignment="1">
      <alignment vertical="center" wrapText="1"/>
    </xf>
    <xf numFmtId="0" fontId="47" fillId="33" borderId="0" xfId="52" applyFont="1" applyFill="1">
      <alignment vertical="center"/>
    </xf>
    <xf numFmtId="0" fontId="18" fillId="0" borderId="0" xfId="52" applyFont="1" applyAlignment="1">
      <alignment vertical="center" wrapText="1"/>
    </xf>
    <xf numFmtId="0" fontId="47" fillId="33" borderId="0" xfId="52" applyFont="1" applyFill="1" applyAlignment="1">
      <alignment vertical="center" shrinkToFit="1"/>
    </xf>
    <xf numFmtId="0" fontId="47" fillId="33" borderId="0" xfId="52" applyFont="1" applyFill="1" applyAlignment="1">
      <alignment vertical="center" wrapText="1"/>
    </xf>
    <xf numFmtId="0" fontId="54" fillId="33" borderId="0" xfId="52" applyFont="1" applyFill="1" applyAlignment="1">
      <alignment vertical="center" wrapText="1"/>
    </xf>
    <xf numFmtId="0" fontId="41" fillId="33" borderId="0" xfId="52" applyFont="1" applyFill="1" applyAlignment="1">
      <alignment vertical="center" shrinkToFit="1"/>
    </xf>
    <xf numFmtId="0" fontId="41" fillId="33" borderId="0" xfId="52" applyFont="1" applyFill="1" applyAlignment="1">
      <alignment horizontal="center" vertical="center" shrinkToFit="1"/>
    </xf>
    <xf numFmtId="0" fontId="47" fillId="33" borderId="0" xfId="54" applyFill="1">
      <alignment vertical="center"/>
    </xf>
    <xf numFmtId="0" fontId="52" fillId="33" borderId="0" xfId="52" applyFont="1" applyFill="1" applyAlignment="1">
      <alignment vertical="center" shrinkToFit="1"/>
    </xf>
    <xf numFmtId="0" fontId="52" fillId="33" borderId="0" xfId="52" applyFont="1" applyFill="1" applyAlignment="1">
      <alignment vertical="center" wrapText="1"/>
    </xf>
    <xf numFmtId="0" fontId="43" fillId="33" borderId="0" xfId="49" applyFont="1" applyFill="1">
      <alignment vertical="center"/>
    </xf>
    <xf numFmtId="0" fontId="41" fillId="33" borderId="0" xfId="52" applyFont="1" applyFill="1" applyAlignment="1">
      <alignment horizontal="right" vertical="center" shrinkToFit="1"/>
    </xf>
    <xf numFmtId="0" fontId="41" fillId="33" borderId="0" xfId="52" applyFont="1" applyFill="1" applyAlignment="1">
      <alignment horizontal="left" vertical="center" shrinkToFit="1"/>
    </xf>
    <xf numFmtId="0" fontId="41" fillId="33" borderId="0" xfId="54" applyFont="1" applyFill="1" applyAlignment="1">
      <alignment horizontal="right" vertical="center"/>
    </xf>
    <xf numFmtId="0" fontId="41" fillId="33" borderId="0" xfId="54" applyFont="1" applyFill="1" applyAlignment="1">
      <alignment horizontal="left" vertical="center"/>
    </xf>
    <xf numFmtId="0" fontId="41" fillId="33" borderId="0" xfId="52" applyFont="1" applyFill="1" applyAlignment="1">
      <alignment horizontal="right" vertical="center"/>
    </xf>
    <xf numFmtId="0" fontId="43" fillId="33" borderId="0" xfId="49" applyFont="1" applyFill="1" applyAlignment="1">
      <alignment horizontal="right" vertical="center"/>
    </xf>
    <xf numFmtId="0" fontId="43" fillId="33" borderId="0" xfId="49" applyFont="1" applyFill="1" applyAlignment="1">
      <alignment horizontal="left" vertical="center" shrinkToFit="1"/>
    </xf>
    <xf numFmtId="0" fontId="43" fillId="33" borderId="0" xfId="49" applyFont="1" applyFill="1" applyAlignment="1">
      <alignment horizontal="left" vertical="center"/>
    </xf>
    <xf numFmtId="0" fontId="47" fillId="33" borderId="0" xfId="49" applyFont="1" applyFill="1" applyAlignment="1">
      <alignment horizontal="right" vertical="center"/>
    </xf>
    <xf numFmtId="0" fontId="43" fillId="0" borderId="0" xfId="49" applyFont="1" applyAlignment="1">
      <alignment horizontal="left" vertical="center"/>
    </xf>
    <xf numFmtId="0" fontId="41" fillId="33" borderId="0" xfId="52" applyFont="1" applyFill="1" applyAlignment="1">
      <alignment horizontal="center" vertical="center"/>
    </xf>
    <xf numFmtId="0" fontId="41" fillId="33" borderId="0" xfId="49" applyFont="1" applyFill="1" applyAlignment="1">
      <alignment horizontal="center" vertical="center"/>
    </xf>
    <xf numFmtId="0" fontId="53" fillId="33" borderId="0" xfId="54" applyFont="1" applyFill="1" applyAlignment="1">
      <alignment vertical="top"/>
    </xf>
    <xf numFmtId="0" fontId="53" fillId="33" borderId="0" xfId="52" applyFont="1" applyFill="1">
      <alignment vertical="center"/>
    </xf>
    <xf numFmtId="0" fontId="12" fillId="0" borderId="0" xfId="59">
      <alignment vertical="center"/>
    </xf>
    <xf numFmtId="0" fontId="47" fillId="33" borderId="0" xfId="52" applyFont="1" applyFill="1" applyAlignment="1">
      <alignment horizontal="center" vertical="center"/>
    </xf>
    <xf numFmtId="0" fontId="36" fillId="0" borderId="0" xfId="52" applyFont="1" applyAlignment="1">
      <alignment vertical="top" wrapText="1"/>
    </xf>
    <xf numFmtId="0" fontId="56" fillId="36" borderId="37" xfId="60" applyFont="1" applyFill="1" applyBorder="1">
      <alignment vertical="center"/>
    </xf>
    <xf numFmtId="0" fontId="56"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6" fillId="38" borderId="41" xfId="60" applyFont="1" applyFill="1" applyBorder="1">
      <alignment vertical="center"/>
    </xf>
    <xf numFmtId="0" fontId="57" fillId="0" borderId="0" xfId="71" applyFont="1" applyProtection="1">
      <alignment vertical="center"/>
      <protection locked="0"/>
    </xf>
    <xf numFmtId="0" fontId="57" fillId="0" borderId="0" xfId="71" applyFont="1" applyAlignment="1" applyProtection="1">
      <alignment horizontal="center" vertical="center"/>
      <protection locked="0"/>
    </xf>
    <xf numFmtId="0" fontId="58" fillId="0" borderId="0" xfId="71" applyFont="1" applyProtection="1">
      <alignment vertical="center"/>
      <protection locked="0"/>
    </xf>
    <xf numFmtId="0" fontId="58" fillId="40" borderId="0" xfId="71" applyFont="1" applyFill="1" applyAlignment="1" applyProtection="1">
      <alignment horizontal="right" vertical="center"/>
      <protection locked="0"/>
    </xf>
    <xf numFmtId="0" fontId="59" fillId="0" borderId="0" xfId="71" applyFont="1" applyProtection="1">
      <alignment vertical="center"/>
      <protection locked="0"/>
    </xf>
    <xf numFmtId="0" fontId="57" fillId="0" borderId="11" xfId="71" applyFont="1" applyBorder="1" applyAlignment="1" applyProtection="1">
      <alignment horizontal="center" vertical="center"/>
      <protection locked="0"/>
    </xf>
    <xf numFmtId="179" fontId="57" fillId="0" borderId="11" xfId="71" applyNumberFormat="1" applyFont="1" applyBorder="1">
      <alignment vertical="center"/>
    </xf>
    <xf numFmtId="0" fontId="57" fillId="0" borderId="0" xfId="71" applyFont="1" applyAlignment="1" applyProtection="1">
      <alignment vertical="center" wrapText="1"/>
      <protection locked="0"/>
    </xf>
    <xf numFmtId="0" fontId="57" fillId="0" borderId="11" xfId="71" applyFont="1" applyBorder="1" applyAlignment="1" applyProtection="1">
      <alignment vertical="center" wrapText="1"/>
      <protection locked="0"/>
    </xf>
    <xf numFmtId="0" fontId="57" fillId="0" borderId="11" xfId="71" applyFont="1" applyBorder="1" applyAlignment="1" applyProtection="1">
      <alignment horizontal="center" vertical="center" wrapText="1"/>
      <protection locked="0"/>
    </xf>
    <xf numFmtId="0" fontId="60" fillId="0" borderId="0" xfId="71" applyFont="1">
      <alignment vertical="center"/>
    </xf>
    <xf numFmtId="0" fontId="60" fillId="0" borderId="0" xfId="71" applyFont="1" applyAlignment="1">
      <alignment horizontal="left" vertical="center"/>
    </xf>
    <xf numFmtId="0" fontId="60" fillId="0" borderId="11" xfId="71" applyFont="1" applyBorder="1" applyAlignment="1">
      <alignment horizontal="center" vertical="center"/>
    </xf>
    <xf numFmtId="0" fontId="60" fillId="0" borderId="11" xfId="71" applyFont="1" applyBorder="1">
      <alignment vertical="center"/>
    </xf>
    <xf numFmtId="179" fontId="57" fillId="0" borderId="0" xfId="71" applyNumberFormat="1" applyFont="1">
      <alignment vertical="center"/>
    </xf>
    <xf numFmtId="178" fontId="57" fillId="0" borderId="0" xfId="71" applyNumberFormat="1" applyFont="1" applyProtection="1">
      <alignment vertical="center"/>
      <protection locked="0"/>
    </xf>
    <xf numFmtId="178" fontId="57" fillId="39" borderId="11" xfId="71" applyNumberFormat="1" applyFont="1" applyFill="1" applyBorder="1" applyProtection="1">
      <alignment vertical="center"/>
      <protection locked="0"/>
    </xf>
    <xf numFmtId="179" fontId="63" fillId="40" borderId="0" xfId="70" applyNumberFormat="1" applyFont="1" applyFill="1" applyAlignment="1" applyProtection="1">
      <alignment horizontal="right" vertical="center"/>
      <protection locked="0"/>
    </xf>
    <xf numFmtId="0" fontId="58" fillId="0" borderId="0" xfId="71" applyFont="1" applyAlignment="1" applyProtection="1">
      <alignment horizontal="right" vertical="center"/>
      <protection locked="0"/>
    </xf>
    <xf numFmtId="0" fontId="58" fillId="40" borderId="0" xfId="71" applyFont="1" applyFill="1" applyAlignment="1" applyProtection="1">
      <alignment horizontal="right" vertical="center" wrapText="1"/>
      <protection locked="0"/>
    </xf>
    <xf numFmtId="0" fontId="4" fillId="0" borderId="0" xfId="60" applyFont="1">
      <alignment vertical="center"/>
    </xf>
    <xf numFmtId="0" fontId="65" fillId="0" borderId="11" xfId="71" applyFont="1" applyBorder="1" applyAlignment="1" applyProtection="1">
      <alignment horizontal="center" vertical="center" wrapText="1"/>
      <protection locked="0"/>
    </xf>
    <xf numFmtId="0" fontId="57" fillId="39" borderId="0" xfId="71" applyFont="1" applyFill="1" applyProtection="1">
      <alignment vertical="center"/>
      <protection locked="0"/>
    </xf>
    <xf numFmtId="0" fontId="62" fillId="0" borderId="0" xfId="75" applyFont="1">
      <alignment vertical="center"/>
    </xf>
    <xf numFmtId="0" fontId="62"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8" fillId="0" borderId="0" xfId="75" applyFont="1" applyProtection="1">
      <alignment vertical="center"/>
      <protection locked="0"/>
    </xf>
    <xf numFmtId="0" fontId="58" fillId="40" borderId="0" xfId="75" applyFont="1" applyFill="1" applyAlignment="1" applyProtection="1">
      <alignment horizontal="right" vertical="center"/>
      <protection locked="0"/>
    </xf>
    <xf numFmtId="0" fontId="2" fillId="0" borderId="0" xfId="75" applyAlignment="1">
      <alignment vertical="center" wrapText="1"/>
    </xf>
    <xf numFmtId="0" fontId="63" fillId="0" borderId="0" xfId="75" applyFont="1" applyProtection="1">
      <alignment vertical="center"/>
      <protection locked="0"/>
    </xf>
    <xf numFmtId="0" fontId="63" fillId="0" borderId="0" xfId="75" applyFont="1" applyAlignment="1" applyProtection="1">
      <alignment horizontal="center" vertical="center"/>
      <protection locked="0"/>
    </xf>
    <xf numFmtId="0" fontId="63" fillId="40" borderId="0" xfId="75" applyFont="1" applyFill="1" applyAlignment="1" applyProtection="1">
      <alignment horizontal="right" vertical="center"/>
      <protection locked="0"/>
    </xf>
    <xf numFmtId="179" fontId="63"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8"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3" fillId="40" borderId="0" xfId="75" applyFont="1" applyFill="1" applyAlignment="1">
      <alignment horizontal="right" vertical="center"/>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49" fontId="11" fillId="0" borderId="44" xfId="60" applyNumberFormat="1" applyBorder="1">
      <alignment vertical="center"/>
    </xf>
    <xf numFmtId="0" fontId="67" fillId="33" borderId="0" xfId="52" applyFont="1" applyFill="1">
      <alignment vertical="center"/>
    </xf>
    <xf numFmtId="0" fontId="68" fillId="33" borderId="0" xfId="52" applyFont="1" applyFill="1">
      <alignment vertical="center"/>
    </xf>
    <xf numFmtId="178" fontId="57" fillId="0" borderId="11" xfId="71" applyNumberFormat="1" applyFont="1" applyBorder="1" applyProtection="1">
      <alignment vertical="center"/>
      <protection locked="0"/>
    </xf>
    <xf numFmtId="179" fontId="57" fillId="0" borderId="11" xfId="71" applyNumberFormat="1" applyFont="1" applyBorder="1" applyProtection="1">
      <alignment vertical="center"/>
      <protection locked="0"/>
    </xf>
    <xf numFmtId="179" fontId="57" fillId="0" borderId="0" xfId="71" applyNumberFormat="1" applyFont="1" applyProtection="1">
      <alignment vertical="center"/>
      <protection locked="0"/>
    </xf>
    <xf numFmtId="179" fontId="57" fillId="0" borderId="11" xfId="72" applyNumberFormat="1" applyFont="1" applyFill="1" applyBorder="1" applyProtection="1">
      <alignment vertical="center"/>
      <protection locked="0"/>
    </xf>
    <xf numFmtId="182" fontId="31" fillId="39" borderId="11" xfId="71" applyNumberFormat="1" applyFont="1" applyFill="1" applyBorder="1" applyAlignment="1">
      <alignment horizontal="center" vertical="center" wrapText="1"/>
    </xf>
    <xf numFmtId="0" fontId="31" fillId="40" borderId="9" xfId="75" applyFont="1" applyFill="1" applyBorder="1">
      <alignment vertical="center"/>
    </xf>
    <xf numFmtId="0" fontId="49" fillId="0" borderId="0" xfId="48" applyFont="1" applyAlignment="1">
      <alignment horizontal="center" vertical="center" shrinkToFit="1"/>
    </xf>
    <xf numFmtId="0" fontId="47" fillId="0" borderId="0" xfId="48" applyFont="1">
      <alignment vertical="center"/>
    </xf>
    <xf numFmtId="0" fontId="36" fillId="0" borderId="0" xfId="52" applyFont="1" applyAlignment="1">
      <alignment horizontal="left" vertical="top" wrapText="1"/>
    </xf>
    <xf numFmtId="0" fontId="55" fillId="0" borderId="0" xfId="52" applyFont="1" applyAlignment="1">
      <alignment horizontal="center" wrapText="1"/>
    </xf>
    <xf numFmtId="0" fontId="55" fillId="0" borderId="12" xfId="52" applyFont="1" applyBorder="1" applyAlignment="1">
      <alignment horizontal="center" wrapText="1"/>
    </xf>
    <xf numFmtId="0" fontId="43" fillId="0" borderId="0" xfId="52" applyFont="1" applyAlignment="1">
      <alignment horizontal="left" vertical="center"/>
    </xf>
    <xf numFmtId="0" fontId="51" fillId="35" borderId="7" xfId="52" applyFont="1" applyFill="1" applyBorder="1" applyAlignment="1">
      <alignment horizontal="center" vertical="center" shrinkToFit="1"/>
    </xf>
    <xf numFmtId="0" fontId="51" fillId="35" borderId="31" xfId="52" applyFont="1" applyFill="1" applyBorder="1" applyAlignment="1">
      <alignment horizontal="center" vertical="center" shrinkToFit="1"/>
    </xf>
    <xf numFmtId="0" fontId="51" fillId="35" borderId="8" xfId="52" applyFont="1" applyFill="1" applyBorder="1" applyAlignment="1">
      <alignment horizontal="center" vertical="center" shrinkToFit="1"/>
    </xf>
    <xf numFmtId="0" fontId="51" fillId="35" borderId="1" xfId="52" applyFont="1" applyFill="1" applyBorder="1" applyAlignment="1">
      <alignment horizontal="center" vertical="center" shrinkToFit="1"/>
    </xf>
    <xf numFmtId="0" fontId="51" fillId="35" borderId="0" xfId="52" applyFont="1" applyFill="1" applyAlignment="1">
      <alignment horizontal="center" vertical="center" shrinkToFit="1"/>
    </xf>
    <xf numFmtId="0" fontId="51" fillId="35" borderId="2" xfId="52" applyFont="1" applyFill="1" applyBorder="1" applyAlignment="1">
      <alignment horizontal="center" vertical="center" shrinkToFit="1"/>
    </xf>
    <xf numFmtId="0" fontId="51" fillId="35" borderId="3" xfId="52" applyFont="1" applyFill="1" applyBorder="1" applyAlignment="1">
      <alignment horizontal="center" vertical="center" shrinkToFit="1"/>
    </xf>
    <xf numFmtId="0" fontId="51" fillId="35" borderId="12" xfId="52" applyFont="1" applyFill="1" applyBorder="1" applyAlignment="1">
      <alignment horizontal="center" vertical="center" shrinkToFit="1"/>
    </xf>
    <xf numFmtId="0" fontId="51" fillId="35" borderId="6" xfId="52" applyFont="1" applyFill="1" applyBorder="1" applyAlignment="1">
      <alignment horizontal="center" vertical="center" shrinkToFit="1"/>
    </xf>
    <xf numFmtId="0" fontId="51" fillId="34" borderId="7" xfId="52" applyFont="1" applyFill="1" applyBorder="1" applyAlignment="1" applyProtection="1">
      <alignment horizontal="center" vertical="center" shrinkToFit="1"/>
      <protection locked="0"/>
    </xf>
    <xf numFmtId="0" fontId="51" fillId="34" borderId="31" xfId="52" applyFont="1" applyFill="1" applyBorder="1" applyAlignment="1" applyProtection="1">
      <alignment horizontal="center" vertical="center" shrinkToFit="1"/>
      <protection locked="0"/>
    </xf>
    <xf numFmtId="0" fontId="51" fillId="34" borderId="1" xfId="52" applyFont="1" applyFill="1" applyBorder="1" applyAlignment="1" applyProtection="1">
      <alignment horizontal="center" vertical="center" shrinkToFit="1"/>
      <protection locked="0"/>
    </xf>
    <xf numFmtId="0" fontId="51" fillId="34" borderId="0" xfId="52" applyFont="1" applyFill="1" applyAlignment="1" applyProtection="1">
      <alignment horizontal="center" vertical="center" shrinkToFit="1"/>
      <protection locked="0"/>
    </xf>
    <xf numFmtId="0" fontId="51" fillId="34" borderId="3" xfId="52" applyFont="1" applyFill="1" applyBorder="1" applyAlignment="1" applyProtection="1">
      <alignment horizontal="center" vertical="center" shrinkToFit="1"/>
      <protection locked="0"/>
    </xf>
    <xf numFmtId="0" fontId="51" fillId="34" borderId="12" xfId="52" applyFont="1" applyFill="1" applyBorder="1" applyAlignment="1" applyProtection="1">
      <alignment horizontal="center" vertical="center" shrinkToFit="1"/>
      <protection locked="0"/>
    </xf>
    <xf numFmtId="0" fontId="51" fillId="33" borderId="31" xfId="52" applyFont="1" applyFill="1" applyBorder="1" applyAlignment="1">
      <alignment horizontal="center" vertical="center" wrapText="1"/>
    </xf>
    <xf numFmtId="0" fontId="51" fillId="33" borderId="0" xfId="52" applyFont="1" applyFill="1" applyAlignment="1">
      <alignment horizontal="center" vertical="center" wrapText="1"/>
    </xf>
    <xf numFmtId="0" fontId="51" fillId="33" borderId="12" xfId="52" applyFont="1" applyFill="1" applyBorder="1" applyAlignment="1">
      <alignment horizontal="center" vertical="center" wrapText="1"/>
    </xf>
    <xf numFmtId="0" fontId="51" fillId="34" borderId="31" xfId="52" applyFont="1" applyFill="1" applyBorder="1" applyAlignment="1" applyProtection="1">
      <alignment horizontal="center" vertical="center" wrapText="1"/>
      <protection locked="0"/>
    </xf>
    <xf numFmtId="0" fontId="51" fillId="34" borderId="0" xfId="52" applyFont="1" applyFill="1" applyAlignment="1" applyProtection="1">
      <alignment horizontal="center" vertical="center" wrapText="1"/>
      <protection locked="0"/>
    </xf>
    <xf numFmtId="0" fontId="51" fillId="34" borderId="12" xfId="52" applyFont="1" applyFill="1" applyBorder="1" applyAlignment="1" applyProtection="1">
      <alignment horizontal="center" vertical="center" wrapText="1"/>
      <protection locked="0"/>
    </xf>
    <xf numFmtId="0" fontId="51" fillId="33" borderId="31" xfId="52" applyFont="1" applyFill="1" applyBorder="1" applyAlignment="1">
      <alignment horizontal="center" vertical="center"/>
    </xf>
    <xf numFmtId="0" fontId="51" fillId="33" borderId="0" xfId="52" applyFont="1" applyFill="1" applyAlignment="1">
      <alignment horizontal="center" vertical="center"/>
    </xf>
    <xf numFmtId="0" fontId="51" fillId="33" borderId="12" xfId="52" applyFont="1" applyFill="1" applyBorder="1" applyAlignment="1">
      <alignment horizontal="center" vertical="center"/>
    </xf>
    <xf numFmtId="0" fontId="51" fillId="34" borderId="3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51" fillId="33" borderId="8" xfId="52" applyFont="1" applyFill="1" applyBorder="1" applyAlignment="1">
      <alignment horizontal="center" vertical="center"/>
    </xf>
    <xf numFmtId="0" fontId="51" fillId="33" borderId="2" xfId="52" applyFont="1" applyFill="1" applyBorder="1" applyAlignment="1">
      <alignment horizontal="center" vertical="center"/>
    </xf>
    <xf numFmtId="0" fontId="51" fillId="33" borderId="6" xfId="52" applyFont="1" applyFill="1" applyBorder="1" applyAlignment="1">
      <alignment horizontal="center" vertical="center"/>
    </xf>
    <xf numFmtId="0" fontId="47" fillId="35" borderId="11" xfId="52" applyFont="1" applyFill="1" applyBorder="1" applyAlignment="1">
      <alignment horizontal="center" vertical="center"/>
    </xf>
    <xf numFmtId="0" fontId="47" fillId="34" borderId="11" xfId="52" applyFont="1" applyFill="1" applyBorder="1" applyAlignment="1" applyProtection="1">
      <alignment horizontal="center" vertical="center"/>
      <protection locked="0"/>
    </xf>
    <xf numFmtId="0" fontId="47" fillId="35" borderId="7" xfId="52" applyFont="1" applyFill="1" applyBorder="1" applyAlignment="1">
      <alignment horizontal="center" vertical="center"/>
    </xf>
    <xf numFmtId="0" fontId="47" fillId="35" borderId="31" xfId="52" applyFont="1" applyFill="1" applyBorder="1" applyAlignment="1">
      <alignment horizontal="center" vertical="center"/>
    </xf>
    <xf numFmtId="0" fontId="47" fillId="35" borderId="8" xfId="52" applyFont="1" applyFill="1" applyBorder="1" applyAlignment="1">
      <alignment horizontal="center" vertical="center"/>
    </xf>
    <xf numFmtId="0" fontId="47" fillId="35" borderId="3" xfId="52" applyFont="1" applyFill="1" applyBorder="1" applyAlignment="1">
      <alignment horizontal="center" vertical="center"/>
    </xf>
    <xf numFmtId="0" fontId="47" fillId="35" borderId="12" xfId="52" applyFont="1" applyFill="1" applyBorder="1" applyAlignment="1">
      <alignment horizontal="center" vertical="center"/>
    </xf>
    <xf numFmtId="0" fontId="47" fillId="35" borderId="6" xfId="52" applyFont="1" applyFill="1" applyBorder="1" applyAlignment="1">
      <alignment horizontal="center" vertical="center"/>
    </xf>
    <xf numFmtId="0" fontId="47" fillId="34" borderId="7" xfId="52" applyFont="1" applyFill="1" applyBorder="1" applyAlignment="1" applyProtection="1">
      <alignment horizontal="center" vertical="center" shrinkToFit="1"/>
      <protection locked="0"/>
    </xf>
    <xf numFmtId="0" fontId="47" fillId="34" borderId="31" xfId="52" applyFont="1" applyFill="1" applyBorder="1" applyAlignment="1" applyProtection="1">
      <alignment horizontal="center" vertical="center" shrinkToFit="1"/>
      <protection locked="0"/>
    </xf>
    <xf numFmtId="0" fontId="47" fillId="34" borderId="8" xfId="52" applyFont="1" applyFill="1" applyBorder="1" applyAlignment="1" applyProtection="1">
      <alignment horizontal="center" vertical="center" shrinkToFit="1"/>
      <protection locked="0"/>
    </xf>
    <xf numFmtId="0" fontId="47" fillId="34" borderId="3" xfId="52" applyFont="1" applyFill="1" applyBorder="1" applyAlignment="1" applyProtection="1">
      <alignment horizontal="center" vertical="center" shrinkToFit="1"/>
      <protection locked="0"/>
    </xf>
    <xf numFmtId="0" fontId="47" fillId="34" borderId="12" xfId="52" applyFont="1" applyFill="1" applyBorder="1" applyAlignment="1" applyProtection="1">
      <alignment horizontal="center" vertical="center" shrinkToFit="1"/>
      <protection locked="0"/>
    </xf>
    <xf numFmtId="0" fontId="47" fillId="34" borderId="6" xfId="52" applyFont="1" applyFill="1" applyBorder="1" applyAlignment="1" applyProtection="1">
      <alignment horizontal="center" vertical="center" shrinkToFit="1"/>
      <protection locked="0"/>
    </xf>
    <xf numFmtId="0" fontId="47" fillId="35" borderId="1" xfId="52" applyFont="1" applyFill="1" applyBorder="1" applyAlignment="1">
      <alignment horizontal="center" vertical="center"/>
    </xf>
    <xf numFmtId="0" fontId="47" fillId="35" borderId="0" xfId="52" applyFont="1" applyFill="1" applyAlignment="1">
      <alignment horizontal="center" vertical="center"/>
    </xf>
    <xf numFmtId="0" fontId="47" fillId="35" borderId="2" xfId="52" applyFont="1" applyFill="1" applyBorder="1" applyAlignment="1">
      <alignment horizontal="center" vertical="center"/>
    </xf>
    <xf numFmtId="0" fontId="47" fillId="33" borderId="1" xfId="52" applyFont="1" applyFill="1" applyBorder="1" applyAlignment="1">
      <alignment horizontal="center" vertical="center" textRotation="255"/>
    </xf>
    <xf numFmtId="0" fontId="47" fillId="33" borderId="0" xfId="52" applyFont="1" applyFill="1" applyAlignment="1">
      <alignment horizontal="center" vertical="center" textRotation="255"/>
    </xf>
    <xf numFmtId="49" fontId="47" fillId="34" borderId="0" xfId="52" applyNumberFormat="1" applyFont="1" applyFill="1" applyAlignment="1" applyProtection="1">
      <alignment horizontal="center" vertical="center"/>
      <protection locked="0"/>
    </xf>
    <xf numFmtId="0" fontId="47" fillId="33" borderId="0" xfId="52" applyFont="1" applyFill="1" applyAlignment="1">
      <alignment horizontal="center" vertical="center"/>
    </xf>
    <xf numFmtId="0" fontId="47" fillId="34" borderId="7" xfId="52" applyFont="1" applyFill="1" applyBorder="1" applyAlignment="1" applyProtection="1">
      <alignment horizontal="center" vertical="center"/>
      <protection locked="0"/>
    </xf>
    <xf numFmtId="0" fontId="47" fillId="34" borderId="31" xfId="52" applyFont="1" applyFill="1" applyBorder="1" applyAlignment="1" applyProtection="1">
      <alignment horizontal="center" vertical="center"/>
      <protection locked="0"/>
    </xf>
    <xf numFmtId="0" fontId="47" fillId="34" borderId="8" xfId="52" applyFont="1" applyFill="1" applyBorder="1" applyAlignment="1" applyProtection="1">
      <alignment horizontal="center" vertical="center"/>
      <protection locked="0"/>
    </xf>
    <xf numFmtId="0" fontId="47" fillId="34" borderId="1" xfId="52" applyFont="1" applyFill="1" applyBorder="1" applyAlignment="1" applyProtection="1">
      <alignment horizontal="center" vertical="center"/>
      <protection locked="0"/>
    </xf>
    <xf numFmtId="0" fontId="47" fillId="34" borderId="0" xfId="52" applyFont="1" applyFill="1" applyAlignment="1" applyProtection="1">
      <alignment horizontal="center" vertical="center"/>
      <protection locked="0"/>
    </xf>
    <xf numFmtId="0" fontId="47" fillId="34" borderId="2" xfId="52" applyFont="1" applyFill="1" applyBorder="1" applyAlignment="1" applyProtection="1">
      <alignment horizontal="center" vertical="center"/>
      <protection locked="0"/>
    </xf>
    <xf numFmtId="0" fontId="47" fillId="34" borderId="1" xfId="52" applyFont="1" applyFill="1" applyBorder="1" applyAlignment="1" applyProtection="1">
      <alignment horizontal="left" vertical="center"/>
      <protection locked="0"/>
    </xf>
    <xf numFmtId="0" fontId="47" fillId="34" borderId="0" xfId="52" applyFont="1" applyFill="1" applyAlignment="1" applyProtection="1">
      <alignment horizontal="left" vertical="center"/>
      <protection locked="0"/>
    </xf>
    <xf numFmtId="0" fontId="47" fillId="34" borderId="2" xfId="52" applyFont="1" applyFill="1" applyBorder="1" applyAlignment="1" applyProtection="1">
      <alignment horizontal="left" vertical="center"/>
      <protection locked="0"/>
    </xf>
    <xf numFmtId="0" fontId="47" fillId="34" borderId="3" xfId="52" applyFont="1" applyFill="1" applyBorder="1" applyAlignment="1" applyProtection="1">
      <alignment horizontal="left" vertical="center"/>
      <protection locked="0"/>
    </xf>
    <xf numFmtId="0" fontId="47" fillId="34" borderId="12" xfId="52" applyFont="1" applyFill="1" applyBorder="1" applyAlignment="1" applyProtection="1">
      <alignment horizontal="left" vertical="center"/>
      <protection locked="0"/>
    </xf>
    <xf numFmtId="0" fontId="47" fillId="34" borderId="6" xfId="52" applyFont="1" applyFill="1" applyBorder="1" applyAlignment="1" applyProtection="1">
      <alignment horizontal="left" vertical="center"/>
      <protection locked="0"/>
    </xf>
    <xf numFmtId="0" fontId="52" fillId="34" borderId="1" xfId="52" applyFont="1" applyFill="1" applyBorder="1" applyAlignment="1" applyProtection="1">
      <alignment horizontal="center" vertical="center"/>
      <protection locked="0"/>
    </xf>
    <xf numFmtId="0" fontId="52" fillId="34" borderId="0" xfId="52" applyFont="1" applyFill="1" applyAlignment="1" applyProtection="1">
      <alignment horizontal="center" vertical="center"/>
      <protection locked="0"/>
    </xf>
    <xf numFmtId="0" fontId="52" fillId="34" borderId="3" xfId="52" applyFont="1" applyFill="1" applyBorder="1" applyAlignment="1" applyProtection="1">
      <alignment horizontal="center" vertical="center"/>
      <protection locked="0"/>
    </xf>
    <xf numFmtId="0" fontId="52" fillId="34" borderId="12" xfId="52" applyFont="1" applyFill="1" applyBorder="1" applyAlignment="1" applyProtection="1">
      <alignment horizontal="center" vertical="center"/>
      <protection locked="0"/>
    </xf>
    <xf numFmtId="0" fontId="47" fillId="34" borderId="12" xfId="52" applyFont="1" applyFill="1" applyBorder="1" applyAlignment="1" applyProtection="1">
      <alignment horizontal="center" vertical="center"/>
      <protection locked="0"/>
    </xf>
    <xf numFmtId="0" fontId="47" fillId="34" borderId="6" xfId="52" applyFont="1" applyFill="1" applyBorder="1" applyAlignment="1" applyProtection="1">
      <alignment horizontal="center" vertical="center"/>
      <protection locked="0"/>
    </xf>
    <xf numFmtId="0" fontId="41" fillId="35" borderId="7" xfId="52" applyFont="1" applyFill="1" applyBorder="1" applyAlignment="1">
      <alignment horizontal="center" vertical="center"/>
    </xf>
    <xf numFmtId="0" fontId="41" fillId="35" borderId="31" xfId="52" applyFont="1" applyFill="1" applyBorder="1" applyAlignment="1">
      <alignment horizontal="center" vertical="center"/>
    </xf>
    <xf numFmtId="0" fontId="41" fillId="35" borderId="8" xfId="52" applyFont="1" applyFill="1" applyBorder="1" applyAlignment="1">
      <alignment horizontal="center" vertical="center"/>
    </xf>
    <xf numFmtId="0" fontId="41" fillId="35" borderId="3" xfId="52" applyFont="1" applyFill="1" applyBorder="1" applyAlignment="1">
      <alignment horizontal="center" vertical="center"/>
    </xf>
    <xf numFmtId="0" fontId="41" fillId="35" borderId="12" xfId="52" applyFont="1" applyFill="1" applyBorder="1" applyAlignment="1">
      <alignment horizontal="center" vertical="center"/>
    </xf>
    <xf numFmtId="0" fontId="41" fillId="35" borderId="6" xfId="52" applyFont="1" applyFill="1" applyBorder="1" applyAlignment="1">
      <alignment horizontal="center" vertical="center"/>
    </xf>
    <xf numFmtId="0" fontId="47" fillId="35" borderId="7" xfId="52" applyFont="1" applyFill="1" applyBorder="1" applyAlignment="1">
      <alignment horizontal="center" vertical="center" wrapText="1"/>
    </xf>
    <xf numFmtId="0" fontId="52" fillId="35" borderId="7" xfId="52" applyFont="1" applyFill="1" applyBorder="1" applyAlignment="1">
      <alignment horizontal="center" vertical="center"/>
    </xf>
    <xf numFmtId="0" fontId="52" fillId="35" borderId="31" xfId="52" applyFont="1" applyFill="1" applyBorder="1" applyAlignment="1">
      <alignment horizontal="center" vertical="center"/>
    </xf>
    <xf numFmtId="0" fontId="52" fillId="35" borderId="8" xfId="52" applyFont="1" applyFill="1" applyBorder="1" applyAlignment="1">
      <alignment horizontal="center" vertical="center"/>
    </xf>
    <xf numFmtId="0" fontId="52" fillId="35" borderId="3" xfId="52" applyFont="1" applyFill="1" applyBorder="1" applyAlignment="1">
      <alignment horizontal="center" vertical="center"/>
    </xf>
    <xf numFmtId="0" fontId="52" fillId="35" borderId="12" xfId="52" applyFont="1" applyFill="1" applyBorder="1" applyAlignment="1">
      <alignment horizontal="center" vertical="center"/>
    </xf>
    <xf numFmtId="0" fontId="52" fillId="35" borderId="6" xfId="52" applyFont="1" applyFill="1" applyBorder="1" applyAlignment="1">
      <alignment horizontal="center" vertical="center"/>
    </xf>
    <xf numFmtId="0" fontId="52" fillId="35" borderId="11" xfId="52" applyFont="1" applyFill="1" applyBorder="1" applyAlignment="1">
      <alignment horizontal="center" vertical="center"/>
    </xf>
    <xf numFmtId="0" fontId="47" fillId="34" borderId="11" xfId="52" applyFont="1" applyFill="1" applyBorder="1" applyAlignment="1" applyProtection="1">
      <alignment horizontal="center" vertical="center" shrinkToFit="1"/>
      <protection locked="0"/>
    </xf>
    <xf numFmtId="0" fontId="47" fillId="34" borderId="3" xfId="52" applyFont="1" applyFill="1" applyBorder="1" applyAlignment="1" applyProtection="1">
      <alignment horizontal="center" vertical="center"/>
      <protection locked="0"/>
    </xf>
    <xf numFmtId="0" fontId="52" fillId="35" borderId="10" xfId="52" applyFont="1" applyFill="1" applyBorder="1" applyAlignment="1">
      <alignment horizontal="center" vertical="center"/>
    </xf>
    <xf numFmtId="0" fontId="47" fillId="34" borderId="10" xfId="52" applyFont="1" applyFill="1" applyBorder="1" applyAlignment="1" applyProtection="1">
      <alignment horizontal="center" vertical="center" shrinkToFit="1"/>
      <protection locked="0"/>
    </xf>
    <xf numFmtId="0" fontId="47" fillId="33" borderId="0" xfId="52" applyFont="1" applyFill="1" applyAlignment="1">
      <alignment horizontal="left" vertical="center"/>
    </xf>
    <xf numFmtId="0" fontId="47" fillId="35" borderId="13" xfId="52" applyFont="1" applyFill="1" applyBorder="1" applyAlignment="1">
      <alignment horizontal="center" vertical="center" shrinkToFit="1"/>
    </xf>
    <xf numFmtId="0" fontId="47" fillId="35" borderId="14" xfId="52" applyFont="1" applyFill="1" applyBorder="1" applyAlignment="1">
      <alignment horizontal="center" vertical="center" shrinkToFit="1"/>
    </xf>
    <xf numFmtId="0" fontId="47" fillId="35" borderId="36" xfId="52" applyFont="1" applyFill="1" applyBorder="1" applyAlignment="1">
      <alignment horizontal="center" vertical="center" shrinkToFit="1"/>
    </xf>
    <xf numFmtId="38" fontId="47" fillId="33" borderId="15" xfId="52" applyNumberFormat="1" applyFont="1" applyFill="1" applyBorder="1" applyAlignment="1">
      <alignment horizontal="right" vertical="center"/>
    </xf>
    <xf numFmtId="0" fontId="47" fillId="33" borderId="15" xfId="52" applyFont="1" applyFill="1" applyBorder="1" applyAlignment="1">
      <alignment horizontal="right" vertical="center"/>
    </xf>
    <xf numFmtId="0" fontId="47" fillId="33" borderId="16" xfId="52" applyFont="1" applyFill="1" applyBorder="1" applyAlignment="1">
      <alignment horizontal="right" vertical="center"/>
    </xf>
    <xf numFmtId="0" fontId="47" fillId="33" borderId="0" xfId="52" applyFont="1" applyFill="1" applyAlignment="1">
      <alignment horizontal="left" vertical="center" wrapText="1"/>
    </xf>
    <xf numFmtId="0" fontId="47" fillId="33" borderId="12" xfId="52" applyFont="1" applyFill="1" applyBorder="1" applyAlignment="1">
      <alignment horizontal="left" vertical="center" wrapText="1"/>
    </xf>
    <xf numFmtId="0" fontId="51" fillId="34" borderId="7" xfId="52" applyFont="1" applyFill="1" applyBorder="1" applyAlignment="1" applyProtection="1">
      <alignment horizontal="center" vertical="center"/>
      <protection locked="0"/>
    </xf>
    <xf numFmtId="0" fontId="51" fillId="34" borderId="1" xfId="52" applyFont="1" applyFill="1" applyBorder="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5" borderId="7" xfId="52" applyFont="1" applyFill="1" applyBorder="1" applyAlignment="1">
      <alignment horizontal="center" vertical="center" wrapText="1"/>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1" xfId="52" applyFont="1" applyFill="1" applyBorder="1" applyAlignment="1">
      <alignment horizontal="center" vertical="center"/>
    </xf>
    <xf numFmtId="0" fontId="51" fillId="35" borderId="0" xfId="52" applyFont="1" applyFill="1" applyAlignment="1">
      <alignment horizontal="center" vertical="center"/>
    </xf>
    <xf numFmtId="0" fontId="51" fillId="35" borderId="2"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47" fillId="35" borderId="31" xfId="52" applyFont="1" applyFill="1" applyBorder="1" applyAlignment="1">
      <alignment horizontal="center" vertical="center" wrapText="1"/>
    </xf>
    <xf numFmtId="0" fontId="47" fillId="35" borderId="8" xfId="52" applyFont="1" applyFill="1" applyBorder="1" applyAlignment="1">
      <alignment horizontal="center" vertical="center" wrapText="1"/>
    </xf>
    <xf numFmtId="0" fontId="47" fillId="35" borderId="1" xfId="52" applyFont="1" applyFill="1" applyBorder="1" applyAlignment="1">
      <alignment horizontal="center" vertical="center" wrapText="1"/>
    </xf>
    <xf numFmtId="0" fontId="47" fillId="35" borderId="0" xfId="52" applyFont="1" applyFill="1" applyAlignment="1">
      <alignment horizontal="center" vertical="center" wrapText="1"/>
    </xf>
    <xf numFmtId="0" fontId="47" fillId="35" borderId="2" xfId="52" applyFont="1" applyFill="1" applyBorder="1" applyAlignment="1">
      <alignment horizontal="center" vertical="center" wrapText="1"/>
    </xf>
    <xf numFmtId="0" fontId="47" fillId="35" borderId="3" xfId="52" applyFont="1" applyFill="1" applyBorder="1" applyAlignment="1">
      <alignment horizontal="center" vertical="center" wrapText="1"/>
    </xf>
    <xf numFmtId="0" fontId="47" fillId="35" borderId="12" xfId="52" applyFont="1" applyFill="1" applyBorder="1" applyAlignment="1">
      <alignment horizontal="center" vertical="center" wrapText="1"/>
    </xf>
    <xf numFmtId="0" fontId="47" fillId="35" borderId="6" xfId="52" applyFont="1" applyFill="1" applyBorder="1" applyAlignment="1">
      <alignment horizontal="center" vertical="center" wrapText="1"/>
    </xf>
    <xf numFmtId="0" fontId="47" fillId="34" borderId="30" xfId="52" applyFont="1" applyFill="1" applyBorder="1" applyAlignment="1" applyProtection="1">
      <alignment horizontal="center" vertical="center" wrapText="1"/>
      <protection locked="0"/>
    </xf>
    <xf numFmtId="0" fontId="47" fillId="34" borderId="32" xfId="52" applyFont="1" applyFill="1" applyBorder="1" applyAlignment="1" applyProtection="1">
      <alignment horizontal="center" vertical="center" wrapText="1"/>
      <protection locked="0"/>
    </xf>
    <xf numFmtId="0" fontId="47" fillId="34" borderId="34" xfId="52" applyFont="1" applyFill="1" applyBorder="1" applyAlignment="1" applyProtection="1">
      <alignment horizontal="center" vertical="center" wrapText="1"/>
      <protection locked="0"/>
    </xf>
    <xf numFmtId="0" fontId="47" fillId="34" borderId="26" xfId="52" applyFont="1" applyFill="1" applyBorder="1" applyAlignment="1" applyProtection="1">
      <alignment horizontal="center" vertical="center" wrapText="1"/>
      <protection locked="0"/>
    </xf>
    <xf numFmtId="0" fontId="47" fillId="34" borderId="35" xfId="52" applyFont="1" applyFill="1" applyBorder="1" applyAlignment="1" applyProtection="1">
      <alignment horizontal="center" vertical="center" wrapText="1"/>
      <protection locked="0"/>
    </xf>
    <xf numFmtId="0" fontId="47" fillId="34" borderId="27" xfId="52" applyFont="1" applyFill="1" applyBorder="1" applyAlignment="1" applyProtection="1">
      <alignment horizontal="center" vertical="center" wrapText="1"/>
      <protection locked="0"/>
    </xf>
    <xf numFmtId="0" fontId="51" fillId="34" borderId="30" xfId="52" applyFont="1" applyFill="1" applyBorder="1" applyAlignment="1" applyProtection="1">
      <alignment horizontal="center" vertical="center"/>
      <protection locked="0"/>
    </xf>
    <xf numFmtId="0" fontId="51" fillId="34" borderId="32" xfId="52" applyFont="1" applyFill="1" applyBorder="1" applyAlignment="1" applyProtection="1">
      <alignment horizontal="center" vertical="center"/>
      <protection locked="0"/>
    </xf>
    <xf numFmtId="0" fontId="51" fillId="34" borderId="34" xfId="52" applyFont="1" applyFill="1" applyBorder="1" applyAlignment="1" applyProtection="1">
      <alignment horizontal="center" vertical="center"/>
      <protection locked="0"/>
    </xf>
    <xf numFmtId="0" fontId="51" fillId="34" borderId="26" xfId="52" applyFont="1" applyFill="1" applyBorder="1" applyAlignment="1" applyProtection="1">
      <alignment horizontal="center" vertical="center"/>
      <protection locked="0"/>
    </xf>
    <xf numFmtId="0" fontId="51" fillId="34" borderId="35" xfId="52" applyFont="1" applyFill="1" applyBorder="1" applyAlignment="1" applyProtection="1">
      <alignment horizontal="center" vertical="center"/>
      <protection locked="0"/>
    </xf>
    <xf numFmtId="0" fontId="51" fillId="34" borderId="27" xfId="52" applyFont="1" applyFill="1" applyBorder="1" applyAlignment="1" applyProtection="1">
      <alignment horizontal="center" vertical="center"/>
      <protection locked="0"/>
    </xf>
    <xf numFmtId="0" fontId="47" fillId="34" borderId="33" xfId="52" applyFont="1" applyFill="1" applyBorder="1" applyAlignment="1" applyProtection="1">
      <alignment horizontal="center" vertical="center" wrapText="1"/>
      <protection locked="0"/>
    </xf>
    <xf numFmtId="0" fontId="47" fillId="34" borderId="29" xfId="52" applyFont="1" applyFill="1" applyBorder="1" applyAlignment="1" applyProtection="1">
      <alignment horizontal="center" vertical="center" wrapText="1"/>
      <protection locked="0"/>
    </xf>
    <xf numFmtId="0" fontId="47" fillId="34" borderId="28" xfId="52" applyFont="1" applyFill="1" applyBorder="1" applyAlignment="1" applyProtection="1">
      <alignment horizontal="center" vertical="center" wrapText="1"/>
      <protection locked="0"/>
    </xf>
    <xf numFmtId="0" fontId="51" fillId="35" borderId="31" xfId="52" applyFont="1" applyFill="1" applyBorder="1" applyAlignment="1">
      <alignment horizontal="center" vertical="center" wrapText="1"/>
    </xf>
    <xf numFmtId="0" fontId="51" fillId="35" borderId="1" xfId="52" applyFont="1" applyFill="1" applyBorder="1" applyAlignment="1">
      <alignment horizontal="center" vertical="center" wrapText="1"/>
    </xf>
    <xf numFmtId="0" fontId="51" fillId="35" borderId="0" xfId="52" applyFont="1" applyFill="1" applyAlignment="1">
      <alignment horizontal="center" vertical="center" wrapText="1"/>
    </xf>
    <xf numFmtId="0" fontId="51" fillId="35" borderId="3" xfId="52" applyFont="1" applyFill="1" applyBorder="1" applyAlignment="1">
      <alignment horizontal="center" vertical="center" wrapText="1"/>
    </xf>
    <xf numFmtId="0" fontId="51" fillId="35" borderId="12" xfId="52" applyFont="1" applyFill="1" applyBorder="1" applyAlignment="1">
      <alignment horizontal="center" vertical="center" wrapText="1"/>
    </xf>
    <xf numFmtId="0" fontId="47" fillId="34" borderId="7" xfId="52" applyFont="1" applyFill="1" applyBorder="1" applyAlignment="1" applyProtection="1">
      <alignment horizontal="center" vertical="center" wrapText="1"/>
      <protection locked="0"/>
    </xf>
    <xf numFmtId="0" fontId="47" fillId="34" borderId="31" xfId="52" applyFont="1" applyFill="1" applyBorder="1" applyAlignment="1" applyProtection="1">
      <alignment horizontal="center" vertical="center" wrapText="1"/>
      <protection locked="0"/>
    </xf>
    <xf numFmtId="0" fontId="47" fillId="34" borderId="8" xfId="52" applyFont="1" applyFill="1" applyBorder="1" applyAlignment="1" applyProtection="1">
      <alignment horizontal="center" vertical="center" wrapText="1"/>
      <protection locked="0"/>
    </xf>
    <xf numFmtId="0" fontId="47" fillId="34" borderId="1" xfId="52" applyFont="1" applyFill="1" applyBorder="1" applyAlignment="1" applyProtection="1">
      <alignment horizontal="center" vertical="center" wrapText="1"/>
      <protection locked="0"/>
    </xf>
    <xf numFmtId="0" fontId="47" fillId="34" borderId="0" xfId="52" applyFont="1" applyFill="1" applyAlignment="1" applyProtection="1">
      <alignment horizontal="center" vertical="center" wrapText="1"/>
      <protection locked="0"/>
    </xf>
    <xf numFmtId="0" fontId="47" fillId="34" borderId="2" xfId="52" applyFont="1" applyFill="1" applyBorder="1" applyAlignment="1" applyProtection="1">
      <alignment horizontal="center" vertical="center" wrapText="1"/>
      <protection locked="0"/>
    </xf>
    <xf numFmtId="0" fontId="47" fillId="34" borderId="3" xfId="52" applyFont="1" applyFill="1" applyBorder="1" applyAlignment="1" applyProtection="1">
      <alignment horizontal="center" vertical="center" wrapText="1"/>
      <protection locked="0"/>
    </xf>
    <xf numFmtId="0" fontId="47" fillId="34" borderId="12" xfId="52" applyFont="1" applyFill="1" applyBorder="1" applyAlignment="1" applyProtection="1">
      <alignment horizontal="center" vertical="center" wrapText="1"/>
      <protection locked="0"/>
    </xf>
    <xf numFmtId="0" fontId="47" fillId="34" borderId="6" xfId="52" applyFont="1" applyFill="1" applyBorder="1" applyAlignment="1" applyProtection="1">
      <alignment horizontal="center" vertical="center" wrapText="1"/>
      <protection locked="0"/>
    </xf>
    <xf numFmtId="0" fontId="47" fillId="35" borderId="9" xfId="52" applyFont="1" applyFill="1" applyBorder="1" applyAlignment="1">
      <alignment horizontal="center" vertical="center" shrinkToFit="1"/>
    </xf>
    <xf numFmtId="0" fontId="47" fillId="35" borderId="4" xfId="52" applyFont="1" applyFill="1" applyBorder="1" applyAlignment="1">
      <alignment horizontal="center" vertical="center" shrinkToFit="1"/>
    </xf>
    <xf numFmtId="0" fontId="47" fillId="35" borderId="5" xfId="52" applyFont="1" applyFill="1" applyBorder="1" applyAlignment="1">
      <alignment horizontal="center" vertical="center" shrinkToFit="1"/>
    </xf>
    <xf numFmtId="0" fontId="47" fillId="34" borderId="9" xfId="52" applyFont="1" applyFill="1" applyBorder="1" applyAlignment="1" applyProtection="1">
      <alignment horizontal="center" vertical="center" wrapText="1"/>
      <protection locked="0"/>
    </xf>
    <xf numFmtId="0" fontId="47" fillId="34" borderId="4" xfId="52" applyFont="1" applyFill="1" applyBorder="1" applyAlignment="1" applyProtection="1">
      <alignment horizontal="center" vertical="center" wrapText="1"/>
      <protection locked="0"/>
    </xf>
    <xf numFmtId="0" fontId="47" fillId="34" borderId="5" xfId="52" applyFont="1" applyFill="1" applyBorder="1" applyAlignment="1" applyProtection="1">
      <alignment horizontal="center" vertical="center" wrapText="1"/>
      <protection locked="0"/>
    </xf>
    <xf numFmtId="0" fontId="51" fillId="34" borderId="33" xfId="52" applyFont="1" applyFill="1" applyBorder="1" applyAlignment="1" applyProtection="1">
      <alignment horizontal="center" vertical="center"/>
      <protection locked="0"/>
    </xf>
    <xf numFmtId="0" fontId="51" fillId="34" borderId="29" xfId="52" applyFont="1" applyFill="1" applyBorder="1" applyAlignment="1" applyProtection="1">
      <alignment horizontal="center" vertical="center"/>
      <protection locked="0"/>
    </xf>
    <xf numFmtId="0" fontId="51" fillId="34" borderId="28" xfId="52" applyFont="1" applyFill="1" applyBorder="1" applyAlignment="1" applyProtection="1">
      <alignment horizontal="center" vertical="center"/>
      <protection locked="0"/>
    </xf>
    <xf numFmtId="0" fontId="51" fillId="34" borderId="8" xfId="52" applyFont="1" applyFill="1" applyBorder="1" applyAlignment="1" applyProtection="1">
      <alignment horizontal="center" vertical="center"/>
      <protection locked="0"/>
    </xf>
    <xf numFmtId="0" fontId="51" fillId="34" borderId="2" xfId="52" applyFont="1" applyFill="1" applyBorder="1" applyAlignment="1" applyProtection="1">
      <alignment horizontal="center" vertical="center"/>
      <protection locked="0"/>
    </xf>
    <xf numFmtId="0" fontId="51" fillId="34" borderId="6" xfId="52" applyFont="1" applyFill="1" applyBorder="1" applyAlignment="1" applyProtection="1">
      <alignment horizontal="center" vertical="center"/>
      <protection locked="0"/>
    </xf>
    <xf numFmtId="0" fontId="41" fillId="33" borderId="31" xfId="52" applyFont="1" applyFill="1" applyBorder="1" applyAlignment="1">
      <alignment horizontal="left" vertical="top" wrapText="1"/>
    </xf>
    <xf numFmtId="0" fontId="47" fillId="33" borderId="7" xfId="52" applyFont="1" applyFill="1" applyBorder="1" applyAlignment="1">
      <alignment horizontal="left" vertical="top" wrapText="1"/>
    </xf>
    <xf numFmtId="0" fontId="47" fillId="33" borderId="31" xfId="52" applyFont="1" applyFill="1" applyBorder="1" applyAlignment="1">
      <alignment horizontal="left" vertical="top" wrapText="1"/>
    </xf>
    <xf numFmtId="0" fontId="47" fillId="33" borderId="8" xfId="52" applyFont="1" applyFill="1" applyBorder="1" applyAlignment="1">
      <alignment horizontal="left" vertical="top" wrapText="1"/>
    </xf>
    <xf numFmtId="0" fontId="47" fillId="33" borderId="1" xfId="52" applyFont="1" applyFill="1" applyBorder="1" applyAlignment="1">
      <alignment horizontal="left" vertical="top" wrapText="1"/>
    </xf>
    <xf numFmtId="0" fontId="47" fillId="33" borderId="0" xfId="52" applyFont="1" applyFill="1" applyAlignment="1">
      <alignment horizontal="left" vertical="top" wrapText="1"/>
    </xf>
    <xf numFmtId="0" fontId="47" fillId="33" borderId="2" xfId="52" applyFont="1" applyFill="1" applyBorder="1" applyAlignment="1">
      <alignment horizontal="left" vertical="top" wrapText="1"/>
    </xf>
    <xf numFmtId="0" fontId="47" fillId="33" borderId="3" xfId="52" applyFont="1" applyFill="1" applyBorder="1" applyAlignment="1">
      <alignment horizontal="left" vertical="top" wrapText="1"/>
    </xf>
    <xf numFmtId="0" fontId="47" fillId="33" borderId="12" xfId="52" applyFont="1" applyFill="1" applyBorder="1" applyAlignment="1">
      <alignment horizontal="left" vertical="top" wrapText="1"/>
    </xf>
    <xf numFmtId="0" fontId="47" fillId="33" borderId="6" xfId="52" applyFont="1" applyFill="1" applyBorder="1" applyAlignment="1">
      <alignment horizontal="left" vertical="top" wrapText="1"/>
    </xf>
    <xf numFmtId="0" fontId="51" fillId="33" borderId="0" xfId="52" applyFont="1" applyFill="1" applyAlignment="1">
      <alignment horizontal="left" vertical="center" wrapText="1"/>
    </xf>
    <xf numFmtId="0" fontId="18" fillId="33" borderId="0" xfId="52" applyFont="1" applyFill="1" applyAlignment="1">
      <alignment horizontal="center" vertical="center" wrapText="1"/>
    </xf>
    <xf numFmtId="0" fontId="41" fillId="0" borderId="31" xfId="52" applyFont="1" applyBorder="1" applyAlignment="1">
      <alignment horizontal="center" vertical="center"/>
    </xf>
    <xf numFmtId="0" fontId="41" fillId="0" borderId="0" xfId="52" applyFont="1" applyAlignment="1">
      <alignment horizontal="center" vertical="center"/>
    </xf>
    <xf numFmtId="0" fontId="47" fillId="0" borderId="31" xfId="52" applyFont="1" applyBorder="1" applyAlignment="1" applyProtection="1">
      <alignment horizontal="center" vertical="center" shrinkToFit="1"/>
      <protection locked="0"/>
    </xf>
    <xf numFmtId="0" fontId="47" fillId="0" borderId="0" xfId="52" applyFont="1" applyAlignment="1" applyProtection="1">
      <alignment horizontal="center" vertical="center" shrinkToFit="1"/>
      <protection locked="0"/>
    </xf>
    <xf numFmtId="0" fontId="64" fillId="39" borderId="0" xfId="52" applyFont="1" applyFill="1" applyAlignment="1">
      <alignment horizontal="center" vertical="center"/>
    </xf>
    <xf numFmtId="0" fontId="64" fillId="39" borderId="12" xfId="52" applyFont="1" applyFill="1" applyBorder="1" applyAlignment="1">
      <alignment horizontal="center" vertical="center"/>
    </xf>
    <xf numFmtId="49" fontId="53" fillId="33" borderId="0" xfId="52" quotePrefix="1" applyNumberFormat="1" applyFont="1" applyFill="1" applyAlignment="1">
      <alignment horizontal="center" vertical="center"/>
    </xf>
    <xf numFmtId="49" fontId="53" fillId="33" borderId="0" xfId="52" quotePrefix="1" applyNumberFormat="1" applyFont="1" applyFill="1" applyAlignment="1">
      <alignment horizontal="right" vertical="center"/>
    </xf>
    <xf numFmtId="0" fontId="53" fillId="33" borderId="0" xfId="52" quotePrefix="1" applyFont="1" applyFill="1" applyAlignment="1">
      <alignment horizontal="center" vertical="center"/>
    </xf>
    <xf numFmtId="0" fontId="53" fillId="33" borderId="0" xfId="54" applyFont="1" applyFill="1" applyAlignment="1">
      <alignment horizontal="left" vertical="top"/>
    </xf>
    <xf numFmtId="0" fontId="51" fillId="33" borderId="0" xfId="52" applyFont="1" applyFill="1" applyAlignment="1">
      <alignment horizontal="left" shrinkToFit="1"/>
    </xf>
    <xf numFmtId="0" fontId="57" fillId="0" borderId="0" xfId="71" applyFont="1" applyAlignment="1" applyProtection="1">
      <alignment horizontal="left" vertical="center" wrapText="1"/>
      <protection locked="0"/>
    </xf>
    <xf numFmtId="0" fontId="57" fillId="0" borderId="2" xfId="71" applyFont="1" applyBorder="1" applyAlignment="1" applyProtection="1">
      <alignment horizontal="left" vertical="center" wrapText="1"/>
      <protection locked="0"/>
    </xf>
    <xf numFmtId="0" fontId="57" fillId="0" borderId="0" xfId="71" applyFont="1" applyAlignment="1" applyProtection="1">
      <alignment horizontal="left" vertical="center"/>
      <protection locked="0"/>
    </xf>
    <xf numFmtId="0" fontId="61" fillId="0" borderId="0" xfId="71" applyFont="1" applyAlignment="1" applyProtection="1">
      <alignment horizontal="center" vertical="center"/>
      <protection locked="0"/>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2" fillId="0" borderId="0" xfId="75" applyFont="1" applyAlignment="1">
      <alignment horizontal="center" vertical="center" wrapText="1"/>
    </xf>
    <xf numFmtId="0" fontId="62"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83820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1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10</xdr:row>
          <xdr:rowOff>144780</xdr:rowOff>
        </xdr:from>
        <xdr:to>
          <xdr:col>1</xdr:col>
          <xdr:colOff>541020</xdr:colOff>
          <xdr:row>12</xdr:row>
          <xdr:rowOff>22860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1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137160</xdr:rowOff>
        </xdr:from>
        <xdr:to>
          <xdr:col>1</xdr:col>
          <xdr:colOff>533400</xdr:colOff>
          <xdr:row>19</xdr:row>
          <xdr:rowOff>83820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1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25</xdr:row>
          <xdr:rowOff>106680</xdr:rowOff>
        </xdr:from>
        <xdr:to>
          <xdr:col>1</xdr:col>
          <xdr:colOff>556260</xdr:colOff>
          <xdr:row>27</xdr:row>
          <xdr:rowOff>60960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1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266700</xdr:rowOff>
        </xdr:from>
        <xdr:to>
          <xdr:col>1</xdr:col>
          <xdr:colOff>541020</xdr:colOff>
          <xdr:row>14</xdr:row>
          <xdr:rowOff>579120</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1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27</xdr:row>
          <xdr:rowOff>137160</xdr:rowOff>
        </xdr:from>
        <xdr:to>
          <xdr:col>1</xdr:col>
          <xdr:colOff>556260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1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335280</xdr:colOff>
          <xdr:row>29</xdr:row>
          <xdr:rowOff>144780</xdr:rowOff>
        </xdr:from>
        <xdr:to>
          <xdr:col>1</xdr:col>
          <xdr:colOff>563880</xdr:colOff>
          <xdr:row>31</xdr:row>
          <xdr:rowOff>83820</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1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121920</xdr:rowOff>
        </xdr:from>
        <xdr:to>
          <xdr:col>1</xdr:col>
          <xdr:colOff>571500</xdr:colOff>
          <xdr:row>35</xdr:row>
          <xdr:rowOff>68580</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1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137160</xdr:rowOff>
        </xdr:from>
        <xdr:to>
          <xdr:col>1</xdr:col>
          <xdr:colOff>533400</xdr:colOff>
          <xdr:row>19</xdr:row>
          <xdr:rowOff>83820</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1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19</xdr:row>
          <xdr:rowOff>144780</xdr:rowOff>
        </xdr:from>
        <xdr:to>
          <xdr:col>1</xdr:col>
          <xdr:colOff>541020</xdr:colOff>
          <xdr:row>21</xdr:row>
          <xdr:rowOff>99060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1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22</xdr:row>
          <xdr:rowOff>137160</xdr:rowOff>
        </xdr:from>
        <xdr:to>
          <xdr:col>1</xdr:col>
          <xdr:colOff>556260</xdr:colOff>
          <xdr:row>24</xdr:row>
          <xdr:rowOff>99060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1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144780</xdr:rowOff>
        </xdr:from>
        <xdr:to>
          <xdr:col>1</xdr:col>
          <xdr:colOff>571500</xdr:colOff>
          <xdr:row>33</xdr:row>
          <xdr:rowOff>83820</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1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2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2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2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2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2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2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2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2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2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1632857</xdr:colOff>
      <xdr:row>8</xdr:row>
      <xdr:rowOff>391886</xdr:rowOff>
    </xdr:from>
    <xdr:to>
      <xdr:col>10</xdr:col>
      <xdr:colOff>480603</xdr:colOff>
      <xdr:row>17</xdr:row>
      <xdr:rowOff>330533</xdr:rowOff>
    </xdr:to>
    <xdr:sp macro="" textlink="">
      <xdr:nvSpPr>
        <xdr:cNvPr id="3" name="正方形/長方形 2">
          <a:extLst>
            <a:ext uri="{FF2B5EF4-FFF2-40B4-BE49-F238E27FC236}">
              <a16:creationId xmlns:a16="http://schemas.microsoft.com/office/drawing/2014/main" id="{86B87A7D-1D20-48F4-97D7-D2EAE3271223}"/>
            </a:ext>
          </a:extLst>
        </xdr:cNvPr>
        <xdr:cNvSpPr/>
      </xdr:nvSpPr>
      <xdr:spPr bwMode="auto">
        <a:xfrm>
          <a:off x="1632857" y="3450772"/>
          <a:ext cx="13260432" cy="5653647"/>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400" kern="1200">
              <a:solidFill>
                <a:srgbClr val="FF0000"/>
              </a:solidFill>
            </a:rPr>
            <a:t>【</a:t>
          </a:r>
          <a:r>
            <a:rPr kumimoji="1" lang="ja-JP" altLang="en-US" sz="2400" kern="1200">
              <a:solidFill>
                <a:srgbClr val="FF0000"/>
              </a:solidFill>
            </a:rPr>
            <a:t>実績報告書</a:t>
          </a:r>
          <a:r>
            <a:rPr kumimoji="1" lang="en-US" altLang="ja-JP" sz="2400" kern="1200">
              <a:solidFill>
                <a:srgbClr val="FF0000"/>
              </a:solidFill>
            </a:rPr>
            <a:t>】</a:t>
          </a:r>
          <a:r>
            <a:rPr kumimoji="1" lang="ja-JP" altLang="en-US" sz="2400" kern="1200">
              <a:solidFill>
                <a:srgbClr val="FF0000"/>
              </a:solidFill>
            </a:rPr>
            <a:t>については、一部調整中</a:t>
          </a:r>
          <a:endParaRPr kumimoji="1" lang="en-US" altLang="ja-JP" sz="2400" kern="1200">
            <a:solidFill>
              <a:srgbClr val="FF0000"/>
            </a:solidFill>
          </a:endParaRPr>
        </a:p>
        <a:p>
          <a:pPr algn="ctr"/>
          <a:r>
            <a:rPr kumimoji="1" lang="ja-JP" altLang="en-US" sz="2400" kern="1200">
              <a:solidFill>
                <a:srgbClr val="FF0000"/>
              </a:solidFill>
            </a:rPr>
            <a:t>令和８年５月中にホームページにて公開します。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1121228</xdr:colOff>
      <xdr:row>2</xdr:row>
      <xdr:rowOff>239485</xdr:rowOff>
    </xdr:from>
    <xdr:to>
      <xdr:col>10</xdr:col>
      <xdr:colOff>748121</xdr:colOff>
      <xdr:row>7</xdr:row>
      <xdr:rowOff>684711</xdr:rowOff>
    </xdr:to>
    <xdr:sp macro="" textlink="">
      <xdr:nvSpPr>
        <xdr:cNvPr id="2" name="正方形/長方形 1">
          <a:extLst>
            <a:ext uri="{FF2B5EF4-FFF2-40B4-BE49-F238E27FC236}">
              <a16:creationId xmlns:a16="http://schemas.microsoft.com/office/drawing/2014/main" id="{9048F236-EE18-4B00-AB42-FB3056DB2EC0}"/>
            </a:ext>
          </a:extLst>
        </xdr:cNvPr>
        <xdr:cNvSpPr/>
      </xdr:nvSpPr>
      <xdr:spPr bwMode="auto">
        <a:xfrm>
          <a:off x="1121228" y="1415142"/>
          <a:ext cx="13288464" cy="4026626"/>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400" kern="1200">
              <a:solidFill>
                <a:srgbClr val="FF0000"/>
              </a:solidFill>
            </a:rPr>
            <a:t>【2.0</a:t>
          </a:r>
          <a:r>
            <a:rPr kumimoji="1" lang="ja-JP" altLang="en-US" sz="2400" kern="1200">
              <a:solidFill>
                <a:srgbClr val="FF0000"/>
              </a:solidFill>
            </a:rPr>
            <a:t>超部分算定シート</a:t>
          </a:r>
          <a:r>
            <a:rPr kumimoji="1" lang="en-US" altLang="ja-JP" sz="2400" kern="1200">
              <a:solidFill>
                <a:srgbClr val="FF0000"/>
              </a:solidFill>
            </a:rPr>
            <a:t>】</a:t>
          </a:r>
          <a:r>
            <a:rPr kumimoji="1" lang="ja-JP" altLang="en-US" sz="2400" kern="1200">
              <a:solidFill>
                <a:srgbClr val="FF0000"/>
              </a:solidFill>
            </a:rPr>
            <a:t>については、一部調整中</a:t>
          </a:r>
        </a:p>
        <a:p>
          <a:pPr algn="ctr"/>
          <a:r>
            <a:rPr kumimoji="1" lang="ja-JP" altLang="en-US" sz="2400" kern="1200">
              <a:solidFill>
                <a:srgbClr val="FF0000"/>
              </a:solidFill>
            </a:rPr>
            <a:t>令和８年５月中にホームページにて公開します。</a:t>
          </a:r>
        </a:p>
        <a:p>
          <a:pPr algn="ctr"/>
          <a:endParaRPr kumimoji="1" lang="ja-JP" altLang="en-US" sz="2400" kern="12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0"/>
  <sheetViews>
    <sheetView showGridLines="0" tabSelected="1" view="pageBreakPreview" zoomScale="90" zoomScaleNormal="100" zoomScaleSheetLayoutView="90" workbookViewId="0">
      <selection activeCell="BI19" sqref="BI19:BR20"/>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229</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55" t="s">
        <v>113</v>
      </c>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9"/>
      <c r="BX2" s="9"/>
      <c r="BY2" s="9"/>
    </row>
    <row r="3" spans="1:77" ht="6.75" customHeight="1">
      <c r="A3" s="4"/>
      <c r="B3" s="4"/>
      <c r="C3" s="155"/>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c r="BM3" s="155"/>
      <c r="BN3" s="155"/>
      <c r="BO3" s="155"/>
      <c r="BP3" s="155"/>
      <c r="BQ3" s="155"/>
      <c r="BR3" s="155"/>
      <c r="BS3" s="155"/>
      <c r="BT3" s="155"/>
      <c r="BU3" s="155"/>
      <c r="BV3" s="155"/>
      <c r="BW3" s="9"/>
      <c r="BX3" s="9"/>
      <c r="BY3" s="9"/>
    </row>
    <row r="4" spans="1:77" ht="6.75" customHeight="1">
      <c r="A4" s="4"/>
      <c r="B4" s="4"/>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9"/>
      <c r="BX4" s="9"/>
      <c r="BY4" s="9"/>
    </row>
    <row r="5" spans="1:77" ht="6.75" customHeight="1">
      <c r="A5" s="4"/>
      <c r="B5" s="4"/>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1"/>
      <c r="BX5" s="11"/>
      <c r="BY5" s="11"/>
    </row>
    <row r="6" spans="1:77" ht="6.75" customHeight="1">
      <c r="A6" s="4"/>
      <c r="B6" s="156" t="s">
        <v>233</v>
      </c>
      <c r="C6" s="156"/>
      <c r="D6" s="156"/>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D6" s="156"/>
      <c r="AE6" s="156"/>
      <c r="AF6" s="156"/>
      <c r="AG6" s="156"/>
      <c r="AH6" s="156"/>
      <c r="AI6" s="156"/>
      <c r="AJ6" s="156"/>
      <c r="AK6" s="156"/>
      <c r="AL6" s="156"/>
      <c r="AM6" s="156"/>
      <c r="AN6" s="156"/>
      <c r="AO6" s="156"/>
      <c r="AP6" s="156"/>
      <c r="AQ6" s="156"/>
      <c r="AR6" s="156"/>
      <c r="AS6" s="156"/>
      <c r="AT6" s="156"/>
      <c r="AU6" s="156"/>
      <c r="AV6" s="156"/>
      <c r="AW6" s="156"/>
      <c r="AX6" s="156"/>
      <c r="AY6" s="156"/>
      <c r="AZ6" s="156"/>
      <c r="BA6" s="156"/>
      <c r="BB6" s="156"/>
      <c r="BC6" s="156"/>
      <c r="BD6" s="156"/>
      <c r="BE6" s="156"/>
      <c r="BF6" s="156"/>
      <c r="BG6" s="156"/>
      <c r="BH6" s="156"/>
      <c r="BI6" s="156"/>
      <c r="BJ6" s="156"/>
      <c r="BK6" s="156"/>
      <c r="BL6" s="156"/>
      <c r="BM6" s="156"/>
      <c r="BN6" s="11"/>
      <c r="BO6" s="11"/>
      <c r="BP6" s="11"/>
      <c r="BQ6" s="11"/>
      <c r="BR6" s="11"/>
      <c r="BS6" s="11"/>
      <c r="BT6" s="11"/>
      <c r="BU6" s="11"/>
      <c r="BV6" s="11"/>
      <c r="BW6" s="11"/>
      <c r="BX6" s="11"/>
      <c r="BY6" s="11"/>
    </row>
    <row r="7" spans="1:77" ht="6.75" customHeight="1">
      <c r="A7" s="4"/>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c r="BM7" s="156"/>
      <c r="BN7" s="9"/>
      <c r="BO7" s="9"/>
      <c r="BP7" s="9"/>
      <c r="BQ7" s="9"/>
      <c r="BR7" s="9"/>
      <c r="BS7" s="9"/>
      <c r="BT7" s="9"/>
      <c r="BU7" s="9"/>
      <c r="BV7" s="9"/>
      <c r="BW7" s="9"/>
      <c r="BX7" s="9"/>
      <c r="BY7" s="9"/>
    </row>
    <row r="8" spans="1:77" ht="6.75" customHeight="1">
      <c r="A8" s="4"/>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c r="BM8" s="156"/>
      <c r="BN8" s="9"/>
      <c r="BO8" s="9"/>
      <c r="BP8" s="9"/>
      <c r="BQ8" s="9"/>
      <c r="BR8" s="9"/>
      <c r="BS8" s="9"/>
      <c r="BT8" s="9"/>
      <c r="BU8" s="9"/>
      <c r="BV8" s="9"/>
      <c r="BW8" s="9"/>
      <c r="BX8" s="9"/>
      <c r="BY8" s="9"/>
    </row>
    <row r="9" spans="1:77" ht="6.75" customHeight="1">
      <c r="B9" s="157" t="s">
        <v>112</v>
      </c>
      <c r="C9" s="157"/>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c r="BX9" s="157"/>
      <c r="BY9" s="157"/>
    </row>
    <row r="10" spans="1:77" ht="7.5" customHeight="1">
      <c r="B10" s="157"/>
      <c r="C10" s="157"/>
      <c r="D10" s="157"/>
      <c r="E10" s="157"/>
      <c r="F10" s="157"/>
      <c r="G10" s="157"/>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c r="BX10" s="157"/>
      <c r="BY10" s="157"/>
    </row>
    <row r="11" spans="1:77" ht="6.75" customHeight="1">
      <c r="A11" s="11"/>
      <c r="B11" s="157"/>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c r="BX11" s="157"/>
      <c r="BY11" s="157"/>
    </row>
    <row r="12" spans="1:77" ht="6.75" customHeight="1">
      <c r="A12" s="11"/>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157"/>
      <c r="AE12" s="157"/>
      <c r="AF12" s="157"/>
      <c r="AG12" s="157"/>
      <c r="AH12" s="157"/>
      <c r="AI12" s="157"/>
      <c r="AJ12" s="157"/>
      <c r="AK12" s="157"/>
      <c r="AL12" s="157"/>
      <c r="AM12" s="157"/>
      <c r="AN12" s="157"/>
      <c r="AO12" s="157"/>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c r="BX12" s="157"/>
      <c r="BY12" s="157"/>
    </row>
    <row r="13" spans="1:77" ht="6.75" customHeight="1">
      <c r="A13" s="160" t="s">
        <v>0</v>
      </c>
      <c r="B13" s="160"/>
      <c r="C13" s="160"/>
      <c r="D13" s="160"/>
      <c r="E13" s="160"/>
      <c r="F13" s="160"/>
      <c r="G13" s="160"/>
      <c r="H13" s="160"/>
      <c r="I13" s="160"/>
      <c r="J13" s="160"/>
      <c r="K13" s="160"/>
      <c r="L13" s="160"/>
      <c r="M13" s="160"/>
      <c r="N13" s="160"/>
      <c r="O13" s="160"/>
      <c r="P13" s="160"/>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58" t="s">
        <v>228</v>
      </c>
      <c r="BA13" s="158"/>
      <c r="BB13" s="158"/>
      <c r="BC13" s="158"/>
      <c r="BD13" s="158"/>
      <c r="BE13" s="158"/>
      <c r="BF13" s="158"/>
      <c r="BG13" s="158"/>
      <c r="BH13" s="158"/>
      <c r="BI13" s="158"/>
      <c r="BJ13" s="158"/>
      <c r="BK13" s="158"/>
      <c r="BL13" s="158"/>
      <c r="BM13" s="158"/>
      <c r="BN13" s="158"/>
      <c r="BO13" s="158"/>
      <c r="BP13" s="158"/>
      <c r="BQ13" s="158"/>
      <c r="BR13" s="158"/>
      <c r="BS13" s="158"/>
      <c r="BT13" s="158"/>
      <c r="BU13" s="158"/>
      <c r="BV13" s="158"/>
      <c r="BW13" s="158"/>
      <c r="BX13" s="158"/>
      <c r="BY13" s="158"/>
    </row>
    <row r="14" spans="1:77" ht="6.75" customHeight="1">
      <c r="A14" s="160"/>
      <c r="B14" s="160"/>
      <c r="C14" s="160"/>
      <c r="D14" s="160"/>
      <c r="E14" s="160"/>
      <c r="F14" s="160"/>
      <c r="G14" s="160"/>
      <c r="H14" s="160"/>
      <c r="I14" s="160"/>
      <c r="J14" s="160"/>
      <c r="K14" s="160"/>
      <c r="L14" s="160"/>
      <c r="M14" s="160"/>
      <c r="N14" s="160"/>
      <c r="O14" s="160"/>
      <c r="P14" s="160"/>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58"/>
      <c r="BA14" s="158"/>
      <c r="BB14" s="158"/>
      <c r="BC14" s="158"/>
      <c r="BD14" s="158"/>
      <c r="BE14" s="158"/>
      <c r="BF14" s="158"/>
      <c r="BG14" s="158"/>
      <c r="BH14" s="158"/>
      <c r="BI14" s="158"/>
      <c r="BJ14" s="158"/>
      <c r="BK14" s="158"/>
      <c r="BL14" s="158"/>
      <c r="BM14" s="158"/>
      <c r="BN14" s="158"/>
      <c r="BO14" s="158"/>
      <c r="BP14" s="158"/>
      <c r="BQ14" s="158"/>
      <c r="BR14" s="158"/>
      <c r="BS14" s="158"/>
      <c r="BT14" s="158"/>
      <c r="BU14" s="158"/>
      <c r="BV14" s="158"/>
      <c r="BW14" s="158"/>
      <c r="BX14" s="158"/>
      <c r="BY14" s="158"/>
    </row>
    <row r="15" spans="1:77" ht="6.75" customHeight="1">
      <c r="A15" s="160"/>
      <c r="B15" s="160"/>
      <c r="C15" s="160"/>
      <c r="D15" s="160"/>
      <c r="E15" s="160"/>
      <c r="F15" s="160"/>
      <c r="G15" s="160"/>
      <c r="H15" s="160"/>
      <c r="I15" s="160"/>
      <c r="J15" s="160"/>
      <c r="K15" s="160"/>
      <c r="L15" s="160"/>
      <c r="M15" s="160"/>
      <c r="N15" s="160"/>
      <c r="O15" s="160"/>
      <c r="P15" s="160"/>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59"/>
      <c r="BA15" s="159"/>
      <c r="BB15" s="159"/>
      <c r="BC15" s="159"/>
      <c r="BD15" s="159"/>
      <c r="BE15" s="159"/>
      <c r="BF15" s="159"/>
      <c r="BG15" s="159"/>
      <c r="BH15" s="159"/>
      <c r="BI15" s="159"/>
      <c r="BJ15" s="159"/>
      <c r="BK15" s="159"/>
      <c r="BL15" s="159"/>
      <c r="BM15" s="159"/>
      <c r="BN15" s="159"/>
      <c r="BO15" s="159"/>
      <c r="BP15" s="159"/>
      <c r="BQ15" s="159"/>
      <c r="BR15" s="159"/>
      <c r="BS15" s="159"/>
      <c r="BT15" s="159"/>
      <c r="BU15" s="159"/>
      <c r="BV15" s="159"/>
      <c r="BW15" s="159"/>
      <c r="BX15" s="159"/>
      <c r="BY15" s="159"/>
    </row>
    <row r="16" spans="1:77" ht="11.25" customHeight="1">
      <c r="A16" s="191" t="s">
        <v>173</v>
      </c>
      <c r="B16" s="191"/>
      <c r="C16" s="191"/>
      <c r="D16" s="191"/>
      <c r="E16" s="191"/>
      <c r="F16" s="191"/>
      <c r="G16" s="191"/>
      <c r="H16" s="191"/>
      <c r="I16" s="191"/>
      <c r="J16" s="191"/>
      <c r="K16" s="191"/>
      <c r="L16" s="191"/>
      <c r="M16" s="191"/>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2"/>
      <c r="AN16" s="161" t="s">
        <v>1</v>
      </c>
      <c r="AO16" s="162"/>
      <c r="AP16" s="162"/>
      <c r="AQ16" s="162"/>
      <c r="AR16" s="162"/>
      <c r="AS16" s="162"/>
      <c r="AT16" s="162"/>
      <c r="AU16" s="162"/>
      <c r="AV16" s="162"/>
      <c r="AW16" s="162"/>
      <c r="AX16" s="162"/>
      <c r="AY16" s="163"/>
      <c r="AZ16" s="170">
        <v>2026</v>
      </c>
      <c r="BA16" s="171"/>
      <c r="BB16" s="171"/>
      <c r="BC16" s="171"/>
      <c r="BD16" s="171"/>
      <c r="BE16" s="171"/>
      <c r="BF16" s="171"/>
      <c r="BG16" s="171"/>
      <c r="BH16" s="176" t="s">
        <v>2</v>
      </c>
      <c r="BI16" s="176"/>
      <c r="BJ16" s="179"/>
      <c r="BK16" s="179"/>
      <c r="BL16" s="179"/>
      <c r="BM16" s="179"/>
      <c r="BN16" s="179"/>
      <c r="BO16" s="179"/>
      <c r="BP16" s="182" t="s">
        <v>3</v>
      </c>
      <c r="BQ16" s="182"/>
      <c r="BR16" s="185"/>
      <c r="BS16" s="185"/>
      <c r="BT16" s="185"/>
      <c r="BU16" s="185"/>
      <c r="BV16" s="185"/>
      <c r="BW16" s="185"/>
      <c r="BX16" s="182" t="s">
        <v>4</v>
      </c>
      <c r="BY16" s="188"/>
    </row>
    <row r="17" spans="1:78" ht="6.75" customHeight="1">
      <c r="A17" s="191" t="s">
        <v>174</v>
      </c>
      <c r="B17" s="191"/>
      <c r="C17" s="191"/>
      <c r="D17" s="191"/>
      <c r="E17" s="191"/>
      <c r="F17" s="191"/>
      <c r="G17" s="191"/>
      <c r="H17" s="191"/>
      <c r="I17" s="191"/>
      <c r="J17" s="191"/>
      <c r="K17" s="191"/>
      <c r="L17" s="191"/>
      <c r="M17" s="191"/>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192"/>
      <c r="AL17" s="192"/>
      <c r="AM17" s="192"/>
      <c r="AN17" s="164"/>
      <c r="AO17" s="165"/>
      <c r="AP17" s="165"/>
      <c r="AQ17" s="165"/>
      <c r="AR17" s="165"/>
      <c r="AS17" s="165"/>
      <c r="AT17" s="165"/>
      <c r="AU17" s="165"/>
      <c r="AV17" s="165"/>
      <c r="AW17" s="165"/>
      <c r="AX17" s="165"/>
      <c r="AY17" s="166"/>
      <c r="AZ17" s="172"/>
      <c r="BA17" s="173"/>
      <c r="BB17" s="173"/>
      <c r="BC17" s="173"/>
      <c r="BD17" s="173"/>
      <c r="BE17" s="173"/>
      <c r="BF17" s="173"/>
      <c r="BG17" s="173"/>
      <c r="BH17" s="177"/>
      <c r="BI17" s="177"/>
      <c r="BJ17" s="180"/>
      <c r="BK17" s="180"/>
      <c r="BL17" s="180"/>
      <c r="BM17" s="180"/>
      <c r="BN17" s="180"/>
      <c r="BO17" s="180"/>
      <c r="BP17" s="183"/>
      <c r="BQ17" s="183"/>
      <c r="BR17" s="186"/>
      <c r="BS17" s="186"/>
      <c r="BT17" s="186"/>
      <c r="BU17" s="186"/>
      <c r="BV17" s="186"/>
      <c r="BW17" s="186"/>
      <c r="BX17" s="183"/>
      <c r="BY17" s="189"/>
    </row>
    <row r="18" spans="1:78" ht="6.75" customHeight="1">
      <c r="A18" s="191"/>
      <c r="B18" s="191"/>
      <c r="C18" s="191"/>
      <c r="D18" s="191"/>
      <c r="E18" s="191"/>
      <c r="F18" s="191"/>
      <c r="G18" s="191"/>
      <c r="H18" s="191"/>
      <c r="I18" s="191"/>
      <c r="J18" s="191"/>
      <c r="K18" s="191"/>
      <c r="L18" s="191"/>
      <c r="M18" s="191"/>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67"/>
      <c r="AO18" s="168"/>
      <c r="AP18" s="168"/>
      <c r="AQ18" s="168"/>
      <c r="AR18" s="168"/>
      <c r="AS18" s="168"/>
      <c r="AT18" s="168"/>
      <c r="AU18" s="168"/>
      <c r="AV18" s="168"/>
      <c r="AW18" s="168"/>
      <c r="AX18" s="168"/>
      <c r="AY18" s="169"/>
      <c r="AZ18" s="174"/>
      <c r="BA18" s="175"/>
      <c r="BB18" s="175"/>
      <c r="BC18" s="175"/>
      <c r="BD18" s="175"/>
      <c r="BE18" s="175"/>
      <c r="BF18" s="175"/>
      <c r="BG18" s="175"/>
      <c r="BH18" s="178"/>
      <c r="BI18" s="178"/>
      <c r="BJ18" s="181"/>
      <c r="BK18" s="181"/>
      <c r="BL18" s="181"/>
      <c r="BM18" s="181"/>
      <c r="BN18" s="181"/>
      <c r="BO18" s="181"/>
      <c r="BP18" s="184"/>
      <c r="BQ18" s="184"/>
      <c r="BR18" s="187"/>
      <c r="BS18" s="187"/>
      <c r="BT18" s="187"/>
      <c r="BU18" s="187"/>
      <c r="BV18" s="187"/>
      <c r="BW18" s="187"/>
      <c r="BX18" s="184"/>
      <c r="BY18" s="190"/>
    </row>
    <row r="19" spans="1:78" ht="6.75" customHeight="1">
      <c r="A19" s="193" t="s">
        <v>5</v>
      </c>
      <c r="B19" s="194"/>
      <c r="C19" s="194"/>
      <c r="D19" s="194"/>
      <c r="E19" s="194"/>
      <c r="F19" s="194"/>
      <c r="G19" s="194"/>
      <c r="H19" s="194"/>
      <c r="I19" s="194"/>
      <c r="J19" s="194"/>
      <c r="K19" s="194"/>
      <c r="L19" s="194"/>
      <c r="M19" s="195"/>
      <c r="N19" s="199"/>
      <c r="O19" s="200"/>
      <c r="P19" s="200"/>
      <c r="Q19" s="200"/>
      <c r="R19" s="200"/>
      <c r="S19" s="200"/>
      <c r="T19" s="200"/>
      <c r="U19" s="200"/>
      <c r="V19" s="200"/>
      <c r="W19" s="200"/>
      <c r="X19" s="200"/>
      <c r="Y19" s="200"/>
      <c r="Z19" s="200"/>
      <c r="AA19" s="200"/>
      <c r="AB19" s="200"/>
      <c r="AC19" s="200"/>
      <c r="AD19" s="200"/>
      <c r="AE19" s="200"/>
      <c r="AF19" s="200"/>
      <c r="AG19" s="200"/>
      <c r="AH19" s="200"/>
      <c r="AI19" s="200"/>
      <c r="AJ19" s="200"/>
      <c r="AK19" s="200"/>
      <c r="AL19" s="200"/>
      <c r="AM19" s="201"/>
      <c r="AN19" s="193" t="s">
        <v>6</v>
      </c>
      <c r="AO19" s="194"/>
      <c r="AP19" s="194"/>
      <c r="AQ19" s="194"/>
      <c r="AR19" s="194"/>
      <c r="AS19" s="194"/>
      <c r="AT19" s="194"/>
      <c r="AU19" s="194"/>
      <c r="AV19" s="194"/>
      <c r="AW19" s="194"/>
      <c r="AX19" s="194"/>
      <c r="AY19" s="195"/>
      <c r="AZ19" s="208" t="s">
        <v>7</v>
      </c>
      <c r="BA19" s="209"/>
      <c r="BB19" s="210"/>
      <c r="BC19" s="210"/>
      <c r="BD19" s="210"/>
      <c r="BE19" s="210"/>
      <c r="BF19" s="210"/>
      <c r="BG19" s="211" t="s">
        <v>8</v>
      </c>
      <c r="BH19" s="211"/>
      <c r="BI19" s="210"/>
      <c r="BJ19" s="210"/>
      <c r="BK19" s="210"/>
      <c r="BL19" s="210"/>
      <c r="BM19" s="210"/>
      <c r="BN19" s="210"/>
      <c r="BO19" s="210"/>
      <c r="BP19" s="210"/>
      <c r="BQ19" s="210"/>
      <c r="BR19" s="210"/>
      <c r="BS19" s="13"/>
      <c r="BT19" s="13"/>
      <c r="BU19" s="13"/>
      <c r="BV19" s="13"/>
      <c r="BW19" s="13"/>
      <c r="BX19" s="13"/>
      <c r="BY19" s="14"/>
      <c r="BZ19" s="15"/>
    </row>
    <row r="20" spans="1:78" ht="6.75" customHeight="1">
      <c r="A20" s="196"/>
      <c r="B20" s="197"/>
      <c r="C20" s="197"/>
      <c r="D20" s="197"/>
      <c r="E20" s="197"/>
      <c r="F20" s="197"/>
      <c r="G20" s="197"/>
      <c r="H20" s="197"/>
      <c r="I20" s="197"/>
      <c r="J20" s="197"/>
      <c r="K20" s="197"/>
      <c r="L20" s="197"/>
      <c r="M20" s="198"/>
      <c r="N20" s="202"/>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4"/>
      <c r="AN20" s="205"/>
      <c r="AO20" s="206"/>
      <c r="AP20" s="206"/>
      <c r="AQ20" s="206"/>
      <c r="AR20" s="206"/>
      <c r="AS20" s="206"/>
      <c r="AT20" s="206"/>
      <c r="AU20" s="206"/>
      <c r="AV20" s="206"/>
      <c r="AW20" s="206"/>
      <c r="AX20" s="206"/>
      <c r="AY20" s="207"/>
      <c r="AZ20" s="208"/>
      <c r="BA20" s="209"/>
      <c r="BB20" s="210"/>
      <c r="BC20" s="210"/>
      <c r="BD20" s="210"/>
      <c r="BE20" s="210"/>
      <c r="BF20" s="210"/>
      <c r="BG20" s="211"/>
      <c r="BH20" s="211"/>
      <c r="BI20" s="210"/>
      <c r="BJ20" s="210"/>
      <c r="BK20" s="210"/>
      <c r="BL20" s="210"/>
      <c r="BM20" s="210"/>
      <c r="BN20" s="210"/>
      <c r="BO20" s="210"/>
      <c r="BP20" s="210"/>
      <c r="BQ20" s="210"/>
      <c r="BR20" s="210"/>
      <c r="BS20" s="13"/>
      <c r="BT20" s="13"/>
      <c r="BU20" s="13"/>
      <c r="BV20" s="13"/>
      <c r="BW20" s="13"/>
      <c r="BX20" s="13"/>
      <c r="BY20" s="14"/>
      <c r="BZ20" s="15"/>
    </row>
    <row r="21" spans="1:78" ht="6.75" customHeight="1">
      <c r="A21" s="193" t="s">
        <v>164</v>
      </c>
      <c r="B21" s="194"/>
      <c r="C21" s="194"/>
      <c r="D21" s="194"/>
      <c r="E21" s="194"/>
      <c r="F21" s="194"/>
      <c r="G21" s="194"/>
      <c r="H21" s="194"/>
      <c r="I21" s="194"/>
      <c r="J21" s="194"/>
      <c r="K21" s="194"/>
      <c r="L21" s="194"/>
      <c r="M21" s="195"/>
      <c r="N21" s="212"/>
      <c r="O21" s="213"/>
      <c r="P21" s="213"/>
      <c r="Q21" s="213"/>
      <c r="R21" s="213"/>
      <c r="S21" s="213"/>
      <c r="T21" s="213"/>
      <c r="U21" s="213"/>
      <c r="V21" s="213"/>
      <c r="W21" s="213"/>
      <c r="X21" s="213"/>
      <c r="Y21" s="213"/>
      <c r="Z21" s="213"/>
      <c r="AA21" s="213"/>
      <c r="AB21" s="213"/>
      <c r="AC21" s="213"/>
      <c r="AD21" s="213"/>
      <c r="AE21" s="213"/>
      <c r="AF21" s="213"/>
      <c r="AG21" s="213"/>
      <c r="AH21" s="213"/>
      <c r="AI21" s="213"/>
      <c r="AJ21" s="213"/>
      <c r="AK21" s="213"/>
      <c r="AL21" s="213"/>
      <c r="AM21" s="214"/>
      <c r="AN21" s="205"/>
      <c r="AO21" s="206"/>
      <c r="AP21" s="206"/>
      <c r="AQ21" s="206"/>
      <c r="AR21" s="206"/>
      <c r="AS21" s="206"/>
      <c r="AT21" s="206"/>
      <c r="AU21" s="206"/>
      <c r="AV21" s="206"/>
      <c r="AW21" s="206"/>
      <c r="AX21" s="206"/>
      <c r="AY21" s="207"/>
      <c r="AZ21" s="218"/>
      <c r="BA21" s="219"/>
      <c r="BB21" s="219"/>
      <c r="BC21" s="219"/>
      <c r="BD21" s="219"/>
      <c r="BE21" s="219"/>
      <c r="BF21" s="219"/>
      <c r="BG21" s="219"/>
      <c r="BH21" s="219"/>
      <c r="BI21" s="219"/>
      <c r="BJ21" s="219"/>
      <c r="BK21" s="219"/>
      <c r="BL21" s="219"/>
      <c r="BM21" s="219"/>
      <c r="BN21" s="219"/>
      <c r="BO21" s="219"/>
      <c r="BP21" s="219"/>
      <c r="BQ21" s="219"/>
      <c r="BR21" s="219"/>
      <c r="BS21" s="219"/>
      <c r="BT21" s="219"/>
      <c r="BU21" s="219"/>
      <c r="BV21" s="219"/>
      <c r="BW21" s="219"/>
      <c r="BX21" s="219"/>
      <c r="BY21" s="220"/>
      <c r="BZ21" s="15"/>
    </row>
    <row r="22" spans="1:78" ht="6.75" customHeight="1">
      <c r="A22" s="205"/>
      <c r="B22" s="206"/>
      <c r="C22" s="206"/>
      <c r="D22" s="206"/>
      <c r="E22" s="206"/>
      <c r="F22" s="206"/>
      <c r="G22" s="206"/>
      <c r="H22" s="206"/>
      <c r="I22" s="206"/>
      <c r="J22" s="206"/>
      <c r="K22" s="206"/>
      <c r="L22" s="206"/>
      <c r="M22" s="207"/>
      <c r="N22" s="215"/>
      <c r="O22" s="216"/>
      <c r="P22" s="216"/>
      <c r="Q22" s="216"/>
      <c r="R22" s="216"/>
      <c r="S22" s="216"/>
      <c r="T22" s="216"/>
      <c r="U22" s="216"/>
      <c r="V22" s="216"/>
      <c r="W22" s="216"/>
      <c r="X22" s="216"/>
      <c r="Y22" s="216"/>
      <c r="Z22" s="216"/>
      <c r="AA22" s="216"/>
      <c r="AB22" s="216"/>
      <c r="AC22" s="216"/>
      <c r="AD22" s="216"/>
      <c r="AE22" s="216"/>
      <c r="AF22" s="216"/>
      <c r="AG22" s="216"/>
      <c r="AH22" s="216"/>
      <c r="AI22" s="216"/>
      <c r="AJ22" s="216"/>
      <c r="AK22" s="216"/>
      <c r="AL22" s="216"/>
      <c r="AM22" s="217"/>
      <c r="AN22" s="205"/>
      <c r="AO22" s="206"/>
      <c r="AP22" s="206"/>
      <c r="AQ22" s="206"/>
      <c r="AR22" s="206"/>
      <c r="AS22" s="206"/>
      <c r="AT22" s="206"/>
      <c r="AU22" s="206"/>
      <c r="AV22" s="206"/>
      <c r="AW22" s="206"/>
      <c r="AX22" s="206"/>
      <c r="AY22" s="207"/>
      <c r="AZ22" s="218"/>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c r="BW22" s="219"/>
      <c r="BX22" s="219"/>
      <c r="BY22" s="220"/>
    </row>
    <row r="23" spans="1:78" ht="6.75" customHeight="1">
      <c r="A23" s="205"/>
      <c r="B23" s="206"/>
      <c r="C23" s="206"/>
      <c r="D23" s="206"/>
      <c r="E23" s="206"/>
      <c r="F23" s="206"/>
      <c r="G23" s="206"/>
      <c r="H23" s="206"/>
      <c r="I23" s="206"/>
      <c r="J23" s="206"/>
      <c r="K23" s="206"/>
      <c r="L23" s="206"/>
      <c r="M23" s="207"/>
      <c r="N23" s="215"/>
      <c r="O23" s="216"/>
      <c r="P23" s="216"/>
      <c r="Q23" s="216"/>
      <c r="R23" s="216"/>
      <c r="S23" s="216"/>
      <c r="T23" s="216"/>
      <c r="U23" s="216"/>
      <c r="V23" s="216"/>
      <c r="W23" s="216"/>
      <c r="X23" s="216"/>
      <c r="Y23" s="216"/>
      <c r="Z23" s="216"/>
      <c r="AA23" s="216"/>
      <c r="AB23" s="216"/>
      <c r="AC23" s="216"/>
      <c r="AD23" s="216"/>
      <c r="AE23" s="216"/>
      <c r="AF23" s="216"/>
      <c r="AG23" s="216"/>
      <c r="AH23" s="216"/>
      <c r="AI23" s="216"/>
      <c r="AJ23" s="216"/>
      <c r="AK23" s="216"/>
      <c r="AL23" s="216"/>
      <c r="AM23" s="217"/>
      <c r="AN23" s="205"/>
      <c r="AO23" s="206"/>
      <c r="AP23" s="206"/>
      <c r="AQ23" s="206"/>
      <c r="AR23" s="206"/>
      <c r="AS23" s="206"/>
      <c r="AT23" s="206"/>
      <c r="AU23" s="206"/>
      <c r="AV23" s="206"/>
      <c r="AW23" s="206"/>
      <c r="AX23" s="206"/>
      <c r="AY23" s="207"/>
      <c r="AZ23" s="218"/>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c r="BX23" s="219"/>
      <c r="BY23" s="220"/>
    </row>
    <row r="24" spans="1:78" ht="6.75" customHeight="1">
      <c r="A24" s="205"/>
      <c r="B24" s="206"/>
      <c r="C24" s="206"/>
      <c r="D24" s="206"/>
      <c r="E24" s="206"/>
      <c r="F24" s="206"/>
      <c r="G24" s="206"/>
      <c r="H24" s="206"/>
      <c r="I24" s="206"/>
      <c r="J24" s="206"/>
      <c r="K24" s="206"/>
      <c r="L24" s="206"/>
      <c r="M24" s="207"/>
      <c r="N24" s="215"/>
      <c r="O24" s="216"/>
      <c r="P24" s="216"/>
      <c r="Q24" s="216"/>
      <c r="R24" s="216"/>
      <c r="S24" s="216"/>
      <c r="T24" s="216"/>
      <c r="U24" s="216"/>
      <c r="V24" s="216"/>
      <c r="W24" s="216"/>
      <c r="X24" s="216"/>
      <c r="Y24" s="216"/>
      <c r="Z24" s="216"/>
      <c r="AA24" s="216"/>
      <c r="AB24" s="216"/>
      <c r="AC24" s="216"/>
      <c r="AD24" s="216"/>
      <c r="AE24" s="216"/>
      <c r="AF24" s="216"/>
      <c r="AG24" s="216"/>
      <c r="AH24" s="216"/>
      <c r="AI24" s="216"/>
      <c r="AJ24" s="216"/>
      <c r="AK24" s="216"/>
      <c r="AL24" s="216"/>
      <c r="AM24" s="217"/>
      <c r="AN24" s="205"/>
      <c r="AO24" s="206"/>
      <c r="AP24" s="206"/>
      <c r="AQ24" s="206"/>
      <c r="AR24" s="206"/>
      <c r="AS24" s="206"/>
      <c r="AT24" s="206"/>
      <c r="AU24" s="206"/>
      <c r="AV24" s="206"/>
      <c r="AW24" s="206"/>
      <c r="AX24" s="206"/>
      <c r="AY24" s="207"/>
      <c r="AZ24" s="218"/>
      <c r="BA24" s="219"/>
      <c r="BB24" s="219"/>
      <c r="BC24" s="219"/>
      <c r="BD24" s="219"/>
      <c r="BE24" s="219"/>
      <c r="BF24" s="219"/>
      <c r="BG24" s="219"/>
      <c r="BH24" s="219"/>
      <c r="BI24" s="219"/>
      <c r="BJ24" s="219"/>
      <c r="BK24" s="219"/>
      <c r="BL24" s="219"/>
      <c r="BM24" s="219"/>
      <c r="BN24" s="219"/>
      <c r="BO24" s="219"/>
      <c r="BP24" s="219"/>
      <c r="BQ24" s="219"/>
      <c r="BR24" s="219"/>
      <c r="BS24" s="219"/>
      <c r="BT24" s="219"/>
      <c r="BU24" s="219"/>
      <c r="BV24" s="219"/>
      <c r="BW24" s="219"/>
      <c r="BX24" s="219"/>
      <c r="BY24" s="220"/>
    </row>
    <row r="25" spans="1:78" ht="6.75" customHeight="1">
      <c r="A25" s="205"/>
      <c r="B25" s="206"/>
      <c r="C25" s="206"/>
      <c r="D25" s="206"/>
      <c r="E25" s="206"/>
      <c r="F25" s="206"/>
      <c r="G25" s="206"/>
      <c r="H25" s="206"/>
      <c r="I25" s="206"/>
      <c r="J25" s="206"/>
      <c r="K25" s="206"/>
      <c r="L25" s="206"/>
      <c r="M25" s="207"/>
      <c r="N25" s="224" t="s">
        <v>116</v>
      </c>
      <c r="O25" s="225"/>
      <c r="P25" s="225"/>
      <c r="Q25" s="225"/>
      <c r="R25" s="225"/>
      <c r="S25" s="225"/>
      <c r="T25" s="225"/>
      <c r="U25" s="225"/>
      <c r="V25" s="225"/>
      <c r="W25" s="225"/>
      <c r="X25" s="225"/>
      <c r="Y25" s="225"/>
      <c r="Z25" s="216"/>
      <c r="AA25" s="216"/>
      <c r="AB25" s="216"/>
      <c r="AC25" s="216"/>
      <c r="AD25" s="216"/>
      <c r="AE25" s="216"/>
      <c r="AF25" s="216"/>
      <c r="AG25" s="216"/>
      <c r="AH25" s="216"/>
      <c r="AI25" s="216"/>
      <c r="AJ25" s="216"/>
      <c r="AK25" s="216"/>
      <c r="AL25" s="216"/>
      <c r="AM25" s="217"/>
      <c r="AN25" s="205"/>
      <c r="AO25" s="206"/>
      <c r="AP25" s="206"/>
      <c r="AQ25" s="206"/>
      <c r="AR25" s="206"/>
      <c r="AS25" s="206"/>
      <c r="AT25" s="206"/>
      <c r="AU25" s="206"/>
      <c r="AV25" s="206"/>
      <c r="AW25" s="206"/>
      <c r="AX25" s="206"/>
      <c r="AY25" s="207"/>
      <c r="AZ25" s="218"/>
      <c r="BA25" s="219"/>
      <c r="BB25" s="219"/>
      <c r="BC25" s="219"/>
      <c r="BD25" s="219"/>
      <c r="BE25" s="219"/>
      <c r="BF25" s="219"/>
      <c r="BG25" s="219"/>
      <c r="BH25" s="219"/>
      <c r="BI25" s="219"/>
      <c r="BJ25" s="219"/>
      <c r="BK25" s="219"/>
      <c r="BL25" s="219"/>
      <c r="BM25" s="219"/>
      <c r="BN25" s="219"/>
      <c r="BO25" s="219"/>
      <c r="BP25" s="219"/>
      <c r="BQ25" s="219"/>
      <c r="BR25" s="219"/>
      <c r="BS25" s="219"/>
      <c r="BT25" s="219"/>
      <c r="BU25" s="219"/>
      <c r="BV25" s="219"/>
      <c r="BW25" s="219"/>
      <c r="BX25" s="219"/>
      <c r="BY25" s="220"/>
    </row>
    <row r="26" spans="1:78" ht="6.75" customHeight="1">
      <c r="A26" s="196"/>
      <c r="B26" s="197"/>
      <c r="C26" s="197"/>
      <c r="D26" s="197"/>
      <c r="E26" s="197"/>
      <c r="F26" s="197"/>
      <c r="G26" s="197"/>
      <c r="H26" s="197"/>
      <c r="I26" s="197"/>
      <c r="J26" s="197"/>
      <c r="K26" s="197"/>
      <c r="L26" s="197"/>
      <c r="M26" s="198"/>
      <c r="N26" s="226"/>
      <c r="O26" s="227"/>
      <c r="P26" s="227"/>
      <c r="Q26" s="227"/>
      <c r="R26" s="227"/>
      <c r="S26" s="227"/>
      <c r="T26" s="227"/>
      <c r="U26" s="227"/>
      <c r="V26" s="227"/>
      <c r="W26" s="227"/>
      <c r="X26" s="227"/>
      <c r="Y26" s="227"/>
      <c r="Z26" s="228"/>
      <c r="AA26" s="228"/>
      <c r="AB26" s="228"/>
      <c r="AC26" s="228"/>
      <c r="AD26" s="228"/>
      <c r="AE26" s="228"/>
      <c r="AF26" s="228"/>
      <c r="AG26" s="228"/>
      <c r="AH26" s="228"/>
      <c r="AI26" s="228"/>
      <c r="AJ26" s="228"/>
      <c r="AK26" s="228"/>
      <c r="AL26" s="228"/>
      <c r="AM26" s="229"/>
      <c r="AN26" s="196"/>
      <c r="AO26" s="197"/>
      <c r="AP26" s="197"/>
      <c r="AQ26" s="197"/>
      <c r="AR26" s="197"/>
      <c r="AS26" s="197"/>
      <c r="AT26" s="197"/>
      <c r="AU26" s="197"/>
      <c r="AV26" s="197"/>
      <c r="AW26" s="197"/>
      <c r="AX26" s="197"/>
      <c r="AY26" s="198"/>
      <c r="AZ26" s="221"/>
      <c r="BA26" s="222"/>
      <c r="BB26" s="222"/>
      <c r="BC26" s="222"/>
      <c r="BD26" s="222"/>
      <c r="BE26" s="222"/>
      <c r="BF26" s="222"/>
      <c r="BG26" s="222"/>
      <c r="BH26" s="222"/>
      <c r="BI26" s="222"/>
      <c r="BJ26" s="222"/>
      <c r="BK26" s="222"/>
      <c r="BL26" s="222"/>
      <c r="BM26" s="222"/>
      <c r="BN26" s="222"/>
      <c r="BO26" s="222"/>
      <c r="BP26" s="222"/>
      <c r="BQ26" s="222"/>
      <c r="BR26" s="222"/>
      <c r="BS26" s="222"/>
      <c r="BT26" s="222"/>
      <c r="BU26" s="222"/>
      <c r="BV26" s="222"/>
      <c r="BW26" s="222"/>
      <c r="BX26" s="222"/>
      <c r="BY26" s="223"/>
    </row>
    <row r="27" spans="1:78" ht="6.75" customHeight="1">
      <c r="A27" s="193" t="s">
        <v>5</v>
      </c>
      <c r="B27" s="194"/>
      <c r="C27" s="194"/>
      <c r="D27" s="194"/>
      <c r="E27" s="194"/>
      <c r="F27" s="194"/>
      <c r="G27" s="194"/>
      <c r="H27" s="194"/>
      <c r="I27" s="194"/>
      <c r="J27" s="194"/>
      <c r="K27" s="194"/>
      <c r="L27" s="194"/>
      <c r="M27" s="194"/>
      <c r="N27" s="199"/>
      <c r="O27" s="200"/>
      <c r="P27" s="200"/>
      <c r="Q27" s="200"/>
      <c r="R27" s="200"/>
      <c r="S27" s="200"/>
      <c r="T27" s="200"/>
      <c r="U27" s="200"/>
      <c r="V27" s="200"/>
      <c r="W27" s="200"/>
      <c r="X27" s="200"/>
      <c r="Y27" s="200"/>
      <c r="Z27" s="200"/>
      <c r="AA27" s="200"/>
      <c r="AB27" s="200"/>
      <c r="AC27" s="200"/>
      <c r="AD27" s="200"/>
      <c r="AE27" s="200"/>
      <c r="AF27" s="200"/>
      <c r="AG27" s="200"/>
      <c r="AH27" s="200"/>
      <c r="AI27" s="200"/>
      <c r="AJ27" s="200"/>
      <c r="AK27" s="200"/>
      <c r="AL27" s="200"/>
      <c r="AM27" s="201"/>
      <c r="AN27" s="193" t="s">
        <v>9</v>
      </c>
      <c r="AO27" s="194"/>
      <c r="AP27" s="194"/>
      <c r="AQ27" s="194"/>
      <c r="AR27" s="194"/>
      <c r="AS27" s="194"/>
      <c r="AT27" s="194"/>
      <c r="AU27" s="194"/>
      <c r="AV27" s="194"/>
      <c r="AW27" s="194"/>
      <c r="AX27" s="194"/>
      <c r="AY27" s="195"/>
      <c r="AZ27" s="230" t="s">
        <v>10</v>
      </c>
      <c r="BA27" s="231"/>
      <c r="BB27" s="231"/>
      <c r="BC27" s="231"/>
      <c r="BD27" s="231"/>
      <c r="BE27" s="232"/>
      <c r="BF27" s="199"/>
      <c r="BG27" s="200"/>
      <c r="BH27" s="200"/>
      <c r="BI27" s="200"/>
      <c r="BJ27" s="200"/>
      <c r="BK27" s="200"/>
      <c r="BL27" s="200"/>
      <c r="BM27" s="200"/>
      <c r="BN27" s="200"/>
      <c r="BO27" s="200"/>
      <c r="BP27" s="200"/>
      <c r="BQ27" s="200"/>
      <c r="BR27" s="200"/>
      <c r="BS27" s="200"/>
      <c r="BT27" s="200"/>
      <c r="BU27" s="200"/>
      <c r="BV27" s="200"/>
      <c r="BW27" s="200"/>
      <c r="BX27" s="200"/>
      <c r="BY27" s="201"/>
    </row>
    <row r="28" spans="1:78" ht="6.75" customHeight="1">
      <c r="A28" s="196"/>
      <c r="B28" s="197"/>
      <c r="C28" s="197"/>
      <c r="D28" s="197"/>
      <c r="E28" s="197"/>
      <c r="F28" s="197"/>
      <c r="G28" s="197"/>
      <c r="H28" s="197"/>
      <c r="I28" s="197"/>
      <c r="J28" s="197"/>
      <c r="K28" s="197"/>
      <c r="L28" s="197"/>
      <c r="M28" s="197"/>
      <c r="N28" s="202"/>
      <c r="O28" s="203"/>
      <c r="P28" s="203"/>
      <c r="Q28" s="203"/>
      <c r="R28" s="203"/>
      <c r="S28" s="203"/>
      <c r="T28" s="203"/>
      <c r="U28" s="203"/>
      <c r="V28" s="203"/>
      <c r="W28" s="203"/>
      <c r="X28" s="203"/>
      <c r="Y28" s="203"/>
      <c r="Z28" s="203"/>
      <c r="AA28" s="203"/>
      <c r="AB28" s="203"/>
      <c r="AC28" s="203"/>
      <c r="AD28" s="203"/>
      <c r="AE28" s="203"/>
      <c r="AF28" s="203"/>
      <c r="AG28" s="203"/>
      <c r="AH28" s="203"/>
      <c r="AI28" s="203"/>
      <c r="AJ28" s="203"/>
      <c r="AK28" s="203"/>
      <c r="AL28" s="203"/>
      <c r="AM28" s="204"/>
      <c r="AN28" s="205"/>
      <c r="AO28" s="206"/>
      <c r="AP28" s="206"/>
      <c r="AQ28" s="206"/>
      <c r="AR28" s="206"/>
      <c r="AS28" s="206"/>
      <c r="AT28" s="206"/>
      <c r="AU28" s="206"/>
      <c r="AV28" s="206"/>
      <c r="AW28" s="206"/>
      <c r="AX28" s="206"/>
      <c r="AY28" s="207"/>
      <c r="AZ28" s="233"/>
      <c r="BA28" s="234"/>
      <c r="BB28" s="234"/>
      <c r="BC28" s="234"/>
      <c r="BD28" s="234"/>
      <c r="BE28" s="235"/>
      <c r="BF28" s="202"/>
      <c r="BG28" s="203"/>
      <c r="BH28" s="203"/>
      <c r="BI28" s="203"/>
      <c r="BJ28" s="203"/>
      <c r="BK28" s="203"/>
      <c r="BL28" s="203"/>
      <c r="BM28" s="203"/>
      <c r="BN28" s="203"/>
      <c r="BO28" s="203"/>
      <c r="BP28" s="203"/>
      <c r="BQ28" s="203"/>
      <c r="BR28" s="203"/>
      <c r="BS28" s="203"/>
      <c r="BT28" s="203"/>
      <c r="BU28" s="203"/>
      <c r="BV28" s="203"/>
      <c r="BW28" s="203"/>
      <c r="BX28" s="203"/>
      <c r="BY28" s="204"/>
    </row>
    <row r="29" spans="1:78" ht="6.75" customHeight="1">
      <c r="A29" s="236" t="s">
        <v>11</v>
      </c>
      <c r="B29" s="194"/>
      <c r="C29" s="194"/>
      <c r="D29" s="194"/>
      <c r="E29" s="194"/>
      <c r="F29" s="194"/>
      <c r="G29" s="194"/>
      <c r="H29" s="194"/>
      <c r="I29" s="194"/>
      <c r="J29" s="194"/>
      <c r="K29" s="194"/>
      <c r="L29" s="194"/>
      <c r="M29" s="195"/>
      <c r="N29" s="212"/>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213"/>
      <c r="AM29" s="214"/>
      <c r="AN29" s="205"/>
      <c r="AO29" s="206"/>
      <c r="AP29" s="206"/>
      <c r="AQ29" s="206"/>
      <c r="AR29" s="206"/>
      <c r="AS29" s="206"/>
      <c r="AT29" s="206"/>
      <c r="AU29" s="206"/>
      <c r="AV29" s="206"/>
      <c r="AW29" s="206"/>
      <c r="AX29" s="206"/>
      <c r="AY29" s="207"/>
      <c r="AZ29" s="237" t="s">
        <v>12</v>
      </c>
      <c r="BA29" s="238"/>
      <c r="BB29" s="238"/>
      <c r="BC29" s="238"/>
      <c r="BD29" s="238"/>
      <c r="BE29" s="239"/>
      <c r="BF29" s="199"/>
      <c r="BG29" s="200"/>
      <c r="BH29" s="200"/>
      <c r="BI29" s="200"/>
      <c r="BJ29" s="200"/>
      <c r="BK29" s="200"/>
      <c r="BL29" s="200"/>
      <c r="BM29" s="200"/>
      <c r="BN29" s="200"/>
      <c r="BO29" s="200"/>
      <c r="BP29" s="200"/>
      <c r="BQ29" s="200"/>
      <c r="BR29" s="200"/>
      <c r="BS29" s="200"/>
      <c r="BT29" s="200"/>
      <c r="BU29" s="200"/>
      <c r="BV29" s="200"/>
      <c r="BW29" s="200"/>
      <c r="BX29" s="200"/>
      <c r="BY29" s="201"/>
    </row>
    <row r="30" spans="1:78" ht="6.75" customHeight="1">
      <c r="A30" s="205"/>
      <c r="B30" s="206"/>
      <c r="C30" s="206"/>
      <c r="D30" s="206"/>
      <c r="E30" s="206"/>
      <c r="F30" s="206"/>
      <c r="G30" s="206"/>
      <c r="H30" s="206"/>
      <c r="I30" s="206"/>
      <c r="J30" s="206"/>
      <c r="K30" s="206"/>
      <c r="L30" s="206"/>
      <c r="M30" s="207"/>
      <c r="N30" s="215"/>
      <c r="O30" s="216"/>
      <c r="P30" s="216"/>
      <c r="Q30" s="216"/>
      <c r="R30" s="216"/>
      <c r="S30" s="216"/>
      <c r="T30" s="216"/>
      <c r="U30" s="216"/>
      <c r="V30" s="216"/>
      <c r="W30" s="216"/>
      <c r="X30" s="216"/>
      <c r="Y30" s="216"/>
      <c r="Z30" s="216"/>
      <c r="AA30" s="216"/>
      <c r="AB30" s="216"/>
      <c r="AC30" s="216"/>
      <c r="AD30" s="216"/>
      <c r="AE30" s="216"/>
      <c r="AF30" s="216"/>
      <c r="AG30" s="216"/>
      <c r="AH30" s="216"/>
      <c r="AI30" s="216"/>
      <c r="AJ30" s="216"/>
      <c r="AK30" s="216"/>
      <c r="AL30" s="216"/>
      <c r="AM30" s="217"/>
      <c r="AN30" s="205"/>
      <c r="AO30" s="206"/>
      <c r="AP30" s="206"/>
      <c r="AQ30" s="206"/>
      <c r="AR30" s="206"/>
      <c r="AS30" s="206"/>
      <c r="AT30" s="206"/>
      <c r="AU30" s="206"/>
      <c r="AV30" s="206"/>
      <c r="AW30" s="206"/>
      <c r="AX30" s="206"/>
      <c r="AY30" s="207"/>
      <c r="AZ30" s="240"/>
      <c r="BA30" s="241"/>
      <c r="BB30" s="241"/>
      <c r="BC30" s="241"/>
      <c r="BD30" s="241"/>
      <c r="BE30" s="242"/>
      <c r="BF30" s="202"/>
      <c r="BG30" s="203"/>
      <c r="BH30" s="203"/>
      <c r="BI30" s="203"/>
      <c r="BJ30" s="203"/>
      <c r="BK30" s="203"/>
      <c r="BL30" s="203"/>
      <c r="BM30" s="203"/>
      <c r="BN30" s="203"/>
      <c r="BO30" s="203"/>
      <c r="BP30" s="203"/>
      <c r="BQ30" s="203"/>
      <c r="BR30" s="203"/>
      <c r="BS30" s="203"/>
      <c r="BT30" s="203"/>
      <c r="BU30" s="203"/>
      <c r="BV30" s="203"/>
      <c r="BW30" s="203"/>
      <c r="BX30" s="203"/>
      <c r="BY30" s="204"/>
    </row>
    <row r="31" spans="1:78" ht="6.75" customHeight="1">
      <c r="A31" s="205"/>
      <c r="B31" s="206"/>
      <c r="C31" s="206"/>
      <c r="D31" s="206"/>
      <c r="E31" s="206"/>
      <c r="F31" s="206"/>
      <c r="G31" s="206"/>
      <c r="H31" s="206"/>
      <c r="I31" s="206"/>
      <c r="J31" s="206"/>
      <c r="K31" s="206"/>
      <c r="L31" s="206"/>
      <c r="M31" s="207"/>
      <c r="N31" s="215"/>
      <c r="O31" s="216"/>
      <c r="P31" s="216"/>
      <c r="Q31" s="216"/>
      <c r="R31" s="216"/>
      <c r="S31" s="216"/>
      <c r="T31" s="216"/>
      <c r="U31" s="216"/>
      <c r="V31" s="216"/>
      <c r="W31" s="216"/>
      <c r="X31" s="216"/>
      <c r="Y31" s="216"/>
      <c r="Z31" s="216"/>
      <c r="AA31" s="216"/>
      <c r="AB31" s="216"/>
      <c r="AC31" s="216"/>
      <c r="AD31" s="216"/>
      <c r="AE31" s="216"/>
      <c r="AF31" s="216"/>
      <c r="AG31" s="216"/>
      <c r="AH31" s="216"/>
      <c r="AI31" s="216"/>
      <c r="AJ31" s="216"/>
      <c r="AK31" s="216"/>
      <c r="AL31" s="216"/>
      <c r="AM31" s="217"/>
      <c r="AN31" s="205"/>
      <c r="AO31" s="206"/>
      <c r="AP31" s="206"/>
      <c r="AQ31" s="206"/>
      <c r="AR31" s="206"/>
      <c r="AS31" s="206"/>
      <c r="AT31" s="206"/>
      <c r="AU31" s="206"/>
      <c r="AV31" s="206"/>
      <c r="AW31" s="206"/>
      <c r="AX31" s="206"/>
      <c r="AY31" s="207"/>
      <c r="AZ31" s="243" t="s">
        <v>13</v>
      </c>
      <c r="BA31" s="243"/>
      <c r="BB31" s="243"/>
      <c r="BC31" s="243"/>
      <c r="BD31" s="243"/>
      <c r="BE31" s="243"/>
      <c r="BF31" s="244"/>
      <c r="BG31" s="244"/>
      <c r="BH31" s="244"/>
      <c r="BI31" s="244"/>
      <c r="BJ31" s="244"/>
      <c r="BK31" s="244"/>
      <c r="BL31" s="244"/>
      <c r="BM31" s="244"/>
      <c r="BN31" s="244"/>
      <c r="BO31" s="244"/>
      <c r="BP31" s="244"/>
      <c r="BQ31" s="244"/>
      <c r="BR31" s="244"/>
      <c r="BS31" s="244"/>
      <c r="BT31" s="244"/>
      <c r="BU31" s="244"/>
      <c r="BV31" s="244"/>
      <c r="BW31" s="244"/>
      <c r="BX31" s="244"/>
      <c r="BY31" s="244"/>
    </row>
    <row r="32" spans="1:78" ht="6.75" customHeight="1">
      <c r="A32" s="205"/>
      <c r="B32" s="206"/>
      <c r="C32" s="206"/>
      <c r="D32" s="206"/>
      <c r="E32" s="206"/>
      <c r="F32" s="206"/>
      <c r="G32" s="206"/>
      <c r="H32" s="206"/>
      <c r="I32" s="206"/>
      <c r="J32" s="206"/>
      <c r="K32" s="206"/>
      <c r="L32" s="206"/>
      <c r="M32" s="207"/>
      <c r="N32" s="215"/>
      <c r="O32" s="216"/>
      <c r="P32" s="216"/>
      <c r="Q32" s="216"/>
      <c r="R32" s="216"/>
      <c r="S32" s="216"/>
      <c r="T32" s="216"/>
      <c r="U32" s="216"/>
      <c r="V32" s="216"/>
      <c r="W32" s="216"/>
      <c r="X32" s="216"/>
      <c r="Y32" s="216"/>
      <c r="Z32" s="216"/>
      <c r="AA32" s="216"/>
      <c r="AB32" s="216"/>
      <c r="AC32" s="216"/>
      <c r="AD32" s="216"/>
      <c r="AE32" s="216"/>
      <c r="AF32" s="216"/>
      <c r="AG32" s="216"/>
      <c r="AH32" s="216"/>
      <c r="AI32" s="216"/>
      <c r="AJ32" s="216"/>
      <c r="AK32" s="216"/>
      <c r="AL32" s="216"/>
      <c r="AM32" s="217"/>
      <c r="AN32" s="205"/>
      <c r="AO32" s="206"/>
      <c r="AP32" s="206"/>
      <c r="AQ32" s="206"/>
      <c r="AR32" s="206"/>
      <c r="AS32" s="206"/>
      <c r="AT32" s="206"/>
      <c r="AU32" s="206"/>
      <c r="AV32" s="206"/>
      <c r="AW32" s="206"/>
      <c r="AX32" s="206"/>
      <c r="AY32" s="207"/>
      <c r="AZ32" s="243"/>
      <c r="BA32" s="243"/>
      <c r="BB32" s="243"/>
      <c r="BC32" s="243"/>
      <c r="BD32" s="243"/>
      <c r="BE32" s="243"/>
      <c r="BF32" s="244"/>
      <c r="BG32" s="244"/>
      <c r="BH32" s="244"/>
      <c r="BI32" s="244"/>
      <c r="BJ32" s="244"/>
      <c r="BK32" s="244"/>
      <c r="BL32" s="244"/>
      <c r="BM32" s="244"/>
      <c r="BN32" s="244"/>
      <c r="BO32" s="244"/>
      <c r="BP32" s="244"/>
      <c r="BQ32" s="244"/>
      <c r="BR32" s="244"/>
      <c r="BS32" s="244"/>
      <c r="BT32" s="244"/>
      <c r="BU32" s="244"/>
      <c r="BV32" s="244"/>
      <c r="BW32" s="244"/>
      <c r="BX32" s="244"/>
      <c r="BY32" s="244"/>
    </row>
    <row r="33" spans="1:81" ht="8.25" customHeight="1">
      <c r="A33" s="205"/>
      <c r="B33" s="206"/>
      <c r="C33" s="206"/>
      <c r="D33" s="206"/>
      <c r="E33" s="206"/>
      <c r="F33" s="206"/>
      <c r="G33" s="206"/>
      <c r="H33" s="206"/>
      <c r="I33" s="206"/>
      <c r="J33" s="206"/>
      <c r="K33" s="206"/>
      <c r="L33" s="206"/>
      <c r="M33" s="207"/>
      <c r="N33" s="215"/>
      <c r="O33" s="216"/>
      <c r="P33" s="216"/>
      <c r="Q33" s="216"/>
      <c r="R33" s="216"/>
      <c r="S33" s="216"/>
      <c r="T33" s="216"/>
      <c r="U33" s="216"/>
      <c r="V33" s="216"/>
      <c r="W33" s="216"/>
      <c r="X33" s="216"/>
      <c r="Y33" s="216"/>
      <c r="Z33" s="216"/>
      <c r="AA33" s="216"/>
      <c r="AB33" s="216"/>
      <c r="AC33" s="216"/>
      <c r="AD33" s="216"/>
      <c r="AE33" s="216"/>
      <c r="AF33" s="216"/>
      <c r="AG33" s="216"/>
      <c r="AH33" s="216"/>
      <c r="AI33" s="216"/>
      <c r="AJ33" s="216"/>
      <c r="AK33" s="216"/>
      <c r="AL33" s="216"/>
      <c r="AM33" s="217"/>
      <c r="AN33" s="205"/>
      <c r="AO33" s="206"/>
      <c r="AP33" s="206"/>
      <c r="AQ33" s="206"/>
      <c r="AR33" s="206"/>
      <c r="AS33" s="206"/>
      <c r="AT33" s="206"/>
      <c r="AU33" s="206"/>
      <c r="AV33" s="206"/>
      <c r="AW33" s="206"/>
      <c r="AX33" s="206"/>
      <c r="AY33" s="207"/>
      <c r="AZ33" s="243" t="s">
        <v>15</v>
      </c>
      <c r="BA33" s="243"/>
      <c r="BB33" s="243"/>
      <c r="BC33" s="243"/>
      <c r="BD33" s="243"/>
      <c r="BE33" s="243"/>
      <c r="BF33" s="244"/>
      <c r="BG33" s="244"/>
      <c r="BH33" s="244"/>
      <c r="BI33" s="244"/>
      <c r="BJ33" s="244"/>
      <c r="BK33" s="244"/>
      <c r="BL33" s="244"/>
      <c r="BM33" s="244"/>
      <c r="BN33" s="244"/>
      <c r="BO33" s="244"/>
      <c r="BP33" s="244"/>
      <c r="BQ33" s="244"/>
      <c r="BR33" s="244"/>
      <c r="BS33" s="244"/>
      <c r="BT33" s="244"/>
      <c r="BU33" s="244"/>
      <c r="BV33" s="244"/>
      <c r="BW33" s="244"/>
      <c r="BX33" s="244"/>
      <c r="BY33" s="244"/>
    </row>
    <row r="34" spans="1:81" ht="6.75" customHeight="1">
      <c r="A34" s="205"/>
      <c r="B34" s="206"/>
      <c r="C34" s="206"/>
      <c r="D34" s="206"/>
      <c r="E34" s="206"/>
      <c r="F34" s="206"/>
      <c r="G34" s="206"/>
      <c r="H34" s="206"/>
      <c r="I34" s="206"/>
      <c r="J34" s="206"/>
      <c r="K34" s="206"/>
      <c r="L34" s="206"/>
      <c r="M34" s="207"/>
      <c r="N34" s="245"/>
      <c r="O34" s="228"/>
      <c r="P34" s="228"/>
      <c r="Q34" s="228"/>
      <c r="R34" s="228"/>
      <c r="S34" s="228"/>
      <c r="T34" s="228"/>
      <c r="U34" s="228"/>
      <c r="V34" s="228"/>
      <c r="W34" s="228"/>
      <c r="X34" s="228"/>
      <c r="Y34" s="228"/>
      <c r="Z34" s="228"/>
      <c r="AA34" s="228"/>
      <c r="AB34" s="228"/>
      <c r="AC34" s="228"/>
      <c r="AD34" s="228"/>
      <c r="AE34" s="228"/>
      <c r="AF34" s="228"/>
      <c r="AG34" s="228"/>
      <c r="AH34" s="228"/>
      <c r="AI34" s="228"/>
      <c r="AJ34" s="228"/>
      <c r="AK34" s="228"/>
      <c r="AL34" s="228"/>
      <c r="AM34" s="229"/>
      <c r="AN34" s="205"/>
      <c r="AO34" s="206"/>
      <c r="AP34" s="206"/>
      <c r="AQ34" s="206"/>
      <c r="AR34" s="206"/>
      <c r="AS34" s="206"/>
      <c r="AT34" s="206"/>
      <c r="AU34" s="206"/>
      <c r="AV34" s="206"/>
      <c r="AW34" s="206"/>
      <c r="AX34" s="206"/>
      <c r="AY34" s="207"/>
      <c r="AZ34" s="246"/>
      <c r="BA34" s="246"/>
      <c r="BB34" s="246"/>
      <c r="BC34" s="246"/>
      <c r="BD34" s="246"/>
      <c r="BE34" s="246"/>
      <c r="BF34" s="247"/>
      <c r="BG34" s="247"/>
      <c r="BH34" s="247"/>
      <c r="BI34" s="247"/>
      <c r="BJ34" s="247"/>
      <c r="BK34" s="247"/>
      <c r="BL34" s="247"/>
      <c r="BM34" s="247"/>
      <c r="BN34" s="247"/>
      <c r="BO34" s="247"/>
      <c r="BP34" s="247"/>
      <c r="BQ34" s="247"/>
      <c r="BR34" s="247"/>
      <c r="BS34" s="247"/>
      <c r="BT34" s="247"/>
      <c r="BU34" s="247"/>
      <c r="BV34" s="247"/>
      <c r="BW34" s="247"/>
      <c r="BX34" s="247"/>
      <c r="BY34" s="247"/>
    </row>
    <row r="35" spans="1:81" ht="6.75" customHeight="1">
      <c r="A35" s="193" t="s">
        <v>119</v>
      </c>
      <c r="B35" s="194"/>
      <c r="C35" s="194"/>
      <c r="D35" s="194"/>
      <c r="E35" s="194"/>
      <c r="F35" s="194"/>
      <c r="G35" s="194"/>
      <c r="H35" s="194"/>
      <c r="I35" s="194"/>
      <c r="J35" s="194"/>
      <c r="K35" s="194"/>
      <c r="L35" s="194"/>
      <c r="M35" s="194"/>
      <c r="N35" s="199" t="s">
        <v>121</v>
      </c>
      <c r="O35" s="200"/>
      <c r="P35" s="200"/>
      <c r="Q35" s="200"/>
      <c r="R35" s="200"/>
      <c r="S35" s="200"/>
      <c r="T35" s="200"/>
      <c r="U35" s="200"/>
      <c r="V35" s="200"/>
      <c r="W35" s="200"/>
      <c r="X35" s="200"/>
      <c r="Y35" s="200"/>
      <c r="Z35" s="200"/>
      <c r="AA35" s="200"/>
      <c r="AB35" s="200"/>
      <c r="AC35" s="200"/>
      <c r="AD35" s="200"/>
      <c r="AE35" s="200"/>
      <c r="AF35" s="200"/>
      <c r="AG35" s="200"/>
      <c r="AH35" s="200"/>
      <c r="AI35" s="200"/>
      <c r="AJ35" s="200"/>
      <c r="AK35" s="200"/>
      <c r="AL35" s="200"/>
      <c r="AM35" s="201"/>
      <c r="AN35" s="16"/>
      <c r="AO35" s="16"/>
      <c r="AP35" s="16"/>
      <c r="AQ35" s="16"/>
      <c r="AR35" s="16"/>
      <c r="AS35" s="16"/>
      <c r="AT35" s="16"/>
      <c r="AU35" s="16"/>
      <c r="AV35" s="16"/>
      <c r="AW35" s="16"/>
      <c r="AX35" s="16"/>
      <c r="AY35" s="16"/>
      <c r="AZ35" s="330"/>
      <c r="BA35" s="330"/>
      <c r="BB35" s="330"/>
      <c r="BC35" s="330"/>
      <c r="BD35" s="330"/>
      <c r="BE35" s="330"/>
      <c r="BF35" s="332"/>
      <c r="BG35" s="332"/>
      <c r="BH35" s="332"/>
      <c r="BI35" s="332"/>
      <c r="BJ35" s="332"/>
      <c r="BK35" s="332"/>
      <c r="BL35" s="332"/>
      <c r="BM35" s="332"/>
      <c r="BN35" s="332"/>
      <c r="BO35" s="332"/>
      <c r="BP35" s="332"/>
      <c r="BQ35" s="332"/>
      <c r="BR35" s="332"/>
      <c r="BS35" s="332"/>
      <c r="BT35" s="332"/>
      <c r="BU35" s="332"/>
      <c r="BV35" s="332"/>
      <c r="BW35" s="332"/>
      <c r="BX35" s="332"/>
      <c r="BY35" s="332"/>
      <c r="CB35" s="10" t="s">
        <v>120</v>
      </c>
      <c r="CC35" s="10" t="s">
        <v>121</v>
      </c>
    </row>
    <row r="36" spans="1:81" ht="6.75" customHeight="1">
      <c r="A36" s="196"/>
      <c r="B36" s="197"/>
      <c r="C36" s="197"/>
      <c r="D36" s="197"/>
      <c r="E36" s="197"/>
      <c r="F36" s="197"/>
      <c r="G36" s="197"/>
      <c r="H36" s="197"/>
      <c r="I36" s="197"/>
      <c r="J36" s="197"/>
      <c r="K36" s="197"/>
      <c r="L36" s="197"/>
      <c r="M36" s="197"/>
      <c r="N36" s="202"/>
      <c r="O36" s="203"/>
      <c r="P36" s="203"/>
      <c r="Q36" s="203"/>
      <c r="R36" s="203"/>
      <c r="S36" s="203"/>
      <c r="T36" s="203"/>
      <c r="U36" s="203"/>
      <c r="V36" s="203"/>
      <c r="W36" s="203"/>
      <c r="X36" s="203"/>
      <c r="Y36" s="203"/>
      <c r="Z36" s="203"/>
      <c r="AA36" s="203"/>
      <c r="AB36" s="203"/>
      <c r="AC36" s="203"/>
      <c r="AD36" s="203"/>
      <c r="AE36" s="203"/>
      <c r="AF36" s="203"/>
      <c r="AG36" s="203"/>
      <c r="AH36" s="203"/>
      <c r="AI36" s="203"/>
      <c r="AJ36" s="203"/>
      <c r="AK36" s="203"/>
      <c r="AL36" s="203"/>
      <c r="AM36" s="204"/>
      <c r="AN36" s="13"/>
      <c r="AO36" s="13"/>
      <c r="AP36" s="13"/>
      <c r="AQ36" s="13"/>
      <c r="AR36" s="13"/>
      <c r="AS36" s="13"/>
      <c r="AT36" s="13"/>
      <c r="AU36" s="13"/>
      <c r="AV36" s="13"/>
      <c r="AW36" s="13"/>
      <c r="AX36" s="13"/>
      <c r="AY36" s="13"/>
      <c r="AZ36" s="331"/>
      <c r="BA36" s="331"/>
      <c r="BB36" s="331"/>
      <c r="BC36" s="331"/>
      <c r="BD36" s="331"/>
      <c r="BE36" s="331"/>
      <c r="BF36" s="333"/>
      <c r="BG36" s="333"/>
      <c r="BH36" s="333"/>
      <c r="BI36" s="333"/>
      <c r="BJ36" s="333"/>
      <c r="BK36" s="333"/>
      <c r="BL36" s="333"/>
      <c r="BM36" s="333"/>
      <c r="BN36" s="333"/>
      <c r="BO36" s="333"/>
      <c r="BP36" s="333"/>
      <c r="BQ36" s="333"/>
      <c r="BR36" s="333"/>
      <c r="BS36" s="333"/>
      <c r="BT36" s="333"/>
      <c r="BU36" s="333"/>
      <c r="BV36" s="333"/>
      <c r="BW36" s="333"/>
      <c r="BX36" s="333"/>
      <c r="BY36" s="333"/>
    </row>
    <row r="37" spans="1:81" ht="7.5" customHeight="1">
      <c r="A37" s="248" t="s">
        <v>16</v>
      </c>
      <c r="B37" s="248"/>
      <c r="C37" s="248"/>
      <c r="D37" s="248"/>
      <c r="E37" s="248"/>
      <c r="F37" s="248"/>
      <c r="G37" s="248"/>
      <c r="H37" s="248"/>
      <c r="I37" s="248"/>
      <c r="J37" s="248"/>
      <c r="K37" s="248"/>
      <c r="L37" s="248"/>
      <c r="M37" s="248"/>
      <c r="N37" s="248"/>
      <c r="O37" s="248"/>
      <c r="P37" s="24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48"/>
      <c r="B38" s="248"/>
      <c r="C38" s="248"/>
      <c r="D38" s="248"/>
      <c r="E38" s="248"/>
      <c r="F38" s="248"/>
      <c r="G38" s="248"/>
      <c r="H38" s="248"/>
      <c r="I38" s="248"/>
      <c r="J38" s="248"/>
      <c r="K38" s="248"/>
      <c r="L38" s="248"/>
      <c r="M38" s="248"/>
      <c r="N38" s="248"/>
      <c r="O38" s="248"/>
      <c r="P38" s="24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48"/>
      <c r="B39" s="248"/>
      <c r="C39" s="248"/>
      <c r="D39" s="248"/>
      <c r="E39" s="248"/>
      <c r="F39" s="248"/>
      <c r="G39" s="248"/>
      <c r="H39" s="248"/>
      <c r="I39" s="248"/>
      <c r="J39" s="248"/>
      <c r="K39" s="248"/>
      <c r="L39" s="248"/>
      <c r="M39" s="248"/>
      <c r="N39" s="248"/>
      <c r="O39" s="248"/>
      <c r="P39" s="24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49" t="s">
        <v>225</v>
      </c>
      <c r="B40" s="250"/>
      <c r="C40" s="250"/>
      <c r="D40" s="250"/>
      <c r="E40" s="250"/>
      <c r="F40" s="250"/>
      <c r="G40" s="250"/>
      <c r="H40" s="250"/>
      <c r="I40" s="250"/>
      <c r="J40" s="250" t="s">
        <v>17</v>
      </c>
      <c r="K40" s="250"/>
      <c r="L40" s="250"/>
      <c r="M40" s="251"/>
      <c r="N40" s="252">
        <f>【賃上げ支援】実績報告書!L7</f>
        <v>0</v>
      </c>
      <c r="O40" s="253"/>
      <c r="P40" s="253"/>
      <c r="Q40" s="253"/>
      <c r="R40" s="253"/>
      <c r="S40" s="253"/>
      <c r="T40" s="253"/>
      <c r="U40" s="253"/>
      <c r="V40" s="253"/>
      <c r="W40" s="254"/>
      <c r="X40" s="18"/>
      <c r="Y40" s="147" t="s">
        <v>234</v>
      </c>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30.75" customHeight="1" thickBot="1">
      <c r="A41" s="249" t="s">
        <v>166</v>
      </c>
      <c r="B41" s="250"/>
      <c r="C41" s="250"/>
      <c r="D41" s="250"/>
      <c r="E41" s="250"/>
      <c r="F41" s="250"/>
      <c r="G41" s="250"/>
      <c r="H41" s="250"/>
      <c r="I41" s="250"/>
      <c r="J41" s="250" t="s">
        <v>17</v>
      </c>
      <c r="K41" s="250"/>
      <c r="L41" s="250"/>
      <c r="M41" s="251"/>
      <c r="N41" s="252">
        <f>【賃上げ支援】申請書!G39</f>
        <v>0</v>
      </c>
      <c r="O41" s="253"/>
      <c r="P41" s="253"/>
      <c r="Q41" s="253"/>
      <c r="R41" s="253"/>
      <c r="S41" s="253"/>
      <c r="T41" s="253"/>
      <c r="U41" s="253"/>
      <c r="V41" s="253"/>
      <c r="W41" s="254"/>
      <c r="X41" s="18"/>
      <c r="Y41" s="148" t="s">
        <v>235</v>
      </c>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1" ht="29.25" customHeight="1" thickBot="1">
      <c r="A42" s="249" t="s">
        <v>18</v>
      </c>
      <c r="B42" s="250"/>
      <c r="C42" s="250"/>
      <c r="D42" s="250"/>
      <c r="E42" s="250"/>
      <c r="F42" s="250"/>
      <c r="G42" s="250"/>
      <c r="H42" s="250"/>
      <c r="I42" s="250"/>
      <c r="J42" s="250" t="s">
        <v>17</v>
      </c>
      <c r="K42" s="250"/>
      <c r="L42" s="250"/>
      <c r="M42" s="251"/>
      <c r="N42" s="252" cm="1">
        <f t="array" ref="N42">SUM(IFERROR(N40:W41,0))</f>
        <v>0</v>
      </c>
      <c r="O42" s="253"/>
      <c r="P42" s="253"/>
      <c r="Q42" s="253"/>
      <c r="R42" s="253"/>
      <c r="S42" s="253"/>
      <c r="T42" s="253"/>
      <c r="U42" s="253"/>
      <c r="V42" s="253"/>
      <c r="W42" s="254"/>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255" t="s">
        <v>19</v>
      </c>
      <c r="B44" s="255"/>
      <c r="C44" s="255"/>
      <c r="D44" s="255"/>
      <c r="E44" s="255"/>
      <c r="F44" s="255"/>
      <c r="G44" s="255"/>
      <c r="H44" s="255"/>
      <c r="I44" s="255"/>
      <c r="J44" s="255"/>
      <c r="K44" s="255"/>
      <c r="L44" s="255"/>
      <c r="M44" s="255"/>
      <c r="N44" s="255"/>
      <c r="O44" s="255"/>
      <c r="P44" s="255"/>
      <c r="Q44" s="255"/>
      <c r="R44" s="255"/>
      <c r="S44" s="255"/>
      <c r="T44" s="255"/>
      <c r="U44" s="255"/>
      <c r="V44" s="255"/>
      <c r="W44" s="255"/>
      <c r="X44" s="255"/>
      <c r="Y44" s="255"/>
      <c r="Z44" s="255"/>
      <c r="AA44" s="255"/>
      <c r="AB44" s="255"/>
      <c r="AC44" s="255"/>
      <c r="AD44" s="255"/>
      <c r="AE44" s="255"/>
      <c r="AF44" s="334" t="str">
        <f>IF(N35="有",CB45,IF(N35="無",CC45,""))</f>
        <v>↓法人の振込口座を記載してください。</v>
      </c>
      <c r="AG44" s="334"/>
      <c r="AH44" s="334"/>
      <c r="AI44" s="334"/>
      <c r="AJ44" s="334"/>
      <c r="AK44" s="334"/>
      <c r="AL44" s="334"/>
      <c r="AM44" s="334"/>
      <c r="AN44" s="334"/>
      <c r="AO44" s="334"/>
      <c r="AP44" s="334"/>
      <c r="AQ44" s="334"/>
      <c r="AR44" s="334"/>
      <c r="AS44" s="334"/>
      <c r="AT44" s="334"/>
      <c r="AU44" s="334"/>
      <c r="AV44" s="334"/>
      <c r="AW44" s="334"/>
      <c r="AX44" s="334"/>
      <c r="AY44" s="334"/>
      <c r="AZ44" s="334"/>
      <c r="BA44" s="334"/>
      <c r="BB44" s="334"/>
      <c r="BC44" s="334"/>
      <c r="BD44" s="334"/>
      <c r="BE44" s="334"/>
      <c r="BF44" s="334"/>
      <c r="BG44" s="334"/>
      <c r="BH44" s="334"/>
      <c r="BI44" s="334"/>
      <c r="BJ44" s="334"/>
      <c r="BK44" s="334"/>
      <c r="BL44" s="334"/>
      <c r="BM44" s="334"/>
      <c r="BN44" s="334"/>
      <c r="BO44" s="334"/>
      <c r="BP44" s="334"/>
      <c r="BQ44" s="334"/>
      <c r="BR44" s="334"/>
      <c r="BS44" s="334"/>
      <c r="BT44" s="334"/>
      <c r="BU44" s="334"/>
      <c r="BV44" s="334"/>
      <c r="BW44" s="334"/>
      <c r="BX44" s="334"/>
      <c r="BY44" s="334"/>
    </row>
    <row r="45" spans="1:81" ht="16.5" customHeight="1">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334"/>
      <c r="AG45" s="334"/>
      <c r="AH45" s="334"/>
      <c r="AI45" s="334"/>
      <c r="AJ45" s="334"/>
      <c r="AK45" s="334"/>
      <c r="AL45" s="334"/>
      <c r="AM45" s="334"/>
      <c r="AN45" s="334"/>
      <c r="AO45" s="334"/>
      <c r="AP45" s="334"/>
      <c r="AQ45" s="334"/>
      <c r="AR45" s="334"/>
      <c r="AS45" s="334"/>
      <c r="AT45" s="334"/>
      <c r="AU45" s="334"/>
      <c r="AV45" s="334"/>
      <c r="AW45" s="334"/>
      <c r="AX45" s="334"/>
      <c r="AY45" s="334"/>
      <c r="AZ45" s="334"/>
      <c r="BA45" s="334"/>
      <c r="BB45" s="334"/>
      <c r="BC45" s="334"/>
      <c r="BD45" s="334"/>
      <c r="BE45" s="334"/>
      <c r="BF45" s="334"/>
      <c r="BG45" s="334"/>
      <c r="BH45" s="334"/>
      <c r="BI45" s="334"/>
      <c r="BJ45" s="334"/>
      <c r="BK45" s="334"/>
      <c r="BL45" s="334"/>
      <c r="BM45" s="334"/>
      <c r="BN45" s="334"/>
      <c r="BO45" s="334"/>
      <c r="BP45" s="334"/>
      <c r="BQ45" s="334"/>
      <c r="BR45" s="334"/>
      <c r="BS45" s="334"/>
      <c r="BT45" s="334"/>
      <c r="BU45" s="334"/>
      <c r="BV45" s="334"/>
      <c r="BW45" s="334"/>
      <c r="BX45" s="334"/>
      <c r="BY45" s="334"/>
      <c r="CB45" s="10" t="s">
        <v>165</v>
      </c>
      <c r="CC45" s="10" t="s">
        <v>163</v>
      </c>
    </row>
    <row r="46" spans="1:81" ht="8.25" customHeight="1">
      <c r="A46" s="256"/>
      <c r="B46" s="256"/>
      <c r="C46" s="256"/>
      <c r="D46" s="256"/>
      <c r="E46" s="256"/>
      <c r="F46" s="256"/>
      <c r="G46" s="256"/>
      <c r="H46" s="256"/>
      <c r="I46" s="256"/>
      <c r="J46" s="256"/>
      <c r="K46" s="256"/>
      <c r="L46" s="256"/>
      <c r="M46" s="256"/>
      <c r="N46" s="256"/>
      <c r="O46" s="256"/>
      <c r="P46" s="256"/>
      <c r="Q46" s="256"/>
      <c r="R46" s="256"/>
      <c r="S46" s="256"/>
      <c r="T46" s="256"/>
      <c r="U46" s="256"/>
      <c r="V46" s="256"/>
      <c r="W46" s="256"/>
      <c r="X46" s="256"/>
      <c r="Y46" s="256"/>
      <c r="Z46" s="256"/>
      <c r="AA46" s="256"/>
      <c r="AB46" s="256"/>
      <c r="AC46" s="256"/>
      <c r="AD46" s="256"/>
      <c r="AE46" s="256"/>
      <c r="AF46" s="335"/>
      <c r="AG46" s="335"/>
      <c r="AH46" s="335"/>
      <c r="AI46" s="335"/>
      <c r="AJ46" s="335"/>
      <c r="AK46" s="335"/>
      <c r="AL46" s="335"/>
      <c r="AM46" s="335"/>
      <c r="AN46" s="335"/>
      <c r="AO46" s="335"/>
      <c r="AP46" s="335"/>
      <c r="AQ46" s="335"/>
      <c r="AR46" s="335"/>
      <c r="AS46" s="335"/>
      <c r="AT46" s="335"/>
      <c r="AU46" s="335"/>
      <c r="AV46" s="335"/>
      <c r="AW46" s="335"/>
      <c r="AX46" s="335"/>
      <c r="AY46" s="335"/>
      <c r="AZ46" s="335"/>
      <c r="BA46" s="335"/>
      <c r="BB46" s="335"/>
      <c r="BC46" s="335"/>
      <c r="BD46" s="335"/>
      <c r="BE46" s="335"/>
      <c r="BF46" s="335"/>
      <c r="BG46" s="335"/>
      <c r="BH46" s="335"/>
      <c r="BI46" s="335"/>
      <c r="BJ46" s="335"/>
      <c r="BK46" s="335"/>
      <c r="BL46" s="335"/>
      <c r="BM46" s="335"/>
      <c r="BN46" s="335"/>
      <c r="BO46" s="335"/>
      <c r="BP46" s="335"/>
      <c r="BQ46" s="335"/>
      <c r="BR46" s="335"/>
      <c r="BS46" s="335"/>
      <c r="BT46" s="335"/>
      <c r="BU46" s="335"/>
      <c r="BV46" s="335"/>
      <c r="BW46" s="335"/>
      <c r="BX46" s="335"/>
      <c r="BY46" s="335"/>
    </row>
    <row r="47" spans="1:81" ht="12.75" customHeight="1">
      <c r="A47" s="193" t="s">
        <v>20</v>
      </c>
      <c r="B47" s="194"/>
      <c r="C47" s="194"/>
      <c r="D47" s="194"/>
      <c r="E47" s="194"/>
      <c r="F47" s="194"/>
      <c r="G47" s="194"/>
      <c r="H47" s="194"/>
      <c r="I47" s="194"/>
      <c r="J47" s="194"/>
      <c r="K47" s="194"/>
      <c r="L47" s="194"/>
      <c r="M47" s="195"/>
      <c r="N47" s="257"/>
      <c r="O47" s="185"/>
      <c r="P47" s="185"/>
      <c r="Q47" s="185"/>
      <c r="R47" s="185"/>
      <c r="S47" s="185"/>
      <c r="T47" s="185"/>
      <c r="U47" s="185"/>
      <c r="V47" s="185"/>
      <c r="W47" s="185"/>
      <c r="X47" s="185"/>
      <c r="Y47" s="185"/>
      <c r="Z47" s="185"/>
      <c r="AA47" s="185"/>
      <c r="AB47" s="260" t="s">
        <v>21</v>
      </c>
      <c r="AC47" s="261"/>
      <c r="AD47" s="261"/>
      <c r="AE47" s="261"/>
      <c r="AF47" s="261"/>
      <c r="AG47" s="261"/>
      <c r="AH47" s="262"/>
      <c r="AI47" s="283"/>
      <c r="AJ47" s="284"/>
      <c r="AK47" s="284"/>
      <c r="AL47" s="284"/>
      <c r="AM47" s="284"/>
      <c r="AN47" s="284"/>
      <c r="AO47" s="284"/>
      <c r="AP47" s="312"/>
      <c r="AQ47" s="193" t="s">
        <v>22</v>
      </c>
      <c r="AR47" s="194"/>
      <c r="AS47" s="194"/>
      <c r="AT47" s="194"/>
      <c r="AU47" s="194"/>
      <c r="AV47" s="194"/>
      <c r="AW47" s="194"/>
      <c r="AX47" s="194"/>
      <c r="AY47" s="194"/>
      <c r="AZ47" s="194"/>
      <c r="BA47" s="195"/>
      <c r="BB47" s="257"/>
      <c r="BC47" s="185"/>
      <c r="BD47" s="185"/>
      <c r="BE47" s="185"/>
      <c r="BF47" s="185"/>
      <c r="BG47" s="185"/>
      <c r="BH47" s="185"/>
      <c r="BI47" s="185"/>
      <c r="BJ47" s="185"/>
      <c r="BK47" s="185"/>
      <c r="BL47" s="185"/>
      <c r="BM47" s="315"/>
      <c r="BN47" s="260" t="s">
        <v>23</v>
      </c>
      <c r="BO47" s="261"/>
      <c r="BP47" s="261"/>
      <c r="BQ47" s="261"/>
      <c r="BR47" s="261"/>
      <c r="BS47" s="262"/>
      <c r="BT47" s="283"/>
      <c r="BU47" s="284"/>
      <c r="BV47" s="284"/>
      <c r="BW47" s="284"/>
      <c r="BX47" s="284"/>
      <c r="BY47" s="312"/>
    </row>
    <row r="48" spans="1:81" ht="12.75" customHeight="1">
      <c r="A48" s="205"/>
      <c r="B48" s="206"/>
      <c r="C48" s="206"/>
      <c r="D48" s="206"/>
      <c r="E48" s="206"/>
      <c r="F48" s="206"/>
      <c r="G48" s="206"/>
      <c r="H48" s="206"/>
      <c r="I48" s="206"/>
      <c r="J48" s="206"/>
      <c r="K48" s="206"/>
      <c r="L48" s="206"/>
      <c r="M48" s="207"/>
      <c r="N48" s="258"/>
      <c r="O48" s="186"/>
      <c r="P48" s="186"/>
      <c r="Q48" s="186"/>
      <c r="R48" s="186"/>
      <c r="S48" s="186"/>
      <c r="T48" s="186"/>
      <c r="U48" s="186"/>
      <c r="V48" s="186"/>
      <c r="W48" s="186"/>
      <c r="X48" s="186"/>
      <c r="Y48" s="186"/>
      <c r="Z48" s="186"/>
      <c r="AA48" s="186"/>
      <c r="AB48" s="263"/>
      <c r="AC48" s="264"/>
      <c r="AD48" s="264"/>
      <c r="AE48" s="264"/>
      <c r="AF48" s="264"/>
      <c r="AG48" s="264"/>
      <c r="AH48" s="265"/>
      <c r="AI48" s="285"/>
      <c r="AJ48" s="286"/>
      <c r="AK48" s="286"/>
      <c r="AL48" s="286"/>
      <c r="AM48" s="286"/>
      <c r="AN48" s="286"/>
      <c r="AO48" s="286"/>
      <c r="AP48" s="313"/>
      <c r="AQ48" s="205"/>
      <c r="AR48" s="206"/>
      <c r="AS48" s="206"/>
      <c r="AT48" s="206"/>
      <c r="AU48" s="206"/>
      <c r="AV48" s="206"/>
      <c r="AW48" s="206"/>
      <c r="AX48" s="206"/>
      <c r="AY48" s="206"/>
      <c r="AZ48" s="206"/>
      <c r="BA48" s="207"/>
      <c r="BB48" s="258"/>
      <c r="BC48" s="186"/>
      <c r="BD48" s="186"/>
      <c r="BE48" s="186"/>
      <c r="BF48" s="186"/>
      <c r="BG48" s="186"/>
      <c r="BH48" s="186"/>
      <c r="BI48" s="186"/>
      <c r="BJ48" s="186"/>
      <c r="BK48" s="186"/>
      <c r="BL48" s="186"/>
      <c r="BM48" s="316"/>
      <c r="BN48" s="263"/>
      <c r="BO48" s="264"/>
      <c r="BP48" s="264"/>
      <c r="BQ48" s="264"/>
      <c r="BR48" s="264"/>
      <c r="BS48" s="265"/>
      <c r="BT48" s="285"/>
      <c r="BU48" s="286"/>
      <c r="BV48" s="286"/>
      <c r="BW48" s="286"/>
      <c r="BX48" s="286"/>
      <c r="BY48" s="313"/>
    </row>
    <row r="49" spans="1:77" ht="12.75" customHeight="1">
      <c r="A49" s="196"/>
      <c r="B49" s="197"/>
      <c r="C49" s="197"/>
      <c r="D49" s="197"/>
      <c r="E49" s="197"/>
      <c r="F49" s="197"/>
      <c r="G49" s="197"/>
      <c r="H49" s="197"/>
      <c r="I49" s="197"/>
      <c r="J49" s="197"/>
      <c r="K49" s="197"/>
      <c r="L49" s="197"/>
      <c r="M49" s="198"/>
      <c r="N49" s="259"/>
      <c r="O49" s="187"/>
      <c r="P49" s="187"/>
      <c r="Q49" s="187"/>
      <c r="R49" s="187"/>
      <c r="S49" s="187"/>
      <c r="T49" s="187"/>
      <c r="U49" s="187"/>
      <c r="V49" s="187"/>
      <c r="W49" s="187"/>
      <c r="X49" s="187"/>
      <c r="Y49" s="187"/>
      <c r="Z49" s="187"/>
      <c r="AA49" s="187"/>
      <c r="AB49" s="266"/>
      <c r="AC49" s="267"/>
      <c r="AD49" s="267"/>
      <c r="AE49" s="267"/>
      <c r="AF49" s="267"/>
      <c r="AG49" s="267"/>
      <c r="AH49" s="268"/>
      <c r="AI49" s="287"/>
      <c r="AJ49" s="288"/>
      <c r="AK49" s="288"/>
      <c r="AL49" s="288"/>
      <c r="AM49" s="288"/>
      <c r="AN49" s="288"/>
      <c r="AO49" s="288"/>
      <c r="AP49" s="314"/>
      <c r="AQ49" s="196"/>
      <c r="AR49" s="197"/>
      <c r="AS49" s="197"/>
      <c r="AT49" s="197"/>
      <c r="AU49" s="197"/>
      <c r="AV49" s="197"/>
      <c r="AW49" s="197"/>
      <c r="AX49" s="197"/>
      <c r="AY49" s="197"/>
      <c r="AZ49" s="197"/>
      <c r="BA49" s="198"/>
      <c r="BB49" s="259"/>
      <c r="BC49" s="187"/>
      <c r="BD49" s="187"/>
      <c r="BE49" s="187"/>
      <c r="BF49" s="187"/>
      <c r="BG49" s="187"/>
      <c r="BH49" s="187"/>
      <c r="BI49" s="187"/>
      <c r="BJ49" s="187"/>
      <c r="BK49" s="187"/>
      <c r="BL49" s="187"/>
      <c r="BM49" s="317"/>
      <c r="BN49" s="266"/>
      <c r="BO49" s="267"/>
      <c r="BP49" s="267"/>
      <c r="BQ49" s="267"/>
      <c r="BR49" s="267"/>
      <c r="BS49" s="268"/>
      <c r="BT49" s="287"/>
      <c r="BU49" s="288"/>
      <c r="BV49" s="288"/>
      <c r="BW49" s="288"/>
      <c r="BX49" s="288"/>
      <c r="BY49" s="314"/>
    </row>
    <row r="50" spans="1:77" ht="12.75" customHeight="1">
      <c r="A50" s="236" t="s">
        <v>230</v>
      </c>
      <c r="B50" s="269"/>
      <c r="C50" s="269"/>
      <c r="D50" s="269"/>
      <c r="E50" s="269"/>
      <c r="F50" s="269"/>
      <c r="G50" s="269"/>
      <c r="H50" s="269"/>
      <c r="I50" s="269"/>
      <c r="J50" s="269"/>
      <c r="K50" s="269"/>
      <c r="L50" s="269"/>
      <c r="M50" s="270"/>
      <c r="N50" s="277"/>
      <c r="O50" s="278"/>
      <c r="P50" s="278"/>
      <c r="Q50" s="278"/>
      <c r="R50" s="278"/>
      <c r="S50" s="278"/>
      <c r="T50" s="278"/>
      <c r="U50" s="278"/>
      <c r="V50" s="278"/>
      <c r="W50" s="278"/>
      <c r="X50" s="278"/>
      <c r="Y50" s="278"/>
      <c r="Z50" s="278"/>
      <c r="AA50" s="289"/>
      <c r="AB50" s="260" t="s">
        <v>24</v>
      </c>
      <c r="AC50" s="292"/>
      <c r="AD50" s="292"/>
      <c r="AE50" s="292"/>
      <c r="AF50" s="292"/>
      <c r="AG50" s="292"/>
      <c r="AH50" s="292"/>
      <c r="AI50" s="297"/>
      <c r="AJ50" s="298"/>
      <c r="AK50" s="298"/>
      <c r="AL50" s="298"/>
      <c r="AM50" s="298"/>
      <c r="AN50" s="298"/>
      <c r="AO50" s="298"/>
      <c r="AP50" s="299"/>
      <c r="AQ50" s="306" t="s">
        <v>231</v>
      </c>
      <c r="AR50" s="307"/>
      <c r="AS50" s="307"/>
      <c r="AT50" s="307"/>
      <c r="AU50" s="307"/>
      <c r="AV50" s="307"/>
      <c r="AW50" s="307"/>
      <c r="AX50" s="307"/>
      <c r="AY50" s="307"/>
      <c r="AZ50" s="307"/>
      <c r="BA50" s="308"/>
      <c r="BB50" s="309"/>
      <c r="BC50" s="310"/>
      <c r="BD50" s="310"/>
      <c r="BE50" s="310"/>
      <c r="BF50" s="310"/>
      <c r="BG50" s="310"/>
      <c r="BH50" s="310"/>
      <c r="BI50" s="310"/>
      <c r="BJ50" s="310"/>
      <c r="BK50" s="310"/>
      <c r="BL50" s="310"/>
      <c r="BM50" s="310"/>
      <c r="BN50" s="310"/>
      <c r="BO50" s="310"/>
      <c r="BP50" s="310"/>
      <c r="BQ50" s="310"/>
      <c r="BR50" s="310"/>
      <c r="BS50" s="310"/>
      <c r="BT50" s="310"/>
      <c r="BU50" s="310"/>
      <c r="BV50" s="310"/>
      <c r="BW50" s="310"/>
      <c r="BX50" s="310"/>
      <c r="BY50" s="311"/>
    </row>
    <row r="51" spans="1:77" ht="12.75" customHeight="1">
      <c r="A51" s="271"/>
      <c r="B51" s="272"/>
      <c r="C51" s="272"/>
      <c r="D51" s="272"/>
      <c r="E51" s="272"/>
      <c r="F51" s="272"/>
      <c r="G51" s="272"/>
      <c r="H51" s="272"/>
      <c r="I51" s="272"/>
      <c r="J51" s="272"/>
      <c r="K51" s="272"/>
      <c r="L51" s="272"/>
      <c r="M51" s="273"/>
      <c r="N51" s="279"/>
      <c r="O51" s="280"/>
      <c r="P51" s="280"/>
      <c r="Q51" s="280"/>
      <c r="R51" s="280"/>
      <c r="S51" s="280"/>
      <c r="T51" s="280"/>
      <c r="U51" s="280"/>
      <c r="V51" s="280"/>
      <c r="W51" s="280"/>
      <c r="X51" s="280"/>
      <c r="Y51" s="280"/>
      <c r="Z51" s="280"/>
      <c r="AA51" s="290"/>
      <c r="AB51" s="293"/>
      <c r="AC51" s="294"/>
      <c r="AD51" s="294"/>
      <c r="AE51" s="294"/>
      <c r="AF51" s="294"/>
      <c r="AG51" s="294"/>
      <c r="AH51" s="294"/>
      <c r="AI51" s="300"/>
      <c r="AJ51" s="301"/>
      <c r="AK51" s="301"/>
      <c r="AL51" s="301"/>
      <c r="AM51" s="301"/>
      <c r="AN51" s="301"/>
      <c r="AO51" s="301"/>
      <c r="AP51" s="302"/>
      <c r="AQ51" s="236" t="s">
        <v>25</v>
      </c>
      <c r="AR51" s="269"/>
      <c r="AS51" s="269"/>
      <c r="AT51" s="269"/>
      <c r="AU51" s="269"/>
      <c r="AV51" s="269"/>
      <c r="AW51" s="269"/>
      <c r="AX51" s="269"/>
      <c r="AY51" s="269"/>
      <c r="AZ51" s="269"/>
      <c r="BA51" s="270"/>
      <c r="BB51" s="297"/>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9"/>
    </row>
    <row r="52" spans="1:77" ht="12.75" customHeight="1">
      <c r="A52" s="274"/>
      <c r="B52" s="275"/>
      <c r="C52" s="275"/>
      <c r="D52" s="275"/>
      <c r="E52" s="275"/>
      <c r="F52" s="275"/>
      <c r="G52" s="275"/>
      <c r="H52" s="275"/>
      <c r="I52" s="275"/>
      <c r="J52" s="275"/>
      <c r="K52" s="275"/>
      <c r="L52" s="275"/>
      <c r="M52" s="276"/>
      <c r="N52" s="281"/>
      <c r="O52" s="282"/>
      <c r="P52" s="282"/>
      <c r="Q52" s="282"/>
      <c r="R52" s="282"/>
      <c r="S52" s="282"/>
      <c r="T52" s="282"/>
      <c r="U52" s="282"/>
      <c r="V52" s="282"/>
      <c r="W52" s="282"/>
      <c r="X52" s="282"/>
      <c r="Y52" s="282"/>
      <c r="Z52" s="282"/>
      <c r="AA52" s="291"/>
      <c r="AB52" s="295"/>
      <c r="AC52" s="296"/>
      <c r="AD52" s="296"/>
      <c r="AE52" s="296"/>
      <c r="AF52" s="296"/>
      <c r="AG52" s="296"/>
      <c r="AH52" s="296"/>
      <c r="AI52" s="303"/>
      <c r="AJ52" s="304"/>
      <c r="AK52" s="304"/>
      <c r="AL52" s="304"/>
      <c r="AM52" s="304"/>
      <c r="AN52" s="304"/>
      <c r="AO52" s="304"/>
      <c r="AP52" s="305"/>
      <c r="AQ52" s="274"/>
      <c r="AR52" s="275"/>
      <c r="AS52" s="275"/>
      <c r="AT52" s="275"/>
      <c r="AU52" s="275"/>
      <c r="AV52" s="275"/>
      <c r="AW52" s="275"/>
      <c r="AX52" s="275"/>
      <c r="AY52" s="275"/>
      <c r="AZ52" s="275"/>
      <c r="BA52" s="276"/>
      <c r="BB52" s="303"/>
      <c r="BC52" s="304"/>
      <c r="BD52" s="304"/>
      <c r="BE52" s="304"/>
      <c r="BF52" s="304"/>
      <c r="BG52" s="304"/>
      <c r="BH52" s="304"/>
      <c r="BI52" s="304"/>
      <c r="BJ52" s="304"/>
      <c r="BK52" s="304"/>
      <c r="BL52" s="304"/>
      <c r="BM52" s="304"/>
      <c r="BN52" s="304"/>
      <c r="BO52" s="304"/>
      <c r="BP52" s="304"/>
      <c r="BQ52" s="304"/>
      <c r="BR52" s="304"/>
      <c r="BS52" s="304"/>
      <c r="BT52" s="304"/>
      <c r="BU52" s="304"/>
      <c r="BV52" s="304"/>
      <c r="BW52" s="304"/>
      <c r="BX52" s="304"/>
      <c r="BY52" s="305"/>
    </row>
    <row r="53" spans="1:77" ht="17.25" customHeight="1">
      <c r="A53" s="318" t="s">
        <v>26</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c r="AA53" s="318"/>
      <c r="AB53" s="318"/>
      <c r="AC53" s="318"/>
      <c r="AD53" s="318"/>
      <c r="AE53" s="318"/>
      <c r="AF53" s="318"/>
      <c r="AG53" s="318"/>
      <c r="AH53" s="318"/>
      <c r="AI53" s="318"/>
      <c r="AJ53" s="318"/>
      <c r="AK53" s="318"/>
      <c r="AL53" s="318"/>
      <c r="AM53" s="318"/>
      <c r="AN53" s="318"/>
      <c r="AO53" s="318"/>
      <c r="AP53" s="318"/>
      <c r="AQ53" s="318"/>
      <c r="AR53" s="318"/>
      <c r="AS53" s="318"/>
      <c r="AT53" s="318"/>
      <c r="AU53" s="318"/>
      <c r="AV53" s="318"/>
      <c r="AW53" s="318"/>
      <c r="AX53" s="318"/>
      <c r="AY53" s="318"/>
      <c r="AZ53" s="318"/>
      <c r="BA53" s="318"/>
      <c r="BB53" s="318"/>
      <c r="BC53" s="318"/>
      <c r="BD53" s="318"/>
      <c r="BE53" s="318"/>
      <c r="BF53" s="318"/>
      <c r="BG53" s="318"/>
      <c r="BH53" s="318"/>
      <c r="BI53" s="318"/>
      <c r="BJ53" s="318"/>
      <c r="BK53" s="318"/>
      <c r="BL53" s="318"/>
      <c r="BM53" s="318"/>
      <c r="BN53" s="318"/>
      <c r="BO53" s="318"/>
      <c r="BP53" s="318"/>
      <c r="BQ53" s="318"/>
      <c r="BR53" s="318"/>
      <c r="BS53" s="318"/>
      <c r="BT53" s="318"/>
      <c r="BU53" s="318"/>
      <c r="BV53" s="318"/>
      <c r="BW53" s="318"/>
      <c r="BX53" s="318"/>
      <c r="BY53" s="318"/>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255" t="s">
        <v>27</v>
      </c>
      <c r="B55" s="255"/>
      <c r="C55" s="255"/>
      <c r="D55" s="255"/>
      <c r="E55" s="255"/>
      <c r="F55" s="255"/>
      <c r="G55" s="255"/>
      <c r="H55" s="255"/>
      <c r="I55" s="255"/>
      <c r="J55" s="255"/>
      <c r="K55" s="255"/>
      <c r="L55" s="255"/>
      <c r="M55" s="255"/>
      <c r="N55" s="255"/>
      <c r="O55" s="255"/>
      <c r="P55" s="255"/>
      <c r="Q55" s="255"/>
      <c r="R55" s="255"/>
      <c r="S55" s="255"/>
      <c r="T55" s="255"/>
      <c r="U55" s="255"/>
      <c r="V55" s="255"/>
      <c r="W55" s="255"/>
      <c r="X55" s="255"/>
      <c r="Y55" s="255"/>
      <c r="Z55" s="255"/>
      <c r="AA55" s="255"/>
      <c r="AB55" s="255"/>
      <c r="AC55" s="255"/>
      <c r="AD55" s="255"/>
      <c r="AE55" s="255"/>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255"/>
      <c r="B56" s="255"/>
      <c r="C56" s="255"/>
      <c r="D56" s="255"/>
      <c r="E56" s="255"/>
      <c r="F56" s="255"/>
      <c r="G56" s="255"/>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255"/>
      <c r="B57" s="255"/>
      <c r="C57" s="255"/>
      <c r="D57" s="255"/>
      <c r="E57" s="255"/>
      <c r="F57" s="255"/>
      <c r="G57" s="255"/>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319" t="s">
        <v>222</v>
      </c>
      <c r="B58" s="320"/>
      <c r="C58" s="320"/>
      <c r="D58" s="320"/>
      <c r="E58" s="320"/>
      <c r="F58" s="320"/>
      <c r="G58" s="320"/>
      <c r="H58" s="320"/>
      <c r="I58" s="320"/>
      <c r="J58" s="320"/>
      <c r="K58" s="320"/>
      <c r="L58" s="320"/>
      <c r="M58" s="320"/>
      <c r="N58" s="320"/>
      <c r="O58" s="320"/>
      <c r="P58" s="320"/>
      <c r="Q58" s="320"/>
      <c r="R58" s="320"/>
      <c r="S58" s="320"/>
      <c r="T58" s="320"/>
      <c r="U58" s="320"/>
      <c r="V58" s="320"/>
      <c r="W58" s="320"/>
      <c r="X58" s="320"/>
      <c r="Y58" s="320"/>
      <c r="Z58" s="320"/>
      <c r="AA58" s="320"/>
      <c r="AB58" s="320"/>
      <c r="AC58" s="320"/>
      <c r="AD58" s="320"/>
      <c r="AE58" s="320"/>
      <c r="AF58" s="320"/>
      <c r="AG58" s="320"/>
      <c r="AH58" s="320"/>
      <c r="AI58" s="320"/>
      <c r="AJ58" s="320"/>
      <c r="AK58" s="320"/>
      <c r="AL58" s="320"/>
      <c r="AM58" s="320"/>
      <c r="AN58" s="320"/>
      <c r="AO58" s="320"/>
      <c r="AP58" s="320"/>
      <c r="AQ58" s="320"/>
      <c r="AR58" s="320"/>
      <c r="AS58" s="320"/>
      <c r="AT58" s="320"/>
      <c r="AU58" s="320"/>
      <c r="AV58" s="320"/>
      <c r="AW58" s="320"/>
      <c r="AX58" s="320"/>
      <c r="AY58" s="320"/>
      <c r="AZ58" s="320"/>
      <c r="BA58" s="320"/>
      <c r="BB58" s="320"/>
      <c r="BC58" s="320"/>
      <c r="BD58" s="320"/>
      <c r="BE58" s="320"/>
      <c r="BF58" s="320"/>
      <c r="BG58" s="320"/>
      <c r="BH58" s="320"/>
      <c r="BI58" s="320"/>
      <c r="BJ58" s="320"/>
      <c r="BK58" s="320"/>
      <c r="BL58" s="320"/>
      <c r="BM58" s="320"/>
      <c r="BN58" s="320"/>
      <c r="BO58" s="320"/>
      <c r="BP58" s="320"/>
      <c r="BQ58" s="320"/>
      <c r="BR58" s="320"/>
      <c r="BS58" s="320"/>
      <c r="BT58" s="320"/>
      <c r="BU58" s="320"/>
      <c r="BV58" s="320"/>
      <c r="BW58" s="320"/>
      <c r="BX58" s="320"/>
      <c r="BY58" s="321"/>
    </row>
    <row r="59" spans="1:77" ht="8.25" customHeight="1">
      <c r="A59" s="322"/>
      <c r="B59" s="323"/>
      <c r="C59" s="323"/>
      <c r="D59" s="323"/>
      <c r="E59" s="323"/>
      <c r="F59" s="323"/>
      <c r="G59" s="323"/>
      <c r="H59" s="323"/>
      <c r="I59" s="323"/>
      <c r="J59" s="323"/>
      <c r="K59" s="323"/>
      <c r="L59" s="323"/>
      <c r="M59" s="323"/>
      <c r="N59" s="323"/>
      <c r="O59" s="323"/>
      <c r="P59" s="323"/>
      <c r="Q59" s="323"/>
      <c r="R59" s="323"/>
      <c r="S59" s="323"/>
      <c r="T59" s="323"/>
      <c r="U59" s="323"/>
      <c r="V59" s="323"/>
      <c r="W59" s="323"/>
      <c r="X59" s="323"/>
      <c r="Y59" s="323"/>
      <c r="Z59" s="323"/>
      <c r="AA59" s="323"/>
      <c r="AB59" s="323"/>
      <c r="AC59" s="323"/>
      <c r="AD59" s="323"/>
      <c r="AE59" s="323"/>
      <c r="AF59" s="323"/>
      <c r="AG59" s="323"/>
      <c r="AH59" s="323"/>
      <c r="AI59" s="323"/>
      <c r="AJ59" s="323"/>
      <c r="AK59" s="323"/>
      <c r="AL59" s="323"/>
      <c r="AM59" s="323"/>
      <c r="AN59" s="323"/>
      <c r="AO59" s="323"/>
      <c r="AP59" s="323"/>
      <c r="AQ59" s="323"/>
      <c r="AR59" s="323"/>
      <c r="AS59" s="323"/>
      <c r="AT59" s="323"/>
      <c r="AU59" s="323"/>
      <c r="AV59" s="323"/>
      <c r="AW59" s="323"/>
      <c r="AX59" s="323"/>
      <c r="AY59" s="323"/>
      <c r="AZ59" s="323"/>
      <c r="BA59" s="323"/>
      <c r="BB59" s="323"/>
      <c r="BC59" s="323"/>
      <c r="BD59" s="323"/>
      <c r="BE59" s="323"/>
      <c r="BF59" s="323"/>
      <c r="BG59" s="323"/>
      <c r="BH59" s="323"/>
      <c r="BI59" s="323"/>
      <c r="BJ59" s="323"/>
      <c r="BK59" s="323"/>
      <c r="BL59" s="323"/>
      <c r="BM59" s="323"/>
      <c r="BN59" s="323"/>
      <c r="BO59" s="323"/>
      <c r="BP59" s="323"/>
      <c r="BQ59" s="323"/>
      <c r="BR59" s="323"/>
      <c r="BS59" s="323"/>
      <c r="BT59" s="323"/>
      <c r="BU59" s="323"/>
      <c r="BV59" s="323"/>
      <c r="BW59" s="323"/>
      <c r="BX59" s="323"/>
      <c r="BY59" s="324"/>
    </row>
    <row r="60" spans="1:77" ht="8.25" customHeight="1">
      <c r="A60" s="322"/>
      <c r="B60" s="323"/>
      <c r="C60" s="323"/>
      <c r="D60" s="323"/>
      <c r="E60" s="323"/>
      <c r="F60" s="323"/>
      <c r="G60" s="323"/>
      <c r="H60" s="323"/>
      <c r="I60" s="323"/>
      <c r="J60" s="323"/>
      <c r="K60" s="323"/>
      <c r="L60" s="323"/>
      <c r="M60" s="323"/>
      <c r="N60" s="323"/>
      <c r="O60" s="323"/>
      <c r="P60" s="323"/>
      <c r="Q60" s="323"/>
      <c r="R60" s="323"/>
      <c r="S60" s="323"/>
      <c r="T60" s="323"/>
      <c r="U60" s="323"/>
      <c r="V60" s="323"/>
      <c r="W60" s="323"/>
      <c r="X60" s="323"/>
      <c r="Y60" s="323"/>
      <c r="Z60" s="323"/>
      <c r="AA60" s="323"/>
      <c r="AB60" s="323"/>
      <c r="AC60" s="323"/>
      <c r="AD60" s="323"/>
      <c r="AE60" s="323"/>
      <c r="AF60" s="323"/>
      <c r="AG60" s="323"/>
      <c r="AH60" s="323"/>
      <c r="AI60" s="323"/>
      <c r="AJ60" s="323"/>
      <c r="AK60" s="323"/>
      <c r="AL60" s="323"/>
      <c r="AM60" s="323"/>
      <c r="AN60" s="323"/>
      <c r="AO60" s="323"/>
      <c r="AP60" s="323"/>
      <c r="AQ60" s="323"/>
      <c r="AR60" s="323"/>
      <c r="AS60" s="323"/>
      <c r="AT60" s="323"/>
      <c r="AU60" s="323"/>
      <c r="AV60" s="323"/>
      <c r="AW60" s="323"/>
      <c r="AX60" s="323"/>
      <c r="AY60" s="323"/>
      <c r="AZ60" s="323"/>
      <c r="BA60" s="323"/>
      <c r="BB60" s="323"/>
      <c r="BC60" s="323"/>
      <c r="BD60" s="323"/>
      <c r="BE60" s="323"/>
      <c r="BF60" s="323"/>
      <c r="BG60" s="323"/>
      <c r="BH60" s="323"/>
      <c r="BI60" s="323"/>
      <c r="BJ60" s="323"/>
      <c r="BK60" s="323"/>
      <c r="BL60" s="323"/>
      <c r="BM60" s="323"/>
      <c r="BN60" s="323"/>
      <c r="BO60" s="323"/>
      <c r="BP60" s="323"/>
      <c r="BQ60" s="323"/>
      <c r="BR60" s="323"/>
      <c r="BS60" s="323"/>
      <c r="BT60" s="323"/>
      <c r="BU60" s="323"/>
      <c r="BV60" s="323"/>
      <c r="BW60" s="323"/>
      <c r="BX60" s="323"/>
      <c r="BY60" s="324"/>
    </row>
    <row r="61" spans="1:77" ht="8.25" customHeight="1">
      <c r="A61" s="322"/>
      <c r="B61" s="323"/>
      <c r="C61" s="323"/>
      <c r="D61" s="323"/>
      <c r="E61" s="323"/>
      <c r="F61" s="323"/>
      <c r="G61" s="323"/>
      <c r="H61" s="323"/>
      <c r="I61" s="323"/>
      <c r="J61" s="323"/>
      <c r="K61" s="323"/>
      <c r="L61" s="323"/>
      <c r="M61" s="323"/>
      <c r="N61" s="323"/>
      <c r="O61" s="323"/>
      <c r="P61" s="323"/>
      <c r="Q61" s="323"/>
      <c r="R61" s="323"/>
      <c r="S61" s="323"/>
      <c r="T61" s="323"/>
      <c r="U61" s="323"/>
      <c r="V61" s="323"/>
      <c r="W61" s="323"/>
      <c r="X61" s="323"/>
      <c r="Y61" s="323"/>
      <c r="Z61" s="323"/>
      <c r="AA61" s="323"/>
      <c r="AB61" s="323"/>
      <c r="AC61" s="323"/>
      <c r="AD61" s="323"/>
      <c r="AE61" s="323"/>
      <c r="AF61" s="323"/>
      <c r="AG61" s="323"/>
      <c r="AH61" s="323"/>
      <c r="AI61" s="323"/>
      <c r="AJ61" s="323"/>
      <c r="AK61" s="323"/>
      <c r="AL61" s="323"/>
      <c r="AM61" s="323"/>
      <c r="AN61" s="323"/>
      <c r="AO61" s="323"/>
      <c r="AP61" s="323"/>
      <c r="AQ61" s="323"/>
      <c r="AR61" s="323"/>
      <c r="AS61" s="323"/>
      <c r="AT61" s="323"/>
      <c r="AU61" s="323"/>
      <c r="AV61" s="323"/>
      <c r="AW61" s="323"/>
      <c r="AX61" s="323"/>
      <c r="AY61" s="323"/>
      <c r="AZ61" s="323"/>
      <c r="BA61" s="323"/>
      <c r="BB61" s="323"/>
      <c r="BC61" s="323"/>
      <c r="BD61" s="323"/>
      <c r="BE61" s="323"/>
      <c r="BF61" s="323"/>
      <c r="BG61" s="323"/>
      <c r="BH61" s="323"/>
      <c r="BI61" s="323"/>
      <c r="BJ61" s="323"/>
      <c r="BK61" s="323"/>
      <c r="BL61" s="323"/>
      <c r="BM61" s="323"/>
      <c r="BN61" s="323"/>
      <c r="BO61" s="323"/>
      <c r="BP61" s="323"/>
      <c r="BQ61" s="323"/>
      <c r="BR61" s="323"/>
      <c r="BS61" s="323"/>
      <c r="BT61" s="323"/>
      <c r="BU61" s="323"/>
      <c r="BV61" s="323"/>
      <c r="BW61" s="323"/>
      <c r="BX61" s="323"/>
      <c r="BY61" s="324"/>
    </row>
    <row r="62" spans="1:77" ht="8.25" customHeight="1">
      <c r="A62" s="322"/>
      <c r="B62" s="323"/>
      <c r="C62" s="323"/>
      <c r="D62" s="323"/>
      <c r="E62" s="323"/>
      <c r="F62" s="323"/>
      <c r="G62" s="323"/>
      <c r="H62" s="323"/>
      <c r="I62" s="323"/>
      <c r="J62" s="323"/>
      <c r="K62" s="323"/>
      <c r="L62" s="323"/>
      <c r="M62" s="323"/>
      <c r="N62" s="323"/>
      <c r="O62" s="323"/>
      <c r="P62" s="323"/>
      <c r="Q62" s="323"/>
      <c r="R62" s="323"/>
      <c r="S62" s="323"/>
      <c r="T62" s="323"/>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3"/>
      <c r="AY62" s="323"/>
      <c r="AZ62" s="323"/>
      <c r="BA62" s="323"/>
      <c r="BB62" s="323"/>
      <c r="BC62" s="323"/>
      <c r="BD62" s="323"/>
      <c r="BE62" s="323"/>
      <c r="BF62" s="323"/>
      <c r="BG62" s="323"/>
      <c r="BH62" s="323"/>
      <c r="BI62" s="323"/>
      <c r="BJ62" s="323"/>
      <c r="BK62" s="323"/>
      <c r="BL62" s="323"/>
      <c r="BM62" s="323"/>
      <c r="BN62" s="323"/>
      <c r="BO62" s="323"/>
      <c r="BP62" s="323"/>
      <c r="BQ62" s="323"/>
      <c r="BR62" s="323"/>
      <c r="BS62" s="323"/>
      <c r="BT62" s="323"/>
      <c r="BU62" s="323"/>
      <c r="BV62" s="323"/>
      <c r="BW62" s="323"/>
      <c r="BX62" s="323"/>
      <c r="BY62" s="324"/>
    </row>
    <row r="63" spans="1:77" ht="8.25" customHeight="1">
      <c r="A63" s="322"/>
      <c r="B63" s="323"/>
      <c r="C63" s="323"/>
      <c r="D63" s="323"/>
      <c r="E63" s="323"/>
      <c r="F63" s="323"/>
      <c r="G63" s="323"/>
      <c r="H63" s="323"/>
      <c r="I63" s="323"/>
      <c r="J63" s="323"/>
      <c r="K63" s="323"/>
      <c r="L63" s="323"/>
      <c r="M63" s="323"/>
      <c r="N63" s="323"/>
      <c r="O63" s="323"/>
      <c r="P63" s="323"/>
      <c r="Q63" s="323"/>
      <c r="R63" s="323"/>
      <c r="S63" s="323"/>
      <c r="T63" s="323"/>
      <c r="U63" s="323"/>
      <c r="V63" s="323"/>
      <c r="W63" s="323"/>
      <c r="X63" s="323"/>
      <c r="Y63" s="323"/>
      <c r="Z63" s="323"/>
      <c r="AA63" s="323"/>
      <c r="AB63" s="323"/>
      <c r="AC63" s="323"/>
      <c r="AD63" s="323"/>
      <c r="AE63" s="323"/>
      <c r="AF63" s="323"/>
      <c r="AG63" s="323"/>
      <c r="AH63" s="323"/>
      <c r="AI63" s="323"/>
      <c r="AJ63" s="323"/>
      <c r="AK63" s="323"/>
      <c r="AL63" s="323"/>
      <c r="AM63" s="323"/>
      <c r="AN63" s="323"/>
      <c r="AO63" s="323"/>
      <c r="AP63" s="323"/>
      <c r="AQ63" s="323"/>
      <c r="AR63" s="323"/>
      <c r="AS63" s="323"/>
      <c r="AT63" s="323"/>
      <c r="AU63" s="323"/>
      <c r="AV63" s="323"/>
      <c r="AW63" s="323"/>
      <c r="AX63" s="323"/>
      <c r="AY63" s="323"/>
      <c r="AZ63" s="323"/>
      <c r="BA63" s="323"/>
      <c r="BB63" s="323"/>
      <c r="BC63" s="323"/>
      <c r="BD63" s="323"/>
      <c r="BE63" s="323"/>
      <c r="BF63" s="323"/>
      <c r="BG63" s="323"/>
      <c r="BH63" s="323"/>
      <c r="BI63" s="323"/>
      <c r="BJ63" s="323"/>
      <c r="BK63" s="323"/>
      <c r="BL63" s="323"/>
      <c r="BM63" s="323"/>
      <c r="BN63" s="323"/>
      <c r="BO63" s="323"/>
      <c r="BP63" s="323"/>
      <c r="BQ63" s="323"/>
      <c r="BR63" s="323"/>
      <c r="BS63" s="323"/>
      <c r="BT63" s="323"/>
      <c r="BU63" s="323"/>
      <c r="BV63" s="323"/>
      <c r="BW63" s="323"/>
      <c r="BX63" s="323"/>
      <c r="BY63" s="324"/>
    </row>
    <row r="64" spans="1:77" ht="8.25" customHeight="1">
      <c r="A64" s="322"/>
      <c r="B64" s="323"/>
      <c r="C64" s="323"/>
      <c r="D64" s="323"/>
      <c r="E64" s="323"/>
      <c r="F64" s="323"/>
      <c r="G64" s="323"/>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3"/>
      <c r="AY64" s="323"/>
      <c r="AZ64" s="323"/>
      <c r="BA64" s="323"/>
      <c r="BB64" s="323"/>
      <c r="BC64" s="323"/>
      <c r="BD64" s="323"/>
      <c r="BE64" s="323"/>
      <c r="BF64" s="323"/>
      <c r="BG64" s="323"/>
      <c r="BH64" s="323"/>
      <c r="BI64" s="323"/>
      <c r="BJ64" s="323"/>
      <c r="BK64" s="323"/>
      <c r="BL64" s="323"/>
      <c r="BM64" s="323"/>
      <c r="BN64" s="323"/>
      <c r="BO64" s="323"/>
      <c r="BP64" s="323"/>
      <c r="BQ64" s="323"/>
      <c r="BR64" s="323"/>
      <c r="BS64" s="323"/>
      <c r="BT64" s="323"/>
      <c r="BU64" s="323"/>
      <c r="BV64" s="323"/>
      <c r="BW64" s="323"/>
      <c r="BX64" s="323"/>
      <c r="BY64" s="324"/>
    </row>
    <row r="65" spans="1:78" ht="10.5" customHeight="1">
      <c r="A65" s="325"/>
      <c r="B65" s="326"/>
      <c r="C65" s="326"/>
      <c r="D65" s="326"/>
      <c r="E65" s="326"/>
      <c r="F65" s="326"/>
      <c r="G65" s="326"/>
      <c r="H65" s="326"/>
      <c r="I65" s="326"/>
      <c r="J65" s="326"/>
      <c r="K65" s="326"/>
      <c r="L65" s="326"/>
      <c r="M65" s="326"/>
      <c r="N65" s="326"/>
      <c r="O65" s="326"/>
      <c r="P65" s="326"/>
      <c r="Q65" s="326"/>
      <c r="R65" s="326"/>
      <c r="S65" s="326"/>
      <c r="T65" s="326"/>
      <c r="U65" s="326"/>
      <c r="V65" s="326"/>
      <c r="W65" s="326"/>
      <c r="X65" s="326"/>
      <c r="Y65" s="326"/>
      <c r="Z65" s="326"/>
      <c r="AA65" s="326"/>
      <c r="AB65" s="326"/>
      <c r="AC65" s="326"/>
      <c r="AD65" s="326"/>
      <c r="AE65" s="326"/>
      <c r="AF65" s="326"/>
      <c r="AG65" s="326"/>
      <c r="AH65" s="326"/>
      <c r="AI65" s="326"/>
      <c r="AJ65" s="326"/>
      <c r="AK65" s="326"/>
      <c r="AL65" s="326"/>
      <c r="AM65" s="326"/>
      <c r="AN65" s="326"/>
      <c r="AO65" s="326"/>
      <c r="AP65" s="326"/>
      <c r="AQ65" s="326"/>
      <c r="AR65" s="326"/>
      <c r="AS65" s="326"/>
      <c r="AT65" s="326"/>
      <c r="AU65" s="326"/>
      <c r="AV65" s="326"/>
      <c r="AW65" s="326"/>
      <c r="AX65" s="326"/>
      <c r="AY65" s="326"/>
      <c r="AZ65" s="326"/>
      <c r="BA65" s="326"/>
      <c r="BB65" s="326"/>
      <c r="BC65" s="326"/>
      <c r="BD65" s="326"/>
      <c r="BE65" s="326"/>
      <c r="BF65" s="326"/>
      <c r="BG65" s="326"/>
      <c r="BH65" s="326"/>
      <c r="BI65" s="326"/>
      <c r="BJ65" s="326"/>
      <c r="BK65" s="326"/>
      <c r="BL65" s="326"/>
      <c r="BM65" s="326"/>
      <c r="BN65" s="326"/>
      <c r="BO65" s="326"/>
      <c r="BP65" s="326"/>
      <c r="BQ65" s="326"/>
      <c r="BR65" s="326"/>
      <c r="BS65" s="326"/>
      <c r="BT65" s="326"/>
      <c r="BU65" s="326"/>
      <c r="BV65" s="326"/>
      <c r="BW65" s="326"/>
      <c r="BX65" s="326"/>
      <c r="BY65" s="327"/>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328"/>
      <c r="C78" s="328"/>
      <c r="D78" s="328"/>
      <c r="E78" s="328"/>
      <c r="F78" s="328"/>
      <c r="G78" s="328"/>
      <c r="H78" s="328"/>
      <c r="I78" s="328"/>
      <c r="J78" s="328"/>
      <c r="K78" s="328"/>
      <c r="L78" s="328"/>
      <c r="M78" s="328"/>
      <c r="N78" s="328"/>
      <c r="O78" s="328"/>
      <c r="P78" s="328"/>
      <c r="Q78" s="328"/>
      <c r="R78" s="328"/>
      <c r="S78" s="328"/>
      <c r="T78" s="328"/>
      <c r="U78" s="328"/>
      <c r="V78" s="328"/>
      <c r="W78" s="328"/>
      <c r="X78" s="328"/>
      <c r="Y78" s="328"/>
      <c r="Z78" s="328"/>
      <c r="AA78" s="328"/>
      <c r="AB78" s="328"/>
      <c r="AC78" s="328"/>
      <c r="AD78" s="328"/>
      <c r="AE78" s="328"/>
      <c r="AF78" s="328"/>
      <c r="AG78" s="328"/>
      <c r="AH78" s="328"/>
      <c r="AI78" s="328"/>
      <c r="AJ78" s="328"/>
      <c r="AK78" s="32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328"/>
      <c r="C79" s="328"/>
      <c r="D79" s="328"/>
      <c r="E79" s="328"/>
      <c r="F79" s="328"/>
      <c r="G79" s="328"/>
      <c r="H79" s="328"/>
      <c r="I79" s="328"/>
      <c r="J79" s="328"/>
      <c r="K79" s="328"/>
      <c r="L79" s="328"/>
      <c r="M79" s="328"/>
      <c r="N79" s="328"/>
      <c r="O79" s="328"/>
      <c r="P79" s="328"/>
      <c r="Q79" s="328"/>
      <c r="R79" s="328"/>
      <c r="S79" s="328"/>
      <c r="T79" s="328"/>
      <c r="U79" s="328"/>
      <c r="V79" s="328"/>
      <c r="W79" s="328"/>
      <c r="X79" s="328"/>
      <c r="Y79" s="328"/>
      <c r="Z79" s="328"/>
      <c r="AA79" s="328"/>
      <c r="AB79" s="328"/>
      <c r="AC79" s="328"/>
      <c r="AD79" s="328"/>
      <c r="AE79" s="328"/>
      <c r="AF79" s="328"/>
      <c r="AG79" s="328"/>
      <c r="AH79" s="328"/>
      <c r="AI79" s="328"/>
      <c r="AJ79" s="328"/>
      <c r="AK79" s="328"/>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329"/>
      <c r="C80" s="329"/>
      <c r="D80" s="329"/>
      <c r="E80" s="329"/>
      <c r="F80" s="329"/>
      <c r="G80" s="329"/>
      <c r="H80" s="329"/>
      <c r="I80" s="329"/>
      <c r="J80" s="329"/>
      <c r="K80" s="329"/>
      <c r="L80" s="329"/>
      <c r="M80" s="329"/>
      <c r="N80" s="329"/>
      <c r="O80" s="329"/>
      <c r="P80" s="329"/>
      <c r="Q80" s="329"/>
      <c r="R80" s="329"/>
      <c r="S80" s="329"/>
      <c r="T80" s="329"/>
      <c r="U80" s="329"/>
      <c r="V80" s="329"/>
      <c r="W80" s="329"/>
      <c r="X80" s="329"/>
      <c r="Y80" s="329"/>
      <c r="Z80" s="329"/>
      <c r="AA80" s="329"/>
      <c r="AB80" s="329"/>
      <c r="AC80" s="329"/>
      <c r="AD80" s="329"/>
      <c r="AE80" s="329"/>
      <c r="AF80" s="329"/>
      <c r="AG80" s="329"/>
      <c r="AH80" s="329"/>
      <c r="AI80" s="329"/>
      <c r="AJ80" s="329"/>
      <c r="AK80" s="329"/>
      <c r="AL80" s="329"/>
      <c r="AM80" s="18"/>
      <c r="AN80" s="18"/>
      <c r="AO80" s="18"/>
      <c r="AP80" s="18"/>
      <c r="AQ80" s="18"/>
      <c r="AR80" s="18"/>
      <c r="AS80" s="40"/>
      <c r="AT80" s="40"/>
      <c r="AU80" s="40"/>
      <c r="AV80" s="40"/>
      <c r="AW80" s="40"/>
      <c r="AX80" s="40"/>
      <c r="AY80" s="40"/>
      <c r="AZ80" s="40"/>
      <c r="BA80" s="18"/>
      <c r="BB80" s="339"/>
      <c r="BC80" s="339"/>
      <c r="BD80" s="339"/>
      <c r="BE80" s="339"/>
      <c r="BF80" s="339"/>
      <c r="BG80" s="339"/>
      <c r="BH80" s="339"/>
      <c r="BI80" s="339"/>
      <c r="BJ80" s="339"/>
      <c r="BK80" s="339"/>
      <c r="BL80" s="339"/>
      <c r="BM80" s="339"/>
      <c r="BN80" s="339"/>
      <c r="BO80" s="339"/>
      <c r="BP80" s="339"/>
      <c r="BQ80" s="339"/>
      <c r="BR80" s="339"/>
      <c r="BS80" s="339"/>
      <c r="BT80" s="339"/>
      <c r="BU80" s="339"/>
      <c r="BV80" s="339"/>
      <c r="BW80" s="339"/>
      <c r="BX80" s="339"/>
      <c r="BY80" s="339"/>
    </row>
    <row r="81" spans="1:77" ht="6" customHeight="1">
      <c r="A81" s="18"/>
      <c r="B81" s="329"/>
      <c r="C81" s="329"/>
      <c r="D81" s="329"/>
      <c r="E81" s="329"/>
      <c r="F81" s="329"/>
      <c r="G81" s="329"/>
      <c r="H81" s="329"/>
      <c r="I81" s="329"/>
      <c r="J81" s="329"/>
      <c r="K81" s="329"/>
      <c r="L81" s="329"/>
      <c r="M81" s="329"/>
      <c r="N81" s="329"/>
      <c r="O81" s="329"/>
      <c r="P81" s="329"/>
      <c r="Q81" s="329"/>
      <c r="R81" s="329"/>
      <c r="S81" s="329"/>
      <c r="T81" s="329"/>
      <c r="U81" s="329"/>
      <c r="V81" s="329"/>
      <c r="W81" s="329"/>
      <c r="X81" s="329"/>
      <c r="Y81" s="329"/>
      <c r="Z81" s="329"/>
      <c r="AA81" s="329"/>
      <c r="AB81" s="329"/>
      <c r="AC81" s="329"/>
      <c r="AD81" s="329"/>
      <c r="AE81" s="329"/>
      <c r="AF81" s="329"/>
      <c r="AG81" s="329"/>
      <c r="AH81" s="329"/>
      <c r="AI81" s="329"/>
      <c r="AJ81" s="329"/>
      <c r="AK81" s="329"/>
      <c r="AL81" s="329"/>
      <c r="AM81" s="18"/>
      <c r="AN81" s="18"/>
      <c r="AO81" s="18"/>
      <c r="AP81" s="18"/>
      <c r="AQ81" s="18"/>
      <c r="AR81" s="18"/>
      <c r="AS81" s="40"/>
      <c r="AT81" s="40"/>
      <c r="AU81" s="40"/>
      <c r="AV81" s="40"/>
      <c r="AW81" s="40"/>
      <c r="AX81" s="40"/>
      <c r="AY81" s="40"/>
      <c r="AZ81" s="40"/>
      <c r="BA81" s="18"/>
      <c r="BB81" s="339"/>
      <c r="BC81" s="339"/>
      <c r="BD81" s="339"/>
      <c r="BE81" s="339"/>
      <c r="BF81" s="339"/>
      <c r="BG81" s="339"/>
      <c r="BH81" s="339"/>
      <c r="BI81" s="339"/>
      <c r="BJ81" s="339"/>
      <c r="BK81" s="339"/>
      <c r="BL81" s="339"/>
      <c r="BM81" s="339"/>
      <c r="BN81" s="339"/>
      <c r="BO81" s="339"/>
      <c r="BP81" s="339"/>
      <c r="BQ81" s="339"/>
      <c r="BR81" s="339"/>
      <c r="BS81" s="339"/>
      <c r="BT81" s="339"/>
      <c r="BU81" s="339"/>
      <c r="BV81" s="339"/>
      <c r="BW81" s="339"/>
      <c r="BX81" s="339"/>
      <c r="BY81" s="339"/>
    </row>
    <row r="82" spans="1:77" ht="6" customHeight="1">
      <c r="A82" s="18"/>
      <c r="B82" s="329"/>
      <c r="C82" s="329"/>
      <c r="D82" s="329"/>
      <c r="E82" s="329"/>
      <c r="F82" s="329"/>
      <c r="G82" s="329"/>
      <c r="H82" s="329"/>
      <c r="I82" s="329"/>
      <c r="J82" s="329"/>
      <c r="K82" s="329"/>
      <c r="L82" s="329"/>
      <c r="M82" s="329"/>
      <c r="N82" s="329"/>
      <c r="O82" s="329"/>
      <c r="P82" s="329"/>
      <c r="Q82" s="329"/>
      <c r="R82" s="329"/>
      <c r="S82" s="329"/>
      <c r="T82" s="329"/>
      <c r="U82" s="329"/>
      <c r="V82" s="329"/>
      <c r="W82" s="329"/>
      <c r="X82" s="329"/>
      <c r="Y82" s="329"/>
      <c r="Z82" s="329"/>
      <c r="AA82" s="329"/>
      <c r="AB82" s="329"/>
      <c r="AC82" s="329"/>
      <c r="AD82" s="329"/>
      <c r="AE82" s="329"/>
      <c r="AF82" s="329"/>
      <c r="AG82" s="329"/>
      <c r="AH82" s="329"/>
      <c r="AI82" s="329"/>
      <c r="AJ82" s="329"/>
      <c r="AK82" s="329"/>
      <c r="AL82" s="329"/>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340"/>
      <c r="C83" s="340"/>
      <c r="D83" s="340"/>
      <c r="E83" s="340"/>
      <c r="F83" s="340"/>
      <c r="G83" s="340"/>
      <c r="H83" s="340"/>
      <c r="I83" s="340"/>
      <c r="J83" s="340"/>
      <c r="K83" s="340"/>
      <c r="L83" s="340"/>
      <c r="M83" s="340"/>
      <c r="N83" s="340"/>
      <c r="O83" s="340"/>
      <c r="P83" s="340"/>
      <c r="Q83" s="340"/>
      <c r="R83" s="340"/>
      <c r="S83" s="340"/>
      <c r="T83" s="340"/>
      <c r="U83" s="340"/>
      <c r="V83" s="340"/>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340"/>
      <c r="C84" s="340"/>
      <c r="D84" s="340"/>
      <c r="E84" s="340"/>
      <c r="F84" s="340"/>
      <c r="G84" s="340"/>
      <c r="H84" s="340"/>
      <c r="I84" s="340"/>
      <c r="J84" s="340"/>
      <c r="K84" s="340"/>
      <c r="L84" s="340"/>
      <c r="M84" s="340"/>
      <c r="N84" s="340"/>
      <c r="O84" s="340"/>
      <c r="P84" s="340"/>
      <c r="Q84" s="340"/>
      <c r="R84" s="340"/>
      <c r="S84" s="340"/>
      <c r="T84" s="340"/>
      <c r="U84" s="340"/>
      <c r="V84" s="340"/>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329"/>
      <c r="C85" s="329"/>
      <c r="D85" s="329"/>
      <c r="E85" s="329"/>
      <c r="F85" s="329"/>
      <c r="G85" s="329"/>
      <c r="H85" s="329"/>
      <c r="I85" s="329"/>
      <c r="J85" s="329"/>
      <c r="K85" s="329"/>
      <c r="L85" s="329"/>
      <c r="M85" s="329"/>
      <c r="N85" s="329"/>
      <c r="O85" s="329"/>
      <c r="P85" s="329"/>
      <c r="Q85" s="329"/>
      <c r="R85" s="329"/>
      <c r="S85" s="329"/>
      <c r="T85" s="329"/>
      <c r="U85" s="329"/>
      <c r="V85" s="329"/>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329"/>
      <c r="C86" s="329"/>
      <c r="D86" s="329"/>
      <c r="E86" s="329"/>
      <c r="F86" s="329"/>
      <c r="G86" s="329"/>
      <c r="H86" s="329"/>
      <c r="I86" s="329"/>
      <c r="J86" s="329"/>
      <c r="K86" s="329"/>
      <c r="L86" s="329"/>
      <c r="M86" s="329"/>
      <c r="N86" s="329"/>
      <c r="O86" s="329"/>
      <c r="P86" s="329"/>
      <c r="Q86" s="329"/>
      <c r="R86" s="329"/>
      <c r="S86" s="329"/>
      <c r="T86" s="329"/>
      <c r="U86" s="329"/>
      <c r="V86" s="329"/>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329"/>
      <c r="C87" s="329"/>
      <c r="D87" s="329"/>
      <c r="E87" s="329"/>
      <c r="F87" s="329"/>
      <c r="G87" s="329"/>
      <c r="H87" s="329"/>
      <c r="I87" s="329"/>
      <c r="J87" s="329"/>
      <c r="K87" s="329"/>
      <c r="L87" s="329"/>
      <c r="M87" s="329"/>
      <c r="N87" s="329"/>
      <c r="O87" s="329"/>
      <c r="P87" s="329"/>
      <c r="Q87" s="329"/>
      <c r="R87" s="329"/>
      <c r="S87" s="329"/>
      <c r="T87" s="329"/>
      <c r="U87" s="329"/>
      <c r="V87" s="329"/>
      <c r="W87" s="18"/>
      <c r="X87" s="18"/>
      <c r="Y87" s="18"/>
      <c r="Z87" s="18"/>
      <c r="AA87" s="18"/>
      <c r="AB87" s="18"/>
      <c r="AC87" s="18"/>
      <c r="AD87" s="18"/>
      <c r="AE87" s="336"/>
      <c r="AF87" s="336"/>
      <c r="AG87" s="336"/>
      <c r="AH87" s="336"/>
      <c r="AI87" s="336"/>
      <c r="AJ87" s="336"/>
      <c r="AK87" s="336"/>
      <c r="AL87" s="336"/>
      <c r="AM87" s="336"/>
      <c r="AN87" s="336"/>
      <c r="AO87" s="336"/>
      <c r="AP87" s="336"/>
      <c r="AQ87" s="336"/>
      <c r="AR87" s="336"/>
      <c r="AS87" s="336"/>
      <c r="AT87" s="336"/>
      <c r="AU87" s="336"/>
      <c r="AV87" s="18"/>
      <c r="AW87" s="18"/>
      <c r="AX87" s="18"/>
      <c r="AY87" s="18"/>
      <c r="AZ87" s="18"/>
      <c r="BA87" s="18"/>
      <c r="BB87" s="18"/>
      <c r="BC87" s="18"/>
      <c r="BD87" s="18"/>
      <c r="BE87" s="337"/>
      <c r="BF87" s="337"/>
      <c r="BG87" s="337"/>
      <c r="BH87" s="337"/>
      <c r="BI87" s="337"/>
      <c r="BJ87" s="337"/>
      <c r="BK87" s="337"/>
      <c r="BL87" s="337"/>
      <c r="BM87" s="337"/>
      <c r="BN87" s="337"/>
      <c r="BO87" s="337"/>
      <c r="BP87" s="337"/>
      <c r="BQ87" s="337"/>
      <c r="BR87" s="337"/>
      <c r="BS87" s="337"/>
      <c r="BT87" s="337"/>
      <c r="BU87" s="337"/>
      <c r="BV87" s="337"/>
      <c r="BW87" s="18"/>
      <c r="BX87" s="18"/>
      <c r="BY87" s="18"/>
    </row>
    <row r="88" spans="1:77" ht="9" customHeight="1">
      <c r="A88" s="18"/>
      <c r="B88" s="18"/>
      <c r="C88" s="18"/>
      <c r="D88" s="18"/>
      <c r="E88" s="18"/>
      <c r="F88" s="18"/>
      <c r="G88" s="18"/>
      <c r="H88" s="18"/>
      <c r="I88" s="338"/>
      <c r="J88" s="338"/>
      <c r="K88" s="338"/>
      <c r="L88" s="338"/>
      <c r="M88" s="338"/>
      <c r="N88" s="338"/>
      <c r="O88" s="338"/>
      <c r="P88" s="338"/>
      <c r="Q88" s="338"/>
      <c r="R88" s="338"/>
      <c r="S88" s="338"/>
      <c r="T88" s="338"/>
      <c r="U88" s="338"/>
      <c r="V88" s="338"/>
      <c r="W88" s="338"/>
      <c r="X88" s="338"/>
      <c r="Y88" s="338"/>
      <c r="Z88" s="338"/>
      <c r="AA88" s="338"/>
      <c r="AB88" s="338"/>
      <c r="AC88" s="338"/>
      <c r="AD88" s="338"/>
      <c r="AE88" s="338"/>
      <c r="AF88" s="338"/>
      <c r="AG88" s="338"/>
      <c r="AH88" s="338"/>
      <c r="AI88" s="338"/>
      <c r="AJ88" s="338"/>
      <c r="AK88" s="338"/>
      <c r="AL88" s="338"/>
      <c r="AM88" s="338"/>
      <c r="AN88" s="338"/>
      <c r="AO88" s="338"/>
      <c r="AP88" s="338"/>
      <c r="AQ88" s="338"/>
      <c r="AR88" s="338"/>
      <c r="AS88" s="338"/>
      <c r="AT88" s="338"/>
      <c r="AU88" s="338"/>
      <c r="AV88" s="338"/>
      <c r="AW88" s="338"/>
      <c r="AX88" s="338"/>
      <c r="AY88" s="338"/>
      <c r="AZ88" s="338"/>
      <c r="BA88" s="338"/>
      <c r="BB88" s="338"/>
      <c r="BC88" s="338"/>
      <c r="BD88" s="338"/>
      <c r="BE88" s="338"/>
      <c r="BF88" s="338"/>
      <c r="BG88" s="338"/>
      <c r="BH88" s="338"/>
      <c r="BI88" s="338"/>
      <c r="BJ88" s="338"/>
      <c r="BK88" s="338"/>
      <c r="BL88" s="338"/>
      <c r="BM88" s="338"/>
      <c r="BN88" s="338"/>
      <c r="BO88" s="338"/>
      <c r="BP88" s="338"/>
      <c r="BQ88" s="338"/>
      <c r="BR88" s="338"/>
      <c r="BS88" s="18"/>
      <c r="BT88" s="18"/>
      <c r="BU88" s="18"/>
      <c r="BV88" s="18"/>
      <c r="BW88" s="18"/>
      <c r="BX88" s="18"/>
      <c r="BY88" s="18"/>
    </row>
    <row r="89" spans="1:77" ht="6" customHeight="1">
      <c r="A89" s="18"/>
      <c r="B89" s="211"/>
      <c r="C89" s="211"/>
      <c r="D89" s="211"/>
      <c r="E89" s="211"/>
      <c r="F89" s="211"/>
      <c r="G89" s="211"/>
      <c r="H89" s="211"/>
      <c r="I89" s="211"/>
      <c r="J89" s="211"/>
      <c r="K89" s="211"/>
      <c r="L89" s="211"/>
      <c r="M89" s="211"/>
      <c r="N89" s="211"/>
      <c r="O89" s="211"/>
      <c r="P89" s="211"/>
      <c r="Q89" s="211"/>
      <c r="R89" s="211"/>
      <c r="S89" s="211"/>
      <c r="T89" s="211"/>
      <c r="U89" s="211"/>
      <c r="V89" s="211"/>
      <c r="W89" s="211"/>
      <c r="X89" s="211"/>
      <c r="Y89" s="211"/>
      <c r="Z89" s="211"/>
      <c r="AA89" s="211"/>
      <c r="AB89" s="211"/>
      <c r="AC89" s="211"/>
      <c r="AD89" s="211"/>
      <c r="AE89" s="211"/>
      <c r="AF89" s="211"/>
      <c r="AG89" s="211"/>
      <c r="AH89" s="211"/>
      <c r="AI89" s="211"/>
      <c r="AJ89" s="211"/>
      <c r="AK89" s="211"/>
      <c r="AL89" s="211"/>
      <c r="AM89" s="211"/>
      <c r="AN89" s="211"/>
      <c r="AO89" s="211"/>
      <c r="AP89" s="211"/>
      <c r="AQ89" s="211"/>
      <c r="AR89" s="211"/>
      <c r="AS89" s="211"/>
      <c r="AT89" s="211"/>
      <c r="AU89" s="211"/>
      <c r="AV89" s="211"/>
      <c r="AW89" s="211"/>
      <c r="AX89" s="211"/>
      <c r="AY89" s="211"/>
      <c r="AZ89" s="211"/>
      <c r="BA89" s="211"/>
      <c r="BB89" s="211"/>
      <c r="BC89" s="211"/>
      <c r="BD89" s="211"/>
      <c r="BE89" s="211"/>
      <c r="BF89" s="211"/>
      <c r="BG89" s="211"/>
      <c r="BH89" s="211"/>
      <c r="BI89" s="211"/>
      <c r="BJ89" s="211"/>
      <c r="BK89" s="211"/>
      <c r="BL89" s="211"/>
      <c r="BM89" s="211"/>
      <c r="BN89" s="211"/>
      <c r="BO89" s="211"/>
      <c r="BP89" s="211"/>
      <c r="BQ89" s="211"/>
      <c r="BR89" s="211"/>
      <c r="BS89" s="211"/>
      <c r="BT89" s="211"/>
      <c r="BU89" s="211"/>
      <c r="BV89" s="211"/>
      <c r="BW89" s="211"/>
      <c r="BX89" s="211"/>
      <c r="BY89" s="211"/>
    </row>
    <row r="90" spans="1:77" ht="6" customHeight="1">
      <c r="A90" s="18"/>
      <c r="B90" s="211"/>
      <c r="C90" s="211"/>
      <c r="D90" s="211"/>
      <c r="E90" s="211"/>
      <c r="F90" s="211"/>
      <c r="G90" s="211"/>
      <c r="H90" s="211"/>
      <c r="I90" s="211"/>
      <c r="J90" s="211"/>
      <c r="K90" s="211"/>
      <c r="L90" s="211"/>
      <c r="M90" s="211"/>
      <c r="N90" s="211"/>
      <c r="O90" s="211"/>
      <c r="P90" s="211"/>
      <c r="Q90" s="211"/>
      <c r="R90" s="211"/>
      <c r="S90" s="211"/>
      <c r="T90" s="211"/>
      <c r="U90" s="211"/>
      <c r="V90" s="211"/>
      <c r="W90" s="211"/>
      <c r="X90" s="211"/>
      <c r="Y90" s="211"/>
      <c r="Z90" s="211"/>
      <c r="AA90" s="211"/>
      <c r="AB90" s="211"/>
      <c r="AC90" s="211"/>
      <c r="AD90" s="211"/>
      <c r="AE90" s="211"/>
      <c r="AF90" s="211"/>
      <c r="AG90" s="211"/>
      <c r="AH90" s="211"/>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c r="BI90" s="211"/>
      <c r="BJ90" s="211"/>
      <c r="BK90" s="211"/>
      <c r="BL90" s="211"/>
      <c r="BM90" s="211"/>
      <c r="BN90" s="211"/>
      <c r="BO90" s="211"/>
      <c r="BP90" s="211"/>
      <c r="BQ90" s="211"/>
      <c r="BR90" s="211"/>
      <c r="BS90" s="211"/>
      <c r="BT90" s="211"/>
      <c r="BU90" s="211"/>
      <c r="BV90" s="211"/>
      <c r="BW90" s="211"/>
      <c r="BX90" s="211"/>
      <c r="BY90" s="211"/>
    </row>
    <row r="91" spans="1:77" ht="6" customHeight="1">
      <c r="A91" s="18"/>
      <c r="B91" s="211"/>
      <c r="C91" s="211"/>
      <c r="D91" s="211"/>
      <c r="E91" s="211"/>
      <c r="F91" s="211"/>
      <c r="G91" s="211"/>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1"/>
      <c r="AY91" s="211"/>
      <c r="AZ91" s="211"/>
      <c r="BA91" s="211"/>
      <c r="BB91" s="211"/>
      <c r="BC91" s="211"/>
      <c r="BD91" s="211"/>
      <c r="BE91" s="211"/>
      <c r="BF91" s="211"/>
      <c r="BG91" s="211"/>
      <c r="BH91" s="211"/>
      <c r="BI91" s="211"/>
      <c r="BJ91" s="211"/>
      <c r="BK91" s="211"/>
      <c r="BL91" s="211"/>
      <c r="BM91" s="211"/>
      <c r="BN91" s="211"/>
      <c r="BO91" s="211"/>
      <c r="BP91" s="211"/>
      <c r="BQ91" s="211"/>
      <c r="BR91" s="211"/>
      <c r="BS91" s="211"/>
      <c r="BT91" s="211"/>
      <c r="BU91" s="211"/>
      <c r="BV91" s="211"/>
      <c r="BW91" s="211"/>
      <c r="BX91" s="211"/>
      <c r="BY91" s="211"/>
    </row>
    <row r="92" spans="1:77" ht="6.75" customHeight="1">
      <c r="A92" s="18"/>
      <c r="B92" s="211"/>
      <c r="C92" s="211"/>
      <c r="D92" s="211"/>
      <c r="E92" s="211"/>
      <c r="F92" s="211"/>
      <c r="G92" s="211"/>
      <c r="H92" s="211"/>
      <c r="I92" s="211"/>
      <c r="J92" s="211"/>
      <c r="K92" s="211"/>
      <c r="L92" s="211"/>
      <c r="M92" s="211"/>
      <c r="N92" s="211"/>
      <c r="O92" s="211"/>
      <c r="P92" s="211"/>
      <c r="Q92" s="211"/>
      <c r="R92" s="211"/>
      <c r="S92" s="211"/>
      <c r="T92" s="211"/>
      <c r="U92" s="211"/>
      <c r="V92" s="211"/>
      <c r="W92" s="211"/>
      <c r="X92" s="211"/>
      <c r="Y92" s="211"/>
      <c r="Z92" s="211"/>
      <c r="AA92" s="211"/>
      <c r="AB92" s="211"/>
      <c r="AC92" s="211"/>
      <c r="AD92" s="211"/>
      <c r="AE92" s="211"/>
      <c r="AF92" s="211"/>
      <c r="AG92" s="211"/>
      <c r="AH92" s="211"/>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c r="BI92" s="211"/>
      <c r="BJ92" s="211"/>
      <c r="BK92" s="211"/>
      <c r="BL92" s="211"/>
      <c r="BM92" s="211"/>
      <c r="BN92" s="211"/>
      <c r="BO92" s="211"/>
      <c r="BP92" s="211"/>
      <c r="BQ92" s="211"/>
      <c r="BR92" s="211"/>
      <c r="BS92" s="211"/>
      <c r="BT92" s="211"/>
      <c r="BU92" s="211"/>
      <c r="BV92" s="211"/>
      <c r="BW92" s="211"/>
      <c r="BX92" s="211"/>
      <c r="BY92" s="211"/>
    </row>
    <row r="93" spans="1:77" ht="6.75" customHeight="1">
      <c r="A93" s="18"/>
      <c r="B93" s="211"/>
      <c r="C93" s="211"/>
      <c r="D93" s="211"/>
      <c r="E93" s="211"/>
      <c r="F93" s="211"/>
      <c r="G93" s="211"/>
      <c r="H93" s="211"/>
      <c r="I93" s="211"/>
      <c r="J93" s="211"/>
      <c r="K93" s="211"/>
      <c r="L93" s="211"/>
      <c r="M93" s="211"/>
      <c r="N93" s="211"/>
      <c r="O93" s="211"/>
      <c r="P93" s="211"/>
      <c r="Q93" s="211"/>
      <c r="R93" s="211"/>
      <c r="S93" s="211"/>
      <c r="T93" s="211"/>
      <c r="U93" s="211"/>
      <c r="V93" s="211"/>
      <c r="W93" s="211"/>
      <c r="X93" s="211"/>
      <c r="Y93" s="211"/>
      <c r="Z93" s="211"/>
      <c r="AA93" s="211"/>
      <c r="AB93" s="211"/>
      <c r="AC93" s="211"/>
      <c r="AD93" s="211"/>
      <c r="AE93" s="211"/>
      <c r="AF93" s="211"/>
      <c r="AG93" s="211"/>
      <c r="AH93" s="211"/>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c r="BI93" s="211"/>
      <c r="BJ93" s="211"/>
      <c r="BK93" s="211"/>
      <c r="BL93" s="211"/>
      <c r="BM93" s="211"/>
      <c r="BN93" s="211"/>
      <c r="BO93" s="211"/>
      <c r="BP93" s="211"/>
      <c r="BQ93" s="211"/>
      <c r="BR93" s="211"/>
      <c r="BS93" s="211"/>
      <c r="BT93" s="211"/>
      <c r="BU93" s="211"/>
      <c r="BV93" s="211"/>
      <c r="BW93" s="211"/>
      <c r="BX93" s="211"/>
      <c r="BY93" s="211"/>
    </row>
    <row r="94" spans="1:77" ht="6.75" customHeight="1">
      <c r="A94" s="18"/>
      <c r="B94" s="211"/>
      <c r="C94" s="211"/>
      <c r="D94" s="211"/>
      <c r="E94" s="211"/>
      <c r="F94" s="211"/>
      <c r="G94" s="211"/>
      <c r="H94" s="211"/>
      <c r="I94" s="211"/>
      <c r="J94" s="211"/>
      <c r="K94" s="211"/>
      <c r="L94" s="211"/>
      <c r="M94" s="211"/>
      <c r="N94" s="211"/>
      <c r="O94" s="211"/>
      <c r="P94" s="211"/>
      <c r="Q94" s="211"/>
      <c r="R94" s="211"/>
      <c r="S94" s="211"/>
      <c r="T94" s="211"/>
      <c r="U94" s="211"/>
      <c r="V94" s="211"/>
      <c r="W94" s="211"/>
      <c r="X94" s="211"/>
      <c r="Y94" s="211"/>
      <c r="Z94" s="211"/>
      <c r="AA94" s="211"/>
      <c r="AB94" s="211"/>
      <c r="AC94" s="211"/>
      <c r="AD94" s="211"/>
      <c r="AE94" s="211"/>
      <c r="AF94" s="211"/>
      <c r="AG94" s="211"/>
      <c r="AH94" s="211"/>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c r="BI94" s="211"/>
      <c r="BJ94" s="211"/>
      <c r="BK94" s="211"/>
      <c r="BL94" s="211"/>
      <c r="BM94" s="211"/>
      <c r="BN94" s="211"/>
      <c r="BO94" s="211"/>
      <c r="BP94" s="211"/>
      <c r="BQ94" s="211"/>
      <c r="BR94" s="211"/>
      <c r="BS94" s="211"/>
      <c r="BT94" s="211"/>
      <c r="BU94" s="211"/>
      <c r="BV94" s="211"/>
      <c r="BW94" s="211"/>
      <c r="BX94" s="211"/>
      <c r="BY94" s="211"/>
    </row>
    <row r="95" spans="1:77" ht="6.75" customHeight="1">
      <c r="A95" s="18"/>
      <c r="B95" s="211"/>
      <c r="C95" s="211"/>
      <c r="D95" s="211"/>
      <c r="E95" s="211"/>
      <c r="F95" s="211"/>
      <c r="G95" s="211"/>
      <c r="H95" s="211"/>
      <c r="I95" s="211"/>
      <c r="J95" s="211"/>
      <c r="K95" s="211"/>
      <c r="L95" s="211"/>
      <c r="M95" s="211"/>
      <c r="N95" s="211"/>
      <c r="O95" s="211"/>
      <c r="P95" s="211"/>
      <c r="Q95" s="211"/>
      <c r="R95" s="211"/>
      <c r="S95" s="211"/>
      <c r="T95" s="211"/>
      <c r="U95" s="211"/>
      <c r="V95" s="211"/>
      <c r="W95" s="211"/>
      <c r="X95" s="211"/>
      <c r="Y95" s="211"/>
      <c r="Z95" s="211"/>
      <c r="AA95" s="211"/>
      <c r="AB95" s="211"/>
      <c r="AC95" s="211"/>
      <c r="AD95" s="211"/>
      <c r="AE95" s="211"/>
      <c r="AF95" s="211"/>
      <c r="AG95" s="211"/>
      <c r="AH95" s="211"/>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c r="BI95" s="211"/>
      <c r="BJ95" s="211"/>
      <c r="BK95" s="211"/>
      <c r="BL95" s="211"/>
      <c r="BM95" s="211"/>
      <c r="BN95" s="211"/>
      <c r="BO95" s="211"/>
      <c r="BP95" s="211"/>
      <c r="BQ95" s="211"/>
      <c r="BR95" s="211"/>
      <c r="BS95" s="211"/>
      <c r="BT95" s="211"/>
      <c r="BU95" s="211"/>
      <c r="BV95" s="211"/>
      <c r="BW95" s="211"/>
      <c r="BX95" s="211"/>
      <c r="BY95" s="211"/>
    </row>
    <row r="96" spans="1:77" ht="6.75" customHeight="1">
      <c r="A96" s="18"/>
      <c r="B96" s="211"/>
      <c r="C96" s="211"/>
      <c r="D96" s="211"/>
      <c r="E96" s="211"/>
      <c r="F96" s="211"/>
      <c r="G96" s="211"/>
      <c r="H96" s="211"/>
      <c r="I96" s="211"/>
      <c r="J96" s="211"/>
      <c r="K96" s="211"/>
      <c r="L96" s="211"/>
      <c r="M96" s="211"/>
      <c r="N96" s="211"/>
      <c r="O96" s="211"/>
      <c r="P96" s="211"/>
      <c r="Q96" s="211"/>
      <c r="R96" s="211"/>
      <c r="S96" s="211"/>
      <c r="T96" s="211"/>
      <c r="U96" s="211"/>
      <c r="V96" s="211"/>
      <c r="W96" s="211"/>
      <c r="X96" s="211"/>
      <c r="Y96" s="211"/>
      <c r="Z96" s="211"/>
      <c r="AA96" s="211"/>
      <c r="AB96" s="211"/>
      <c r="AC96" s="211"/>
      <c r="AD96" s="211"/>
      <c r="AE96" s="211"/>
      <c r="AF96" s="211"/>
      <c r="AG96" s="211"/>
      <c r="AH96" s="211"/>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c r="BI96" s="211"/>
      <c r="BJ96" s="211"/>
      <c r="BK96" s="211"/>
      <c r="BL96" s="211"/>
      <c r="BM96" s="211"/>
      <c r="BN96" s="211"/>
      <c r="BO96" s="211"/>
      <c r="BP96" s="211"/>
      <c r="BQ96" s="211"/>
      <c r="BR96" s="211"/>
      <c r="BS96" s="211"/>
      <c r="BT96" s="211"/>
      <c r="BU96" s="211"/>
      <c r="BV96" s="211"/>
      <c r="BW96" s="211"/>
      <c r="BX96" s="211"/>
      <c r="BY96" s="211"/>
    </row>
    <row r="97" spans="1:77" ht="6.75" customHeight="1">
      <c r="A97" s="18"/>
      <c r="B97" s="211"/>
      <c r="C97" s="211"/>
      <c r="D97" s="211"/>
      <c r="E97" s="211"/>
      <c r="F97" s="211"/>
      <c r="G97" s="211"/>
      <c r="H97" s="211"/>
      <c r="I97" s="211"/>
      <c r="J97" s="211"/>
      <c r="K97" s="211"/>
      <c r="L97" s="211"/>
      <c r="M97" s="211"/>
      <c r="N97" s="211"/>
      <c r="O97" s="211"/>
      <c r="P97" s="211"/>
      <c r="Q97" s="211"/>
      <c r="R97" s="211"/>
      <c r="S97" s="211"/>
      <c r="T97" s="211"/>
      <c r="U97" s="211"/>
      <c r="V97" s="211"/>
      <c r="W97" s="211"/>
      <c r="X97" s="211"/>
      <c r="Y97" s="211"/>
      <c r="Z97" s="211"/>
      <c r="AA97" s="211"/>
      <c r="AB97" s="211"/>
      <c r="AC97" s="211"/>
      <c r="AD97" s="211"/>
      <c r="AE97" s="211"/>
      <c r="AF97" s="211"/>
      <c r="AG97" s="211"/>
      <c r="AH97" s="211"/>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c r="BI97" s="211"/>
      <c r="BJ97" s="211"/>
      <c r="BK97" s="211"/>
      <c r="BL97" s="211"/>
      <c r="BM97" s="211"/>
      <c r="BN97" s="211"/>
      <c r="BO97" s="211"/>
      <c r="BP97" s="211"/>
      <c r="BQ97" s="211"/>
      <c r="BR97" s="211"/>
      <c r="BS97" s="211"/>
      <c r="BT97" s="211"/>
      <c r="BU97" s="211"/>
      <c r="BV97" s="211"/>
      <c r="BW97" s="211"/>
      <c r="BX97" s="211"/>
      <c r="BY97" s="211"/>
    </row>
    <row r="98" spans="1:77" ht="6.75" customHeight="1">
      <c r="A98" s="18"/>
      <c r="B98" s="211"/>
      <c r="C98" s="211"/>
      <c r="D98" s="211"/>
      <c r="E98" s="211"/>
      <c r="F98" s="211"/>
      <c r="G98" s="211"/>
      <c r="H98" s="211"/>
      <c r="I98" s="211"/>
      <c r="J98" s="211"/>
      <c r="K98" s="211"/>
      <c r="L98" s="211"/>
      <c r="M98" s="211"/>
      <c r="N98" s="211"/>
      <c r="O98" s="211"/>
      <c r="P98" s="211"/>
      <c r="Q98" s="211"/>
      <c r="R98" s="211"/>
      <c r="S98" s="211"/>
      <c r="T98" s="211"/>
      <c r="U98" s="211"/>
      <c r="V98" s="211"/>
      <c r="W98" s="211"/>
      <c r="X98" s="211"/>
      <c r="Y98" s="211"/>
      <c r="Z98" s="211"/>
      <c r="AA98" s="211"/>
      <c r="AB98" s="211"/>
      <c r="AC98" s="211"/>
      <c r="AD98" s="211"/>
      <c r="AE98" s="211"/>
      <c r="AF98" s="211"/>
      <c r="AG98" s="211"/>
      <c r="AH98" s="211"/>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c r="BI98" s="211"/>
      <c r="BJ98" s="211"/>
      <c r="BK98" s="211"/>
      <c r="BL98" s="211"/>
      <c r="BM98" s="211"/>
      <c r="BN98" s="211"/>
      <c r="BO98" s="211"/>
      <c r="BP98" s="211"/>
      <c r="BQ98" s="211"/>
      <c r="BR98" s="211"/>
      <c r="BS98" s="211"/>
      <c r="BT98" s="211"/>
      <c r="BU98" s="211"/>
      <c r="BV98" s="211"/>
      <c r="BW98" s="211"/>
      <c r="BX98" s="211"/>
      <c r="BY98" s="211"/>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heet="1" selectLockedCells="1"/>
  <mergeCells count="125">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44:AE46"/>
    <mergeCell ref="A47:M49"/>
    <mergeCell ref="N47:AA49"/>
    <mergeCell ref="AB47:AH49"/>
    <mergeCell ref="A50:M52"/>
    <mergeCell ref="N50:O52"/>
    <mergeCell ref="P50:Q52"/>
    <mergeCell ref="R50:S52"/>
    <mergeCell ref="T50:U52"/>
    <mergeCell ref="V50:W52"/>
    <mergeCell ref="A37:P39"/>
    <mergeCell ref="A40:I40"/>
    <mergeCell ref="J40:M40"/>
    <mergeCell ref="N40:W40"/>
    <mergeCell ref="A41:I41"/>
    <mergeCell ref="J41:M41"/>
    <mergeCell ref="N41:W41"/>
    <mergeCell ref="A42:I42"/>
    <mergeCell ref="J42:M42"/>
    <mergeCell ref="N42:W42"/>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s>
  <phoneticPr fontId="38"/>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BT47:BY49 N50:AA52"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N16:AM16" xr:uid="{9BA9BFCA-8241-4600-B80E-D20516AA7492}"/>
    <dataValidation type="list" allowBlank="1" showInputMessage="1" showErrorMessage="1" sqref="AI50:AP52" xr:uid="{47E0B733-3B9C-40AE-A9DF-F386DBFE800D}">
      <formula1>"普通,当座,別段"</formula1>
    </dataValidation>
    <dataValidation type="list" imeMode="fullKatakana" allowBlank="1" showInputMessage="1" showErrorMessage="1" sqref="N35:AM36" xr:uid="{33C0DBF3-1D9B-41AC-A585-B8CCDBAEB114}">
      <formula1>$CB$35:$CD$35</formula1>
    </dataValidation>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0B45353B-A081-4876-A47B-E8D8C9BFC141}"/>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B1:L45"/>
  <sheetViews>
    <sheetView showGridLines="0" view="pageBreakPreview" zoomScale="90" zoomScaleNormal="114" zoomScaleSheetLayoutView="90" workbookViewId="0">
      <selection activeCell="C2" sqref="C2"/>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29" style="76" customWidth="1"/>
    <col min="6" max="6" width="29.88671875" style="76" customWidth="1"/>
    <col min="7" max="7" width="33.21875" style="76" customWidth="1"/>
    <col min="8" max="8" width="8.33203125" style="76" customWidth="1"/>
    <col min="9" max="11" width="9" style="76"/>
    <col min="12" max="12" width="49.77734375" style="76" customWidth="1"/>
    <col min="13" max="16384" width="9" style="76"/>
  </cols>
  <sheetData>
    <row r="1" spans="2:12" ht="24.75" customHeight="1">
      <c r="B1" s="343" t="s">
        <v>229</v>
      </c>
      <c r="C1" s="343"/>
      <c r="D1" s="343"/>
      <c r="E1" s="343"/>
      <c r="F1" s="78" t="s">
        <v>171</v>
      </c>
      <c r="G1" s="79" t="str">
        <f>【賃上げ支援】支給申請書兼請求書!N35</f>
        <v>無</v>
      </c>
    </row>
    <row r="2" spans="2:12" ht="23.25" customHeight="1">
      <c r="B2" s="76" t="s">
        <v>232</v>
      </c>
      <c r="F2" s="78" t="s">
        <v>133</v>
      </c>
      <c r="G2" s="79">
        <f>【賃上げ支援】支給申請書兼請求書!N29</f>
        <v>0</v>
      </c>
    </row>
    <row r="3" spans="2:12" ht="26.25" customHeight="1">
      <c r="F3" s="78" t="s">
        <v>167</v>
      </c>
      <c r="G3" s="79">
        <f>【賃上げ支援】支給申請書兼請求書!N21</f>
        <v>0</v>
      </c>
    </row>
    <row r="4" spans="2:12" ht="24.75" customHeight="1">
      <c r="B4" s="344" t="s">
        <v>168</v>
      </c>
      <c r="C4" s="344"/>
      <c r="D4" s="344"/>
      <c r="E4" s="344"/>
      <c r="F4" s="344"/>
      <c r="G4" s="344"/>
      <c r="H4" s="344"/>
    </row>
    <row r="6" spans="2:12" ht="23.25" customHeight="1">
      <c r="B6" s="341" t="s">
        <v>169</v>
      </c>
      <c r="C6" s="341"/>
      <c r="D6" s="341"/>
      <c r="E6" s="341"/>
      <c r="F6" s="341"/>
      <c r="G6" s="341"/>
      <c r="H6" s="341"/>
    </row>
    <row r="8" spans="2:12" ht="18" customHeight="1">
      <c r="B8" s="80" t="s">
        <v>124</v>
      </c>
    </row>
    <row r="10" spans="2:12">
      <c r="B10" s="98"/>
      <c r="C10" s="76" t="s">
        <v>215</v>
      </c>
    </row>
    <row r="12" spans="2:12" ht="20.25" customHeight="1">
      <c r="B12" s="98"/>
      <c r="C12" s="76" t="s">
        <v>216</v>
      </c>
    </row>
    <row r="13" spans="2:12" ht="21.75" customHeight="1">
      <c r="C13" s="76" t="s">
        <v>217</v>
      </c>
      <c r="J13" s="76" t="s">
        <v>141</v>
      </c>
      <c r="K13" s="76" t="s">
        <v>142</v>
      </c>
      <c r="L13" s="83" t="s">
        <v>143</v>
      </c>
    </row>
    <row r="14" spans="2:12">
      <c r="E14" s="81" t="s">
        <v>138</v>
      </c>
      <c r="F14" s="81" t="s">
        <v>139</v>
      </c>
      <c r="G14" s="81" t="s">
        <v>140</v>
      </c>
    </row>
    <row r="15" spans="2:12" ht="72">
      <c r="B15" s="98"/>
      <c r="C15" s="341" t="s">
        <v>144</v>
      </c>
      <c r="D15" s="342"/>
      <c r="E15" s="84" t="s">
        <v>141</v>
      </c>
      <c r="F15" s="84" t="s">
        <v>142</v>
      </c>
      <c r="G15" s="84" t="s">
        <v>143</v>
      </c>
    </row>
    <row r="17" spans="2:3" ht="18" customHeight="1">
      <c r="B17" s="80" t="s">
        <v>137</v>
      </c>
    </row>
    <row r="19" spans="2:3">
      <c r="B19" s="98"/>
      <c r="C19" s="76" t="s">
        <v>145</v>
      </c>
    </row>
    <row r="20" spans="2:3">
      <c r="B20" s="98"/>
      <c r="C20" s="76" t="s">
        <v>181</v>
      </c>
    </row>
    <row r="21" spans="2:3">
      <c r="B21" s="98"/>
      <c r="C21" s="76" t="s">
        <v>206</v>
      </c>
    </row>
    <row r="22" spans="2:3">
      <c r="B22" s="98"/>
      <c r="C22" s="76" t="s">
        <v>207</v>
      </c>
    </row>
    <row r="23" spans="2:3">
      <c r="B23" s="98"/>
      <c r="C23" s="76" t="s">
        <v>181</v>
      </c>
    </row>
    <row r="24" spans="2:3">
      <c r="B24" s="98"/>
      <c r="C24" s="76" t="s">
        <v>205</v>
      </c>
    </row>
    <row r="25" spans="2:3">
      <c r="B25" s="98"/>
      <c r="C25" s="76" t="s">
        <v>208</v>
      </c>
    </row>
    <row r="26" spans="2:3">
      <c r="B26" s="98"/>
      <c r="C26" s="76" t="s">
        <v>181</v>
      </c>
    </row>
    <row r="27" spans="2:3">
      <c r="B27" s="98"/>
      <c r="C27" s="76" t="s">
        <v>182</v>
      </c>
    </row>
    <row r="28" spans="2:3">
      <c r="B28" s="98"/>
    </row>
    <row r="29" spans="2:3">
      <c r="B29" s="98"/>
      <c r="C29" s="76" t="s">
        <v>209</v>
      </c>
    </row>
    <row r="30" spans="2:3">
      <c r="B30" s="98"/>
      <c r="C30" s="76" t="s">
        <v>210</v>
      </c>
    </row>
    <row r="31" spans="2:3">
      <c r="B31" s="98"/>
      <c r="C31" s="76" t="s">
        <v>211</v>
      </c>
    </row>
    <row r="32" spans="2:3">
      <c r="B32" s="98"/>
    </row>
    <row r="33" spans="2:7">
      <c r="B33" s="98"/>
      <c r="C33" s="76" t="s">
        <v>212</v>
      </c>
    </row>
    <row r="34" spans="2:7">
      <c r="B34" s="98"/>
      <c r="C34" s="76" t="s">
        <v>213</v>
      </c>
    </row>
    <row r="35" spans="2:7">
      <c r="B35" s="98"/>
      <c r="C35" s="76" t="s">
        <v>214</v>
      </c>
    </row>
    <row r="36" spans="2:7">
      <c r="B36" s="80" t="s">
        <v>136</v>
      </c>
    </row>
    <row r="37" spans="2:7">
      <c r="B37" s="80"/>
    </row>
    <row r="38" spans="2:7" ht="37.5" customHeight="1">
      <c r="C38" s="85" t="s">
        <v>178</v>
      </c>
      <c r="D38" s="77"/>
      <c r="E38" s="85" t="s">
        <v>219</v>
      </c>
      <c r="F38" s="77"/>
      <c r="G38" s="81" t="s">
        <v>236</v>
      </c>
    </row>
    <row r="39" spans="2:7" ht="24.75" customHeight="1">
      <c r="C39" s="149">
        <f>C42-C45</f>
        <v>0</v>
      </c>
      <c r="D39" s="77" t="s">
        <v>122</v>
      </c>
      <c r="E39" s="82">
        <v>72000</v>
      </c>
      <c r="F39" s="77" t="s">
        <v>123</v>
      </c>
      <c r="G39" s="150">
        <f>IF(AND(C39&gt;=3,C39&lt;=19),C39*E39,0)</f>
        <v>0</v>
      </c>
    </row>
    <row r="40" spans="2:7">
      <c r="C40" s="91"/>
      <c r="D40" s="77"/>
      <c r="E40" s="90"/>
      <c r="F40" s="77"/>
      <c r="G40" s="151"/>
    </row>
    <row r="41" spans="2:7" ht="36.75" customHeight="1">
      <c r="C41" s="97" t="s">
        <v>179</v>
      </c>
      <c r="D41" s="77"/>
      <c r="E41" s="85" t="s">
        <v>220</v>
      </c>
      <c r="F41" s="77"/>
      <c r="G41" s="81" t="s">
        <v>236</v>
      </c>
    </row>
    <row r="42" spans="2:7" ht="24.75" customHeight="1">
      <c r="C42" s="92">
        <v>0</v>
      </c>
      <c r="D42" s="77"/>
      <c r="E42" s="82">
        <v>150000</v>
      </c>
      <c r="F42" s="77" t="s">
        <v>123</v>
      </c>
      <c r="G42" s="150">
        <f>IF(AND(C39&lt;=2,1&lt;=C39),150000,0)</f>
        <v>0</v>
      </c>
    </row>
    <row r="43" spans="2:7">
      <c r="C43" s="91"/>
      <c r="D43" s="77"/>
      <c r="E43" s="90"/>
      <c r="F43" s="77"/>
      <c r="G43" s="151"/>
    </row>
    <row r="44" spans="2:7" ht="38.4">
      <c r="C44" s="97" t="s">
        <v>180</v>
      </c>
      <c r="D44" s="77"/>
      <c r="E44" s="90"/>
      <c r="F44" s="77"/>
      <c r="G44" s="81" t="s">
        <v>237</v>
      </c>
    </row>
    <row r="45" spans="2:7" ht="33.75" customHeight="1">
      <c r="C45" s="92">
        <v>0</v>
      </c>
      <c r="G45" s="152">
        <f>MAX(G39,G42)</f>
        <v>0</v>
      </c>
    </row>
  </sheetData>
  <mergeCells count="4">
    <mergeCell ref="C15:D15"/>
    <mergeCell ref="B1:E1"/>
    <mergeCell ref="B6:H6"/>
    <mergeCell ref="B4:H4"/>
  </mergeCells>
  <phoneticPr fontId="38"/>
  <dataValidations count="1">
    <dataValidation type="list" allowBlank="1" showInputMessage="1" showErrorMessage="1" sqref="E15:G15" xr:uid="{7C8E2ACB-2FD9-45E5-99EE-1F43F25DF0F9}">
      <formula1>$J$13:$L$13</formula1>
    </dataValidation>
  </dataValidations>
  <printOptions horizontalCentered="1"/>
  <pageMargins left="0.25" right="0.25" top="0.75" bottom="0.75" header="0.3" footer="0.3"/>
  <pageSetup paperSize="9" scale="6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137160</xdr:rowOff>
                  </from>
                  <to>
                    <xdr:col>1</xdr:col>
                    <xdr:colOff>533400</xdr:colOff>
                    <xdr:row>10</xdr:row>
                    <xdr:rowOff>83820</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312420</xdr:colOff>
                    <xdr:row>10</xdr:row>
                    <xdr:rowOff>144780</xdr:rowOff>
                  </from>
                  <to>
                    <xdr:col>1</xdr:col>
                    <xdr:colOff>541020</xdr:colOff>
                    <xdr:row>12</xdr:row>
                    <xdr:rowOff>22860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137160</xdr:rowOff>
                  </from>
                  <to>
                    <xdr:col>1</xdr:col>
                    <xdr:colOff>533400</xdr:colOff>
                    <xdr:row>19</xdr:row>
                    <xdr:rowOff>83820</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327660</xdr:colOff>
                    <xdr:row>25</xdr:row>
                    <xdr:rowOff>106680</xdr:rowOff>
                  </from>
                  <to>
                    <xdr:col>1</xdr:col>
                    <xdr:colOff>556260</xdr:colOff>
                    <xdr:row>27</xdr:row>
                    <xdr:rowOff>60960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312420</xdr:colOff>
                    <xdr:row>14</xdr:row>
                    <xdr:rowOff>266700</xdr:rowOff>
                  </from>
                  <to>
                    <xdr:col>1</xdr:col>
                    <xdr:colOff>541020</xdr:colOff>
                    <xdr:row>14</xdr:row>
                    <xdr:rowOff>579120</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327660</xdr:colOff>
                    <xdr:row>27</xdr:row>
                    <xdr:rowOff>137160</xdr:rowOff>
                  </from>
                  <to>
                    <xdr:col>1</xdr:col>
                    <xdr:colOff>556260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335280</xdr:colOff>
                    <xdr:row>29</xdr:row>
                    <xdr:rowOff>144780</xdr:rowOff>
                  </from>
                  <to>
                    <xdr:col>1</xdr:col>
                    <xdr:colOff>563880</xdr:colOff>
                    <xdr:row>31</xdr:row>
                    <xdr:rowOff>83820</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33</xdr:row>
                    <xdr:rowOff>121920</xdr:rowOff>
                  </from>
                  <to>
                    <xdr:col>1</xdr:col>
                    <xdr:colOff>571500</xdr:colOff>
                    <xdr:row>35</xdr:row>
                    <xdr:rowOff>68580</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137160</xdr:rowOff>
                  </from>
                  <to>
                    <xdr:col>1</xdr:col>
                    <xdr:colOff>533400</xdr:colOff>
                    <xdr:row>19</xdr:row>
                    <xdr:rowOff>83820</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312420</xdr:colOff>
                    <xdr:row>19</xdr:row>
                    <xdr:rowOff>144780</xdr:rowOff>
                  </from>
                  <to>
                    <xdr:col>1</xdr:col>
                    <xdr:colOff>541020</xdr:colOff>
                    <xdr:row>21</xdr:row>
                    <xdr:rowOff>99060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327660</xdr:colOff>
                    <xdr:row>22</xdr:row>
                    <xdr:rowOff>137160</xdr:rowOff>
                  </from>
                  <to>
                    <xdr:col>1</xdr:col>
                    <xdr:colOff>556260</xdr:colOff>
                    <xdr:row>24</xdr:row>
                    <xdr:rowOff>99060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31</xdr:row>
                    <xdr:rowOff>144780</xdr:rowOff>
                  </from>
                  <to>
                    <xdr:col>1</xdr:col>
                    <xdr:colOff>571500</xdr:colOff>
                    <xdr:row>33</xdr:row>
                    <xdr:rowOff>83820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B1:C11"/>
  <sheetViews>
    <sheetView view="pageBreakPreview" zoomScaleNormal="145" zoomScaleSheetLayoutView="115" workbookViewId="0">
      <selection activeCell="B2" sqref="B2"/>
    </sheetView>
  </sheetViews>
  <sheetFormatPr defaultColWidth="9" defaultRowHeight="13.2"/>
  <cols>
    <col min="1" max="1" width="9" style="86"/>
    <col min="2" max="2" width="64.33203125" style="86" customWidth="1"/>
    <col min="3" max="3" width="18.44140625" style="86" customWidth="1"/>
    <col min="4" max="16384" width="9" style="86"/>
  </cols>
  <sheetData>
    <row r="1" spans="2:3">
      <c r="B1" s="4" t="s">
        <v>229</v>
      </c>
    </row>
    <row r="2" spans="2:3" ht="14.4">
      <c r="B2" s="94" t="s">
        <v>133</v>
      </c>
      <c r="C2" s="95">
        <f>【賃上げ支援】申請書!G2</f>
        <v>0</v>
      </c>
    </row>
    <row r="3" spans="2:3" ht="14.4">
      <c r="B3" s="94" t="s">
        <v>167</v>
      </c>
      <c r="C3" s="79">
        <f>【賃上げ支援】申請書!G3</f>
        <v>0</v>
      </c>
    </row>
    <row r="4" spans="2:3" ht="18" customHeight="1">
      <c r="B4" s="87" t="s">
        <v>125</v>
      </c>
    </row>
    <row r="5" spans="2:3" ht="33" customHeight="1">
      <c r="B5" s="88" t="s">
        <v>126</v>
      </c>
      <c r="C5" s="88" t="s">
        <v>127</v>
      </c>
    </row>
    <row r="6" spans="2:3" ht="24" customHeight="1">
      <c r="B6" s="89" t="s">
        <v>128</v>
      </c>
      <c r="C6" s="89"/>
    </row>
    <row r="7" spans="2:3" ht="24" customHeight="1">
      <c r="B7" s="89" t="s">
        <v>129</v>
      </c>
      <c r="C7" s="89"/>
    </row>
    <row r="8" spans="2:3" ht="24" customHeight="1">
      <c r="B8" s="89" t="s">
        <v>130</v>
      </c>
      <c r="C8" s="89"/>
    </row>
    <row r="9" spans="2:3" ht="24" customHeight="1">
      <c r="B9" s="89" t="s">
        <v>131</v>
      </c>
      <c r="C9" s="89"/>
    </row>
    <row r="10" spans="2:3" ht="27.75" customHeight="1">
      <c r="B10" s="89" t="s">
        <v>132</v>
      </c>
      <c r="C10" s="89"/>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FF0000"/>
    <pageSetUpPr fitToPage="1"/>
  </sheetPr>
  <dimension ref="A1:S20"/>
  <sheetViews>
    <sheetView view="pageBreakPreview" zoomScale="70" zoomScaleNormal="100" zoomScaleSheetLayoutView="70" workbookViewId="0">
      <selection activeCell="G9" sqref="G9"/>
    </sheetView>
  </sheetViews>
  <sheetFormatPr defaultColWidth="9" defaultRowHeight="13.2"/>
  <cols>
    <col min="1" max="1" width="37.88671875" style="101" customWidth="1"/>
    <col min="2" max="4" width="15.109375" style="102" customWidth="1"/>
    <col min="5" max="5" width="22.44140625" style="102" customWidth="1"/>
    <col min="6" max="6" width="18.21875" style="102" customWidth="1"/>
    <col min="7" max="7" width="26.6640625" style="101" bestFit="1" customWidth="1"/>
    <col min="8" max="8" width="29.44140625" style="101" customWidth="1"/>
    <col min="9" max="11" width="15.109375" style="102" customWidth="1"/>
    <col min="12" max="12" width="18.21875" style="101" bestFit="1" customWidth="1"/>
    <col min="13" max="13" width="187.21875" style="105" customWidth="1"/>
    <col min="14" max="19" width="14.6640625" style="101" customWidth="1"/>
    <col min="20" max="20" width="18.88671875" style="101" customWidth="1"/>
    <col min="21" max="21" width="9" style="101"/>
    <col min="22" max="28" width="9" style="101" customWidth="1"/>
    <col min="29" max="16384" width="9" style="101"/>
  </cols>
  <sheetData>
    <row r="1" spans="1:19" ht="25.5" customHeight="1">
      <c r="A1" s="5" t="s">
        <v>229</v>
      </c>
      <c r="B1" s="100"/>
      <c r="C1" s="100"/>
      <c r="D1" s="100"/>
      <c r="E1" s="100"/>
      <c r="F1" s="100"/>
      <c r="H1" s="99"/>
      <c r="J1" s="103"/>
      <c r="K1" s="103" t="s">
        <v>171</v>
      </c>
      <c r="L1" s="104" t="str">
        <f>【賃上げ支援】申請書!G1</f>
        <v>無</v>
      </c>
    </row>
    <row r="2" spans="1:19" ht="46.5" customHeight="1">
      <c r="A2" s="348" t="s">
        <v>227</v>
      </c>
      <c r="B2" s="349"/>
      <c r="C2" s="349"/>
      <c r="D2" s="349"/>
      <c r="E2" s="349"/>
      <c r="F2" s="349"/>
      <c r="G2" s="349"/>
      <c r="H2" s="349"/>
      <c r="I2" s="349"/>
      <c r="J2" s="349"/>
      <c r="K2" s="349"/>
      <c r="L2" s="349"/>
      <c r="M2" s="105" t="s">
        <v>134</v>
      </c>
    </row>
    <row r="3" spans="1:19" ht="26.25" customHeight="1">
      <c r="A3" s="106" t="s">
        <v>133</v>
      </c>
      <c r="B3" s="107"/>
      <c r="C3" s="107"/>
      <c r="D3" s="107"/>
      <c r="E3" s="107"/>
      <c r="F3" s="107"/>
      <c r="G3" s="108">
        <f>【賃上げ支援】申請書!G2</f>
        <v>0</v>
      </c>
      <c r="H3" s="106" t="s">
        <v>159</v>
      </c>
      <c r="I3" s="107"/>
      <c r="J3" s="107"/>
      <c r="K3" s="107"/>
      <c r="L3" s="93">
        <f>SUM($L$11:$L$14,$L$17:$L$20)</f>
        <v>0</v>
      </c>
    </row>
    <row r="4" spans="1:19" ht="26.25" customHeight="1">
      <c r="A4" s="106" t="s">
        <v>167</v>
      </c>
      <c r="B4" s="107"/>
      <c r="C4" s="107"/>
      <c r="D4" s="107"/>
      <c r="E4" s="107"/>
      <c r="F4" s="107"/>
      <c r="G4" s="108">
        <f>【賃上げ支援】申請書!G3</f>
        <v>0</v>
      </c>
      <c r="H4" s="106" t="s">
        <v>160</v>
      </c>
      <c r="I4" s="107"/>
      <c r="J4" s="107"/>
      <c r="K4" s="107"/>
      <c r="L4" s="93">
        <f>【賃上げ支援】申請書!G45</f>
        <v>0</v>
      </c>
    </row>
    <row r="5" spans="1:19" ht="26.25" customHeight="1">
      <c r="A5" s="106" t="s">
        <v>183</v>
      </c>
      <c r="B5" s="107"/>
      <c r="C5" s="107"/>
      <c r="D5" s="107"/>
      <c r="E5" s="107"/>
      <c r="F5" s="107"/>
      <c r="G5" s="108" t="str">
        <f>IF(COUNTIF($F$9:$F$20,"×"),"×","○")</f>
        <v>○</v>
      </c>
      <c r="H5" s="106" t="s">
        <v>158</v>
      </c>
      <c r="I5" s="107"/>
      <c r="J5" s="107"/>
      <c r="K5" s="107"/>
      <c r="L5" s="93" t="str">
        <f>IF(L3&gt;=L4,"○","×")</f>
        <v>○</v>
      </c>
    </row>
    <row r="6" spans="1:19" ht="26.25" customHeight="1">
      <c r="A6" s="106" t="s">
        <v>218</v>
      </c>
      <c r="B6" s="107"/>
      <c r="C6" s="107"/>
      <c r="D6" s="107"/>
      <c r="E6" s="107"/>
      <c r="F6" s="107"/>
      <c r="G6" s="135" t="s">
        <v>204</v>
      </c>
      <c r="H6" s="106" t="s">
        <v>161</v>
      </c>
      <c r="I6" s="107"/>
      <c r="J6" s="107"/>
      <c r="K6" s="107"/>
      <c r="L6" s="93">
        <f>IF(ROUNDDOWN(L4-L3,-3)&lt;=0,0,ROUNDDOWN(L4-L3,-3))</f>
        <v>0</v>
      </c>
      <c r="N6" s="101" t="s">
        <v>135</v>
      </c>
      <c r="O6" s="101" t="s">
        <v>122</v>
      </c>
    </row>
    <row r="7" spans="1:19" ht="26.25" customHeight="1">
      <c r="A7" s="106" t="s">
        <v>203</v>
      </c>
      <c r="B7" s="107"/>
      <c r="C7" s="107"/>
      <c r="D7" s="107"/>
      <c r="E7" s="107"/>
      <c r="F7" s="107"/>
      <c r="G7" s="109" t="s">
        <v>177</v>
      </c>
      <c r="H7" s="106" t="s">
        <v>162</v>
      </c>
      <c r="I7" s="107"/>
      <c r="J7" s="107"/>
      <c r="K7" s="107"/>
      <c r="L7" s="109">
        <f>MIN(L3,L4)</f>
        <v>0</v>
      </c>
      <c r="N7" s="101" t="s">
        <v>135</v>
      </c>
      <c r="O7" s="101" t="s">
        <v>122</v>
      </c>
    </row>
    <row r="8" spans="1:19" ht="41.25" customHeight="1">
      <c r="A8" s="350" t="s">
        <v>149</v>
      </c>
      <c r="B8" s="350"/>
      <c r="C8" s="350"/>
      <c r="D8" s="350"/>
      <c r="E8" s="350"/>
      <c r="F8" s="350"/>
      <c r="G8" s="350"/>
      <c r="H8" s="350" t="s">
        <v>157</v>
      </c>
      <c r="I8" s="350"/>
      <c r="J8" s="350"/>
      <c r="K8" s="350"/>
      <c r="L8" s="350"/>
      <c r="M8" s="110"/>
    </row>
    <row r="9" spans="1:19" ht="33" customHeight="1">
      <c r="A9" s="111" t="s">
        <v>221</v>
      </c>
      <c r="B9" s="112"/>
      <c r="C9" s="112"/>
      <c r="D9" s="112"/>
      <c r="E9" s="112"/>
      <c r="F9" s="113"/>
      <c r="G9" s="114"/>
      <c r="H9" s="154" t="str">
        <f>A9</f>
        <v>対象職員の賃金改善実績の有無（右欄に○・×を記載）</v>
      </c>
      <c r="I9" s="112"/>
      <c r="J9" s="112"/>
      <c r="K9" s="113"/>
      <c r="L9" s="115">
        <f>G9</f>
        <v>0</v>
      </c>
      <c r="M9" s="116" t="s">
        <v>226</v>
      </c>
      <c r="N9" s="101" t="s">
        <v>135</v>
      </c>
      <c r="O9" s="101" t="s">
        <v>122</v>
      </c>
    </row>
    <row r="10" spans="1:19" ht="72.75" customHeight="1">
      <c r="A10" s="117" t="s">
        <v>146</v>
      </c>
      <c r="B10" s="118" t="s">
        <v>184</v>
      </c>
      <c r="C10" s="118" t="s">
        <v>223</v>
      </c>
      <c r="D10" s="118" t="s">
        <v>176</v>
      </c>
      <c r="E10" s="118" t="s">
        <v>185</v>
      </c>
      <c r="F10" s="118" t="s">
        <v>186</v>
      </c>
      <c r="G10" s="118" t="s">
        <v>187</v>
      </c>
      <c r="H10" s="117" t="s">
        <v>146</v>
      </c>
      <c r="I10" s="118" t="s">
        <v>184</v>
      </c>
      <c r="J10" s="118" t="s">
        <v>223</v>
      </c>
      <c r="K10" s="118" t="s">
        <v>176</v>
      </c>
      <c r="L10" s="118" t="s">
        <v>151</v>
      </c>
      <c r="M10" s="116" t="s">
        <v>188</v>
      </c>
    </row>
    <row r="11" spans="1:19" ht="41.25" customHeight="1">
      <c r="A11" s="119" t="s">
        <v>155</v>
      </c>
      <c r="B11" s="120"/>
      <c r="C11" s="121"/>
      <c r="D11" s="122"/>
      <c r="E11" s="121"/>
      <c r="F11" s="115" t="str">
        <f>IF(E11&gt;=C11,"○","×")</f>
        <v>○</v>
      </c>
      <c r="G11" s="123" t="e">
        <f>((B11*C11*D11)/B11)/D11</f>
        <v>#DIV/0!</v>
      </c>
      <c r="H11" s="119" t="s">
        <v>150</v>
      </c>
      <c r="I11" s="124">
        <f t="shared" ref="I11:K13" si="0">B11</f>
        <v>0</v>
      </c>
      <c r="J11" s="123">
        <f t="shared" si="0"/>
        <v>0</v>
      </c>
      <c r="K11" s="125">
        <f t="shared" si="0"/>
        <v>0</v>
      </c>
      <c r="L11" s="123">
        <f>I11*J11*K11</f>
        <v>0</v>
      </c>
      <c r="M11" s="116" t="s">
        <v>226</v>
      </c>
    </row>
    <row r="12" spans="1:19" ht="41.25" customHeight="1">
      <c r="A12" s="119" t="s">
        <v>154</v>
      </c>
      <c r="B12" s="120"/>
      <c r="C12" s="121"/>
      <c r="D12" s="122"/>
      <c r="E12" s="121"/>
      <c r="F12" s="115" t="str">
        <f>IF(E12&gt;=C12,"○","×")</f>
        <v>○</v>
      </c>
      <c r="G12" s="123" t="e">
        <f>((B12*C12*D12)/B12)/D12</f>
        <v>#DIV/0!</v>
      </c>
      <c r="H12" s="119" t="s">
        <v>152</v>
      </c>
      <c r="I12" s="124">
        <f t="shared" si="0"/>
        <v>0</v>
      </c>
      <c r="J12" s="123">
        <f t="shared" si="0"/>
        <v>0</v>
      </c>
      <c r="K12" s="125">
        <f t="shared" si="0"/>
        <v>0</v>
      </c>
      <c r="L12" s="123">
        <f>I12*J12*K12</f>
        <v>0</v>
      </c>
      <c r="M12" s="116" t="s">
        <v>147</v>
      </c>
    </row>
    <row r="13" spans="1:19" s="145" customFormat="1" ht="41.25" customHeight="1">
      <c r="A13" s="136" t="s">
        <v>156</v>
      </c>
      <c r="B13" s="137"/>
      <c r="C13" s="138"/>
      <c r="D13" s="153"/>
      <c r="E13" s="138"/>
      <c r="F13" s="140" t="e">
        <f>IF(E13&gt;=G13,"○","×")</f>
        <v>#DIV/0!</v>
      </c>
      <c r="G13" s="141" t="e">
        <f>(B13*C13)/B13/D13</f>
        <v>#DIV/0!</v>
      </c>
      <c r="H13" s="136" t="s">
        <v>153</v>
      </c>
      <c r="I13" s="142">
        <f t="shared" si="0"/>
        <v>0</v>
      </c>
      <c r="J13" s="141">
        <f t="shared" si="0"/>
        <v>0</v>
      </c>
      <c r="K13" s="139">
        <f t="shared" si="0"/>
        <v>0</v>
      </c>
      <c r="L13" s="141">
        <f>I13*J13</f>
        <v>0</v>
      </c>
      <c r="M13" s="143" t="s">
        <v>148</v>
      </c>
      <c r="N13" s="144">
        <v>1</v>
      </c>
      <c r="O13" s="144">
        <v>2</v>
      </c>
      <c r="P13" s="144">
        <v>3</v>
      </c>
      <c r="Q13" s="144">
        <v>4</v>
      </c>
      <c r="R13" s="144">
        <v>5</v>
      </c>
      <c r="S13" s="144">
        <v>6</v>
      </c>
    </row>
    <row r="14" spans="1:19" ht="73.5" customHeight="1">
      <c r="A14" s="345" t="s">
        <v>189</v>
      </c>
      <c r="B14" s="346"/>
      <c r="C14" s="346"/>
      <c r="D14" s="346"/>
      <c r="E14" s="123">
        <f>'【賃上げ支援】2.0％超部分算定シート'!I5</f>
        <v>0</v>
      </c>
      <c r="F14" s="126" t="str">
        <f>'【賃上げ支援】2.0％超部分算定シート'!J5</f>
        <v>○</v>
      </c>
      <c r="G14" s="123" t="e">
        <f>'【賃上げ支援】2.0％超部分算定シート'!K5</f>
        <v>#DIV/0!</v>
      </c>
      <c r="H14" s="345" t="s">
        <v>189</v>
      </c>
      <c r="I14" s="346"/>
      <c r="J14" s="346"/>
      <c r="K14" s="346"/>
      <c r="L14" s="123">
        <f>'【賃上げ支援】2.0％超部分算定シート'!L5</f>
        <v>0</v>
      </c>
      <c r="M14" s="116" t="s">
        <v>190</v>
      </c>
    </row>
    <row r="15" spans="1:19" ht="33" customHeight="1">
      <c r="A15" s="111" t="s">
        <v>224</v>
      </c>
      <c r="B15" s="112"/>
      <c r="C15" s="112"/>
      <c r="D15" s="112"/>
      <c r="E15" s="112"/>
      <c r="F15" s="113"/>
      <c r="G15" s="114"/>
      <c r="H15" s="154" t="str">
        <f>A15</f>
        <v>（職種内訳）○○の賃金改善実績の有無（右欄に○・×を記載）</v>
      </c>
      <c r="I15" s="112"/>
      <c r="J15" s="112"/>
      <c r="K15" s="113"/>
      <c r="L15" s="115">
        <f>G15</f>
        <v>0</v>
      </c>
      <c r="M15" s="116" t="s">
        <v>226</v>
      </c>
      <c r="N15" s="101" t="s">
        <v>135</v>
      </c>
      <c r="O15" s="101" t="s">
        <v>122</v>
      </c>
    </row>
    <row r="16" spans="1:19" ht="72.75" customHeight="1">
      <c r="A16" s="117" t="s">
        <v>146</v>
      </c>
      <c r="B16" s="118" t="s">
        <v>184</v>
      </c>
      <c r="C16" s="118" t="s">
        <v>223</v>
      </c>
      <c r="D16" s="118" t="s">
        <v>176</v>
      </c>
      <c r="E16" s="118" t="s">
        <v>185</v>
      </c>
      <c r="F16" s="118" t="s">
        <v>186</v>
      </c>
      <c r="G16" s="118" t="s">
        <v>187</v>
      </c>
      <c r="H16" s="117" t="s">
        <v>146</v>
      </c>
      <c r="I16" s="118" t="s">
        <v>184</v>
      </c>
      <c r="J16" s="118" t="s">
        <v>223</v>
      </c>
      <c r="K16" s="118" t="s">
        <v>176</v>
      </c>
      <c r="L16" s="118" t="s">
        <v>151</v>
      </c>
      <c r="M16" s="116" t="s">
        <v>188</v>
      </c>
    </row>
    <row r="17" spans="1:19" ht="41.25" customHeight="1">
      <c r="A17" s="119" t="s">
        <v>155</v>
      </c>
      <c r="B17" s="120"/>
      <c r="C17" s="121"/>
      <c r="D17" s="122"/>
      <c r="E17" s="121"/>
      <c r="F17" s="115" t="str">
        <f>IF(E17&gt;=C17,"○","×")</f>
        <v>○</v>
      </c>
      <c r="G17" s="123" t="e">
        <f>((B17*C17*D17)/B17)/D17</f>
        <v>#DIV/0!</v>
      </c>
      <c r="H17" s="119" t="s">
        <v>150</v>
      </c>
      <c r="I17" s="124">
        <f t="shared" ref="I17:K19" si="1">B17</f>
        <v>0</v>
      </c>
      <c r="J17" s="123">
        <f t="shared" si="1"/>
        <v>0</v>
      </c>
      <c r="K17" s="125">
        <f t="shared" si="1"/>
        <v>0</v>
      </c>
      <c r="L17" s="123">
        <f>I17*J17*K17</f>
        <v>0</v>
      </c>
      <c r="M17" s="116" t="s">
        <v>226</v>
      </c>
    </row>
    <row r="18" spans="1:19" ht="41.25" customHeight="1">
      <c r="A18" s="119" t="s">
        <v>154</v>
      </c>
      <c r="B18" s="120"/>
      <c r="C18" s="121"/>
      <c r="D18" s="122"/>
      <c r="E18" s="121"/>
      <c r="F18" s="115" t="str">
        <f>IF(E18&gt;=C18,"○","×")</f>
        <v>○</v>
      </c>
      <c r="G18" s="123" t="e">
        <f>((B18*C18*D18)/B18)/D18</f>
        <v>#DIV/0!</v>
      </c>
      <c r="H18" s="119" t="s">
        <v>152</v>
      </c>
      <c r="I18" s="124">
        <f t="shared" si="1"/>
        <v>0</v>
      </c>
      <c r="J18" s="123">
        <f t="shared" si="1"/>
        <v>0</v>
      </c>
      <c r="K18" s="125">
        <f t="shared" si="1"/>
        <v>0</v>
      </c>
      <c r="L18" s="123">
        <f>I18*J18*K18</f>
        <v>0</v>
      </c>
      <c r="M18" s="116" t="s">
        <v>147</v>
      </c>
    </row>
    <row r="19" spans="1:19" s="145" customFormat="1" ht="41.25" customHeight="1">
      <c r="A19" s="136" t="s">
        <v>156</v>
      </c>
      <c r="B19" s="137"/>
      <c r="C19" s="138"/>
      <c r="D19" s="153"/>
      <c r="E19" s="138"/>
      <c r="F19" s="140" t="e">
        <f>IF(E19&gt;=G19,"○","×")</f>
        <v>#DIV/0!</v>
      </c>
      <c r="G19" s="141" t="e">
        <f>(B19*C19)/B19/D19</f>
        <v>#DIV/0!</v>
      </c>
      <c r="H19" s="136" t="s">
        <v>153</v>
      </c>
      <c r="I19" s="142">
        <f t="shared" si="1"/>
        <v>0</v>
      </c>
      <c r="J19" s="141">
        <f t="shared" si="1"/>
        <v>0</v>
      </c>
      <c r="K19" s="139">
        <f t="shared" si="1"/>
        <v>0</v>
      </c>
      <c r="L19" s="141">
        <f>I19*J19</f>
        <v>0</v>
      </c>
      <c r="M19" s="143" t="s">
        <v>148</v>
      </c>
      <c r="N19" s="144">
        <v>1</v>
      </c>
      <c r="O19" s="144">
        <v>2</v>
      </c>
      <c r="P19" s="144">
        <v>3</v>
      </c>
      <c r="Q19" s="144">
        <v>4</v>
      </c>
      <c r="R19" s="144">
        <v>5</v>
      </c>
      <c r="S19" s="144">
        <v>6</v>
      </c>
    </row>
    <row r="20" spans="1:19" ht="73.5" customHeight="1">
      <c r="A20" s="345" t="s">
        <v>189</v>
      </c>
      <c r="B20" s="346"/>
      <c r="C20" s="346"/>
      <c r="D20" s="347"/>
      <c r="E20" s="123">
        <f>'【賃上げ支援】2.0％超部分算定シート'!I8</f>
        <v>0</v>
      </c>
      <c r="F20" s="126" t="str">
        <f>'【賃上げ支援】2.0％超部分算定シート'!J8</f>
        <v>○</v>
      </c>
      <c r="G20" s="123" t="e">
        <f>'【賃上げ支援】2.0％超部分算定シート'!K8</f>
        <v>#DIV/0!</v>
      </c>
      <c r="H20" s="345" t="s">
        <v>189</v>
      </c>
      <c r="I20" s="346"/>
      <c r="J20" s="346"/>
      <c r="K20" s="347"/>
      <c r="L20" s="123">
        <f>'【賃上げ支援】2.0％超部分算定シート'!L8</f>
        <v>0</v>
      </c>
      <c r="M20" s="116" t="s">
        <v>190</v>
      </c>
    </row>
  </sheetData>
  <mergeCells count="7">
    <mergeCell ref="H20:K20"/>
    <mergeCell ref="A20:D20"/>
    <mergeCell ref="A2:L2"/>
    <mergeCell ref="A8:G8"/>
    <mergeCell ref="H8:L8"/>
    <mergeCell ref="A14:D14"/>
    <mergeCell ref="H14:K14"/>
  </mergeCells>
  <phoneticPr fontId="38"/>
  <conditionalFormatting sqref="A14 G14:H14 L14 A20 G20:H20 L20">
    <cfRule type="expression" dxfId="7" priority="16">
      <formula>$G$2="×"</formula>
    </cfRule>
  </conditionalFormatting>
  <conditionalFormatting sqref="A7:G7">
    <cfRule type="expression" dxfId="6" priority="13">
      <formula>$G$6="○"</formula>
    </cfRule>
    <cfRule type="expression" dxfId="5" priority="15">
      <formula>$G$6</formula>
    </cfRule>
  </conditionalFormatting>
  <conditionalFormatting sqref="A11:L13">
    <cfRule type="expression" dxfId="4" priority="1">
      <formula>$G$2="×"</formula>
    </cfRule>
  </conditionalFormatting>
  <conditionalFormatting sqref="A17:L19">
    <cfRule type="expression" dxfId="3" priority="2">
      <formula>$G$2="×"</formula>
    </cfRule>
  </conditionalFormatting>
  <dataValidations count="6">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9" xr:uid="{4439BA0B-D439-47E8-B5DB-E5DAFF06DC09}">
      <formula1>$N$13:$S$13</formula1>
    </dataValidation>
    <dataValidation type="list" allowBlank="1" showInputMessage="1" showErrorMessage="1" sqref="G15" xr:uid="{A2218F99-BFF6-4F1F-B073-150B31A02EF1}">
      <formula1>$N$15:$O$15</formula1>
    </dataValidation>
    <dataValidation type="list" allowBlank="1" showInputMessage="1" showErrorMessage="1" sqref="D13" xr:uid="{4C0615E5-B547-46D8-9624-EDB15FD8CFFB}">
      <formula1>$N$13:$T$13</formula1>
    </dataValidation>
    <dataValidation type="list" allowBlank="1" showInputMessage="1" showErrorMessage="1" sqref="G9" xr:uid="{41A212BD-185A-4709-BB61-CA5DA00A27F6}">
      <formula1>$N$9:$O$9</formula1>
    </dataValidation>
  </dataValidations>
  <printOptions horizontalCentered="1"/>
  <pageMargins left="0.70866141732283472" right="0.70866141732283472" top="0.74803149606299213" bottom="0.55118110236220474" header="0.31496062992125984" footer="0.31496062992125984"/>
  <pageSetup paperSize="9" scale="54"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FF0000"/>
    <pageSetUpPr fitToPage="1"/>
  </sheetPr>
  <dimension ref="A1:O8"/>
  <sheetViews>
    <sheetView view="pageBreakPreview" zoomScale="70" zoomScaleNormal="100" zoomScaleSheetLayoutView="70" workbookViewId="0">
      <selection activeCell="L3" sqref="L3"/>
    </sheetView>
  </sheetViews>
  <sheetFormatPr defaultColWidth="9" defaultRowHeight="13.2"/>
  <cols>
    <col min="1" max="1" width="37.88671875" style="101" customWidth="1"/>
    <col min="2" max="5" width="15.109375" style="102" customWidth="1"/>
    <col min="6" max="6" width="16.44140625" style="102" customWidth="1"/>
    <col min="7" max="7" width="24.21875" style="102" customWidth="1"/>
    <col min="8" max="8" width="19.77734375" style="102" customWidth="1"/>
    <col min="9" max="9" width="22.109375" style="102" customWidth="1"/>
    <col min="10" max="11" width="18.21875" style="102" customWidth="1"/>
    <col min="12" max="12" width="18.21875" style="101" bestFit="1" customWidth="1"/>
    <col min="13" max="13" width="187.21875" style="105" customWidth="1"/>
    <col min="14" max="19" width="14.6640625" style="101" customWidth="1"/>
    <col min="20" max="20" width="18.88671875" style="101" customWidth="1"/>
    <col min="21" max="21" width="9" style="101"/>
    <col min="22" max="28" width="9" style="101" customWidth="1"/>
    <col min="29" max="16384" width="9" style="101"/>
  </cols>
  <sheetData>
    <row r="1" spans="1:15" ht="51" customHeight="1">
      <c r="A1" s="5" t="s">
        <v>229</v>
      </c>
      <c r="B1" s="351" t="s">
        <v>191</v>
      </c>
      <c r="C1" s="351"/>
      <c r="D1" s="351"/>
      <c r="E1" s="351"/>
      <c r="F1" s="351"/>
      <c r="G1" s="351"/>
      <c r="H1" s="351"/>
      <c r="I1" s="351"/>
      <c r="J1" s="351"/>
      <c r="K1" s="351"/>
      <c r="L1" s="127"/>
    </row>
    <row r="2" spans="1:15" ht="41.25" customHeight="1">
      <c r="A2" s="352" t="s">
        <v>149</v>
      </c>
      <c r="B2" s="353"/>
      <c r="C2" s="353"/>
      <c r="D2" s="353"/>
      <c r="E2" s="353"/>
      <c r="F2" s="353"/>
      <c r="G2" s="353"/>
      <c r="H2" s="353"/>
      <c r="I2" s="353"/>
      <c r="J2" s="353"/>
      <c r="K2" s="354"/>
      <c r="L2" s="115" t="s">
        <v>151</v>
      </c>
      <c r="M2" s="110"/>
    </row>
    <row r="3" spans="1:15" ht="33" customHeight="1">
      <c r="A3" s="111" t="str">
        <f>【賃上げ支援】実績報告書!A9</f>
        <v>対象職員の賃金改善実績の有無（右欄に○・×を記載）</v>
      </c>
      <c r="B3" s="128"/>
      <c r="C3" s="128"/>
      <c r="D3" s="128"/>
      <c r="E3" s="128"/>
      <c r="F3" s="128"/>
      <c r="G3" s="128"/>
      <c r="H3" s="128"/>
      <c r="I3" s="128"/>
      <c r="J3" s="128"/>
      <c r="K3" s="129"/>
      <c r="L3" s="114"/>
      <c r="M3" s="116" t="s">
        <v>192</v>
      </c>
      <c r="N3" s="101" t="s">
        <v>135</v>
      </c>
      <c r="O3" s="101" t="s">
        <v>122</v>
      </c>
    </row>
    <row r="4" spans="1:15" ht="72.75" customHeight="1">
      <c r="A4" s="117" t="s">
        <v>146</v>
      </c>
      <c r="B4" s="118" t="s">
        <v>193</v>
      </c>
      <c r="C4" s="118" t="s">
        <v>194</v>
      </c>
      <c r="D4" s="118" t="s">
        <v>195</v>
      </c>
      <c r="E4" s="118" t="s">
        <v>196</v>
      </c>
      <c r="F4" s="118" t="s">
        <v>197</v>
      </c>
      <c r="G4" s="118" t="s">
        <v>198</v>
      </c>
      <c r="H4" s="118" t="s">
        <v>199</v>
      </c>
      <c r="I4" s="118" t="s">
        <v>185</v>
      </c>
      <c r="J4" s="118" t="s">
        <v>200</v>
      </c>
      <c r="K4" s="118" t="s">
        <v>187</v>
      </c>
      <c r="L4" s="118" t="s">
        <v>151</v>
      </c>
      <c r="M4" s="116" t="s">
        <v>188</v>
      </c>
    </row>
    <row r="5" spans="1:15" ht="84.75" customHeight="1">
      <c r="A5" s="119" t="s">
        <v>201</v>
      </c>
      <c r="B5" s="121"/>
      <c r="C5" s="121"/>
      <c r="D5" s="130" t="e">
        <f>C5/B5</f>
        <v>#DIV/0!</v>
      </c>
      <c r="E5" s="131" t="e">
        <f>(D5-0.02)*B5</f>
        <v>#DIV/0!</v>
      </c>
      <c r="F5" s="132"/>
      <c r="G5" s="133"/>
      <c r="H5" s="134"/>
      <c r="I5" s="121"/>
      <c r="J5" s="115" t="str">
        <f>IF(I5&gt;=C5,"○","×")</f>
        <v>○</v>
      </c>
      <c r="K5" s="123" t="e">
        <f>((F5*G5*H5)/H5)/G5</f>
        <v>#DIV/0!</v>
      </c>
      <c r="L5" s="123">
        <f>F5*G5*H5</f>
        <v>0</v>
      </c>
      <c r="M5" s="116" t="s">
        <v>202</v>
      </c>
    </row>
    <row r="6" spans="1:15" ht="27" customHeight="1">
      <c r="A6" s="111" t="str">
        <f>【賃上げ支援】実績報告書!A15</f>
        <v>（職種内訳）○○の賃金改善実績の有無（右欄に○・×を記載）</v>
      </c>
      <c r="B6" s="112"/>
      <c r="C6" s="112"/>
      <c r="D6" s="112"/>
      <c r="E6" s="112"/>
      <c r="F6" s="112"/>
      <c r="G6" s="112"/>
      <c r="H6" s="112"/>
      <c r="I6" s="112"/>
      <c r="J6" s="112"/>
      <c r="K6" s="113"/>
      <c r="L6" s="114"/>
      <c r="M6" s="116" t="s">
        <v>192</v>
      </c>
      <c r="N6" s="101" t="s">
        <v>135</v>
      </c>
      <c r="O6" s="101" t="s">
        <v>122</v>
      </c>
    </row>
    <row r="7" spans="1:15" ht="63" customHeight="1">
      <c r="A7" s="117" t="s">
        <v>146</v>
      </c>
      <c r="B7" s="118" t="s">
        <v>193</v>
      </c>
      <c r="C7" s="118" t="s">
        <v>194</v>
      </c>
      <c r="D7" s="118" t="s">
        <v>195</v>
      </c>
      <c r="E7" s="118" t="s">
        <v>196</v>
      </c>
      <c r="F7" s="118" t="s">
        <v>197</v>
      </c>
      <c r="G7" s="118" t="s">
        <v>198</v>
      </c>
      <c r="H7" s="118" t="s">
        <v>199</v>
      </c>
      <c r="I7" s="118" t="s">
        <v>185</v>
      </c>
      <c r="J7" s="118" t="s">
        <v>200</v>
      </c>
      <c r="K7" s="118" t="s">
        <v>187</v>
      </c>
      <c r="L7" s="118" t="s">
        <v>151</v>
      </c>
      <c r="M7" s="110"/>
    </row>
    <row r="8" spans="1:15" ht="84.75" customHeight="1">
      <c r="A8" s="119" t="s">
        <v>201</v>
      </c>
      <c r="B8" s="121"/>
      <c r="C8" s="121"/>
      <c r="D8" s="130" t="e">
        <f>C8/B8</f>
        <v>#DIV/0!</v>
      </c>
      <c r="E8" s="131" t="e">
        <f>(D8-0.02)*B8</f>
        <v>#DIV/0!</v>
      </c>
      <c r="F8" s="132"/>
      <c r="G8" s="133"/>
      <c r="H8" s="134"/>
      <c r="I8" s="121"/>
      <c r="J8" s="115" t="str">
        <f>IF(I8&gt;=C8,"○","×")</f>
        <v>○</v>
      </c>
      <c r="K8" s="123" t="e">
        <f>((F8*G8*H8)/H8)/G8</f>
        <v>#DIV/0!</v>
      </c>
      <c r="L8" s="123">
        <f>F8*G8*H8</f>
        <v>0</v>
      </c>
      <c r="M8" s="116" t="s">
        <v>202</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2">
    <dataValidation type="list" allowBlank="1" showInputMessage="1" showErrorMessage="1" sqref="L6" xr:uid="{436349D8-CF28-431E-B400-383C375C034D}">
      <formula1>$N$6:$O$6</formula1>
    </dataValidation>
    <dataValidation type="list" allowBlank="1" showInputMessage="1" showErrorMessage="1" sqref="L3" xr:uid="{6ECB5A1A-E225-48E9-AD3F-BAD1A5889AB2}">
      <formula1>$N$3:$O$3</formula1>
    </dataValidation>
  </dataValidations>
  <printOptions horizontalCentered="1"/>
  <pageMargins left="0.70866141732283472" right="0.70866141732283472" top="0.74803149606299213" bottom="0.55118110236220474" header="0.31496062992125984" footer="0.31496062992125984"/>
  <pageSetup paperSize="9" scale="5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117</v>
      </c>
      <c r="B1" s="47" t="s">
        <v>28</v>
      </c>
      <c r="C1" s="48"/>
      <c r="D1" s="49" t="s">
        <v>29</v>
      </c>
      <c r="E1" s="50"/>
      <c r="F1" s="50"/>
      <c r="G1" s="50"/>
      <c r="H1" s="50" t="s">
        <v>30</v>
      </c>
      <c r="I1" s="50"/>
      <c r="J1" s="50"/>
      <c r="K1" s="50" t="s">
        <v>9</v>
      </c>
      <c r="L1" s="50"/>
      <c r="M1" s="50"/>
      <c r="N1" s="50"/>
      <c r="O1" s="50" t="s">
        <v>31</v>
      </c>
      <c r="P1" s="50"/>
      <c r="Q1" s="50"/>
      <c r="R1" s="51" t="s">
        <v>32</v>
      </c>
      <c r="S1" s="51"/>
      <c r="T1" s="51"/>
      <c r="U1" s="52" t="s">
        <v>33</v>
      </c>
      <c r="V1" s="52"/>
      <c r="W1" s="52"/>
      <c r="X1" s="52"/>
      <c r="Y1" s="52"/>
      <c r="Z1" s="52"/>
      <c r="AA1" s="52"/>
      <c r="AB1" s="52"/>
      <c r="AC1" s="53"/>
      <c r="AD1" s="96" t="s">
        <v>172</v>
      </c>
      <c r="AE1" s="47" t="s">
        <v>175</v>
      </c>
      <c r="AF1" s="48"/>
    </row>
    <row r="2" spans="1:32">
      <c r="A2" s="55"/>
      <c r="B2" s="56"/>
      <c r="C2" s="57" t="s">
        <v>34</v>
      </c>
      <c r="D2" s="58"/>
      <c r="E2" s="59" t="s">
        <v>14</v>
      </c>
      <c r="F2" s="59" t="s">
        <v>35</v>
      </c>
      <c r="G2" s="59" t="s">
        <v>34</v>
      </c>
      <c r="H2" s="59" t="s">
        <v>36</v>
      </c>
      <c r="I2" s="59" t="s">
        <v>37</v>
      </c>
      <c r="J2" s="59" t="s">
        <v>38</v>
      </c>
      <c r="K2" s="59" t="s">
        <v>10</v>
      </c>
      <c r="L2" s="59" t="s">
        <v>12</v>
      </c>
      <c r="M2" s="59" t="s">
        <v>39</v>
      </c>
      <c r="N2" s="59" t="s">
        <v>15</v>
      </c>
      <c r="O2" s="59" t="s">
        <v>36</v>
      </c>
      <c r="P2" s="59" t="s">
        <v>40</v>
      </c>
      <c r="Q2" s="59" t="s">
        <v>41</v>
      </c>
      <c r="R2" s="75" t="s">
        <v>114</v>
      </c>
      <c r="S2" s="75" t="s">
        <v>115</v>
      </c>
      <c r="T2" s="60" t="s">
        <v>42</v>
      </c>
      <c r="U2" s="61" t="s">
        <v>43</v>
      </c>
      <c r="V2" s="61" t="s">
        <v>22</v>
      </c>
      <c r="W2" s="61" t="s">
        <v>24</v>
      </c>
      <c r="X2" s="61" t="s">
        <v>44</v>
      </c>
      <c r="Y2" s="61" t="s">
        <v>45</v>
      </c>
      <c r="Z2" s="61" t="s">
        <v>24</v>
      </c>
      <c r="AA2" s="61" t="s">
        <v>46</v>
      </c>
      <c r="AB2" s="61" t="s">
        <v>47</v>
      </c>
      <c r="AC2" s="62"/>
      <c r="AE2" s="56"/>
      <c r="AF2" s="57" t="s">
        <v>34</v>
      </c>
    </row>
    <row r="3" spans="1:32">
      <c r="A3" s="63">
        <f>【賃上げ支援】支給申請書兼請求書!Z25</f>
        <v>0</v>
      </c>
      <c r="B3" s="64">
        <f>【賃上げ支援】支給申請書兼請求書!N21</f>
        <v>0</v>
      </c>
      <c r="C3" s="65">
        <f>【賃上げ支援】支給申請書兼請求書!N19</f>
        <v>0</v>
      </c>
      <c r="D3" s="66">
        <f>【賃上げ支援】支給申請書兼請求書!N29</f>
        <v>0</v>
      </c>
      <c r="E3" s="64">
        <f>【賃上げ支援】支給申請書兼請求書!N32</f>
        <v>0</v>
      </c>
      <c r="F3" s="64">
        <f>【賃上げ支援】支給申請書兼請求書!Z32</f>
        <v>0</v>
      </c>
      <c r="G3" s="64">
        <f>【賃上げ支援】支給申請書兼請求書!N27</f>
        <v>0</v>
      </c>
      <c r="H3" s="64">
        <f>【賃上げ支援】支給申請書兼請求書!BB19</f>
        <v>0</v>
      </c>
      <c r="I3" s="64">
        <f>【賃上げ支援】支給申請書兼請求書!BI19</f>
        <v>0</v>
      </c>
      <c r="J3" s="64">
        <f>【賃上げ支援】支給申請書兼請求書!AZ21</f>
        <v>0</v>
      </c>
      <c r="K3" s="64">
        <f>【賃上げ支援】支給申請書兼請求書!BF27</f>
        <v>0</v>
      </c>
      <c r="L3" s="64">
        <f>【賃上げ支援】支給申請書兼請求書!BF29</f>
        <v>0</v>
      </c>
      <c r="M3" s="64">
        <f>【賃上げ支援】支給申請書兼請求書!BF31</f>
        <v>0</v>
      </c>
      <c r="N3" s="64">
        <f>【賃上げ支援】支給申請書兼請求書!BF33</f>
        <v>0</v>
      </c>
      <c r="O3" s="67" t="str">
        <f>【賃上げ支援】支給申請書兼請求書!AZ16&amp;"/"&amp;【賃上げ支援】支給申請書兼請求書!BJ16&amp;"/"&amp;【賃上げ支援】支給申請書兼請求書!BR16</f>
        <v>2026//</v>
      </c>
      <c r="P3" s="68" t="e">
        <f>VALUE(O3)</f>
        <v>#VALUE!</v>
      </c>
      <c r="Q3" s="69" t="e">
        <f>VALUE(O3)</f>
        <v>#VALUE!</v>
      </c>
      <c r="R3" s="70">
        <f>【賃上げ支援】支給申請書兼請求書!N40</f>
        <v>0</v>
      </c>
      <c r="S3" s="70">
        <f>【賃上げ支援】支給申請書兼請求書!N41</f>
        <v>0</v>
      </c>
      <c r="T3" s="70">
        <f>【賃上げ支援】支給申請書兼請求書!N42</f>
        <v>0</v>
      </c>
      <c r="U3" s="64">
        <f>【賃上げ支援】支給申請書兼請求書!N47</f>
        <v>0</v>
      </c>
      <c r="V3" s="64">
        <f>【賃上げ支援】支給申請書兼請求書!BB47</f>
        <v>0</v>
      </c>
      <c r="W3" s="64">
        <f>【賃上げ支援】支給申請書兼請求書!AI50</f>
        <v>0</v>
      </c>
      <c r="X3" s="146" t="str">
        <f>【賃上げ支援】支給申請書兼請求書!AI47&amp;【賃上げ支援】支給申請書兼請求書!AK47&amp;【賃上げ支援】支給申請書兼請求書!AM47&amp;【賃上げ支援】支給申請書兼請求書!AO47</f>
        <v/>
      </c>
      <c r="Y3" s="146" t="str">
        <f>【賃上げ支援】支給申請書兼請求書!BT47&amp;【賃上げ支援】支給申請書兼請求書!BV47&amp;【賃上げ支援】支給申請書兼請求書!BX47</f>
        <v/>
      </c>
      <c r="Z3" s="64" t="str">
        <f>IF(W3="普通",1,IF(W3="当座",2,"未入力"))</f>
        <v>未入力</v>
      </c>
      <c r="AA3" s="146" t="str">
        <f>【賃上げ支援】支給申請書兼請求書!N50&amp;【賃上げ支援】支給申請書兼請求書!P50&amp;【賃上げ支援】支給申請書兼請求書!R50&amp;【賃上げ支援】支給申請書兼請求書!T50&amp;【賃上げ支援】支給申請書兼請求書!V50&amp;【賃上げ支援】支給申請書兼請求書!X50&amp;【賃上げ支援】支給申請書兼請求書!Z50</f>
        <v/>
      </c>
      <c r="AB3" s="64">
        <f>【賃上げ支援】支給申請書兼請求書!BB50</f>
        <v>0</v>
      </c>
      <c r="AC3" s="65">
        <f>【賃上げ支援】支給申請書兼請求書!BB51</f>
        <v>0</v>
      </c>
      <c r="AD3" s="54" t="str">
        <f>【賃上げ支援】支給申請書兼請求書!N35</f>
        <v>無</v>
      </c>
      <c r="AE3" s="64">
        <f>【賃上げ支援】支給申請書兼請求書!N17</f>
        <v>0</v>
      </c>
      <c r="AF3" s="65">
        <f>【賃上げ支援】支給申請書兼請求書!N16</f>
        <v>0</v>
      </c>
    </row>
    <row r="4" spans="1:32">
      <c r="O4" s="71"/>
    </row>
    <row r="5" spans="1:32">
      <c r="O5" s="71"/>
    </row>
  </sheetData>
  <phoneticPr fontId="38"/>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Normal="100" zoomScaleSheetLayoutView="100"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356" t="s">
        <v>111</v>
      </c>
      <c r="C2" s="356"/>
      <c r="D2" s="356"/>
      <c r="E2" s="356"/>
      <c r="F2" s="356"/>
      <c r="G2" s="356"/>
      <c r="H2" s="356"/>
      <c r="I2" s="356"/>
      <c r="J2" s="356"/>
    </row>
    <row r="3" spans="2:10" ht="13.5" customHeight="1">
      <c r="B3" s="356"/>
      <c r="C3" s="356"/>
      <c r="D3" s="356"/>
      <c r="E3" s="356"/>
      <c r="F3" s="356"/>
      <c r="G3" s="356"/>
      <c r="H3" s="356"/>
      <c r="I3" s="356"/>
      <c r="J3" s="356"/>
    </row>
    <row r="4" spans="2:10" ht="13.5" customHeight="1">
      <c r="B4" s="356"/>
      <c r="C4" s="356"/>
      <c r="D4" s="356"/>
      <c r="E4" s="356"/>
      <c r="F4" s="356"/>
      <c r="G4" s="356"/>
      <c r="H4" s="356"/>
      <c r="I4" s="356"/>
      <c r="J4" s="356"/>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57" t="s">
        <v>96</v>
      </c>
      <c r="I7" s="357"/>
      <c r="J7" s="357"/>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357" t="s">
        <v>170</v>
      </c>
      <c r="C10" s="357"/>
      <c r="D10" s="357"/>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97</v>
      </c>
      <c r="H12" s="355" t="s">
        <v>106</v>
      </c>
      <c r="I12" s="355"/>
      <c r="J12" s="355"/>
    </row>
    <row r="13" spans="2:10" ht="19.5" customHeight="1">
      <c r="B13" s="73"/>
      <c r="C13" s="73"/>
      <c r="D13" s="73"/>
      <c r="E13" s="73"/>
      <c r="F13" s="73"/>
      <c r="G13" s="73" t="s">
        <v>98</v>
      </c>
      <c r="H13" s="355" t="s">
        <v>107</v>
      </c>
      <c r="I13" s="355"/>
      <c r="J13" s="355"/>
    </row>
    <row r="14" spans="2:10" ht="19.5" customHeight="1">
      <c r="B14" s="73"/>
      <c r="C14" s="73"/>
      <c r="D14" s="73"/>
      <c r="E14" s="73"/>
      <c r="F14" s="73"/>
      <c r="G14" s="73" t="s">
        <v>99</v>
      </c>
      <c r="H14" s="355" t="s">
        <v>108</v>
      </c>
      <c r="I14" s="355"/>
      <c r="J14" s="355"/>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358" t="s">
        <v>118</v>
      </c>
      <c r="C19" s="358"/>
      <c r="D19" s="358"/>
      <c r="E19" s="358"/>
      <c r="F19" s="358"/>
      <c r="G19" s="358"/>
      <c r="H19" s="358"/>
      <c r="I19" s="358"/>
      <c r="J19" s="358"/>
    </row>
    <row r="20" spans="2:10">
      <c r="B20" s="358"/>
      <c r="C20" s="358"/>
      <c r="D20" s="358"/>
      <c r="E20" s="358"/>
      <c r="F20" s="358"/>
      <c r="G20" s="358"/>
      <c r="H20" s="358"/>
      <c r="I20" s="358"/>
      <c r="J20" s="358"/>
    </row>
    <row r="21" spans="2:10">
      <c r="B21" s="358"/>
      <c r="C21" s="358"/>
      <c r="D21" s="358"/>
      <c r="E21" s="358"/>
      <c r="F21" s="358"/>
      <c r="G21" s="358"/>
      <c r="H21" s="358"/>
      <c r="I21" s="358"/>
      <c r="J21" s="358"/>
    </row>
    <row r="22" spans="2:10">
      <c r="B22" s="358"/>
      <c r="C22" s="358"/>
      <c r="D22" s="358"/>
      <c r="E22" s="358"/>
      <c r="F22" s="358"/>
      <c r="G22" s="358"/>
      <c r="H22" s="358"/>
      <c r="I22" s="358"/>
      <c r="J22" s="358"/>
    </row>
    <row r="23" spans="2:10" ht="14.4">
      <c r="B23" s="73"/>
      <c r="C23" s="73"/>
      <c r="D23" s="73"/>
      <c r="E23" s="73"/>
      <c r="F23" s="73"/>
      <c r="G23" s="73"/>
      <c r="H23" s="73"/>
      <c r="I23" s="73"/>
      <c r="J23" s="73"/>
    </row>
    <row r="24" spans="2:10" ht="27.75" customHeight="1">
      <c r="B24" s="73"/>
      <c r="C24" s="73" t="s">
        <v>100</v>
      </c>
      <c r="D24" s="357" t="s">
        <v>96</v>
      </c>
      <c r="E24" s="357"/>
      <c r="F24" s="74" t="s">
        <v>101</v>
      </c>
      <c r="G24" s="357" t="s">
        <v>96</v>
      </c>
      <c r="H24" s="357"/>
      <c r="I24" s="74" t="s">
        <v>102</v>
      </c>
      <c r="J24" s="73"/>
    </row>
    <row r="25" spans="2:10" ht="14.4">
      <c r="B25" s="73"/>
      <c r="C25" s="73"/>
      <c r="D25" s="355"/>
      <c r="E25" s="355"/>
      <c r="F25" s="355"/>
      <c r="G25" s="355"/>
      <c r="H25" s="355"/>
      <c r="I25" s="355"/>
      <c r="J25" s="73"/>
    </row>
    <row r="26" spans="2:10" ht="33" customHeight="1">
      <c r="B26" s="73"/>
      <c r="C26" s="73"/>
      <c r="D26" s="355" t="s">
        <v>105</v>
      </c>
      <c r="E26" s="355"/>
      <c r="F26" s="355"/>
      <c r="G26" s="355"/>
      <c r="H26" s="355"/>
      <c r="I26" s="355"/>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103</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104</v>
      </c>
      <c r="E34" s="355" t="s">
        <v>109</v>
      </c>
      <c r="F34" s="355"/>
      <c r="G34" s="355"/>
      <c r="H34" s="355"/>
      <c r="I34" s="73"/>
      <c r="J34" s="73"/>
    </row>
    <row r="35" spans="2:10" ht="20.25" customHeight="1">
      <c r="B35" s="73"/>
      <c r="C35" s="73"/>
      <c r="D35" s="73" t="s">
        <v>98</v>
      </c>
      <c r="E35" s="355" t="s">
        <v>107</v>
      </c>
      <c r="F35" s="355"/>
      <c r="G35" s="355"/>
      <c r="H35" s="355"/>
      <c r="I35" s="73"/>
      <c r="J35" s="73"/>
    </row>
    <row r="36" spans="2:10" ht="20.25" customHeight="1">
      <c r="B36" s="73"/>
      <c r="C36" s="73"/>
      <c r="D36" s="73" t="s">
        <v>99</v>
      </c>
      <c r="E36" s="355" t="s">
        <v>110</v>
      </c>
      <c r="F36" s="355"/>
      <c r="G36" s="355"/>
      <c r="H36" s="355"/>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48</v>
      </c>
    </row>
    <row r="2" spans="1:2">
      <c r="A2" s="43" t="s">
        <v>49</v>
      </c>
      <c r="B2" s="43">
        <v>1</v>
      </c>
    </row>
    <row r="3" spans="1:2">
      <c r="A3" s="43" t="s">
        <v>50</v>
      </c>
      <c r="B3" s="43">
        <v>2</v>
      </c>
    </row>
    <row r="4" spans="1:2">
      <c r="A4" s="43" t="s">
        <v>51</v>
      </c>
      <c r="B4" s="43">
        <v>3</v>
      </c>
    </row>
    <row r="5" spans="1:2">
      <c r="A5" s="43" t="s">
        <v>52</v>
      </c>
      <c r="B5" s="43">
        <v>4</v>
      </c>
    </row>
    <row r="6" spans="1:2">
      <c r="A6" s="43" t="s">
        <v>53</v>
      </c>
      <c r="B6" s="43">
        <v>5</v>
      </c>
    </row>
    <row r="7" spans="1:2">
      <c r="A7" s="43" t="s">
        <v>54</v>
      </c>
      <c r="B7" s="43">
        <v>6</v>
      </c>
    </row>
    <row r="8" spans="1:2">
      <c r="A8" s="43" t="s">
        <v>55</v>
      </c>
      <c r="B8" s="43">
        <v>7</v>
      </c>
    </row>
    <row r="9" spans="1:2">
      <c r="A9" s="43" t="s">
        <v>56</v>
      </c>
      <c r="B9" s="43">
        <v>8</v>
      </c>
    </row>
    <row r="10" spans="1:2">
      <c r="A10" s="43" t="s">
        <v>57</v>
      </c>
      <c r="B10" s="43">
        <v>9</v>
      </c>
    </row>
    <row r="11" spans="1:2">
      <c r="A11" s="43" t="s">
        <v>58</v>
      </c>
      <c r="B11" s="43">
        <v>10</v>
      </c>
    </row>
    <row r="12" spans="1:2">
      <c r="A12" s="43" t="s">
        <v>59</v>
      </c>
      <c r="B12" s="43">
        <v>11</v>
      </c>
    </row>
    <row r="13" spans="1:2">
      <c r="A13" s="43" t="s">
        <v>60</v>
      </c>
      <c r="B13" s="43">
        <v>12</v>
      </c>
    </row>
    <row r="14" spans="1:2">
      <c r="A14" s="43" t="s">
        <v>61</v>
      </c>
      <c r="B14" s="43">
        <v>13</v>
      </c>
    </row>
    <row r="15" spans="1:2">
      <c r="A15" s="43" t="s">
        <v>62</v>
      </c>
      <c r="B15" s="43">
        <v>14</v>
      </c>
    </row>
    <row r="16" spans="1:2">
      <c r="A16" s="43" t="s">
        <v>63</v>
      </c>
      <c r="B16" s="43">
        <v>15</v>
      </c>
    </row>
    <row r="17" spans="1:2">
      <c r="A17" s="43" t="s">
        <v>64</v>
      </c>
      <c r="B17" s="43">
        <v>16</v>
      </c>
    </row>
    <row r="18" spans="1:2">
      <c r="A18" s="43" t="s">
        <v>65</v>
      </c>
      <c r="B18" s="43">
        <v>17</v>
      </c>
    </row>
    <row r="19" spans="1:2">
      <c r="A19" s="43" t="s">
        <v>66</v>
      </c>
      <c r="B19" s="43">
        <v>18</v>
      </c>
    </row>
    <row r="20" spans="1:2">
      <c r="A20" s="43" t="s">
        <v>67</v>
      </c>
      <c r="B20" s="43">
        <v>19</v>
      </c>
    </row>
    <row r="21" spans="1:2">
      <c r="A21" s="43" t="s">
        <v>68</v>
      </c>
      <c r="B21" s="43">
        <v>20</v>
      </c>
    </row>
    <row r="22" spans="1:2">
      <c r="A22" s="43" t="s">
        <v>69</v>
      </c>
      <c r="B22" s="43">
        <v>21</v>
      </c>
    </row>
    <row r="23" spans="1:2">
      <c r="A23" s="43" t="s">
        <v>70</v>
      </c>
      <c r="B23" s="43">
        <v>22</v>
      </c>
    </row>
    <row r="24" spans="1:2">
      <c r="A24" s="43" t="s">
        <v>71</v>
      </c>
      <c r="B24" s="43">
        <v>23</v>
      </c>
    </row>
    <row r="25" spans="1:2">
      <c r="A25" s="43" t="s">
        <v>72</v>
      </c>
      <c r="B25" s="43">
        <v>24</v>
      </c>
    </row>
    <row r="26" spans="1:2">
      <c r="A26" s="43" t="s">
        <v>73</v>
      </c>
      <c r="B26" s="43">
        <v>25</v>
      </c>
    </row>
    <row r="27" spans="1:2">
      <c r="A27" s="43" t="s">
        <v>74</v>
      </c>
      <c r="B27" s="43">
        <v>26</v>
      </c>
    </row>
    <row r="28" spans="1:2">
      <c r="A28" s="43" t="s">
        <v>75</v>
      </c>
      <c r="B28" s="43">
        <v>27</v>
      </c>
    </row>
    <row r="29" spans="1:2">
      <c r="A29" s="43" t="s">
        <v>76</v>
      </c>
      <c r="B29" s="43">
        <v>28</v>
      </c>
    </row>
    <row r="30" spans="1:2">
      <c r="A30" s="43" t="s">
        <v>77</v>
      </c>
      <c r="B30" s="43">
        <v>29</v>
      </c>
    </row>
    <row r="31" spans="1:2">
      <c r="A31" s="43" t="s">
        <v>78</v>
      </c>
      <c r="B31" s="43">
        <v>30</v>
      </c>
    </row>
    <row r="32" spans="1:2">
      <c r="A32" s="43" t="s">
        <v>79</v>
      </c>
      <c r="B32" s="43">
        <v>31</v>
      </c>
    </row>
    <row r="33" spans="1:2">
      <c r="A33" s="43" t="s">
        <v>80</v>
      </c>
      <c r="B33" s="43">
        <v>32</v>
      </c>
    </row>
    <row r="34" spans="1:2">
      <c r="A34" s="43" t="s">
        <v>81</v>
      </c>
      <c r="B34" s="43">
        <v>33</v>
      </c>
    </row>
    <row r="35" spans="1:2">
      <c r="A35" s="43" t="s">
        <v>82</v>
      </c>
      <c r="B35" s="43">
        <v>34</v>
      </c>
    </row>
    <row r="36" spans="1:2">
      <c r="A36" s="43" t="s">
        <v>83</v>
      </c>
      <c r="B36" s="43">
        <v>35</v>
      </c>
    </row>
    <row r="37" spans="1:2">
      <c r="A37" s="43" t="s">
        <v>84</v>
      </c>
      <c r="B37" s="43">
        <v>36</v>
      </c>
    </row>
    <row r="38" spans="1:2">
      <c r="A38" s="43" t="s">
        <v>85</v>
      </c>
      <c r="B38" s="43">
        <v>37</v>
      </c>
    </row>
    <row r="39" spans="1:2">
      <c r="A39" s="43" t="s">
        <v>86</v>
      </c>
      <c r="B39" s="43">
        <v>38</v>
      </c>
    </row>
    <row r="40" spans="1:2">
      <c r="A40" s="43" t="s">
        <v>87</v>
      </c>
      <c r="B40" s="43">
        <v>39</v>
      </c>
    </row>
    <row r="41" spans="1:2">
      <c r="A41" s="43" t="s">
        <v>88</v>
      </c>
      <c r="B41" s="43">
        <v>40</v>
      </c>
    </row>
    <row r="42" spans="1:2">
      <c r="A42" s="43" t="s">
        <v>89</v>
      </c>
      <c r="B42" s="43">
        <v>41</v>
      </c>
    </row>
    <row r="43" spans="1:2">
      <c r="A43" s="43" t="s">
        <v>90</v>
      </c>
      <c r="B43" s="43">
        <v>42</v>
      </c>
    </row>
    <row r="44" spans="1:2">
      <c r="A44" s="43" t="s">
        <v>91</v>
      </c>
      <c r="B44" s="43">
        <v>43</v>
      </c>
    </row>
    <row r="45" spans="1:2">
      <c r="A45" s="43" t="s">
        <v>92</v>
      </c>
      <c r="B45" s="43">
        <v>44</v>
      </c>
    </row>
    <row r="46" spans="1:2">
      <c r="A46" s="43" t="s">
        <v>93</v>
      </c>
      <c r="B46" s="43">
        <v>45</v>
      </c>
    </row>
    <row r="47" spans="1:2">
      <c r="A47" s="43" t="s">
        <v>94</v>
      </c>
      <c r="B47" s="43">
        <v>46</v>
      </c>
    </row>
    <row r="48" spans="1:2">
      <c r="A48" s="43" t="s">
        <v>95</v>
      </c>
      <c r="B48" s="43">
        <v>47</v>
      </c>
    </row>
  </sheetData>
  <phoneticPr fontId="3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【賃上げ支援】支給申請書兼請求書</vt:lpstr>
      <vt:lpstr>【賃上げ支援】申請書</vt:lpstr>
      <vt:lpstr>【賃上げ支援】別紙</vt:lpstr>
      <vt:lpstr>【賃上げ支援】実績報告書</vt:lpstr>
      <vt:lpstr>【賃上げ支援】2.0％超部分算定シート</vt:lpstr>
      <vt:lpstr>【参考】集計用シート</vt:lpstr>
      <vt:lpstr>【参考】委任状</vt:lpstr>
      <vt:lpstr>都道府県リスト</vt:lpstr>
      <vt:lpstr>【参考】委任状!Print_Area</vt:lpstr>
      <vt:lpstr>'【賃上げ支援】2.0％超部分算定シート'!Print_Area</vt:lpstr>
      <vt:lpstr>【賃上げ支援】支給申請書兼請求書!Print_Area</vt:lpstr>
      <vt:lpstr>【賃上げ支援】実績報告書!Print_Area</vt:lpstr>
      <vt:lpstr>【賃上げ支援】申請書!Print_Area</vt:lpstr>
      <vt:lpstr>【賃上げ支援】別紙!Print_Area</vt:lpstr>
      <vt:lpstr>'【賃上げ支援】2.0％超部分算定シート'!Print_Titles</vt:lpstr>
      <vt:lpstr>【賃上げ支援】実績報告書!Print_Titles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小林 由加里</cp:lastModifiedBy>
  <cp:revision>2</cp:revision>
  <cp:lastPrinted>2026-01-19T04:15:30Z</cp:lastPrinted>
  <dcterms:created xsi:type="dcterms:W3CDTF">2017-10-26T07:12:00Z</dcterms:created>
  <dcterms:modified xsi:type="dcterms:W3CDTF">2026-04-08T23:33:18Z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