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04経営\11照会・調査\04_経営比較分析表\R7（R6決算）\業務課分\下水道事業【経営比較分析表】2024_312037_46_1718\【経営比較分析表】2024_312037_46_1718\"/>
    </mc:Choice>
  </mc:AlternateContent>
  <xr:revisionPtr revIDLastSave="0" documentId="13_ncr:1_{0B7B15D3-BFC0-4990-8A6D-3DC00BA0D06E}" xr6:coauthVersionLast="47" xr6:coauthVersionMax="47" xr10:uidLastSave="{00000000-0000-0000-0000-000000000000}"/>
  <workbookProtection workbookAlgorithmName="SHA-512" workbookHashValue="F5/4U1UMlP+5TAsrWLcKI6WVKBza7lFycGfRRffilkXz/YZFl2O//8Te7DL2ctZiciy1sxWGuVeIxfPmz2aYCw==" workbookSaltValue="CEu44RHkDX1PbPonOmjJ4g==" workbookSpinCount="100000" lockStructure="1"/>
  <bookViews>
    <workbookView xWindow="20370" yWindow="-1545" windowWidth="30960" windowHeight="168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H85" i="4"/>
  <c r="G85" i="4"/>
  <c r="F85" i="4"/>
  <c r="E85" i="4"/>
  <c r="BB8" i="4"/>
  <c r="AT8" i="4"/>
  <c r="AL8" i="4"/>
</calcChain>
</file>

<file path=xl/sharedStrings.xml><?xml version="1.0" encoding="utf-8"?>
<sst xmlns="http://schemas.openxmlformats.org/spreadsheetml/2006/main" count="236" uniqueCount="116">
  <si>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</si>
  <si>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</si>
  <si>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</si>
  <si>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</si>
  <si>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</si>
  <si>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</si>
  <si>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</si>
  <si>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</si>
  <si>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</si>
  <si>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</si>
  <si>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</si>
  <si>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</si>
  <si>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</si>
  <si>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</si>
  <si>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</si>
  <si>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</si>
  <si>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</si>
  <si>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</si>
  <si>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</si>
  <si>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</si>
  <si>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</si>
  <si>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</si>
  <si>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</si>
  <si>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</si>
  <si>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</si>
  <si>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</si>
  <si>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</si>
  <si>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</si>
  <si>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</si>
  <si>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</si>
  <si>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</si>
  <si>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</si>
  <si>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</si>
  <si>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</si>
  <si>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</si>
  <si>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</si>
  <si>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</si>
  <si>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</si>
  <si>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</si>
  <si>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</si>
  <si>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</si>
  <si>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</si>
  <si>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</si>
  <si>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</si>
  <si>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</si>
  <si>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</si>
  <si>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</si>
  <si>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</si>
  <si>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</si>
  <si>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</si>
  <si>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</si>
  <si>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</si>
  <si>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</si>
  <si>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</si>
  <si>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</si>
  <si>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</si>
  <si>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</si>
  <si>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</si>
  <si>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</si>
  <si>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</si>
  <si>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</si>
  <si>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</si>
  <si>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</si>
  <si>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</si>
  <si>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</si>
  <si>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</si>
  <si>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</si>
  <si>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</si>
  <si>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</si>
  <si>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</si>
  <si>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</si>
  <si>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</si>
  <si>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</si>
  <si>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</si>
  <si>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</si>
  <si>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</si>
  <si>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</si>
  <si>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</si>
  <si>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</si>
  <si>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</si>
  <si>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</si>
  <si>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</si>
  <si>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</si>
  <si>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</si>
  <si>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</si>
  <si>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</si>
  <si>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</si>
  <si>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</si>
  <si>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</si>
  <si>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</si>
  <si>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</si>
  <si>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</si>
  <si>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</si>
  <si>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</si>
  <si>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</si>
  <si>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</si>
  <si>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倉吉市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</si>
  <si>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</si>
  <si>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</si>
  <si>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</si>
  <si>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</si>
  <si>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</si>
  <si>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</si>
  <si>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</si>
  <si>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</si>
  <si>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</si>
  <si>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</si>
  <si>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</si>
  <si>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</si>
  <si>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</si>
  <si>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</si>
  <si>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</si>
  <si>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</si>
  <si>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人口減による使用料収入の減が見込まれる。また、今後必要とされる管渠更新事業費等、多額の投資が必要となり、経営状況の悪化が懸念される。
　４年ごとに使用料の見直しを行い、収支バランスを図っていくとともに、今後の施設更新が過度な投資とならないよう、ストックマネジメント計画を活用する等、十分に検討し、維持管理経費の削減に努める。</t>
    <rPh sb="78" eb="80">
      <t>ミナオ</t>
    </rPh>
    <rPh sb="85" eb="87">
      <t>シュウシ</t>
    </rPh>
    <phoneticPr fontId="4"/>
  </si>
  <si>
    <t xml:space="preserve"> 令和２年度から地方公営企業法を適用している。
①経常収支比率は、一般会計からの補助金により、おおむね100％となっている。
②累積欠損金比率は、欠損金が発生しておらず0％となっている。
③流動比率は、流動負債のほとんどが企業債であり、これを控除すると121.47％となり100％以上となる。
④企業債残高対事業規模比率は、類似団体よりも比率は高いが、今後の地方債残高は逓減を見込む。ただし、これから管渠更新時期を迎えるため、緊急性等を考慮し、過剰投資とならないよう検討が必要。
⑤経費回収率と⑥汚水処理原価は、人口減少により営業収益が年々減少していくため、４年ごとに使用料の見直しを行い、改善を図っていく。
⑦施設利用率については、流域下水道に接続しているため処理場を有しておらず0％となっている。
⑧水洗化率は、下水道未接続世帯の多くが高齢者単独世帯であり、今後大幅な新規利用者数の増は見込めない。</t>
    <rPh sb="293" eb="295">
      <t>ミナオ</t>
    </rPh>
    <phoneticPr fontId="4"/>
  </si>
  <si>
    <t>①有形固定資産減価償却率は、法適用に移行して５年であるため低くなっている。
②管渠老朽化率は、0％であるが、10年程度経過後は管渠更新時期を迎えるため、悪化を見込んでいる。
③管渠改善率について、これまで、管渠破損の際には細かな補修で対応してきていたが、これから管渠更新時期を迎えるため、計画的な更新事業の検討が必要である。管渠更新にあたっては、下水道台帳やストックマネジメント計画を活用し、優先順位をつけて行うこととしている。</t>
    <rPh sb="40" eb="42">
      <t>カンキョ</t>
    </rPh>
    <rPh sb="42" eb="45">
      <t>ロウキュウカ</t>
    </rPh>
    <rPh sb="58" eb="60">
      <t>テイド</t>
    </rPh>
    <rPh sb="60" eb="62">
      <t>ケイカ</t>
    </rPh>
    <rPh sb="62" eb="63">
      <t>ゴ</t>
    </rPh>
    <rPh sb="80" eb="82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</si>
</sst>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F-4B73-8312-CBDA3F7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0.27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F-4B73-8312-CBDA3F7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C-426C-98CB-199C7B6DB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45.87</c:v>
                </c:pt>
                <c:pt idx="1">
                  <c:v>44.24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C-426C-98CB-199C7B6DB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92.75</c:v>
                </c:pt>
                <c:pt idx="1">
                  <c:v>92.6</c:v>
                </c:pt>
                <c:pt idx="2">
                  <c:v>92.32</c:v>
                </c:pt>
                <c:pt idx="3">
                  <c:v>92.42</c:v>
                </c:pt>
                <c:pt idx="4">
                  <c:v>92.41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C-491C-87F5-8D11C4B4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88.15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C-491C-87F5-8D11C4B4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102.03</c:v>
                </c:pt>
                <c:pt idx="1">
                  <c:v>100.81</c:v>
                </c:pt>
                <c:pt idx="2">
                  <c:v>99.84</c:v>
                </c:pt>
                <c:pt idx="3">
                  <c:v>100.08</c:v>
                </c:pt>
                <c:pt idx="4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7-450D-A98E-CFBBC67D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102.7</c:v>
                </c:pt>
                <c:pt idx="1">
                  <c:v>104.11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7-450D-A98E-CFBBC67D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3.67</c:v>
                </c:pt>
                <c:pt idx="1">
                  <c:v>7.29</c:v>
                </c:pt>
                <c:pt idx="2">
                  <c:v>10.83</c:v>
                </c:pt>
                <c:pt idx="3">
                  <c:v>14.34</c:v>
                </c:pt>
                <c:pt idx="4">
                  <c:v>17.88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1-439A-BD15-3E394A258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29.24</c:v>
                </c:pt>
                <c:pt idx="1">
                  <c:v>31.73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1-439A-BD15-3E394A258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3-46E6-8AC7-E5682D86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0.04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3-46E6-8AC7-E5682D86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F-4F61-937D-9247B150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48.2</c:v>
                </c:pt>
                <c:pt idx="1">
                  <c:v>46.91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F-4F61-937D-9247B150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2.78</c:v>
                </c:pt>
                <c:pt idx="1">
                  <c:v>3.59</c:v>
                </c:pt>
                <c:pt idx="2">
                  <c:v>3.38</c:v>
                </c:pt>
                <c:pt idx="3">
                  <c:v>21.36</c:v>
                </c:pt>
                <c:pt idx="4">
                  <c:v>14.73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2-4EBC-AF23-D3E87DAC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44.35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2-4EBC-AF23-D3E87DAC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2018.41</c:v>
                </c:pt>
                <c:pt idx="1">
                  <c:v>1965.4</c:v>
                </c:pt>
                <c:pt idx="2">
                  <c:v>1738.9</c:v>
                </c:pt>
                <c:pt idx="3">
                  <c:v>1606.71</c:v>
                </c:pt>
                <c:pt idx="4">
                  <c:v>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A6A-AFFD-525C084E2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1268.6300000000001</c:v>
                </c:pt>
                <c:pt idx="1">
                  <c:v>1283.69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5-4A6A-AFFD-525C084E2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99.56</c:v>
                </c:pt>
                <c:pt idx="1">
                  <c:v>99.2</c:v>
                </c:pt>
                <c:pt idx="2">
                  <c:v>99.47</c:v>
                </c:pt>
                <c:pt idx="3">
                  <c:v>98.3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D-4196-BC08-80D99F7B6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82.53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D-4196-BC08-80D99F7B6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199.64</c:v>
                </c:pt>
                <c:pt idx="1">
                  <c:v>199.61</c:v>
                </c:pt>
                <c:pt idx="2">
                  <c:v>200.91</c:v>
                </c:pt>
                <c:pt idx="3">
                  <c:v>203.67</c:v>
                </c:pt>
                <c:pt idx="4">
                  <c:v>199.06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2-485A-9276-584AA453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187.76</c:v>
                </c:pt>
                <c:pt idx="1">
                  <c:v>190.48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2-485A-9276-584AA453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38" zoomScaleNormal="10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鳥取県　倉吉市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43663</v>
      </c>
      <c r="AM8" s="54"/>
      <c r="AN8" s="54"/>
      <c r="AO8" s="54"/>
      <c r="AP8" s="54"/>
      <c r="AQ8" s="54"/>
      <c r="AR8" s="54"/>
      <c r="AS8" s="54"/>
      <c r="AT8" s="53">
        <f>データ!T6</f>
        <v>272.06</v>
      </c>
      <c r="AU8" s="53"/>
      <c r="AV8" s="53"/>
      <c r="AW8" s="53"/>
      <c r="AX8" s="53"/>
      <c r="AY8" s="53"/>
      <c r="AZ8" s="53"/>
      <c r="BA8" s="53"/>
      <c r="BB8" s="53">
        <f>データ!U6</f>
        <v>160.49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58.37</v>
      </c>
      <c r="J10" s="53"/>
      <c r="K10" s="53"/>
      <c r="L10" s="53"/>
      <c r="M10" s="53"/>
      <c r="N10" s="53"/>
      <c r="O10" s="53"/>
      <c r="P10" s="53">
        <f>データ!P6</f>
        <v>4.01</v>
      </c>
      <c r="Q10" s="53"/>
      <c r="R10" s="53"/>
      <c r="S10" s="53"/>
      <c r="T10" s="53"/>
      <c r="U10" s="53"/>
      <c r="V10" s="53"/>
      <c r="W10" s="53">
        <f>データ!Q6</f>
        <v>90.32</v>
      </c>
      <c r="X10" s="53"/>
      <c r="Y10" s="53"/>
      <c r="Z10" s="53"/>
      <c r="AA10" s="53"/>
      <c r="AB10" s="53"/>
      <c r="AC10" s="53"/>
      <c r="AD10" s="54">
        <f>データ!R6</f>
        <v>3531</v>
      </c>
      <c r="AE10" s="54"/>
      <c r="AF10" s="54"/>
      <c r="AG10" s="54"/>
      <c r="AH10" s="54"/>
      <c r="AI10" s="54"/>
      <c r="AJ10" s="54"/>
      <c r="AK10" s="2"/>
      <c r="AL10" s="54">
        <f>データ!V6</f>
        <v>1739</v>
      </c>
      <c r="AM10" s="54"/>
      <c r="AN10" s="54"/>
      <c r="AO10" s="54"/>
      <c r="AP10" s="54"/>
      <c r="AQ10" s="54"/>
      <c r="AR10" s="54"/>
      <c r="AS10" s="54"/>
      <c r="AT10" s="53">
        <f>データ!W6</f>
        <v>1.05</v>
      </c>
      <c r="AU10" s="53"/>
      <c r="AV10" s="53"/>
      <c r="AW10" s="53"/>
      <c r="AX10" s="53"/>
      <c r="AY10" s="53"/>
      <c r="AZ10" s="53"/>
      <c r="BA10" s="53"/>
      <c r="BB10" s="53">
        <f>データ!X6</f>
        <v>1656.19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73pMo0VgFuAashWxRMJ4f5/sSheoX/H7Q0I6oUWD6kFs4d5SYrJGQkdw1/pioWPWeyMyAAiuzSf5T8I33EJaFg==" saltValue="uJZNGoFWsnZBGsNlP+8Dq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312037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鳥取県　倉吉市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58.37</v>
      </c>
      <c r="P6" s="20">
        <f t="shared" si="3"/>
        <v>4.01</v>
      </c>
      <c r="Q6" s="20">
        <f t="shared" si="3"/>
        <v>90.32</v>
      </c>
      <c r="R6" s="20">
        <f t="shared" si="3"/>
        <v>3531</v>
      </c>
      <c r="S6" s="20">
        <f t="shared" si="3"/>
        <v>43663</v>
      </c>
      <c r="T6" s="20">
        <f t="shared" si="3"/>
        <v>272.06</v>
      </c>
      <c r="U6" s="20">
        <f t="shared" si="3"/>
        <v>160.49</v>
      </c>
      <c r="V6" s="20">
        <f t="shared" si="3"/>
        <v>1739</v>
      </c>
      <c r="W6" s="20">
        <f t="shared" si="3"/>
        <v>1.05</v>
      </c>
      <c r="X6" s="20">
        <f t="shared" si="3"/>
        <v>1656.19</v>
      </c>
      <c r="Y6" s="21">
        <f>IF(Y7="",NA(),Y7)</f>
        <v>102.03</v>
      </c>
      <c r="Z6" s="21">
        <f t="shared" ref="Z6:AH6" si="4">IF(Z7="",NA(),Z7)</f>
        <v>100.81</v>
      </c>
      <c r="AA6" s="21">
        <f t="shared" si="4"/>
        <v>99.84</v>
      </c>
      <c r="AB6" s="21">
        <f t="shared" si="4"/>
        <v>100.08</v>
      </c>
      <c r="AC6" s="21">
        <f t="shared" si="4"/>
        <v>99.99</v>
      </c>
      <c r="AD6" s="21">
        <f t="shared" si="4"/>
        <v>102.7</v>
      </c>
      <c r="AE6" s="21">
        <f t="shared" si="4"/>
        <v>104.11</v>
      </c>
      <c r="AF6" s="21">
        <f t="shared" si="4"/>
        <v>101.98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48.2</v>
      </c>
      <c r="AP6" s="21">
        <f t="shared" si="5"/>
        <v>46.91</v>
      </c>
      <c r="AQ6" s="21">
        <f t="shared" si="5"/>
        <v>52.27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2.78</v>
      </c>
      <c r="AV6" s="21">
        <f t="shared" ref="AV6:BD6" si="6">IF(AV7="",NA(),AV7)</f>
        <v>3.59</v>
      </c>
      <c r="AW6" s="21">
        <f t="shared" si="6"/>
        <v>3.38</v>
      </c>
      <c r="AX6" s="21">
        <f t="shared" si="6"/>
        <v>21.36</v>
      </c>
      <c r="AY6" s="21">
        <f t="shared" si="6"/>
        <v>14.73</v>
      </c>
      <c r="AZ6" s="21">
        <f t="shared" si="6"/>
        <v>46.85</v>
      </c>
      <c r="BA6" s="21">
        <f t="shared" si="6"/>
        <v>44.35</v>
      </c>
      <c r="BB6" s="21">
        <f t="shared" si="6"/>
        <v>41.51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2018.41</v>
      </c>
      <c r="BG6" s="21">
        <f t="shared" ref="BG6:BO6" si="7">IF(BG7="",NA(),BG7)</f>
        <v>1965.4</v>
      </c>
      <c r="BH6" s="21">
        <f t="shared" si="7"/>
        <v>1738.9</v>
      </c>
      <c r="BI6" s="21">
        <f t="shared" si="7"/>
        <v>1606.71</v>
      </c>
      <c r="BJ6" s="21">
        <f t="shared" si="7"/>
        <v>1587</v>
      </c>
      <c r="BK6" s="21">
        <f t="shared" si="7"/>
        <v>1268.6300000000001</v>
      </c>
      <c r="BL6" s="21">
        <f t="shared" si="7"/>
        <v>1283.69</v>
      </c>
      <c r="BM6" s="21">
        <f t="shared" si="7"/>
        <v>1160.22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99.56</v>
      </c>
      <c r="BR6" s="21">
        <f t="shared" ref="BR6:BZ6" si="8">IF(BR7="",NA(),BR7)</f>
        <v>99.2</v>
      </c>
      <c r="BS6" s="21">
        <f t="shared" si="8"/>
        <v>99.47</v>
      </c>
      <c r="BT6" s="21">
        <f t="shared" si="8"/>
        <v>98.3</v>
      </c>
      <c r="BU6" s="21">
        <f t="shared" si="8"/>
        <v>100</v>
      </c>
      <c r="BV6" s="21">
        <f t="shared" si="8"/>
        <v>82.88</v>
      </c>
      <c r="BW6" s="21">
        <f t="shared" si="8"/>
        <v>82.53</v>
      </c>
      <c r="BX6" s="21">
        <f t="shared" si="8"/>
        <v>81.81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199.64</v>
      </c>
      <c r="CC6" s="21">
        <f t="shared" ref="CC6:CK6" si="9">IF(CC7="",NA(),CC7)</f>
        <v>199.61</v>
      </c>
      <c r="CD6" s="21">
        <f t="shared" si="9"/>
        <v>200.91</v>
      </c>
      <c r="CE6" s="21">
        <f t="shared" si="9"/>
        <v>203.67</v>
      </c>
      <c r="CF6" s="21">
        <f t="shared" si="9"/>
        <v>199.06</v>
      </c>
      <c r="CG6" s="21">
        <f t="shared" si="9"/>
        <v>187.76</v>
      </c>
      <c r="CH6" s="21">
        <f t="shared" si="9"/>
        <v>190.48</v>
      </c>
      <c r="CI6" s="21">
        <f t="shared" si="9"/>
        <v>193.59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45.87</v>
      </c>
      <c r="CS6" s="21">
        <f t="shared" si="10"/>
        <v>44.24</v>
      </c>
      <c r="CT6" s="21">
        <f t="shared" si="10"/>
        <v>45.3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92.75</v>
      </c>
      <c r="CY6" s="21">
        <f t="shared" ref="CY6:DG6" si="11">IF(CY7="",NA(),CY7)</f>
        <v>92.6</v>
      </c>
      <c r="CZ6" s="21">
        <f t="shared" si="11"/>
        <v>92.32</v>
      </c>
      <c r="DA6" s="21">
        <f t="shared" si="11"/>
        <v>92.42</v>
      </c>
      <c r="DB6" s="21">
        <f t="shared" si="11"/>
        <v>92.41</v>
      </c>
      <c r="DC6" s="21">
        <f t="shared" si="11"/>
        <v>87.65</v>
      </c>
      <c r="DD6" s="21">
        <f t="shared" si="11"/>
        <v>88.15</v>
      </c>
      <c r="DE6" s="21">
        <f t="shared" si="11"/>
        <v>88.37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3.67</v>
      </c>
      <c r="DJ6" s="21">
        <f t="shared" ref="DJ6:DR6" si="12">IF(DJ7="",NA(),DJ7)</f>
        <v>7.29</v>
      </c>
      <c r="DK6" s="21">
        <f t="shared" si="12"/>
        <v>10.83</v>
      </c>
      <c r="DL6" s="21">
        <f t="shared" si="12"/>
        <v>14.34</v>
      </c>
      <c r="DM6" s="21">
        <f t="shared" si="12"/>
        <v>17.88</v>
      </c>
      <c r="DN6" s="21">
        <f t="shared" si="12"/>
        <v>29.24</v>
      </c>
      <c r="DO6" s="21">
        <f t="shared" si="12"/>
        <v>31.73</v>
      </c>
      <c r="DP6" s="21">
        <f t="shared" si="12"/>
        <v>32.57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0.04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0.06</v>
      </c>
      <c r="EK6" s="21">
        <f t="shared" si="14"/>
        <v>0.27</v>
      </c>
      <c r="EL6" s="21">
        <f t="shared" si="14"/>
        <v>0.22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312037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58.37</v>
      </c>
      <c r="P7" s="24">
        <v>4.01</v>
      </c>
      <c r="Q7" s="24">
        <v>90.32</v>
      </c>
      <c r="R7" s="24">
        <v>3531</v>
      </c>
      <c r="S7" s="24">
        <v>43663</v>
      </c>
      <c r="T7" s="24">
        <v>272.06</v>
      </c>
      <c r="U7" s="24">
        <v>160.49</v>
      </c>
      <c r="V7" s="24">
        <v>1739</v>
      </c>
      <c r="W7" s="24">
        <v>1.05</v>
      </c>
      <c r="X7" s="24">
        <v>1656.19</v>
      </c>
      <c r="Y7" s="24">
        <v>102.03</v>
      </c>
      <c r="Z7" s="24">
        <v>100.81</v>
      </c>
      <c r="AA7" s="24">
        <v>99.84</v>
      </c>
      <c r="AB7" s="24">
        <v>100.08</v>
      </c>
      <c r="AC7" s="24">
        <v>99.99</v>
      </c>
      <c r="AD7" s="24">
        <v>102.7</v>
      </c>
      <c r="AE7" s="24">
        <v>104.11</v>
      </c>
      <c r="AF7" s="24">
        <v>101.98</v>
      </c>
      <c r="AG7" s="24">
        <v>102.68</v>
      </c>
      <c r="AH7" s="24">
        <v>103.79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48.2</v>
      </c>
      <c r="AP7" s="24">
        <v>46.91</v>
      </c>
      <c r="AQ7" s="24">
        <v>52.27</v>
      </c>
      <c r="AR7" s="24">
        <v>58.68</v>
      </c>
      <c r="AS7" s="24">
        <v>53.87</v>
      </c>
      <c r="AT7" s="24">
        <v>63.54</v>
      </c>
      <c r="AU7" s="24">
        <v>2.78</v>
      </c>
      <c r="AV7" s="24">
        <v>3.59</v>
      </c>
      <c r="AW7" s="24">
        <v>3.38</v>
      </c>
      <c r="AX7" s="24">
        <v>21.36</v>
      </c>
      <c r="AY7" s="24">
        <v>14.73</v>
      </c>
      <c r="AZ7" s="24">
        <v>46.85</v>
      </c>
      <c r="BA7" s="24">
        <v>44.35</v>
      </c>
      <c r="BB7" s="24">
        <v>41.51</v>
      </c>
      <c r="BC7" s="24">
        <v>45.01</v>
      </c>
      <c r="BD7" s="24">
        <v>46.37</v>
      </c>
      <c r="BE7" s="24">
        <v>50.9</v>
      </c>
      <c r="BF7" s="24">
        <v>2018.41</v>
      </c>
      <c r="BG7" s="24">
        <v>1965.4</v>
      </c>
      <c r="BH7" s="24">
        <v>1738.9</v>
      </c>
      <c r="BI7" s="24">
        <v>1606.71</v>
      </c>
      <c r="BJ7" s="24">
        <v>1587</v>
      </c>
      <c r="BK7" s="24">
        <v>1268.6300000000001</v>
      </c>
      <c r="BL7" s="24">
        <v>1283.69</v>
      </c>
      <c r="BM7" s="24">
        <v>1160.22</v>
      </c>
      <c r="BN7" s="24">
        <v>1141.98</v>
      </c>
      <c r="BO7" s="24">
        <v>1062.58</v>
      </c>
      <c r="BP7" s="24">
        <v>1099.1500000000001</v>
      </c>
      <c r="BQ7" s="24">
        <v>99.56</v>
      </c>
      <c r="BR7" s="24">
        <v>99.2</v>
      </c>
      <c r="BS7" s="24">
        <v>99.47</v>
      </c>
      <c r="BT7" s="24">
        <v>98.3</v>
      </c>
      <c r="BU7" s="24">
        <v>100</v>
      </c>
      <c r="BV7" s="24">
        <v>82.88</v>
      </c>
      <c r="BW7" s="24">
        <v>82.53</v>
      </c>
      <c r="BX7" s="24">
        <v>81.81</v>
      </c>
      <c r="BY7" s="24">
        <v>82.27</v>
      </c>
      <c r="BZ7" s="24">
        <v>80.36</v>
      </c>
      <c r="CA7" s="24">
        <v>72.92</v>
      </c>
      <c r="CB7" s="24">
        <v>199.64</v>
      </c>
      <c r="CC7" s="24">
        <v>199.61</v>
      </c>
      <c r="CD7" s="24">
        <v>200.91</v>
      </c>
      <c r="CE7" s="24">
        <v>203.67</v>
      </c>
      <c r="CF7" s="24">
        <v>199.06</v>
      </c>
      <c r="CG7" s="24">
        <v>187.76</v>
      </c>
      <c r="CH7" s="24">
        <v>190.48</v>
      </c>
      <c r="CI7" s="24">
        <v>193.59</v>
      </c>
      <c r="CJ7" s="24">
        <v>194.42</v>
      </c>
      <c r="CK7" s="24">
        <v>201.33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45.87</v>
      </c>
      <c r="CS7" s="24">
        <v>44.24</v>
      </c>
      <c r="CT7" s="24">
        <v>45.3</v>
      </c>
      <c r="CU7" s="24">
        <v>45.6</v>
      </c>
      <c r="CV7" s="24">
        <v>44.79</v>
      </c>
      <c r="CW7" s="24">
        <v>43.17</v>
      </c>
      <c r="CX7" s="24">
        <v>92.75</v>
      </c>
      <c r="CY7" s="24">
        <v>92.6</v>
      </c>
      <c r="CZ7" s="24">
        <v>92.32</v>
      </c>
      <c r="DA7" s="24">
        <v>92.42</v>
      </c>
      <c r="DB7" s="24">
        <v>92.41</v>
      </c>
      <c r="DC7" s="24">
        <v>87.65</v>
      </c>
      <c r="DD7" s="24">
        <v>88.15</v>
      </c>
      <c r="DE7" s="24">
        <v>88.37</v>
      </c>
      <c r="DF7" s="24">
        <v>88.66</v>
      </c>
      <c r="DG7" s="24">
        <v>88.68</v>
      </c>
      <c r="DH7" s="24">
        <v>86.31</v>
      </c>
      <c r="DI7" s="24">
        <v>3.67</v>
      </c>
      <c r="DJ7" s="24">
        <v>7.29</v>
      </c>
      <c r="DK7" s="24">
        <v>10.83</v>
      </c>
      <c r="DL7" s="24">
        <v>14.34</v>
      </c>
      <c r="DM7" s="24">
        <v>17.88</v>
      </c>
      <c r="DN7" s="24">
        <v>29.24</v>
      </c>
      <c r="DO7" s="24">
        <v>31.73</v>
      </c>
      <c r="DP7" s="24">
        <v>32.57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0.04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0.06</v>
      </c>
      <c r="EK7" s="24">
        <v>0.27</v>
      </c>
      <c r="EL7" s="24">
        <v>0.22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2025-12-23T06:13:21Z</dcterms:created>
  <dcterms:modified xsi:type="dcterms:W3CDTF">2026-01-19T01:43:55Z</dcterms:modified>
  <cp:category/>
</cp:coreProperties>
</file>