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baraki-y\Downloads\"/>
    </mc:Choice>
  </mc:AlternateContent>
  <xr:revisionPtr revIDLastSave="0" documentId="13_ncr:1_{BBC4DAA2-8288-40F5-98AD-606BDDE01020}" xr6:coauthVersionLast="47" xr6:coauthVersionMax="47" xr10:uidLastSave="{00000000-0000-0000-0000-000000000000}"/>
  <workbookProtection workbookAlgorithmName="SHA-512" workbookHashValue="3GXcHfrC90Aesp4K/4YGp212M0pQzUe6gnFA4t3zVr+v16D2uoJcnSVW6gKJDkQk1erjvm43Gv8Gj0Fj5jW7Dg==" workbookSaltValue="4U5NKurp/ZXmmL4ZeDO0/g==" workbookSpinCount="100000" lockStructure="1"/>
  <bookViews>
    <workbookView xWindow="22932" yWindow="-108" windowWidth="23256" windowHeight="1257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D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 l="1"/>
  <c r="IT76" i="4"/>
  <c r="CS51" i="4"/>
  <c r="CS30" i="4"/>
  <c r="BZ76" i="4"/>
  <c r="MA51" i="4"/>
  <c r="MI76" i="4"/>
  <c r="HJ51" i="4"/>
  <c r="MA30" i="4"/>
  <c r="HJ30" i="4"/>
  <c r="C11" i="5"/>
  <c r="D11" i="5"/>
  <c r="E11" i="5"/>
  <c r="B11" i="5"/>
  <c r="LT76" i="4" l="1"/>
  <c r="GQ51" i="4"/>
  <c r="IE76" i="4"/>
  <c r="BZ51" i="4"/>
  <c r="GQ30" i="4"/>
  <c r="BZ30" i="4"/>
  <c r="BK76" i="4"/>
  <c r="LH51" i="4"/>
  <c r="LH30" i="4"/>
  <c r="AV76" i="4"/>
  <c r="KO51" i="4"/>
  <c r="LE76" i="4"/>
  <c r="FX51" i="4"/>
  <c r="KO30" i="4"/>
  <c r="HP76" i="4"/>
  <c r="BG51" i="4"/>
  <c r="FX30" i="4"/>
  <c r="BG30" i="4"/>
  <c r="AG76" i="4"/>
  <c r="JV51" i="4"/>
  <c r="KP76" i="4"/>
  <c r="FE51" i="4"/>
  <c r="JV30" i="4"/>
  <c r="HA76" i="4"/>
  <c r="AN51" i="4"/>
  <c r="FE30" i="4"/>
  <c r="AN30" i="4"/>
  <c r="GL76" i="4"/>
  <c r="U51" i="4"/>
  <c r="U30" i="4"/>
  <c r="R76" i="4"/>
  <c r="JC51" i="4"/>
  <c r="KA76" i="4"/>
  <c r="EL51" i="4"/>
  <c r="JC30" i="4"/>
  <c r="EL30" i="4"/>
</calcChain>
</file>

<file path=xl/sharedStrings.xml><?xml version="1.0" encoding="utf-8"?>
<sst xmlns="http://schemas.openxmlformats.org/spreadsheetml/2006/main" count="278" uniqueCount="135">
  <si>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</si>
  <si>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</si>
  <si>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</si>
  <si>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</si>
  <si>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</si>
  <si>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</si>
  <si>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</si>
  <si>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</si>
  <si>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</si>
  <si>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</si>
  <si>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</si>
  <si>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</si>
  <si>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</si>
  <si>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</si>
  <si>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</si>
  <si>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</si>
  <si>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</si>
  <si>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</si>
  <si>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</si>
  <si>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</si>
  <si>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</si>
  <si>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</si>
  <si>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</si>
  <si>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</si>
  <si>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</si>
  <si>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</si>
  <si>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</si>
  <si>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</si>
  <si>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</si>
  <si>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</si>
  <si>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</si>
  <si>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</si>
  <si>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</si>
  <si>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</si>
  <si>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</si>
  <si>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</si>
  <si>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</si>
  <si>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</si>
  <si>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</si>
  <si>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</si>
  <si>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</si>
  <si>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</si>
  <si>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</si>
  <si>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</si>
  <si>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</si>
  <si>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</si>
  <si>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</si>
  <si>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</si>
  <si>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</si>
  <si>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</si>
  <si>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</si>
  <si>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</si>
  <si>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</si>
  <si>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</si>
  <si>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</si>
  <si>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</si>
  <si>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</si>
  <si>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</si>
  <si>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</si>
  <si>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</si>
  <si>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</si>
  <si>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</si>
  <si>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</si>
  <si>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</si>
  <si>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</si>
  <si>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</si>
  <si>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</si>
  <si>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</si>
  <si>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</si>
  <si>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</si>
  <si>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</si>
  <si>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</si>
  <si>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</si>
  <si>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</si>
  <si>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</si>
  <si>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</si>
  <si>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</si>
  <si>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</si>
  <si>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</si>
  <si>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</si>
  <si>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</si>
  <si>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</si>
  <si>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</si>
  <si>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</si>
  <si>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</si>
  <si>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</si>
  <si>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</si>
  <si>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</si>
  <si>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</si>
  <si>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</si>
  <si>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</si>
  <si>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</si>
  <si>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</si>
  <si>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</si>
  <si>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</si>
  <si>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</si>
  <si>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</si>
  <si>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</si>
  <si>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</si>
  <si>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</si>
  <si>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</si>
  <si>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</si>
  <si>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</si>
  <si>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</si>
  <si>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</si>
  <si>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当該値(N-4)</t>
    <phoneticPr fontId="5"/>
  </si>
  <si>
    <t>当該値(N-4)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</si>
  <si>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</si>
  <si>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</si>
  <si>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</si>
  <si>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</si>
  <si>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</si>
  <si>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</si>
  <si>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</si>
  <si>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鳥取県　境港市</t>
  </si>
  <si>
    <t>大正町駐車場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</si>
  <si>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</si>
  <si>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</si>
  <si>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</si>
  <si>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</si>
  <si>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</si>
  <si>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</si>
  <si>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</si>
  <si>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</si>
  <si>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</si>
  <si>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</si>
  <si>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</si>
  <si>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</si>
  <si>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</si>
  <si>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</si>
  <si>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</si>
  <si>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収益的収支比率は、平成２８年度までは５０％程度で推移していたが、地方債の償還が完了したことに伴い、平成２９年度以降は１００％を超える割合で推移している。
　類似施設と比較すると、施設の稼働率の低さに対して収益が高めであることから、売上高ＧＯＰは平均値を上回っている。</t>
    <phoneticPr fontId="5"/>
  </si>
  <si>
    <t>　広場式の駐車場であり、今後の設備投資についても規模の大きなものは計画していない。
　現在、企業債の残高は無く、今後も借入の予定は無い。</t>
    <phoneticPr fontId="5"/>
  </si>
  <si>
    <t>　観光地に隣接した駐車場であり、平日の利用客が少ないため稼働率は低めの水準で推移しているが、今後も安定した利用が見込まれる。</t>
    <phoneticPr fontId="5"/>
  </si>
  <si>
    <t>　稼働率は比較的低い傾向にあるが、現状において収益性は確保されている。
　当面、大きな設備投資の計画が無く、観光客による一定の駐車場利用が見込まれることから、安定した公営企業経営が可能と考えられる。
　なお、観光地に隣接した駐車場であり、観光施策と連携した整備・運営が必要であること、広場式の駐車場のため維持管理費は最小限で、経営改善の効果も限定的である。
　今後も黒字の継続が見込まれるが、維持管理費が過大とならないよう抑制に努める。</t>
    <rPh sb="163" eb="165">
      <t>ケイエイ</t>
    </rPh>
    <rPh sb="165" eb="167">
      <t>カイゼン</t>
    </rPh>
    <rPh sb="168" eb="170">
      <t>コウカ</t>
    </rPh>
    <rPh sb="171" eb="174">
      <t>ゲンテイテキ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</si>
</sst>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225.3</c:v>
                </c:pt>
                <c:pt idx="1">
                  <c:v>270.2</c:v>
                </c:pt>
                <c:pt idx="2">
                  <c:v>253.2</c:v>
                </c:pt>
                <c:pt idx="3">
                  <c:v>235.1</c:v>
                </c:pt>
                <c:pt idx="4">
                  <c:v>244.5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2-46F0-8F97-6B30A81C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2-46F0-8F97-6B30A81C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4-47B5-8ECA-646974C3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4-47B5-8ECA-646974C3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66B-4BD0-93A1-24C77661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B-4BD0-93A1-24C77661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264-495F-B090-CE3159F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4-495F-B090-CE3159F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8-46CE-A2FA-13CB4FD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8-46CE-A2FA-13CB4FD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5E5-84EC-1BF66924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0-45E5-84EC-1BF66924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75.900000000000006</c:v>
                </c:pt>
                <c:pt idx="1">
                  <c:v>75.900000000000006</c:v>
                </c:pt>
                <c:pt idx="2">
                  <c:v>101.7</c:v>
                </c:pt>
                <c:pt idx="3">
                  <c:v>101.7</c:v>
                </c:pt>
                <c:pt idx="4">
                  <c:v>122.4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7-4594-8BB6-6CA217840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7-4594-8BB6-6CA217840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55.6</c:v>
                </c:pt>
                <c:pt idx="1">
                  <c:v>63</c:v>
                </c:pt>
                <c:pt idx="2">
                  <c:v>60.5</c:v>
                </c:pt>
                <c:pt idx="3">
                  <c:v>57.5</c:v>
                </c:pt>
                <c:pt idx="4">
                  <c:v>59.1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7-4E72-8DFA-29536153C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7-4E72-8DFA-29536153C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2430</c:v>
                </c:pt>
                <c:pt idx="1">
                  <c:v>2515</c:v>
                </c:pt>
                <c:pt idx="2">
                  <c:v>3681</c:v>
                </c:pt>
                <c:pt idx="3">
                  <c:v>3454</c:v>
                </c:pt>
                <c:pt idx="4">
                  <c:v>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3-44BA-AA99-537686A8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3-44BA-AA99-537686A8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E1" zoomScaleNormal="100" zoomScaleSheetLayoutView="70" workbookViewId="0">
      <selection activeCell="ND49" sqref="ND49:NR64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鳥取県境港市　大正町駐車場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商業施設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2315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18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58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225.3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270.2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253.2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235.1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244.5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75.900000000000006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75.900000000000006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101.7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101.7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122.4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383.4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338.4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1268.9000000000001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2075.9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1433.6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10.199999999999999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5.0999999999999996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1.9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3.8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224.4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251.9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291.5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313.39999999999998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324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55.6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63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60.5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57.5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59.1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2430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2515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3681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3454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4608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407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-122.5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8.5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26.6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35.4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27.3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2576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4153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6140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9344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6621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43237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308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70.3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70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47.6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35.9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24.8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lbQ9uWlCu9UHrl4Qg3xMZeJis3BtWhkmoG8y7FoMDdiHBS0w1o4McHSIrRCblJD95dqYPmGeo5OmGExR6uFLA==" saltValue="+h0nsWRgXOIZgWQW+x1gH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99</v>
      </c>
      <c r="AM5" s="47" t="s">
        <v>91</v>
      </c>
      <c r="AN5" s="47" t="s">
        <v>100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101</v>
      </c>
      <c r="AW5" s="47" t="s">
        <v>102</v>
      </c>
      <c r="AX5" s="47" t="s">
        <v>103</v>
      </c>
      <c r="AY5" s="47" t="s">
        <v>100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104</v>
      </c>
      <c r="BH5" s="47" t="s">
        <v>102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105</v>
      </c>
      <c r="BR5" s="47" t="s">
        <v>104</v>
      </c>
      <c r="BS5" s="47" t="s">
        <v>90</v>
      </c>
      <c r="BT5" s="47" t="s">
        <v>91</v>
      </c>
      <c r="BU5" s="47" t="s">
        <v>100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106</v>
      </c>
      <c r="CC5" s="47" t="s">
        <v>89</v>
      </c>
      <c r="CD5" s="47" t="s">
        <v>102</v>
      </c>
      <c r="CE5" s="47" t="s">
        <v>107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101</v>
      </c>
      <c r="CQ5" s="47" t="s">
        <v>90</v>
      </c>
      <c r="CR5" s="47" t="s">
        <v>91</v>
      </c>
      <c r="CS5" s="47" t="s">
        <v>108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105</v>
      </c>
      <c r="DA5" s="47" t="s">
        <v>104</v>
      </c>
      <c r="DB5" s="47" t="s">
        <v>99</v>
      </c>
      <c r="DC5" s="47" t="s">
        <v>107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105</v>
      </c>
      <c r="DL5" s="47" t="s">
        <v>89</v>
      </c>
      <c r="DM5" s="47" t="s">
        <v>90</v>
      </c>
      <c r="DN5" s="47" t="s">
        <v>107</v>
      </c>
      <c r="DO5" s="47" t="s">
        <v>100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109</v>
      </c>
      <c r="B6" s="48">
        <f>B8</f>
        <v>2024</v>
      </c>
      <c r="C6" s="48">
        <f t="shared" ref="C6:X6" si="1">C8</f>
        <v>312045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鳥取県境港市</v>
      </c>
      <c r="I6" s="48" t="str">
        <f t="shared" si="1"/>
        <v>大正町駐車場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18</v>
      </c>
      <c r="S6" s="50" t="str">
        <f t="shared" si="1"/>
        <v>商業施設</v>
      </c>
      <c r="T6" s="50" t="str">
        <f t="shared" si="1"/>
        <v>無</v>
      </c>
      <c r="U6" s="51">
        <f t="shared" si="1"/>
        <v>2315</v>
      </c>
      <c r="V6" s="51">
        <f t="shared" si="1"/>
        <v>58</v>
      </c>
      <c r="W6" s="51">
        <f t="shared" si="1"/>
        <v>200</v>
      </c>
      <c r="X6" s="50" t="str">
        <f t="shared" si="1"/>
        <v>無</v>
      </c>
      <c r="Y6" s="52">
        <f>IF(Y8="-",NA(),Y8)</f>
        <v>225.3</v>
      </c>
      <c r="Z6" s="52">
        <f t="shared" ref="Z6:AH6" si="2">IF(Z8="-",NA(),Z8)</f>
        <v>270.2</v>
      </c>
      <c r="AA6" s="52">
        <f t="shared" si="2"/>
        <v>253.2</v>
      </c>
      <c r="AB6" s="52">
        <f t="shared" si="2"/>
        <v>235.1</v>
      </c>
      <c r="AC6" s="52">
        <f t="shared" si="2"/>
        <v>244.5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55.6</v>
      </c>
      <c r="BG6" s="52">
        <f t="shared" ref="BG6:BO6" si="5">IF(BG8="-",NA(),BG8)</f>
        <v>63</v>
      </c>
      <c r="BH6" s="52">
        <f t="shared" si="5"/>
        <v>60.5</v>
      </c>
      <c r="BI6" s="52">
        <f t="shared" si="5"/>
        <v>57.5</v>
      </c>
      <c r="BJ6" s="52">
        <f t="shared" si="5"/>
        <v>59.1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2430</v>
      </c>
      <c r="BR6" s="53">
        <f t="shared" ref="BR6:BZ6" si="6">IF(BR8="-",NA(),BR8)</f>
        <v>2515</v>
      </c>
      <c r="BS6" s="53">
        <f t="shared" si="6"/>
        <v>3681</v>
      </c>
      <c r="BT6" s="53">
        <f t="shared" si="6"/>
        <v>3454</v>
      </c>
      <c r="BU6" s="53">
        <f t="shared" si="6"/>
        <v>4608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43237</v>
      </c>
      <c r="CN6" s="51">
        <f t="shared" si="7"/>
        <v>308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75.900000000000006</v>
      </c>
      <c r="DL6" s="52">
        <f t="shared" ref="DL6:DT6" si="9">IF(DL8="-",NA(),DL8)</f>
        <v>75.900000000000006</v>
      </c>
      <c r="DM6" s="52">
        <f t="shared" si="9"/>
        <v>101.7</v>
      </c>
      <c r="DN6" s="52">
        <f t="shared" si="9"/>
        <v>101.7</v>
      </c>
      <c r="DO6" s="52">
        <f t="shared" si="9"/>
        <v>122.4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112</v>
      </c>
      <c r="B7" s="48">
        <f t="shared" ref="B7:X7" si="10">B8</f>
        <v>2024</v>
      </c>
      <c r="C7" s="48">
        <f t="shared" si="10"/>
        <v>312045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鳥取県　境港市</v>
      </c>
      <c r="I7" s="48" t="str">
        <f t="shared" si="10"/>
        <v>大正町駐車場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18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2315</v>
      </c>
      <c r="V7" s="51">
        <f t="shared" si="10"/>
        <v>58</v>
      </c>
      <c r="W7" s="51">
        <f t="shared" si="10"/>
        <v>200</v>
      </c>
      <c r="X7" s="50" t="str">
        <f t="shared" si="10"/>
        <v>無</v>
      </c>
      <c r="Y7" s="52">
        <f>Y8</f>
        <v>225.3</v>
      </c>
      <c r="Z7" s="52">
        <f t="shared" ref="Z7:AH7" si="11">Z8</f>
        <v>270.2</v>
      </c>
      <c r="AA7" s="52">
        <f t="shared" si="11"/>
        <v>253.2</v>
      </c>
      <c r="AB7" s="52">
        <f t="shared" si="11"/>
        <v>235.1</v>
      </c>
      <c r="AC7" s="52">
        <f t="shared" si="11"/>
        <v>244.5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55.6</v>
      </c>
      <c r="BG7" s="52">
        <f t="shared" ref="BG7:BO7" si="14">BG8</f>
        <v>63</v>
      </c>
      <c r="BH7" s="52">
        <f t="shared" si="14"/>
        <v>60.5</v>
      </c>
      <c r="BI7" s="52">
        <f t="shared" si="14"/>
        <v>57.5</v>
      </c>
      <c r="BJ7" s="52">
        <f t="shared" si="14"/>
        <v>59.1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2430</v>
      </c>
      <c r="BR7" s="53">
        <f t="shared" ref="BR7:BZ7" si="15">BR8</f>
        <v>2515</v>
      </c>
      <c r="BS7" s="53">
        <f t="shared" si="15"/>
        <v>3681</v>
      </c>
      <c r="BT7" s="53">
        <f t="shared" si="15"/>
        <v>3454</v>
      </c>
      <c r="BU7" s="53">
        <f t="shared" si="15"/>
        <v>4608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110</v>
      </c>
      <c r="CL7" s="49"/>
      <c r="CM7" s="51">
        <f>CM8</f>
        <v>43237</v>
      </c>
      <c r="CN7" s="51">
        <f>CN8</f>
        <v>308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75.900000000000006</v>
      </c>
      <c r="DL7" s="52">
        <f t="shared" ref="DL7:DT7" si="17">DL8</f>
        <v>75.900000000000006</v>
      </c>
      <c r="DM7" s="52">
        <f t="shared" si="17"/>
        <v>101.7</v>
      </c>
      <c r="DN7" s="52">
        <f t="shared" si="17"/>
        <v>101.7</v>
      </c>
      <c r="DO7" s="52">
        <f t="shared" si="17"/>
        <v>122.4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312045</v>
      </c>
      <c r="D8" s="55">
        <v>47</v>
      </c>
      <c r="E8" s="55">
        <v>14</v>
      </c>
      <c r="F8" s="55">
        <v>0</v>
      </c>
      <c r="G8" s="55">
        <v>3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18</v>
      </c>
      <c r="S8" s="57" t="s">
        <v>124</v>
      </c>
      <c r="T8" s="57" t="s">
        <v>125</v>
      </c>
      <c r="U8" s="58">
        <v>2315</v>
      </c>
      <c r="V8" s="58">
        <v>58</v>
      </c>
      <c r="W8" s="58">
        <v>200</v>
      </c>
      <c r="X8" s="57" t="s">
        <v>125</v>
      </c>
      <c r="Y8" s="59">
        <v>225.3</v>
      </c>
      <c r="Z8" s="59">
        <v>270.2</v>
      </c>
      <c r="AA8" s="59">
        <v>253.2</v>
      </c>
      <c r="AB8" s="59">
        <v>235.1</v>
      </c>
      <c r="AC8" s="59">
        <v>244.5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55.6</v>
      </c>
      <c r="BG8" s="59">
        <v>63</v>
      </c>
      <c r="BH8" s="59">
        <v>60.5</v>
      </c>
      <c r="BI8" s="59">
        <v>57.5</v>
      </c>
      <c r="BJ8" s="59">
        <v>59.1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2430</v>
      </c>
      <c r="BR8" s="60">
        <v>2515</v>
      </c>
      <c r="BS8" s="60">
        <v>3681</v>
      </c>
      <c r="BT8" s="61">
        <v>3454</v>
      </c>
      <c r="BU8" s="61">
        <v>4608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43237</v>
      </c>
      <c r="CN8" s="58">
        <v>308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75.900000000000006</v>
      </c>
      <c r="DL8" s="59">
        <v>75.900000000000006</v>
      </c>
      <c r="DM8" s="59">
        <v>101.7</v>
      </c>
      <c r="DN8" s="59">
        <v>101.7</v>
      </c>
      <c r="DO8" s="59">
        <v>122.4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茨木 優作</cp:lastModifiedBy>
  <cp:lastPrinted>2026-02-04T01:01:02Z</cp:lastPrinted>
  <dcterms:created xsi:type="dcterms:W3CDTF">2025-12-12T09:31:56Z</dcterms:created>
  <dcterms:modified xsi:type="dcterms:W3CDTF">2026-02-04T01:04:15Z</dcterms:modified>
  <cp:category/>
</cp:coreProperties>
</file>