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esktop-87i7j4q\c$\共有：環境水道課\002_計画調整係\☆未処理フォルダ☆\260128〆　公営企業に係る経営比較分析表（令和6年度決算）の分析・公表\【経営比較分析表】下水道\"/>
    </mc:Choice>
  </mc:AlternateContent>
  <xr:revisionPtr revIDLastSave="0" documentId="13_ncr:1_{D7A4FF33-14E6-4F6B-A0A4-A2AC50CC56FD}" xr6:coauthVersionLast="47" xr6:coauthVersionMax="47" xr10:uidLastSave="{00000000-0000-0000-0000-000000000000}"/>
  <workbookProtection workbookAlgorithmName="SHA-512" workbookHashValue="3Url7ZIm5TFu4XY0oxmBj2EppHpeaOEXRswu3DOkfxs9FPvtMKxuFjLcd3O9B4iUwsKcT6425lvm2Ds90SQcgw==" workbookSaltValue="hcBv/cuEf7f1mGXCMv9XZ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I85" i="4"/>
  <c r="F85" i="4"/>
  <c r="AT10" i="4"/>
  <c r="AL10" i="4"/>
</calcChain>
</file>

<file path=xl/sharedStrings.xml><?xml version="1.0" encoding="utf-8"?>
<sst xmlns="http://schemas.openxmlformats.org/spreadsheetml/2006/main" count="325" uniqueCount="117">
  <si>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</si>
  <si>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</si>
  <si>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</si>
  <si>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</si>
  <si>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</si>
  <si>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</si>
  <si>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</si>
  <si>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</si>
  <si>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</si>
  <si>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</si>
  <si>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</si>
  <si>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</si>
  <si>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</si>
  <si>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</si>
  <si>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</si>
  <si>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</si>
  <si>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</si>
  <si>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</si>
  <si>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</si>
  <si>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</si>
  <si>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</si>
  <si>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</si>
  <si>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</si>
  <si>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</si>
  <si>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</si>
  <si>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</si>
  <si>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</si>
  <si>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</si>
  <si>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</si>
  <si>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</si>
  <si>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</si>
  <si>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</si>
  <si>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</si>
  <si>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</si>
  <si>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</si>
  <si>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</si>
  <si>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</si>
  <si>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</si>
  <si>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</si>
  <si>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</si>
  <si>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</si>
  <si>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</si>
  <si>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</si>
  <si>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</si>
  <si>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</si>
  <si>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</si>
  <si>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</si>
  <si>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</si>
  <si>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</si>
  <si>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</si>
  <si>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</si>
  <si>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</si>
  <si>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</si>
  <si>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</si>
  <si>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</si>
  <si>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</si>
  <si>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</si>
  <si>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</si>
  <si>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</si>
  <si>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</si>
  <si>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</si>
  <si>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</si>
  <si>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</si>
  <si>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</si>
  <si>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</si>
  <si>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</si>
  <si>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</si>
  <si>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</si>
  <si>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</si>
  <si>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</si>
  <si>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</si>
  <si>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</si>
  <si>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</si>
  <si>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</si>
  <si>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</si>
  <si>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</si>
  <si>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</si>
  <si>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</si>
  <si>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</si>
  <si>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</si>
  <si>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</si>
  <si>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</si>
  <si>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</si>
  <si>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</si>
  <si>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</si>
  <si>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</si>
  <si>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</si>
  <si>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</si>
  <si>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</si>
  <si>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</si>
  <si>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</si>
  <si>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</si>
  <si>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</si>
  <si>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</si>
  <si>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</si>
  <si>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</si>
  <si>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岩美町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</si>
  <si>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</si>
  <si>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</si>
  <si>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</si>
  <si>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</si>
  <si>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</si>
  <si>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</si>
  <si>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</si>
  <si>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</si>
  <si>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</si>
  <si>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</si>
  <si>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</si>
  <si>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</si>
  <si>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</si>
  <si>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</si>
  <si>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</si>
  <si>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</si>
  <si>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</si>
  <si>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①有形固定資産減価償却率：地方公営企業法の適用初年度のため、低い数値となっている。
②管渠老化率：該当なし
③管渠改善率：該当なし
</t>
    <rPh sb="1" eb="3">
      <t>ユウケイ</t>
    </rPh>
    <rPh sb="3" eb="7">
      <t>コテイシサン</t>
    </rPh>
    <rPh sb="7" eb="9">
      <t>ゲンカ</t>
    </rPh>
    <rPh sb="9" eb="11">
      <t>ショウキャク</t>
    </rPh>
    <rPh sb="11" eb="12">
      <t>リツ</t>
    </rPh>
    <rPh sb="13" eb="20">
      <t>チホウコウエイキギョウホウ</t>
    </rPh>
    <rPh sb="21" eb="23">
      <t>テキヨウ</t>
    </rPh>
    <rPh sb="23" eb="26">
      <t>ショネンド</t>
    </rPh>
    <rPh sb="30" eb="31">
      <t>ヒク</t>
    </rPh>
    <rPh sb="32" eb="34">
      <t>スウチ</t>
    </rPh>
    <rPh sb="44" eb="46">
      <t>カンキョ</t>
    </rPh>
    <rPh sb="46" eb="48">
      <t>ロウカ</t>
    </rPh>
    <rPh sb="48" eb="49">
      <t>リツ</t>
    </rPh>
    <rPh sb="50" eb="52">
      <t>ガイトウ</t>
    </rPh>
    <rPh sb="57" eb="59">
      <t>カンキョ</t>
    </rPh>
    <rPh sb="59" eb="61">
      <t>カイゼン</t>
    </rPh>
    <rPh sb="61" eb="62">
      <t>リツ</t>
    </rPh>
    <rPh sb="63" eb="65">
      <t>ガイトウ</t>
    </rPh>
    <phoneticPr fontId="4"/>
  </si>
  <si>
    <t>　令和6年度より地方公営企業法の一部適用開始。
①経常収支比率：全国平均及び類似団体平均値を大きく下回っており、使用料等で維持管理費等を賄えていない。
②累積欠損金比率：全国平均及び類似団体平均値を大きく上回る累積欠損金がある。
③流動比率：全国平均及び類似団体平均値を大きく下回っており、同一会計の公共下水道事業等に依存している。
④企業債残高対事業規模比率：全国平均及び類似団体平均値を大きく下回っており、将来世代への負担は重くない。
⑤経費回収率：全国平均及び類似団体平均値を下回っている。物価高騰等による影響が今後も予想され、汚水処理費の抑制が必要である。
⑥汚水処理原価：全国平均及び類似団体平均値を大きく上回っている。汚水処理費の抑制が必要である。
⑦施設利用率：全国平均及び類似団体平均値を大きく下回っている。汚泥処理量の少ない事務所用建物が多いことが要因である。
⑧水洗化率：横ばいの状況が続いており、引き続き接続促進に取り組む。</t>
    <rPh sb="1" eb="3">
      <t>レイワ</t>
    </rPh>
    <rPh sb="4" eb="6">
      <t>ネンド</t>
    </rPh>
    <rPh sb="8" eb="10">
      <t>チホウ</t>
    </rPh>
    <rPh sb="10" eb="12">
      <t>コウエイ</t>
    </rPh>
    <rPh sb="12" eb="14">
      <t>キギョウ</t>
    </rPh>
    <rPh sb="14" eb="15">
      <t>ホウ</t>
    </rPh>
    <rPh sb="16" eb="18">
      <t>イチブ</t>
    </rPh>
    <rPh sb="18" eb="20">
      <t>テキヨウ</t>
    </rPh>
    <rPh sb="20" eb="22">
      <t>カイシ</t>
    </rPh>
    <rPh sb="26" eb="28">
      <t>ケイジョウ</t>
    </rPh>
    <rPh sb="28" eb="30">
      <t>シュウシ</t>
    </rPh>
    <rPh sb="30" eb="32">
      <t>ヒリツ</t>
    </rPh>
    <rPh sb="33" eb="38">
      <t>ゼンコクヘイキンオヨ</t>
    </rPh>
    <rPh sb="39" eb="46">
      <t>ルイジダンタイヘイキンチ</t>
    </rPh>
    <rPh sb="47" eb="48">
      <t>オオ</t>
    </rPh>
    <rPh sb="50" eb="52">
      <t>シタマワ</t>
    </rPh>
    <rPh sb="57" eb="61">
      <t>シヨウリョウトウ</t>
    </rPh>
    <rPh sb="62" eb="67">
      <t>イジカンリヒ</t>
    </rPh>
    <rPh sb="67" eb="68">
      <t>トウ</t>
    </rPh>
    <rPh sb="69" eb="70">
      <t>マカナ</t>
    </rPh>
    <rPh sb="79" eb="81">
      <t>ルイセキ</t>
    </rPh>
    <rPh sb="81" eb="83">
      <t>ケッソン</t>
    </rPh>
    <rPh sb="83" eb="84">
      <t>キン</t>
    </rPh>
    <rPh sb="84" eb="86">
      <t>ヒリツ</t>
    </rPh>
    <rPh sb="87" eb="92">
      <t>ゼンコクヘイキンオヨ</t>
    </rPh>
    <rPh sb="93" eb="100">
      <t>ルイジダンタイヘイキンチ</t>
    </rPh>
    <rPh sb="101" eb="102">
      <t>オオ</t>
    </rPh>
    <rPh sb="104" eb="106">
      <t>ウワマワ</t>
    </rPh>
    <rPh sb="107" eb="109">
      <t>ルイセキ</t>
    </rPh>
    <rPh sb="109" eb="111">
      <t>ケッソン</t>
    </rPh>
    <rPh sb="111" eb="112">
      <t>キン</t>
    </rPh>
    <rPh sb="119" eb="121">
      <t>リュウドウ</t>
    </rPh>
    <rPh sb="121" eb="123">
      <t>ヒリツ</t>
    </rPh>
    <rPh sb="124" eb="126">
      <t>ゼンコク</t>
    </rPh>
    <rPh sb="126" eb="128">
      <t>ヘイキン</t>
    </rPh>
    <rPh sb="128" eb="129">
      <t>オヨ</t>
    </rPh>
    <rPh sb="130" eb="132">
      <t>ルイジ</t>
    </rPh>
    <rPh sb="132" eb="134">
      <t>ダンタイ</t>
    </rPh>
    <rPh sb="134" eb="136">
      <t>ヘイキン</t>
    </rPh>
    <rPh sb="136" eb="137">
      <t>チ</t>
    </rPh>
    <rPh sb="138" eb="139">
      <t>オオ</t>
    </rPh>
    <rPh sb="141" eb="142">
      <t>シタ</t>
    </rPh>
    <rPh sb="148" eb="150">
      <t>ドウイツ</t>
    </rPh>
    <rPh sb="150" eb="152">
      <t>カイケイ</t>
    </rPh>
    <rPh sb="153" eb="155">
      <t>コウキョウ</t>
    </rPh>
    <rPh sb="155" eb="158">
      <t>ゲスイドウ</t>
    </rPh>
    <rPh sb="158" eb="160">
      <t>ジギョウ</t>
    </rPh>
    <rPh sb="160" eb="161">
      <t>トウ</t>
    </rPh>
    <rPh sb="162" eb="164">
      <t>イゾン</t>
    </rPh>
    <rPh sb="172" eb="175">
      <t>キギョウサイ</t>
    </rPh>
    <rPh sb="175" eb="177">
      <t>ザンダカ</t>
    </rPh>
    <rPh sb="177" eb="178">
      <t>タイ</t>
    </rPh>
    <rPh sb="178" eb="180">
      <t>ジギョウ</t>
    </rPh>
    <rPh sb="180" eb="182">
      <t>キボ</t>
    </rPh>
    <rPh sb="182" eb="184">
      <t>ヒリツ</t>
    </rPh>
    <rPh sb="185" eb="187">
      <t>ゼンコク</t>
    </rPh>
    <rPh sb="187" eb="189">
      <t>ヘイキン</t>
    </rPh>
    <rPh sb="189" eb="190">
      <t>オヨ</t>
    </rPh>
    <rPh sb="191" eb="193">
      <t>ルイジ</t>
    </rPh>
    <rPh sb="193" eb="195">
      <t>ダンタイ</t>
    </rPh>
    <rPh sb="195" eb="197">
      <t>ヘイキン</t>
    </rPh>
    <rPh sb="197" eb="198">
      <t>チ</t>
    </rPh>
    <rPh sb="199" eb="200">
      <t>オオ</t>
    </rPh>
    <rPh sb="209" eb="211">
      <t>ショウライ</t>
    </rPh>
    <rPh sb="211" eb="213">
      <t>セダイ</t>
    </rPh>
    <rPh sb="215" eb="217">
      <t>フタン</t>
    </rPh>
    <rPh sb="218" eb="219">
      <t>オモ</t>
    </rPh>
    <rPh sb="226" eb="228">
      <t>ケイヒ</t>
    </rPh>
    <rPh sb="228" eb="231">
      <t>カイシュウリツ</t>
    </rPh>
    <rPh sb="232" eb="234">
      <t>ゼンコク</t>
    </rPh>
    <rPh sb="234" eb="236">
      <t>ヘイキン</t>
    </rPh>
    <rPh sb="236" eb="237">
      <t>オヨ</t>
    </rPh>
    <rPh sb="238" eb="240">
      <t>ルイジ</t>
    </rPh>
    <rPh sb="240" eb="242">
      <t>ダンタイ</t>
    </rPh>
    <rPh sb="242" eb="245">
      <t>ヘイキンチ</t>
    </rPh>
    <rPh sb="246" eb="248">
      <t>シタマワ</t>
    </rPh>
    <rPh sb="253" eb="255">
      <t>ブッカ</t>
    </rPh>
    <rPh sb="255" eb="257">
      <t>コウトウ</t>
    </rPh>
    <rPh sb="257" eb="258">
      <t>トウ</t>
    </rPh>
    <rPh sb="261" eb="263">
      <t>エイキョウ</t>
    </rPh>
    <rPh sb="264" eb="266">
      <t>コンゴ</t>
    </rPh>
    <rPh sb="267" eb="269">
      <t>ヨソウ</t>
    </rPh>
    <rPh sb="272" eb="274">
      <t>オスイ</t>
    </rPh>
    <rPh sb="274" eb="277">
      <t>ショリヒ</t>
    </rPh>
    <rPh sb="278" eb="280">
      <t>ヨクセイ</t>
    </rPh>
    <rPh sb="281" eb="283">
      <t>ヒツヨウ</t>
    </rPh>
    <rPh sb="290" eb="294">
      <t>オスイショリ</t>
    </rPh>
    <rPh sb="294" eb="296">
      <t>ゲンカ</t>
    </rPh>
    <rPh sb="297" eb="299">
      <t>ゼンコク</t>
    </rPh>
    <rPh sb="299" eb="301">
      <t>ヘイキン</t>
    </rPh>
    <rPh sb="301" eb="302">
      <t>オヨ</t>
    </rPh>
    <rPh sb="303" eb="305">
      <t>ルイジ</t>
    </rPh>
    <rPh sb="305" eb="307">
      <t>ダンタイ</t>
    </rPh>
    <rPh sb="307" eb="309">
      <t>ヘイキン</t>
    </rPh>
    <rPh sb="309" eb="310">
      <t>チ</t>
    </rPh>
    <rPh sb="311" eb="312">
      <t>オオ</t>
    </rPh>
    <rPh sb="314" eb="316">
      <t>ウワマワ</t>
    </rPh>
    <rPh sb="321" eb="323">
      <t>オスイ</t>
    </rPh>
    <rPh sb="323" eb="326">
      <t>ショリヒ</t>
    </rPh>
    <rPh sb="327" eb="329">
      <t>ヨクセイ</t>
    </rPh>
    <rPh sb="330" eb="332">
      <t>ヒツヨウ</t>
    </rPh>
    <rPh sb="339" eb="341">
      <t>シセツ</t>
    </rPh>
    <rPh sb="341" eb="343">
      <t>リヨウ</t>
    </rPh>
    <rPh sb="343" eb="344">
      <t>リツ</t>
    </rPh>
    <rPh sb="345" eb="347">
      <t>ゼンコク</t>
    </rPh>
    <rPh sb="347" eb="349">
      <t>ヘイキン</t>
    </rPh>
    <rPh sb="349" eb="350">
      <t>オヨ</t>
    </rPh>
    <rPh sb="351" eb="353">
      <t>ルイジ</t>
    </rPh>
    <rPh sb="353" eb="355">
      <t>ダンタイ</t>
    </rPh>
    <rPh sb="355" eb="358">
      <t>ヘイキンチ</t>
    </rPh>
    <rPh sb="359" eb="360">
      <t>オオ</t>
    </rPh>
    <rPh sb="362" eb="364">
      <t>シタマワ</t>
    </rPh>
    <rPh sb="369" eb="371">
      <t>オデイ</t>
    </rPh>
    <rPh sb="371" eb="374">
      <t>ショリリョウ</t>
    </rPh>
    <rPh sb="375" eb="376">
      <t>スク</t>
    </rPh>
    <rPh sb="378" eb="382">
      <t>ジムショヨウ</t>
    </rPh>
    <rPh sb="382" eb="384">
      <t>タテモノ</t>
    </rPh>
    <rPh sb="385" eb="386">
      <t>オオ</t>
    </rPh>
    <rPh sb="390" eb="392">
      <t>ヨウイン</t>
    </rPh>
    <rPh sb="399" eb="403">
      <t>スイセンカリツ</t>
    </rPh>
    <rPh sb="404" eb="405">
      <t>ヨコ</t>
    </rPh>
    <rPh sb="408" eb="410">
      <t>ジョウキョウ</t>
    </rPh>
    <rPh sb="411" eb="412">
      <t>ツヅ</t>
    </rPh>
    <rPh sb="417" eb="418">
      <t>ヒ</t>
    </rPh>
    <rPh sb="419" eb="420">
      <t>ツヅ</t>
    </rPh>
    <rPh sb="421" eb="423">
      <t>セツゾク</t>
    </rPh>
    <rPh sb="423" eb="425">
      <t>ソクシン</t>
    </rPh>
    <rPh sb="426" eb="427">
      <t>ト</t>
    </rPh>
    <rPh sb="428" eb="429">
      <t>ク</t>
    </rPh>
    <phoneticPr fontId="4"/>
  </si>
  <si>
    <t>　公共下水道及び集落排水処理施設が存在する地区内に施設等があるが、下水道管の布設が困難なため行っている事業である。公共下水道事業等との一体的な運営が前提となっており、単独では運営が厳しい。
　厳しい経営運営が続いていくことが予想されるが、経営戦略を基本として効率的かつ効果的な経営に努めていく。</t>
    <rPh sb="1" eb="3">
      <t>コウキョウ</t>
    </rPh>
    <rPh sb="3" eb="6">
      <t>ゲスイドウ</t>
    </rPh>
    <rPh sb="6" eb="7">
      <t>オヨ</t>
    </rPh>
    <rPh sb="8" eb="10">
      <t>シュウラク</t>
    </rPh>
    <rPh sb="10" eb="12">
      <t>ハイスイ</t>
    </rPh>
    <rPh sb="12" eb="14">
      <t>ショリ</t>
    </rPh>
    <rPh sb="14" eb="16">
      <t>シセツ</t>
    </rPh>
    <rPh sb="17" eb="19">
      <t>ソンザイ</t>
    </rPh>
    <rPh sb="21" eb="23">
      <t>チク</t>
    </rPh>
    <rPh sb="23" eb="24">
      <t>ナイ</t>
    </rPh>
    <rPh sb="25" eb="27">
      <t>シセツ</t>
    </rPh>
    <rPh sb="27" eb="28">
      <t>トウ</t>
    </rPh>
    <rPh sb="33" eb="36">
      <t>ゲスイドウ</t>
    </rPh>
    <rPh sb="36" eb="37">
      <t>カン</t>
    </rPh>
    <rPh sb="38" eb="40">
      <t>フセツ</t>
    </rPh>
    <rPh sb="41" eb="43">
      <t>コンナン</t>
    </rPh>
    <rPh sb="46" eb="47">
      <t>オコナ</t>
    </rPh>
    <rPh sb="51" eb="53">
      <t>ジギョウ</t>
    </rPh>
    <rPh sb="57" eb="59">
      <t>コウキョウ</t>
    </rPh>
    <rPh sb="59" eb="62">
      <t>ゲスイドウ</t>
    </rPh>
    <rPh sb="62" eb="64">
      <t>ジギョウ</t>
    </rPh>
    <rPh sb="64" eb="65">
      <t>トウ</t>
    </rPh>
    <rPh sb="67" eb="70">
      <t>イッタイテキ</t>
    </rPh>
    <rPh sb="71" eb="73">
      <t>ウンエイ</t>
    </rPh>
    <rPh sb="74" eb="76">
      <t>ゼンテイ</t>
    </rPh>
    <rPh sb="83" eb="85">
      <t>タンドク</t>
    </rPh>
    <rPh sb="87" eb="89">
      <t>ウンエイ</t>
    </rPh>
    <rPh sb="90" eb="91">
      <t>キビ</t>
    </rPh>
    <rPh sb="96" eb="97">
      <t>キビ</t>
    </rPh>
    <rPh sb="99" eb="101">
      <t>ケイエイ</t>
    </rPh>
    <rPh sb="101" eb="103">
      <t>ウンエイ</t>
    </rPh>
    <rPh sb="104" eb="105">
      <t>ツヅ</t>
    </rPh>
    <rPh sb="112" eb="114">
      <t>ヨソウ</t>
    </rPh>
    <rPh sb="119" eb="121">
      <t>ケイエイ</t>
    </rPh>
    <rPh sb="121" eb="123">
      <t>センリャク</t>
    </rPh>
    <rPh sb="124" eb="126">
      <t>キホン</t>
    </rPh>
    <rPh sb="129" eb="132">
      <t>コウリツテキ</t>
    </rPh>
    <rPh sb="134" eb="137">
      <t>コウカテキ</t>
    </rPh>
    <rPh sb="138" eb="140">
      <t>ケイエイ</t>
    </rPh>
    <rPh sb="141" eb="14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</si>
</sst>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23-49AA-81F0-530D45C7CAB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523-49AA-81F0-530D45C7CAB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17.14</c:v>
                </c:pt>
              </c:numCache>
            </c:numRef>
          </c:val>
          <c:extLst>
            <c:ext xmlns:c16="http://schemas.microsoft.com/office/drawing/2014/chart" uri="{C3380CC4-5D6E-409C-BE32-E72D297353CC}">
              <c16:uniqueId val="{00000000-1A1D-4471-9062-F9BBBDF86AD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44.52</c:v>
                </c:pt>
              </c:numCache>
            </c:numRef>
          </c:val>
          <c:smooth val="0"/>
          <c:extLst>
            <c:ext xmlns:c16="http://schemas.microsoft.com/office/drawing/2014/chart" uri="{C3380CC4-5D6E-409C-BE32-E72D297353CC}">
              <c16:uniqueId val="{00000001-1A1D-4471-9062-F9BBBDF86AD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70</c:v>
                </c:pt>
              </c:numCache>
            </c:numRef>
          </c:val>
          <c:extLst>
            <c:ext xmlns:c16="http://schemas.microsoft.com/office/drawing/2014/chart" uri="{C3380CC4-5D6E-409C-BE32-E72D297353CC}">
              <c16:uniqueId val="{00000000-EAF4-4B97-A754-38F46E0D2A5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82.9</c:v>
                </c:pt>
              </c:numCache>
            </c:numRef>
          </c:val>
          <c:smooth val="0"/>
          <c:extLst>
            <c:ext xmlns:c16="http://schemas.microsoft.com/office/drawing/2014/chart" uri="{C3380CC4-5D6E-409C-BE32-E72D297353CC}">
              <c16:uniqueId val="{00000001-EAF4-4B97-A754-38F46E0D2A5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53.71</c:v>
                </c:pt>
              </c:numCache>
            </c:numRef>
          </c:val>
          <c:extLst>
            <c:ext xmlns:c16="http://schemas.microsoft.com/office/drawing/2014/chart" uri="{C3380CC4-5D6E-409C-BE32-E72D297353CC}">
              <c16:uniqueId val="{00000000-144B-485D-A240-F3E81FC41FB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100.84</c:v>
                </c:pt>
              </c:numCache>
            </c:numRef>
          </c:val>
          <c:smooth val="0"/>
          <c:extLst>
            <c:ext xmlns:c16="http://schemas.microsoft.com/office/drawing/2014/chart" uri="{C3380CC4-5D6E-409C-BE32-E72D297353CC}">
              <c16:uniqueId val="{00000001-144B-485D-A240-F3E81FC41FB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6.91</c:v>
                </c:pt>
              </c:numCache>
            </c:numRef>
          </c:val>
          <c:extLst>
            <c:ext xmlns:c16="http://schemas.microsoft.com/office/drawing/2014/chart" uri="{C3380CC4-5D6E-409C-BE32-E72D297353CC}">
              <c16:uniqueId val="{00000000-3C40-459E-AE63-2242B6A4F92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39.79</c:v>
                </c:pt>
              </c:numCache>
            </c:numRef>
          </c:val>
          <c:smooth val="0"/>
          <c:extLst>
            <c:ext xmlns:c16="http://schemas.microsoft.com/office/drawing/2014/chart" uri="{C3380CC4-5D6E-409C-BE32-E72D297353CC}">
              <c16:uniqueId val="{00000001-3C40-459E-AE63-2242B6A4F92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6E-4E7D-B01B-20408CBBF0E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76E-4E7D-B01B-20408CBBF0E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211.94</c:v>
                </c:pt>
              </c:numCache>
            </c:numRef>
          </c:val>
          <c:extLst>
            <c:ext xmlns:c16="http://schemas.microsoft.com/office/drawing/2014/chart" uri="{C3380CC4-5D6E-409C-BE32-E72D297353CC}">
              <c16:uniqueId val="{00000000-92DC-40D3-96C8-136F71A54A7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135.16999999999999</c:v>
                </c:pt>
              </c:numCache>
            </c:numRef>
          </c:val>
          <c:smooth val="0"/>
          <c:extLst>
            <c:ext xmlns:c16="http://schemas.microsoft.com/office/drawing/2014/chart" uri="{C3380CC4-5D6E-409C-BE32-E72D297353CC}">
              <c16:uniqueId val="{00000001-92DC-40D3-96C8-136F71A54A7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19.440000000000001</c:v>
                </c:pt>
              </c:numCache>
            </c:numRef>
          </c:val>
          <c:extLst>
            <c:ext xmlns:c16="http://schemas.microsoft.com/office/drawing/2014/chart" uri="{C3380CC4-5D6E-409C-BE32-E72D297353CC}">
              <c16:uniqueId val="{00000000-EC4F-4882-9AF2-44720A38675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113.41</c:v>
                </c:pt>
              </c:numCache>
            </c:numRef>
          </c:val>
          <c:smooth val="0"/>
          <c:extLst>
            <c:ext xmlns:c16="http://schemas.microsoft.com/office/drawing/2014/chart" uri="{C3380CC4-5D6E-409C-BE32-E72D297353CC}">
              <c16:uniqueId val="{00000001-EC4F-4882-9AF2-44720A38675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319.64</c:v>
                </c:pt>
              </c:numCache>
            </c:numRef>
          </c:val>
          <c:extLst>
            <c:ext xmlns:c16="http://schemas.microsoft.com/office/drawing/2014/chart" uri="{C3380CC4-5D6E-409C-BE32-E72D297353CC}">
              <c16:uniqueId val="{00000000-F64C-4CAD-8C25-9564F7BE3D3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950.64</c:v>
                </c:pt>
              </c:numCache>
            </c:numRef>
          </c:val>
          <c:smooth val="0"/>
          <c:extLst>
            <c:ext xmlns:c16="http://schemas.microsoft.com/office/drawing/2014/chart" uri="{C3380CC4-5D6E-409C-BE32-E72D297353CC}">
              <c16:uniqueId val="{00000001-F64C-4CAD-8C25-9564F7BE3D3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28.39</c:v>
                </c:pt>
              </c:numCache>
            </c:numRef>
          </c:val>
          <c:extLst>
            <c:ext xmlns:c16="http://schemas.microsoft.com/office/drawing/2014/chart" uri="{C3380CC4-5D6E-409C-BE32-E72D297353CC}">
              <c16:uniqueId val="{00000000-FF71-45E7-B2DB-0C6D4C2B2E8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38.549999999999997</c:v>
                </c:pt>
              </c:numCache>
            </c:numRef>
          </c:val>
          <c:smooth val="0"/>
          <c:extLst>
            <c:ext xmlns:c16="http://schemas.microsoft.com/office/drawing/2014/chart" uri="{C3380CC4-5D6E-409C-BE32-E72D297353CC}">
              <c16:uniqueId val="{00000001-FF71-45E7-B2DB-0C6D4C2B2E8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779.22</c:v>
                </c:pt>
              </c:numCache>
            </c:numRef>
          </c:val>
          <c:extLst>
            <c:ext xmlns:c16="http://schemas.microsoft.com/office/drawing/2014/chart" uri="{C3380CC4-5D6E-409C-BE32-E72D297353CC}">
              <c16:uniqueId val="{00000000-F818-44D2-B064-DBD958BE19B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391.34</c:v>
                </c:pt>
              </c:numCache>
            </c:numRef>
          </c:val>
          <c:smooth val="0"/>
          <c:extLst>
            <c:ext xmlns:c16="http://schemas.microsoft.com/office/drawing/2014/chart" uri="{C3380CC4-5D6E-409C-BE32-E72D297353CC}">
              <c16:uniqueId val="{00000001-F818-44D2-B064-DBD958BE19B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0" zoomScale="70" zoomScaleNormal="7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鳥取県　岩美町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個別排水処理</v>
      </c>
      <c r="Q8" s="65"/>
      <c r="R8" s="65"/>
      <c r="S8" s="65"/>
      <c r="T8" s="65"/>
      <c r="U8" s="65"/>
      <c r="V8" s="65"/>
      <c r="W8" s="65" t="str">
        <f>データ!L6</f>
        <v>L2</v>
      </c>
      <c r="X8" s="65"/>
      <c r="Y8" s="65"/>
      <c r="Z8" s="65"/>
      <c r="AA8" s="65"/>
      <c r="AB8" s="65"/>
      <c r="AC8" s="65"/>
      <c r="AD8" s="66" t="str">
        <f>データ!$M$6</f>
        <v>非設置</v>
      </c>
      <c r="AE8" s="66"/>
      <c r="AF8" s="66"/>
      <c r="AG8" s="66"/>
      <c r="AH8" s="66"/>
      <c r="AI8" s="66"/>
      <c r="AJ8" s="66"/>
      <c r="AK8" s="3"/>
      <c r="AL8" s="54">
        <f>データ!S6</f>
        <v>10769</v>
      </c>
      <c r="AM8" s="54"/>
      <c r="AN8" s="54"/>
      <c r="AO8" s="54"/>
      <c r="AP8" s="54"/>
      <c r="AQ8" s="54"/>
      <c r="AR8" s="54"/>
      <c r="AS8" s="54"/>
      <c r="AT8" s="53">
        <f>データ!T6</f>
        <v>122.31</v>
      </c>
      <c r="AU8" s="53"/>
      <c r="AV8" s="53"/>
      <c r="AW8" s="53"/>
      <c r="AX8" s="53"/>
      <c r="AY8" s="53"/>
      <c r="AZ8" s="53"/>
      <c r="BA8" s="53"/>
      <c r="BB8" s="53">
        <f>データ!U6</f>
        <v>88.05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40.26</v>
      </c>
      <c r="J10" s="53"/>
      <c r="K10" s="53"/>
      <c r="L10" s="53"/>
      <c r="M10" s="53"/>
      <c r="N10" s="53"/>
      <c r="O10" s="53"/>
      <c r="P10" s="53">
        <f>データ!P6</f>
        <v>0.28000000000000003</v>
      </c>
      <c r="Q10" s="53"/>
      <c r="R10" s="53"/>
      <c r="S10" s="53"/>
      <c r="T10" s="53"/>
      <c r="U10" s="53"/>
      <c r="V10" s="53"/>
      <c r="W10" s="53">
        <f>データ!Q6</f>
        <v>100</v>
      </c>
      <c r="X10" s="53"/>
      <c r="Y10" s="53"/>
      <c r="Z10" s="53"/>
      <c r="AA10" s="53"/>
      <c r="AB10" s="53"/>
      <c r="AC10" s="53"/>
      <c r="AD10" s="54">
        <f>データ!R6</f>
        <v>3908</v>
      </c>
      <c r="AE10" s="54"/>
      <c r="AF10" s="54"/>
      <c r="AG10" s="54"/>
      <c r="AH10" s="54"/>
      <c r="AI10" s="54"/>
      <c r="AJ10" s="54"/>
      <c r="AK10" s="2"/>
      <c r="AL10" s="54">
        <f>データ!V6</f>
        <v>30</v>
      </c>
      <c r="AM10" s="54"/>
      <c r="AN10" s="54"/>
      <c r="AO10" s="54"/>
      <c r="AP10" s="54"/>
      <c r="AQ10" s="54"/>
      <c r="AR10" s="54"/>
      <c r="AS10" s="54"/>
      <c r="AT10" s="53">
        <f>データ!W6</f>
        <v>0.01</v>
      </c>
      <c r="AU10" s="53"/>
      <c r="AV10" s="53"/>
      <c r="AW10" s="53"/>
      <c r="AX10" s="53"/>
      <c r="AY10" s="53"/>
      <c r="AZ10" s="53"/>
      <c r="BA10" s="53"/>
      <c r="BB10" s="53">
        <f>データ!X6</f>
        <v>3000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2"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31.2"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31.2"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31.2"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6.6"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6.6"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6.6"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6.6"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6.6"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GZh3u+s34Qz64UGSMrdRUf2ZFMVNsW3Lk1MjVsYhVEKkjFVoayBCQcH46xWQazQ9Isom2xncqOczhx9i4U5vaQ==" saltValue="TzRkzknHRaji0e/cv7wct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313025</v>
      </c>
      <c r="D6" s="19">
        <f t="shared" si="3"/>
        <v>46</v>
      </c>
      <c r="E6" s="19">
        <f t="shared" si="3"/>
        <v>18</v>
      </c>
      <c r="F6" s="19">
        <f t="shared" si="3"/>
        <v>1</v>
      </c>
      <c r="G6" s="19">
        <f t="shared" si="3"/>
        <v>0</v>
      </c>
      <c r="H6" s="19" t="str">
        <f t="shared" si="3"/>
        <v>鳥取県　岩美町</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40.26</v>
      </c>
      <c r="P6" s="20">
        <f t="shared" si="3"/>
        <v>0.28000000000000003</v>
      </c>
      <c r="Q6" s="20">
        <f t="shared" si="3"/>
        <v>100</v>
      </c>
      <c r="R6" s="20">
        <f t="shared" si="3"/>
        <v>3908</v>
      </c>
      <c r="S6" s="20">
        <f t="shared" si="3"/>
        <v>10769</v>
      </c>
      <c r="T6" s="20">
        <f t="shared" si="3"/>
        <v>122.31</v>
      </c>
      <c r="U6" s="20">
        <f t="shared" si="3"/>
        <v>88.05</v>
      </c>
      <c r="V6" s="20">
        <f t="shared" si="3"/>
        <v>30</v>
      </c>
      <c r="W6" s="20">
        <f t="shared" si="3"/>
        <v>0.01</v>
      </c>
      <c r="X6" s="20">
        <f t="shared" si="3"/>
        <v>3000</v>
      </c>
      <c r="Y6" s="21" t="str">
        <f>IF(Y7="",NA(),Y7)</f>
        <v>-</v>
      </c>
      <c r="Z6" s="21" t="str">
        <f t="shared" ref="Z6:AH6" si="4">IF(Z7="",NA(),Z7)</f>
        <v>-</v>
      </c>
      <c r="AA6" s="21" t="str">
        <f t="shared" si="4"/>
        <v>-</v>
      </c>
      <c r="AB6" s="21" t="str">
        <f t="shared" si="4"/>
        <v>-</v>
      </c>
      <c r="AC6" s="21">
        <f t="shared" si="4"/>
        <v>53.71</v>
      </c>
      <c r="AD6" s="21" t="str">
        <f t="shared" si="4"/>
        <v>-</v>
      </c>
      <c r="AE6" s="21" t="str">
        <f t="shared" si="4"/>
        <v>-</v>
      </c>
      <c r="AF6" s="21" t="str">
        <f t="shared" si="4"/>
        <v>-</v>
      </c>
      <c r="AG6" s="21" t="str">
        <f t="shared" si="4"/>
        <v>-</v>
      </c>
      <c r="AH6" s="21">
        <f t="shared" si="4"/>
        <v>100.84</v>
      </c>
      <c r="AI6" s="20" t="str">
        <f>IF(AI7="","",IF(AI7="-","【-】","【"&amp;SUBSTITUTE(TEXT(AI7,"#,##0.00"),"-","△")&amp;"】"))</f>
        <v>【100.11】</v>
      </c>
      <c r="AJ6" s="21" t="str">
        <f>IF(AJ7="",NA(),AJ7)</f>
        <v>-</v>
      </c>
      <c r="AK6" s="21" t="str">
        <f t="shared" ref="AK6:AS6" si="5">IF(AK7="",NA(),AK7)</f>
        <v>-</v>
      </c>
      <c r="AL6" s="21" t="str">
        <f t="shared" si="5"/>
        <v>-</v>
      </c>
      <c r="AM6" s="21" t="str">
        <f t="shared" si="5"/>
        <v>-</v>
      </c>
      <c r="AN6" s="21">
        <f t="shared" si="5"/>
        <v>211.94</v>
      </c>
      <c r="AO6" s="21" t="str">
        <f t="shared" si="5"/>
        <v>-</v>
      </c>
      <c r="AP6" s="21" t="str">
        <f t="shared" si="5"/>
        <v>-</v>
      </c>
      <c r="AQ6" s="21" t="str">
        <f t="shared" si="5"/>
        <v>-</v>
      </c>
      <c r="AR6" s="21" t="str">
        <f t="shared" si="5"/>
        <v>-</v>
      </c>
      <c r="AS6" s="21">
        <f t="shared" si="5"/>
        <v>135.16999999999999</v>
      </c>
      <c r="AT6" s="20" t="str">
        <f>IF(AT7="","",IF(AT7="-","【-】","【"&amp;SUBSTITUTE(TEXT(AT7,"#,##0.00"),"-","△")&amp;"】"))</f>
        <v>【144.34】</v>
      </c>
      <c r="AU6" s="21" t="str">
        <f>IF(AU7="",NA(),AU7)</f>
        <v>-</v>
      </c>
      <c r="AV6" s="21" t="str">
        <f t="shared" ref="AV6:BD6" si="6">IF(AV7="",NA(),AV7)</f>
        <v>-</v>
      </c>
      <c r="AW6" s="21" t="str">
        <f t="shared" si="6"/>
        <v>-</v>
      </c>
      <c r="AX6" s="21" t="str">
        <f t="shared" si="6"/>
        <v>-</v>
      </c>
      <c r="AY6" s="21">
        <f t="shared" si="6"/>
        <v>19.440000000000001</v>
      </c>
      <c r="AZ6" s="21" t="str">
        <f t="shared" si="6"/>
        <v>-</v>
      </c>
      <c r="BA6" s="21" t="str">
        <f t="shared" si="6"/>
        <v>-</v>
      </c>
      <c r="BB6" s="21" t="str">
        <f t="shared" si="6"/>
        <v>-</v>
      </c>
      <c r="BC6" s="21" t="str">
        <f t="shared" si="6"/>
        <v>-</v>
      </c>
      <c r="BD6" s="21">
        <f t="shared" si="6"/>
        <v>113.41</v>
      </c>
      <c r="BE6" s="20" t="str">
        <f>IF(BE7="","",IF(BE7="-","【-】","【"&amp;SUBSTITUTE(TEXT(BE7,"#,##0.00"),"-","△")&amp;"】"))</f>
        <v>【114.26】</v>
      </c>
      <c r="BF6" s="21" t="str">
        <f>IF(BF7="",NA(),BF7)</f>
        <v>-</v>
      </c>
      <c r="BG6" s="21" t="str">
        <f t="shared" ref="BG6:BO6" si="7">IF(BG7="",NA(),BG7)</f>
        <v>-</v>
      </c>
      <c r="BH6" s="21" t="str">
        <f t="shared" si="7"/>
        <v>-</v>
      </c>
      <c r="BI6" s="21" t="str">
        <f t="shared" si="7"/>
        <v>-</v>
      </c>
      <c r="BJ6" s="21">
        <f t="shared" si="7"/>
        <v>319.64</v>
      </c>
      <c r="BK6" s="21" t="str">
        <f t="shared" si="7"/>
        <v>-</v>
      </c>
      <c r="BL6" s="21" t="str">
        <f t="shared" si="7"/>
        <v>-</v>
      </c>
      <c r="BM6" s="21" t="str">
        <f t="shared" si="7"/>
        <v>-</v>
      </c>
      <c r="BN6" s="21" t="str">
        <f t="shared" si="7"/>
        <v>-</v>
      </c>
      <c r="BO6" s="21">
        <f t="shared" si="7"/>
        <v>950.64</v>
      </c>
      <c r="BP6" s="20" t="str">
        <f>IF(BP7="","",IF(BP7="-","【-】","【"&amp;SUBSTITUTE(TEXT(BP7,"#,##0.00"),"-","△")&amp;"】"))</f>
        <v>【876.32】</v>
      </c>
      <c r="BQ6" s="21" t="str">
        <f>IF(BQ7="",NA(),BQ7)</f>
        <v>-</v>
      </c>
      <c r="BR6" s="21" t="str">
        <f t="shared" ref="BR6:BZ6" si="8">IF(BR7="",NA(),BR7)</f>
        <v>-</v>
      </c>
      <c r="BS6" s="21" t="str">
        <f t="shared" si="8"/>
        <v>-</v>
      </c>
      <c r="BT6" s="21" t="str">
        <f t="shared" si="8"/>
        <v>-</v>
      </c>
      <c r="BU6" s="21">
        <f t="shared" si="8"/>
        <v>28.39</v>
      </c>
      <c r="BV6" s="21" t="str">
        <f t="shared" si="8"/>
        <v>-</v>
      </c>
      <c r="BW6" s="21" t="str">
        <f t="shared" si="8"/>
        <v>-</v>
      </c>
      <c r="BX6" s="21" t="str">
        <f t="shared" si="8"/>
        <v>-</v>
      </c>
      <c r="BY6" s="21" t="str">
        <f t="shared" si="8"/>
        <v>-</v>
      </c>
      <c r="BZ6" s="21">
        <f t="shared" si="8"/>
        <v>38.549999999999997</v>
      </c>
      <c r="CA6" s="20" t="str">
        <f>IF(CA7="","",IF(CA7="-","【-】","【"&amp;SUBSTITUTE(TEXT(CA7,"#,##0.00"),"-","△")&amp;"】"))</f>
        <v>【39.48】</v>
      </c>
      <c r="CB6" s="21" t="str">
        <f>IF(CB7="",NA(),CB7)</f>
        <v>-</v>
      </c>
      <c r="CC6" s="21" t="str">
        <f t="shared" ref="CC6:CK6" si="9">IF(CC7="",NA(),CC7)</f>
        <v>-</v>
      </c>
      <c r="CD6" s="21" t="str">
        <f t="shared" si="9"/>
        <v>-</v>
      </c>
      <c r="CE6" s="21" t="str">
        <f t="shared" si="9"/>
        <v>-</v>
      </c>
      <c r="CF6" s="21">
        <f t="shared" si="9"/>
        <v>779.22</v>
      </c>
      <c r="CG6" s="21" t="str">
        <f t="shared" si="9"/>
        <v>-</v>
      </c>
      <c r="CH6" s="21" t="str">
        <f t="shared" si="9"/>
        <v>-</v>
      </c>
      <c r="CI6" s="21" t="str">
        <f t="shared" si="9"/>
        <v>-</v>
      </c>
      <c r="CJ6" s="21" t="str">
        <f t="shared" si="9"/>
        <v>-</v>
      </c>
      <c r="CK6" s="21">
        <f t="shared" si="9"/>
        <v>391.34</v>
      </c>
      <c r="CL6" s="20" t="str">
        <f>IF(CL7="","",IF(CL7="-","【-】","【"&amp;SUBSTITUTE(TEXT(CL7,"#,##0.00"),"-","△")&amp;"】"))</f>
        <v>【390.09】</v>
      </c>
      <c r="CM6" s="21" t="str">
        <f>IF(CM7="",NA(),CM7)</f>
        <v>-</v>
      </c>
      <c r="CN6" s="21" t="str">
        <f t="shared" ref="CN6:CV6" si="10">IF(CN7="",NA(),CN7)</f>
        <v>-</v>
      </c>
      <c r="CO6" s="21" t="str">
        <f t="shared" si="10"/>
        <v>-</v>
      </c>
      <c r="CP6" s="21" t="str">
        <f t="shared" si="10"/>
        <v>-</v>
      </c>
      <c r="CQ6" s="21">
        <f t="shared" si="10"/>
        <v>17.14</v>
      </c>
      <c r="CR6" s="21" t="str">
        <f t="shared" si="10"/>
        <v>-</v>
      </c>
      <c r="CS6" s="21" t="str">
        <f t="shared" si="10"/>
        <v>-</v>
      </c>
      <c r="CT6" s="21" t="str">
        <f t="shared" si="10"/>
        <v>-</v>
      </c>
      <c r="CU6" s="21" t="str">
        <f t="shared" si="10"/>
        <v>-</v>
      </c>
      <c r="CV6" s="21">
        <f t="shared" si="10"/>
        <v>44.52</v>
      </c>
      <c r="CW6" s="20" t="str">
        <f>IF(CW7="","",IF(CW7="-","【-】","【"&amp;SUBSTITUTE(TEXT(CW7,"#,##0.00"),"-","△")&amp;"】"))</f>
        <v>【45.56】</v>
      </c>
      <c r="CX6" s="21" t="str">
        <f>IF(CX7="",NA(),CX7)</f>
        <v>-</v>
      </c>
      <c r="CY6" s="21" t="str">
        <f t="shared" ref="CY6:DG6" si="11">IF(CY7="",NA(),CY7)</f>
        <v>-</v>
      </c>
      <c r="CZ6" s="21" t="str">
        <f t="shared" si="11"/>
        <v>-</v>
      </c>
      <c r="DA6" s="21" t="str">
        <f t="shared" si="11"/>
        <v>-</v>
      </c>
      <c r="DB6" s="21">
        <f t="shared" si="11"/>
        <v>70</v>
      </c>
      <c r="DC6" s="21" t="str">
        <f t="shared" si="11"/>
        <v>-</v>
      </c>
      <c r="DD6" s="21" t="str">
        <f t="shared" si="11"/>
        <v>-</v>
      </c>
      <c r="DE6" s="21" t="str">
        <f t="shared" si="11"/>
        <v>-</v>
      </c>
      <c r="DF6" s="21" t="str">
        <f t="shared" si="11"/>
        <v>-</v>
      </c>
      <c r="DG6" s="21">
        <f t="shared" si="11"/>
        <v>82.9</v>
      </c>
      <c r="DH6" s="20" t="str">
        <f>IF(DH7="","",IF(DH7="-","【-】","【"&amp;SUBSTITUTE(TEXT(DH7,"#,##0.00"),"-","△")&amp;"】"))</f>
        <v>【82.62】</v>
      </c>
      <c r="DI6" s="21" t="str">
        <f>IF(DI7="",NA(),DI7)</f>
        <v>-</v>
      </c>
      <c r="DJ6" s="21" t="str">
        <f t="shared" ref="DJ6:DR6" si="12">IF(DJ7="",NA(),DJ7)</f>
        <v>-</v>
      </c>
      <c r="DK6" s="21" t="str">
        <f t="shared" si="12"/>
        <v>-</v>
      </c>
      <c r="DL6" s="21" t="str">
        <f t="shared" si="12"/>
        <v>-</v>
      </c>
      <c r="DM6" s="21">
        <f t="shared" si="12"/>
        <v>6.91</v>
      </c>
      <c r="DN6" s="21" t="str">
        <f t="shared" si="12"/>
        <v>-</v>
      </c>
      <c r="DO6" s="21" t="str">
        <f t="shared" si="12"/>
        <v>-</v>
      </c>
      <c r="DP6" s="21" t="str">
        <f t="shared" si="12"/>
        <v>-</v>
      </c>
      <c r="DQ6" s="21" t="str">
        <f t="shared" si="12"/>
        <v>-</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313025</v>
      </c>
      <c r="D7" s="23">
        <v>46</v>
      </c>
      <c r="E7" s="23">
        <v>18</v>
      </c>
      <c r="F7" s="23">
        <v>1</v>
      </c>
      <c r="G7" s="23">
        <v>0</v>
      </c>
      <c r="H7" s="23" t="s">
        <v>96</v>
      </c>
      <c r="I7" s="23" t="s">
        <v>97</v>
      </c>
      <c r="J7" s="23" t="s">
        <v>98</v>
      </c>
      <c r="K7" s="23" t="s">
        <v>99</v>
      </c>
      <c r="L7" s="23" t="s">
        <v>100</v>
      </c>
      <c r="M7" s="23" t="s">
        <v>101</v>
      </c>
      <c r="N7" s="24" t="s">
        <v>102</v>
      </c>
      <c r="O7" s="24">
        <v>40.26</v>
      </c>
      <c r="P7" s="24">
        <v>0.28000000000000003</v>
      </c>
      <c r="Q7" s="24">
        <v>100</v>
      </c>
      <c r="R7" s="24">
        <v>3908</v>
      </c>
      <c r="S7" s="24">
        <v>10769</v>
      </c>
      <c r="T7" s="24">
        <v>122.31</v>
      </c>
      <c r="U7" s="24">
        <v>88.05</v>
      </c>
      <c r="V7" s="24">
        <v>30</v>
      </c>
      <c r="W7" s="24">
        <v>0.01</v>
      </c>
      <c r="X7" s="24">
        <v>3000</v>
      </c>
      <c r="Y7" s="24" t="s">
        <v>102</v>
      </c>
      <c r="Z7" s="24" t="s">
        <v>102</v>
      </c>
      <c r="AA7" s="24" t="s">
        <v>102</v>
      </c>
      <c r="AB7" s="24" t="s">
        <v>102</v>
      </c>
      <c r="AC7" s="24">
        <v>53.71</v>
      </c>
      <c r="AD7" s="24" t="s">
        <v>102</v>
      </c>
      <c r="AE7" s="24" t="s">
        <v>102</v>
      </c>
      <c r="AF7" s="24" t="s">
        <v>102</v>
      </c>
      <c r="AG7" s="24" t="s">
        <v>102</v>
      </c>
      <c r="AH7" s="24">
        <v>100.84</v>
      </c>
      <c r="AI7" s="24">
        <v>100.11</v>
      </c>
      <c r="AJ7" s="24" t="s">
        <v>102</v>
      </c>
      <c r="AK7" s="24" t="s">
        <v>102</v>
      </c>
      <c r="AL7" s="24" t="s">
        <v>102</v>
      </c>
      <c r="AM7" s="24" t="s">
        <v>102</v>
      </c>
      <c r="AN7" s="24">
        <v>211.94</v>
      </c>
      <c r="AO7" s="24" t="s">
        <v>102</v>
      </c>
      <c r="AP7" s="24" t="s">
        <v>102</v>
      </c>
      <c r="AQ7" s="24" t="s">
        <v>102</v>
      </c>
      <c r="AR7" s="24" t="s">
        <v>102</v>
      </c>
      <c r="AS7" s="24">
        <v>135.16999999999999</v>
      </c>
      <c r="AT7" s="24">
        <v>144.34</v>
      </c>
      <c r="AU7" s="24" t="s">
        <v>102</v>
      </c>
      <c r="AV7" s="24" t="s">
        <v>102</v>
      </c>
      <c r="AW7" s="24" t="s">
        <v>102</v>
      </c>
      <c r="AX7" s="24" t="s">
        <v>102</v>
      </c>
      <c r="AY7" s="24">
        <v>19.440000000000001</v>
      </c>
      <c r="AZ7" s="24" t="s">
        <v>102</v>
      </c>
      <c r="BA7" s="24" t="s">
        <v>102</v>
      </c>
      <c r="BB7" s="24" t="s">
        <v>102</v>
      </c>
      <c r="BC7" s="24" t="s">
        <v>102</v>
      </c>
      <c r="BD7" s="24">
        <v>113.41</v>
      </c>
      <c r="BE7" s="24">
        <v>114.26</v>
      </c>
      <c r="BF7" s="24" t="s">
        <v>102</v>
      </c>
      <c r="BG7" s="24" t="s">
        <v>102</v>
      </c>
      <c r="BH7" s="24" t="s">
        <v>102</v>
      </c>
      <c r="BI7" s="24" t="s">
        <v>102</v>
      </c>
      <c r="BJ7" s="24">
        <v>319.64</v>
      </c>
      <c r="BK7" s="24" t="s">
        <v>102</v>
      </c>
      <c r="BL7" s="24" t="s">
        <v>102</v>
      </c>
      <c r="BM7" s="24" t="s">
        <v>102</v>
      </c>
      <c r="BN7" s="24" t="s">
        <v>102</v>
      </c>
      <c r="BO7" s="24">
        <v>950.64</v>
      </c>
      <c r="BP7" s="24">
        <v>876.32</v>
      </c>
      <c r="BQ7" s="24" t="s">
        <v>102</v>
      </c>
      <c r="BR7" s="24" t="s">
        <v>102</v>
      </c>
      <c r="BS7" s="24" t="s">
        <v>102</v>
      </c>
      <c r="BT7" s="24" t="s">
        <v>102</v>
      </c>
      <c r="BU7" s="24">
        <v>28.39</v>
      </c>
      <c r="BV7" s="24" t="s">
        <v>102</v>
      </c>
      <c r="BW7" s="24" t="s">
        <v>102</v>
      </c>
      <c r="BX7" s="24" t="s">
        <v>102</v>
      </c>
      <c r="BY7" s="24" t="s">
        <v>102</v>
      </c>
      <c r="BZ7" s="24">
        <v>38.549999999999997</v>
      </c>
      <c r="CA7" s="24">
        <v>39.479999999999997</v>
      </c>
      <c r="CB7" s="24" t="s">
        <v>102</v>
      </c>
      <c r="CC7" s="24" t="s">
        <v>102</v>
      </c>
      <c r="CD7" s="24" t="s">
        <v>102</v>
      </c>
      <c r="CE7" s="24" t="s">
        <v>102</v>
      </c>
      <c r="CF7" s="24">
        <v>779.22</v>
      </c>
      <c r="CG7" s="24" t="s">
        <v>102</v>
      </c>
      <c r="CH7" s="24" t="s">
        <v>102</v>
      </c>
      <c r="CI7" s="24" t="s">
        <v>102</v>
      </c>
      <c r="CJ7" s="24" t="s">
        <v>102</v>
      </c>
      <c r="CK7" s="24">
        <v>391.34</v>
      </c>
      <c r="CL7" s="24">
        <v>390.09</v>
      </c>
      <c r="CM7" s="24" t="s">
        <v>102</v>
      </c>
      <c r="CN7" s="24" t="s">
        <v>102</v>
      </c>
      <c r="CO7" s="24" t="s">
        <v>102</v>
      </c>
      <c r="CP7" s="24" t="s">
        <v>102</v>
      </c>
      <c r="CQ7" s="24">
        <v>17.14</v>
      </c>
      <c r="CR7" s="24" t="s">
        <v>102</v>
      </c>
      <c r="CS7" s="24" t="s">
        <v>102</v>
      </c>
      <c r="CT7" s="24" t="s">
        <v>102</v>
      </c>
      <c r="CU7" s="24" t="s">
        <v>102</v>
      </c>
      <c r="CV7" s="24">
        <v>44.52</v>
      </c>
      <c r="CW7" s="24">
        <v>45.56</v>
      </c>
      <c r="CX7" s="24" t="s">
        <v>102</v>
      </c>
      <c r="CY7" s="24" t="s">
        <v>102</v>
      </c>
      <c r="CZ7" s="24" t="s">
        <v>102</v>
      </c>
      <c r="DA7" s="24" t="s">
        <v>102</v>
      </c>
      <c r="DB7" s="24">
        <v>70</v>
      </c>
      <c r="DC7" s="24" t="s">
        <v>102</v>
      </c>
      <c r="DD7" s="24" t="s">
        <v>102</v>
      </c>
      <c r="DE7" s="24" t="s">
        <v>102</v>
      </c>
      <c r="DF7" s="24" t="s">
        <v>102</v>
      </c>
      <c r="DG7" s="24">
        <v>82.9</v>
      </c>
      <c r="DH7" s="24">
        <v>82.62</v>
      </c>
      <c r="DI7" s="24" t="s">
        <v>102</v>
      </c>
      <c r="DJ7" s="24" t="s">
        <v>102</v>
      </c>
      <c r="DK7" s="24" t="s">
        <v>102</v>
      </c>
      <c r="DL7" s="24" t="s">
        <v>102</v>
      </c>
      <c r="DM7" s="24">
        <v>6.91</v>
      </c>
      <c r="DN7" s="24" t="s">
        <v>102</v>
      </c>
      <c r="DO7" s="24" t="s">
        <v>102</v>
      </c>
      <c r="DP7" s="24" t="s">
        <v>102</v>
      </c>
      <c r="DQ7" s="24" t="s">
        <v>102</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U0072</cp:lastModifiedBy>
  <cp:lastPrinted>2026-01-20T07:03:25Z</cp:lastPrinted>
  <dcterms:created xsi:type="dcterms:W3CDTF">2025-12-23T06:33:33Z</dcterms:created>
  <dcterms:modified xsi:type="dcterms:W3CDTF">2026-01-20T07:20:34Z</dcterms:modified>
  <cp:category/>
</cp:coreProperties>
</file>