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wakasa073\Desktop\【経営比較分析表】2024_313254_46_010\"/>
    </mc:Choice>
  </mc:AlternateContent>
  <xr:revisionPtr revIDLastSave="0" documentId="13_ncr:1_{7554627F-EF62-40B5-A170-77B994495C61}" xr6:coauthVersionLast="47" xr6:coauthVersionMax="47" xr10:uidLastSave="{00000000-0000-0000-0000-000000000000}"/>
  <workbookProtection workbookAlgorithmName="SHA-512" workbookHashValue="ERgrQkMs7tm+CvG8BWkWV3g3Gl9BOc/tx0P4elyFTQireXuifEOWwvZgp7c7cflgY7T+j1e5r2AedzNG1gJ4Jw==" workbookSaltValue="7xToSA8aybOhcq1SzJYHD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AL8" i="4" s="1"/>
  <c r="Q6" i="5"/>
  <c r="P6" i="5"/>
  <c r="P10" i="4" s="1"/>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AT10" i="4"/>
  <c r="AL10" i="4"/>
  <c r="W10" i="4"/>
  <c r="AD8" i="4"/>
  <c r="W8" i="4"/>
  <c r="P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<sst xmlns="http://schemas.openxmlformats.org/spreadsheetml/2006/main" count="316" uniqueCount="112">
  <si>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</si>
  <si>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</si>
  <si>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</si>
  <si>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</si>
  <si>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</si>
  <si>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</si>
  <si>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</si>
  <si>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</si>
  <si>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</si>
  <si>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</si>
  <si>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</si>
  <si>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</si>
  <si>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</si>
  <si>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</si>
  <si>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</si>
  <si>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</si>
  <si>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</si>
  <si>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</si>
  <si>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</si>
  <si>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</si>
  <si>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</si>
  <si>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</si>
  <si>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</si>
  <si>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</si>
  <si>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</si>
  <si>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</si>
  <si>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</si>
  <si>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</si>
  <si>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</si>
  <si>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</si>
  <si>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</si>
  <si>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</si>
  <si>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</si>
  <si>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</si>
  <si>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</si>
  <si>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</si>
  <si>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</si>
  <si>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</si>
  <si>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</si>
  <si>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</si>
  <si>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</si>
  <si>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</si>
  <si>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</si>
  <si>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</si>
  <si>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</si>
  <si>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</si>
  <si>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</si>
  <si>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</si>
  <si>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</si>
  <si>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</si>
  <si>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</si>
  <si>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</si>
  <si>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</si>
  <si>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</si>
  <si>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</si>
  <si>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</si>
  <si>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</si>
  <si>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</si>
  <si>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</si>
  <si>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</si>
  <si>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</si>
  <si>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</si>
  <si>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</si>
  <si>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</si>
  <si>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</si>
  <si>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</si>
  <si>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</si>
  <si>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</si>
  <si>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</si>
  <si>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</si>
  <si>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</si>
  <si>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</si>
  <si>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</si>
  <si>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</si>
  <si>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</si>
  <si>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</si>
  <si>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</si>
  <si>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</si>
  <si>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</si>
  <si>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</si>
  <si>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</si>
  <si>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</si>
  <si>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</si>
  <si>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</si>
  <si>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</si>
  <si>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</si>
  <si>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</si>
  <si>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</si>
  <si>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</si>
  <si>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</si>
  <si>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</si>
  <si>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</si>
  <si>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</si>
  <si>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若桜町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</si>
  <si>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</si>
  <si>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</si>
  <si>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</si>
  <si>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</si>
  <si>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</si>
  <si>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</si>
  <si>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</si>
  <si>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</si>
  <si>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</si>
  <si>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</si>
  <si>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</si>
  <si>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</si>
  <si>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</si>
  <si>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</si>
  <si>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</si>
  <si>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②管路経年化率等の指標は数値が出せていないが、本町の水道施設のほとんどが昭和３０年～４０年代に竣工したものであり、①有形固定資産減価償却率から見ても、老朽化が顕著であることがわかる。
　③管路更新率は平均を上回ってはいるものの、このペースでは管路の法定耐用年数サイクルに間に合わないものであり、改良事業と連動した施設更新等、効率的な事業展開を図る必要がある。</t>
    <rPh sb="13" eb="15">
      <t>スウチ</t>
    </rPh>
    <rPh sb="16" eb="17">
      <t>ダ</t>
    </rPh>
    <rPh sb="59" eb="65">
      <t>ユウケイコテイシサン</t>
    </rPh>
    <rPh sb="65" eb="70">
      <t>ゲンカショウキャクリツ</t>
    </rPh>
    <rPh sb="72" eb="73">
      <t>ミ</t>
    </rPh>
    <rPh sb="95" eb="100">
      <t>カンロコウシンリツ</t>
    </rPh>
    <rPh sb="101" eb="103">
      <t>ヘイキン</t>
    </rPh>
    <rPh sb="104" eb="106">
      <t>ウワマワ</t>
    </rPh>
    <rPh sb="122" eb="124">
      <t>カンロ</t>
    </rPh>
    <rPh sb="125" eb="131">
      <t>ホウテイタイヨウネンスウ</t>
    </rPh>
    <rPh sb="136" eb="137">
      <t>マ</t>
    </rPh>
    <rPh sb="138" eb="139">
      <t>ア</t>
    </rPh>
    <rPh sb="148" eb="150">
      <t>カイリョウ</t>
    </rPh>
    <rPh sb="150" eb="152">
      <t>ジギョウ</t>
    </rPh>
    <rPh sb="163" eb="166">
      <t>コウリツテキ</t>
    </rPh>
    <rPh sb="167" eb="171">
      <t>ジギョウテンカイ</t>
    </rPh>
    <rPh sb="172" eb="173">
      <t>ハカ</t>
    </rPh>
    <rPh sb="174" eb="176">
      <t>ヒツヨウ</t>
    </rPh>
    <phoneticPr fontId="4"/>
  </si>
  <si>
    <t>　施設老朽化や人口減少に起因する使用料収入の減少に加え、物価高騰や人件費の上昇など、課題が山積している状況といえる。
　現在進めている施設統合により、管理コストの削減や老朽諸施設の更新を図り、並行して進めている使用料の統一により一時的にではあるが使用料収入が増えることが予測され、各指標も幾何か改善されることが期待できる。
　しかしながら、さらなる人口減少や、老朽施設更新等への対応が求められ、しっかりと分析して経営戦略を練り、時機を見た適正料金改定や施設のダウンサイジング等を計画的に進める必要がある。</t>
    <rPh sb="1" eb="6">
      <t>シセツロウキュウカ</t>
    </rPh>
    <rPh sb="7" eb="11">
      <t>ジンコウゲンショウ</t>
    </rPh>
    <rPh sb="12" eb="14">
      <t>キイン</t>
    </rPh>
    <rPh sb="16" eb="21">
      <t>シヨウリョウシュウニュウ</t>
    </rPh>
    <rPh sb="22" eb="24">
      <t>ゲンショウ</t>
    </rPh>
    <rPh sb="25" eb="26">
      <t>クワ</t>
    </rPh>
    <rPh sb="28" eb="30">
      <t>ブッカ</t>
    </rPh>
    <rPh sb="30" eb="32">
      <t>コウトウ</t>
    </rPh>
    <rPh sb="33" eb="36">
      <t>ジンケンヒ</t>
    </rPh>
    <rPh sb="37" eb="39">
      <t>ジョウショウ</t>
    </rPh>
    <rPh sb="174" eb="178">
      <t>ジンコウゲンショウ</t>
    </rPh>
    <rPh sb="180" eb="182">
      <t>ロウキュウ</t>
    </rPh>
    <rPh sb="186" eb="187">
      <t>トウ</t>
    </rPh>
    <rPh sb="189" eb="191">
      <t>タイオウ</t>
    </rPh>
    <rPh sb="192" eb="193">
      <t>モト</t>
    </rPh>
    <rPh sb="202" eb="204">
      <t>ブンセキ</t>
    </rPh>
    <rPh sb="206" eb="210">
      <t>ケイエイセンリャク</t>
    </rPh>
    <rPh sb="211" eb="212">
      <t>ネ</t>
    </rPh>
    <rPh sb="214" eb="216">
      <t>ジキ</t>
    </rPh>
    <rPh sb="217" eb="218">
      <t>ミ</t>
    </rPh>
    <rPh sb="219" eb="221">
      <t>テキセイ</t>
    </rPh>
    <rPh sb="221" eb="225">
      <t>リョウキンカイテイ</t>
    </rPh>
    <rPh sb="226" eb="228">
      <t>シセツ</t>
    </rPh>
    <rPh sb="237" eb="238">
      <t>トウ</t>
    </rPh>
    <rPh sb="239" eb="242">
      <t>ケイカクテキ</t>
    </rPh>
    <rPh sb="243" eb="244">
      <t>スス</t>
    </rPh>
    <rPh sb="246" eb="248">
      <t>ヒツヨウ</t>
    </rPh>
    <phoneticPr fontId="4"/>
  </si>
  <si>
    <t xml:space="preserve">
　公営企業会計法的化に伴い、多額の減価償却費が計上されたことにより各指標は大きな影響を受け、令和５年度に比べて⑤料金回収率は16.3ポイントの減少、⑥給水原価はが129.5ポイント上昇するなど大幅に悪化する結果となった。
　⑦施設利用率、⑧有収率ともに平均より低い水準となっており、今後の改善が必要な状況である。
　また、④企業債残高対給水収益比率は平均値2.63倍と非常に高くなっており、今後も改良事業が続くことから高水準での推移が予想される。
　一方で、①経常収支比率、②累積欠損金比率、③流動比率は比較的良好な数値となっており、今後もこの水準を維持する計画である。</t>
    <rPh sb="2" eb="4">
      <t>コウエイ</t>
    </rPh>
    <rPh sb="8" eb="10">
      <t>ホウテキ</t>
    </rPh>
    <rPh sb="34" eb="35">
      <t>カク</t>
    </rPh>
    <rPh sb="38" eb="39">
      <t>オオ</t>
    </rPh>
    <rPh sb="47" eb="49">
      <t>レイワ</t>
    </rPh>
    <rPh sb="53" eb="54">
      <t>クラ</t>
    </rPh>
    <rPh sb="57" eb="62">
      <t>リョウキンカイシュウリツ</t>
    </rPh>
    <rPh sb="72" eb="74">
      <t>ゲンショウ</t>
    </rPh>
    <rPh sb="91" eb="93">
      <t>ジョウショウ</t>
    </rPh>
    <rPh sb="104" eb="106">
      <t>ケッカ</t>
    </rPh>
    <rPh sb="231" eb="237">
      <t>ケイジョウシュウシヒリツ</t>
    </rPh>
    <rPh sb="239" eb="246">
      <t>ルイセキケッソンキンヒリツ</t>
    </rPh>
    <rPh sb="248" eb="252">
      <t>リュウドウヒリツ</t>
    </rPh>
    <rPh sb="253" eb="256">
      <t>ヒカクテキ</t>
    </rPh>
    <rPh sb="256" eb="258">
      <t>リョウコウ</t>
    </rPh>
    <rPh sb="259" eb="261">
      <t>スウチ</t>
    </rPh>
    <rPh sb="268" eb="270">
      <t>コンゴ</t>
    </rPh>
    <rPh sb="273" eb="275">
      <t>スイジュン</t>
    </rPh>
    <rPh sb="276" eb="278">
      <t>イジ</t>
    </rPh>
    <rPh sb="280" eb="28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</si>
</sst>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1.24</c:v>
                </c:pt>
              </c:numCache>
            </c:numRef>
          </c:val>
          <c:extLst>
            <c:ext xmlns:c16="http://schemas.microsoft.com/office/drawing/2014/chart" uri="{C3380CC4-5D6E-409C-BE32-E72D297353CC}">
              <c16:uniqueId val="{00000000-58E9-474C-BEE2-16EFA38701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58E9-474C-BEE2-16EFA38701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46.31</c:v>
                </c:pt>
              </c:numCache>
            </c:numRef>
          </c:val>
          <c:extLst>
            <c:ext xmlns:c16="http://schemas.microsoft.com/office/drawing/2014/chart" uri="{C3380CC4-5D6E-409C-BE32-E72D297353CC}">
              <c16:uniqueId val="{00000000-D035-4891-AECB-C1CBE8AE19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D035-4891-AECB-C1CBE8AE19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55.52</c:v>
                </c:pt>
              </c:numCache>
            </c:numRef>
          </c:val>
          <c:extLst>
            <c:ext xmlns:c16="http://schemas.microsoft.com/office/drawing/2014/chart" uri="{C3380CC4-5D6E-409C-BE32-E72D297353CC}">
              <c16:uniqueId val="{00000000-CCF5-4C78-B857-6D07A2B71E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CCF5-4C78-B857-6D07A2B71E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110.92</c:v>
                </c:pt>
              </c:numCache>
            </c:numRef>
          </c:val>
          <c:extLst>
            <c:ext xmlns:c16="http://schemas.microsoft.com/office/drawing/2014/chart" uri="{C3380CC4-5D6E-409C-BE32-E72D297353CC}">
              <c16:uniqueId val="{00000000-DF3B-4492-84A1-F4E72C40060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DF3B-4492-84A1-F4E72C40060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43.51</c:v>
                </c:pt>
              </c:numCache>
            </c:numRef>
          </c:val>
          <c:extLst>
            <c:ext xmlns:c16="http://schemas.microsoft.com/office/drawing/2014/chart" uri="{C3380CC4-5D6E-409C-BE32-E72D297353CC}">
              <c16:uniqueId val="{00000000-643F-4ACD-9CBC-34724187695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643F-4ACD-9CBC-34724187695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E6-4FE5-A0D8-989EF7066DE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27E6-4FE5-A0D8-989EF7066DE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425-4411-A82C-1C01E4A747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8425-4411-A82C-1C01E4A747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99.57</c:v>
                </c:pt>
              </c:numCache>
            </c:numRef>
          </c:val>
          <c:extLst>
            <c:ext xmlns:c16="http://schemas.microsoft.com/office/drawing/2014/chart" uri="{C3380CC4-5D6E-409C-BE32-E72D297353CC}">
              <c16:uniqueId val="{00000000-2ED0-4AB3-9564-DBCB9A4455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2ED0-4AB3-9564-DBCB9A4455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2524.36</c:v>
                </c:pt>
              </c:numCache>
            </c:numRef>
          </c:val>
          <c:extLst>
            <c:ext xmlns:c16="http://schemas.microsoft.com/office/drawing/2014/chart" uri="{C3380CC4-5D6E-409C-BE32-E72D297353CC}">
              <c16:uniqueId val="{00000000-A8B4-4927-A0DC-80565B12C72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A8B4-4927-A0DC-80565B12C72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26.95</c:v>
                </c:pt>
              </c:numCache>
            </c:numRef>
          </c:val>
          <c:extLst>
            <c:ext xmlns:c16="http://schemas.microsoft.com/office/drawing/2014/chart" uri="{C3380CC4-5D6E-409C-BE32-E72D297353CC}">
              <c16:uniqueId val="{00000000-CD30-45E9-8010-7B01979504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D30-45E9-8010-7B01979504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386.68</c:v>
                </c:pt>
              </c:numCache>
            </c:numRef>
          </c:val>
          <c:extLst>
            <c:ext xmlns:c16="http://schemas.microsoft.com/office/drawing/2014/chart" uri="{C3380CC4-5D6E-409C-BE32-E72D297353CC}">
              <c16:uniqueId val="{00000000-CAB0-4E2E-9252-0CD59132A3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CAB0-4E2E-9252-0CD59132A3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Y39" zoomScale="85" zoomScaleNormal="70" zoomScaleSheetLayoutView="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鳥取県　若桜町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自治体職員</v>
      </c>
      <c r="AE8" s="75"/>
      <c r="AF8" s="75"/>
      <c r="AG8" s="75"/>
      <c r="AH8" s="75"/>
      <c r="AI8" s="75"/>
      <c r="AJ8" s="75"/>
      <c r="AK8" s="2"/>
      <c r="AL8" s="58">
        <f>データ!$R$6</f>
        <v>2671</v>
      </c>
      <c r="AM8" s="58"/>
      <c r="AN8" s="58"/>
      <c r="AO8" s="58"/>
      <c r="AP8" s="58"/>
      <c r="AQ8" s="58"/>
      <c r="AR8" s="58"/>
      <c r="AS8" s="58"/>
      <c r="AT8" s="55">
        <f>データ!$S$6</f>
        <v>199.18</v>
      </c>
      <c r="AU8" s="56"/>
      <c r="AV8" s="56"/>
      <c r="AW8" s="56"/>
      <c r="AX8" s="56"/>
      <c r="AY8" s="56"/>
      <c r="AZ8" s="56"/>
      <c r="BA8" s="56"/>
      <c r="BB8" s="45">
        <f>データ!$T$6</f>
        <v>13.41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35.020000000000003</v>
      </c>
      <c r="J10" s="56"/>
      <c r="K10" s="56"/>
      <c r="L10" s="56"/>
      <c r="M10" s="56"/>
      <c r="N10" s="56"/>
      <c r="O10" s="57"/>
      <c r="P10" s="45">
        <f>データ!$P$6</f>
        <v>97.23</v>
      </c>
      <c r="Q10" s="45"/>
      <c r="R10" s="45"/>
      <c r="S10" s="45"/>
      <c r="T10" s="45"/>
      <c r="U10" s="45"/>
      <c r="V10" s="45"/>
      <c r="W10" s="58">
        <f>データ!$Q$6</f>
        <v>1240</v>
      </c>
      <c r="X10" s="58"/>
      <c r="Y10" s="58"/>
      <c r="Z10" s="58"/>
      <c r="AA10" s="58"/>
      <c r="AB10" s="58"/>
      <c r="AC10" s="58"/>
      <c r="AD10" s="2"/>
      <c r="AE10" s="2"/>
      <c r="AF10" s="2"/>
      <c r="AG10" s="2"/>
      <c r="AH10" s="2"/>
      <c r="AI10" s="2"/>
      <c r="AJ10" s="2"/>
      <c r="AK10" s="2"/>
      <c r="AL10" s="58">
        <f>データ!$U$6</f>
        <v>2564</v>
      </c>
      <c r="AM10" s="58"/>
      <c r="AN10" s="58"/>
      <c r="AO10" s="58"/>
      <c r="AP10" s="58"/>
      <c r="AQ10" s="58"/>
      <c r="AR10" s="58"/>
      <c r="AS10" s="58"/>
      <c r="AT10" s="55">
        <f>データ!$V$6</f>
        <v>40.15</v>
      </c>
      <c r="AU10" s="56"/>
      <c r="AV10" s="56"/>
      <c r="AW10" s="56"/>
      <c r="AX10" s="56"/>
      <c r="AY10" s="56"/>
      <c r="AZ10" s="56"/>
      <c r="BA10" s="56"/>
      <c r="BB10" s="45">
        <f>データ!$W$6</f>
        <v>63.86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109</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uRCqtCuQRAstsN8PKS85GNNykNzdnn5NhKM7QutwSiFlhoNYk2SbFGN08E3FWDl42999R86Ju1/y5iD/ReAc5g==" saltValue="Kx/lc+NDCOHIqKw+1ZND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313254</v>
      </c>
      <c r="D6" s="20">
        <f t="shared" si="3"/>
        <v>46</v>
      </c>
      <c r="E6" s="20">
        <f t="shared" si="3"/>
        <v>1</v>
      </c>
      <c r="F6" s="20">
        <f t="shared" si="3"/>
        <v>0</v>
      </c>
      <c r="G6" s="20">
        <f t="shared" si="3"/>
        <v>5</v>
      </c>
      <c r="H6" s="20" t="str">
        <f t="shared" si="3"/>
        <v>鳥取県　若桜町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35.020000000000003</v>
      </c>
      <c r="P6" s="21">
        <f t="shared" si="3"/>
        <v>97.23</v>
      </c>
      <c r="Q6" s="21">
        <f t="shared" si="3"/>
        <v>1240</v>
      </c>
      <c r="R6" s="21">
        <f t="shared" si="3"/>
        <v>2671</v>
      </c>
      <c r="S6" s="21">
        <f t="shared" si="3"/>
        <v>199.18</v>
      </c>
      <c r="T6" s="21">
        <f t="shared" si="3"/>
        <v>13.41</v>
      </c>
      <c r="U6" s="21">
        <f t="shared" si="3"/>
        <v>2564</v>
      </c>
      <c r="V6" s="21">
        <f t="shared" si="3"/>
        <v>40.15</v>
      </c>
      <c r="W6" s="21">
        <f t="shared" si="3"/>
        <v>63.86</v>
      </c>
      <c r="X6" s="22" t="str">
        <f>IF(X7="",NA(),X7)</f>
        <v>-</v>
      </c>
      <c r="Y6" s="22" t="str">
        <f t="shared" ref="Y6:AG6" si="4">IF(Y7="",NA(),Y7)</f>
        <v>-</v>
      </c>
      <c r="Z6" s="22" t="str">
        <f t="shared" si="4"/>
        <v>-</v>
      </c>
      <c r="AA6" s="22" t="str">
        <f t="shared" si="4"/>
        <v>-</v>
      </c>
      <c r="AB6" s="22">
        <f t="shared" si="4"/>
        <v>110.92</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99.57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2524.36</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26.95</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386.68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46.31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55.52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43.51</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1.24</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313254</v>
      </c>
      <c r="D7" s="24">
        <v>46</v>
      </c>
      <c r="E7" s="24">
        <v>1</v>
      </c>
      <c r="F7" s="24">
        <v>0</v>
      </c>
      <c r="G7" s="24">
        <v>5</v>
      </c>
      <c r="H7" s="24" t="s">
        <v>93</v>
      </c>
      <c r="I7" s="24" t="s">
        <v>94</v>
      </c>
      <c r="J7" s="24" t="s">
        <v>95</v>
      </c>
      <c r="K7" s="24" t="s">
        <v>96</v>
      </c>
      <c r="L7" s="24" t="s">
        <v>97</v>
      </c>
      <c r="M7" s="24" t="s">
        <v>98</v>
      </c>
      <c r="N7" s="25" t="s">
        <v>99</v>
      </c>
      <c r="O7" s="25">
        <v>35.020000000000003</v>
      </c>
      <c r="P7" s="25">
        <v>97.23</v>
      </c>
      <c r="Q7" s="25">
        <v>1240</v>
      </c>
      <c r="R7" s="25">
        <v>2671</v>
      </c>
      <c r="S7" s="25">
        <v>199.18</v>
      </c>
      <c r="T7" s="25">
        <v>13.41</v>
      </c>
      <c r="U7" s="25">
        <v>2564</v>
      </c>
      <c r="V7" s="25">
        <v>40.15</v>
      </c>
      <c r="W7" s="25">
        <v>63.86</v>
      </c>
      <c r="X7" s="25" t="s">
        <v>99</v>
      </c>
      <c r="Y7" s="25" t="s">
        <v>99</v>
      </c>
      <c r="Z7" s="25" t="s">
        <v>99</v>
      </c>
      <c r="AA7" s="25" t="s">
        <v>99</v>
      </c>
      <c r="AB7" s="25">
        <v>110.92</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99.57</v>
      </c>
      <c r="AY7" s="25" t="s">
        <v>99</v>
      </c>
      <c r="AZ7" s="25" t="s">
        <v>99</v>
      </c>
      <c r="BA7" s="25" t="s">
        <v>99</v>
      </c>
      <c r="BB7" s="25" t="s">
        <v>99</v>
      </c>
      <c r="BC7" s="25">
        <v>157.71</v>
      </c>
      <c r="BD7" s="25">
        <v>142.38999999999999</v>
      </c>
      <c r="BE7" s="25" t="s">
        <v>99</v>
      </c>
      <c r="BF7" s="25" t="s">
        <v>99</v>
      </c>
      <c r="BG7" s="25" t="s">
        <v>99</v>
      </c>
      <c r="BH7" s="25" t="s">
        <v>99</v>
      </c>
      <c r="BI7" s="25">
        <v>2524.36</v>
      </c>
      <c r="BJ7" s="25" t="s">
        <v>99</v>
      </c>
      <c r="BK7" s="25" t="s">
        <v>99</v>
      </c>
      <c r="BL7" s="25" t="s">
        <v>99</v>
      </c>
      <c r="BM7" s="25" t="s">
        <v>99</v>
      </c>
      <c r="BN7" s="25">
        <v>958.97</v>
      </c>
      <c r="BO7" s="25">
        <v>1043.3599999999999</v>
      </c>
      <c r="BP7" s="25" t="s">
        <v>99</v>
      </c>
      <c r="BQ7" s="25" t="s">
        <v>99</v>
      </c>
      <c r="BR7" s="25" t="s">
        <v>99</v>
      </c>
      <c r="BS7" s="25" t="s">
        <v>99</v>
      </c>
      <c r="BT7" s="25">
        <v>26.95</v>
      </c>
      <c r="BU7" s="25" t="s">
        <v>99</v>
      </c>
      <c r="BV7" s="25" t="s">
        <v>99</v>
      </c>
      <c r="BW7" s="25" t="s">
        <v>99</v>
      </c>
      <c r="BX7" s="25" t="s">
        <v>99</v>
      </c>
      <c r="BY7" s="25">
        <v>61.25</v>
      </c>
      <c r="BZ7" s="25">
        <v>56.19</v>
      </c>
      <c r="CA7" s="25" t="s">
        <v>99</v>
      </c>
      <c r="CB7" s="25" t="s">
        <v>99</v>
      </c>
      <c r="CC7" s="25" t="s">
        <v>99</v>
      </c>
      <c r="CD7" s="25" t="s">
        <v>99</v>
      </c>
      <c r="CE7" s="25">
        <v>386.68</v>
      </c>
      <c r="CF7" s="25" t="s">
        <v>99</v>
      </c>
      <c r="CG7" s="25" t="s">
        <v>99</v>
      </c>
      <c r="CH7" s="25" t="s">
        <v>99</v>
      </c>
      <c r="CI7" s="25" t="s">
        <v>99</v>
      </c>
      <c r="CJ7" s="25">
        <v>279.83</v>
      </c>
      <c r="CK7" s="25">
        <v>285.60000000000002</v>
      </c>
      <c r="CL7" s="25" t="s">
        <v>99</v>
      </c>
      <c r="CM7" s="25" t="s">
        <v>99</v>
      </c>
      <c r="CN7" s="25" t="s">
        <v>99</v>
      </c>
      <c r="CO7" s="25" t="s">
        <v>99</v>
      </c>
      <c r="CP7" s="25">
        <v>46.31</v>
      </c>
      <c r="CQ7" s="25" t="s">
        <v>99</v>
      </c>
      <c r="CR7" s="25" t="s">
        <v>99</v>
      </c>
      <c r="CS7" s="25" t="s">
        <v>99</v>
      </c>
      <c r="CT7" s="25" t="s">
        <v>99</v>
      </c>
      <c r="CU7" s="25">
        <v>54.69</v>
      </c>
      <c r="CV7" s="25">
        <v>48.33</v>
      </c>
      <c r="CW7" s="25" t="s">
        <v>99</v>
      </c>
      <c r="CX7" s="25" t="s">
        <v>99</v>
      </c>
      <c r="CY7" s="25" t="s">
        <v>99</v>
      </c>
      <c r="CZ7" s="25" t="s">
        <v>99</v>
      </c>
      <c r="DA7" s="25">
        <v>55.52</v>
      </c>
      <c r="DB7" s="25" t="s">
        <v>99</v>
      </c>
      <c r="DC7" s="25" t="s">
        <v>99</v>
      </c>
      <c r="DD7" s="25" t="s">
        <v>99</v>
      </c>
      <c r="DE7" s="25" t="s">
        <v>99</v>
      </c>
      <c r="DF7" s="25">
        <v>71.44</v>
      </c>
      <c r="DG7" s="25">
        <v>70.34</v>
      </c>
      <c r="DH7" s="25" t="s">
        <v>99</v>
      </c>
      <c r="DI7" s="25" t="s">
        <v>99</v>
      </c>
      <c r="DJ7" s="25" t="s">
        <v>99</v>
      </c>
      <c r="DK7" s="25" t="s">
        <v>99</v>
      </c>
      <c r="DL7" s="25">
        <v>43.51</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1.24</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若桜町</cp:lastModifiedBy>
  <cp:lastPrinted>2026-02-03T00:30:16Z</cp:lastPrinted>
  <dcterms:created xsi:type="dcterms:W3CDTF">2025-12-12T09:21:04Z</dcterms:created>
  <dcterms:modified xsi:type="dcterms:W3CDTF">2026-02-03T00:30:16Z</dcterms:modified>
  <cp:category/>
</cp:coreProperties>
</file>