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公開\200船岡庁舎\220上下水道課\3下水道\経営分析表・経営戦略策・下水道事業収支計画書\R07　経営戦略改定\R06決算　下水道事業【経営比較分析表】\水道【経営比較分析表】2024_313297_46_010\"/>
    </mc:Choice>
  </mc:AlternateContent>
  <xr:revisionPtr revIDLastSave="0" documentId="13_ncr:1_{FF7D3014-01BA-417A-B203-56BC0A9E19E2}" xr6:coauthVersionLast="36" xr6:coauthVersionMax="36" xr10:uidLastSave="{00000000-0000-0000-0000-000000000000}"/>
  <workbookProtection workbookAlgorithmName="SHA-512" workbookHashValue="UKEvPMndMJHD8QFvFaVqx/4Xz2H+XJRwkn0LTtSjfOAUVg85fDh1VzKocruvmoXI28SyS3QqNDHXvMd8TxxUyA==" workbookSaltValue="7/jYNfhUEGsaySVPDrl8m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BB10" i="4"/>
  <c r="AT10" i="4"/>
  <c r="I10" i="4"/>
  <c r="B10" i="4"/>
  <c r="BB8" i="4"/>
  <c r="AT8" i="4"/>
  <c r="AL8" i="4"/>
  <c r="AD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<sst xmlns="http://schemas.openxmlformats.org/spreadsheetml/2006/main" count="316" uniqueCount="112">
  <si>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</si>
  <si>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</si>
  <si>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</si>
  <si>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</si>
  <si>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</si>
  <si>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</si>
  <si>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</si>
  <si>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</si>
  <si>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</si>
  <si>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</si>
  <si>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</si>
  <si>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</si>
  <si>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</si>
  <si>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</si>
  <si>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</si>
  <si>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</si>
  <si>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</si>
  <si>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</si>
  <si>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</si>
  <si>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</si>
  <si>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</si>
  <si>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</si>
  <si>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</si>
  <si>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</si>
  <si>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</si>
  <si>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</si>
  <si>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</si>
  <si>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</si>
  <si>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</si>
  <si>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</si>
  <si>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</si>
  <si>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</si>
  <si>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</si>
  <si>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</si>
  <si>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</si>
  <si>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</si>
  <si>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</si>
  <si>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</si>
  <si>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</si>
  <si>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</si>
  <si>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</si>
  <si>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</si>
  <si>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</si>
  <si>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</si>
  <si>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</si>
  <si>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</si>
  <si>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</si>
  <si>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</si>
  <si>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</si>
  <si>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</si>
  <si>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</si>
  <si>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</si>
  <si>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</si>
  <si>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</si>
  <si>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</si>
  <si>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</si>
  <si>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</si>
  <si>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</si>
  <si>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</si>
  <si>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</si>
  <si>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</si>
  <si>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</si>
  <si>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</si>
  <si>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</si>
  <si>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</si>
  <si>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</si>
  <si>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</si>
  <si>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</si>
  <si>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</si>
  <si>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</si>
  <si>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</si>
  <si>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</si>
  <si>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</si>
  <si>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</si>
  <si>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</si>
  <si>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</si>
  <si>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</si>
  <si>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</si>
  <si>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</si>
  <si>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</si>
  <si>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</si>
  <si>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</si>
  <si>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</si>
  <si>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</si>
  <si>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</si>
  <si>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</si>
  <si>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</si>
  <si>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</si>
  <si>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</si>
  <si>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</si>
  <si>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</si>
  <si>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</si>
  <si>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</si>
  <si>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</si>
  <si>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法適用</t>
  </si>
  <si>
    <t>水道事業</t>
  </si>
  <si>
    <t>簡易水道事業</t>
  </si>
  <si>
    <t>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</si>
  <si>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</si>
  <si>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</si>
  <si>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</si>
  <si>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</si>
  <si>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</si>
  <si>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</si>
  <si>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</si>
  <si>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</si>
  <si>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</si>
  <si>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</si>
  <si>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</si>
  <si>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類似団体及び全国平均と比較して同等であり、経営状況は比較的健全であるといえる。今後は、人口減少等の影響で料金収入は減少傾向であるが、地方債償還金等も減少傾向で推移する見込みのため、経常収支比率は横ばいで推移するものと想定される。
●企業債残高対給水収支比率は、既発債の着実な償還による地方債残高の減少に伴って減少傾向にある。また、類似団体と比較して531.86％下回っており、給水収益と地方債残高のバランス面においては比較的健全であると見ることができる。今後の施設更新も計画的かつ平準的に実施する予定であり、地方債残高の抑制によってこれまでと同じような水準で減少していく見込みである。
●料金回収率は、数値が100％を上回っていること、類似団体と比較しても32.44％上回っており、料金水準の面において比較的健全であるといえる。今後は、人口減少等の影響により料金収入は減少傾向であるが、地方債償還金等も減少傾向で推移する見込みであることから、料金回収率は横ばいで推移するものと想定される。
●給水原価は、類似団体と比較して105.88円下回っており、比較的健全であるといえる。年間総有収水量の増減はあるが、地方債償還金等が減少傾向で推移する見込みのため、給水原価は減少傾向で推移するものと想定される。
●施設利用率は、人口減少等に伴って近年減少傾向にあり、類似団体と比較して0.24％下回っている。今後更新時には施設の統廃合・ダウンサイジング等検討を行っていく必要がある。
●有収率は、類似団体と比較して0.62％上回っているが、有収率のさらなる向上のため今後も引き続き漏水対策を行っていく必要がある。</t>
    <rPh sb="1" eb="3">
      <t>ケイジョウ</t>
    </rPh>
    <rPh sb="3" eb="5">
      <t>シュウシ</t>
    </rPh>
    <rPh sb="5" eb="7">
      <t>ヒリツ</t>
    </rPh>
    <rPh sb="13" eb="14">
      <t>オヨ</t>
    </rPh>
    <rPh sb="15" eb="17">
      <t>ゼンコク</t>
    </rPh>
    <rPh sb="17" eb="19">
      <t>ヘイキン</t>
    </rPh>
    <rPh sb="24" eb="26">
      <t>ドウトウ</t>
    </rPh>
    <rPh sb="48" eb="50">
      <t>コンゴ</t>
    </rPh>
    <rPh sb="52" eb="57">
      <t>ジンコウゲンショウトウ</t>
    </rPh>
    <rPh sb="58" eb="60">
      <t>エイキョウ</t>
    </rPh>
    <rPh sb="61" eb="63">
      <t>リョウキン</t>
    </rPh>
    <rPh sb="63" eb="65">
      <t>シュウニュウ</t>
    </rPh>
    <rPh sb="66" eb="70">
      <t>ゲンショウケイコウ</t>
    </rPh>
    <rPh sb="81" eb="82">
      <t>トウ</t>
    </rPh>
    <rPh sb="83" eb="87">
      <t>ゲンショウケイコウ</t>
    </rPh>
    <rPh sb="92" eb="94">
      <t>ミコ</t>
    </rPh>
    <rPh sb="99" eb="101">
      <t>ケイジョウ</t>
    </rPh>
    <rPh sb="106" eb="107">
      <t>ヨコ</t>
    </rPh>
    <rPh sb="117" eb="119">
      <t>ソウテイ</t>
    </rPh>
    <rPh sb="139" eb="142">
      <t>キハツサイ</t>
    </rPh>
    <rPh sb="143" eb="145">
      <t>チャクジツ</t>
    </rPh>
    <rPh sb="146" eb="148">
      <t>ショウカン</t>
    </rPh>
    <rPh sb="151" eb="154">
      <t>チホウサイ</t>
    </rPh>
    <rPh sb="154" eb="156">
      <t>ザンダカ</t>
    </rPh>
    <rPh sb="157" eb="159">
      <t>ゲンショウ</t>
    </rPh>
    <rPh sb="160" eb="161">
      <t>トモナ</t>
    </rPh>
    <rPh sb="163" eb="165">
      <t>ゲンショウ</t>
    </rPh>
    <rPh sb="165" eb="167">
      <t>ケイコウ</t>
    </rPh>
    <rPh sb="288" eb="290">
      <t>ゲンショウ</t>
    </rPh>
    <rPh sb="318" eb="319">
      <t>ウエ</t>
    </rPh>
    <rPh sb="377" eb="382">
      <t>ジンコウゲンショウトウ</t>
    </rPh>
    <rPh sb="383" eb="385">
      <t>エイキョウ</t>
    </rPh>
    <rPh sb="388" eb="392">
      <t>リョウキンシュウニュウ</t>
    </rPh>
    <rPh sb="393" eb="397">
      <t>ゲンショウケイコウ</t>
    </rPh>
    <rPh sb="408" eb="409">
      <t>トウ</t>
    </rPh>
    <rPh sb="410" eb="414">
      <t>ゲンショウケイコウ</t>
    </rPh>
    <rPh sb="430" eb="432">
      <t>リョウキン</t>
    </rPh>
    <rPh sb="432" eb="434">
      <t>カイシュウ</t>
    </rPh>
    <rPh sb="434" eb="435">
      <t>リツ</t>
    </rPh>
    <rPh sb="436" eb="437">
      <t>ヨコ</t>
    </rPh>
    <rPh sb="440" eb="442">
      <t>スイイ</t>
    </rPh>
    <rPh sb="447" eb="449">
      <t>ソウテイ</t>
    </rPh>
    <rPh sb="484" eb="487">
      <t>ヒカクテキ</t>
    </rPh>
    <rPh sb="487" eb="489">
      <t>ケンゼン</t>
    </rPh>
    <rPh sb="497" eb="504">
      <t>ネンカンソウユウシュウスイリョウ</t>
    </rPh>
    <rPh sb="505" eb="507">
      <t>ゾウゲン</t>
    </rPh>
    <rPh sb="518" eb="519">
      <t>トウ</t>
    </rPh>
    <rPh sb="525" eb="527">
      <t>スイイ</t>
    </rPh>
    <rPh sb="529" eb="531">
      <t>ミコ</t>
    </rPh>
    <rPh sb="536" eb="538">
      <t>キュウスイ</t>
    </rPh>
    <rPh sb="538" eb="540">
      <t>ゲンカ</t>
    </rPh>
    <rPh sb="541" eb="545">
      <t>ゲンショウケイコウ</t>
    </rPh>
    <rPh sb="553" eb="555">
      <t>ソウテイ</t>
    </rPh>
    <rPh sb="608" eb="610">
      <t>コンゴ</t>
    </rPh>
    <rPh sb="610" eb="613">
      <t>コウシンジ</t>
    </rPh>
    <rPh sb="630" eb="631">
      <t>トウ</t>
    </rPh>
    <rPh sb="666" eb="668">
      <t>ウワマワ</t>
    </rPh>
    <rPh sb="674" eb="677">
      <t>ユウシュウリツ</t>
    </rPh>
    <rPh sb="682" eb="684">
      <t>コウジョウ</t>
    </rPh>
    <phoneticPr fontId="4"/>
  </si>
  <si>
    <t>　令和6年度は、施設の機器更新を行った。
　管路については、約半数が耐用年数を迎えており、今後大規模な管路更新事業を計画しなければならない。優先順位を選定しつつ、計画的かつ平準的な管路更新の実施を行っていく必要がある。
　機器については、今後も耐用年数等を加味しながら計画的な更新を進めていく必要がある。</t>
    <rPh sb="1" eb="3">
      <t>レイワ</t>
    </rPh>
    <rPh sb="4" eb="6">
      <t>ネンド</t>
    </rPh>
    <rPh sb="11" eb="15">
      <t>キキコウシン</t>
    </rPh>
    <rPh sb="16" eb="17">
      <t>オコナ</t>
    </rPh>
    <rPh sb="22" eb="24">
      <t>カンロ</t>
    </rPh>
    <rPh sb="30" eb="31">
      <t>ヤク</t>
    </rPh>
    <rPh sb="31" eb="33">
      <t>ハンスウ</t>
    </rPh>
    <rPh sb="45" eb="47">
      <t>コンゴ</t>
    </rPh>
    <rPh sb="58" eb="60">
      <t>ケイカク</t>
    </rPh>
    <rPh sb="70" eb="74">
      <t>ユウセンジュンイ</t>
    </rPh>
    <rPh sb="75" eb="77">
      <t>センテイ</t>
    </rPh>
    <rPh sb="111" eb="113">
      <t>キキ</t>
    </rPh>
    <rPh sb="119" eb="121">
      <t>コンゴ</t>
    </rPh>
    <rPh sb="122" eb="126">
      <t>タイヨウネンスウ</t>
    </rPh>
    <rPh sb="126" eb="127">
      <t>トウ</t>
    </rPh>
    <rPh sb="128" eb="130">
      <t>カミ</t>
    </rPh>
    <rPh sb="134" eb="137">
      <t>ケイカクテキ</t>
    </rPh>
    <rPh sb="138" eb="140">
      <t>コウシン</t>
    </rPh>
    <rPh sb="141" eb="142">
      <t>スス</t>
    </rPh>
    <rPh sb="146" eb="148">
      <t>ヒツヨウ</t>
    </rPh>
    <phoneticPr fontId="4"/>
  </si>
  <si>
    <t>　経常収支比率、企業債残高対給水収支比率、料金回収率、給水原価等、例年と同様に良好な水準を維持することができている。今後、人口減少等により料金収入は減少傾向にあるが、地方債償還金等も減少傾向であるため、当面は現状の経営状況の維持を図りたい。
　施設の効率性においては、気候状況（寒波等）や漏水により一時的に利用率が増加するものの、施設利用率が類似団体と比較しても高い水準とはいいがたい状態となっている。今後、人口減少によって施設利用率が減少することも考えられることから、統廃合等の施設の在り方や施設更新時の規模縮小等を検討する必要がある。
　管路更新については、今後も一斉に耐用年数を迎えることが予想されることから、事業の平準化を図りながら計画的に実施していく必要がある。</t>
    <rPh sb="1" eb="3">
      <t>ケイジョウ</t>
    </rPh>
    <rPh sb="31" eb="32">
      <t>トウ</t>
    </rPh>
    <rPh sb="33" eb="34">
      <t>レイ</t>
    </rPh>
    <rPh sb="36" eb="38">
      <t>ドウヨウ</t>
    </rPh>
    <rPh sb="58" eb="60">
      <t>コンゴ</t>
    </rPh>
    <rPh sb="61" eb="66">
      <t>ジンコウゲンショウトウ</t>
    </rPh>
    <rPh sb="69" eb="73">
      <t>リョウキンシュウニュウ</t>
    </rPh>
    <rPh sb="74" eb="78">
      <t>ゲンショウケイコウ</t>
    </rPh>
    <rPh sb="89" eb="90">
      <t>トウ</t>
    </rPh>
    <rPh sb="91" eb="93">
      <t>ゲンショウ</t>
    </rPh>
    <rPh sb="93" eb="95">
      <t>ケイコウ</t>
    </rPh>
    <rPh sb="134" eb="136">
      <t>キコウ</t>
    </rPh>
    <rPh sb="136" eb="138">
      <t>ジョウキョウ</t>
    </rPh>
    <rPh sb="139" eb="141">
      <t>カンパ</t>
    </rPh>
    <rPh sb="141" eb="142">
      <t>トウ</t>
    </rPh>
    <rPh sb="144" eb="146">
      <t>ロウスイ</t>
    </rPh>
    <rPh sb="149" eb="152">
      <t>イチジテキ</t>
    </rPh>
    <rPh sb="153" eb="156">
      <t>リヨウリツ</t>
    </rPh>
    <rPh sb="157" eb="159">
      <t>ゾウカ</t>
    </rPh>
    <rPh sb="281" eb="28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</si>
</sst>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D1-44CA-B5BA-A8009A0A10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0.13</c:v>
                </c:pt>
              </c:numCache>
            </c:numRef>
          </c:val>
          <c:smooth val="0"/>
          <c:extLst>
            <c:ext xmlns:c16="http://schemas.microsoft.com/office/drawing/2014/chart" uri="{C3380CC4-5D6E-409C-BE32-E72D297353CC}">
              <c16:uniqueId val="{00000001-50D1-44CA-B5BA-A8009A0A10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57.14</c:v>
                </c:pt>
              </c:numCache>
            </c:numRef>
          </c:val>
          <c:extLst>
            <c:ext xmlns:c16="http://schemas.microsoft.com/office/drawing/2014/chart" uri="{C3380CC4-5D6E-409C-BE32-E72D297353CC}">
              <c16:uniqueId val="{00000000-A615-4945-A438-A0EADB0AD5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57.38</c:v>
                </c:pt>
              </c:numCache>
            </c:numRef>
          </c:val>
          <c:smooth val="0"/>
          <c:extLst>
            <c:ext xmlns:c16="http://schemas.microsoft.com/office/drawing/2014/chart" uri="{C3380CC4-5D6E-409C-BE32-E72D297353CC}">
              <c16:uniqueId val="{00000001-A615-4945-A438-A0EADB0AD5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74.2</c:v>
                </c:pt>
              </c:numCache>
            </c:numRef>
          </c:val>
          <c:extLst>
            <c:ext xmlns:c16="http://schemas.microsoft.com/office/drawing/2014/chart" uri="{C3380CC4-5D6E-409C-BE32-E72D297353CC}">
              <c16:uniqueId val="{00000000-7368-44DD-8660-913F8E8B30B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73.58</c:v>
                </c:pt>
              </c:numCache>
            </c:numRef>
          </c:val>
          <c:smooth val="0"/>
          <c:extLst>
            <c:ext xmlns:c16="http://schemas.microsoft.com/office/drawing/2014/chart" uri="{C3380CC4-5D6E-409C-BE32-E72D297353CC}">
              <c16:uniqueId val="{00000001-7368-44DD-8660-913F8E8B30B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105.29</c:v>
                </c:pt>
              </c:numCache>
            </c:numRef>
          </c:val>
          <c:extLst>
            <c:ext xmlns:c16="http://schemas.microsoft.com/office/drawing/2014/chart" uri="{C3380CC4-5D6E-409C-BE32-E72D297353CC}">
              <c16:uniqueId val="{00000000-3C1A-440B-99BA-B7A23C2015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107.13</c:v>
                </c:pt>
              </c:numCache>
            </c:numRef>
          </c:val>
          <c:smooth val="0"/>
          <c:extLst>
            <c:ext xmlns:c16="http://schemas.microsoft.com/office/drawing/2014/chart" uri="{C3380CC4-5D6E-409C-BE32-E72D297353CC}">
              <c16:uniqueId val="{00000001-3C1A-440B-99BA-B7A23C2015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6.44</c:v>
                </c:pt>
              </c:numCache>
            </c:numRef>
          </c:val>
          <c:extLst>
            <c:ext xmlns:c16="http://schemas.microsoft.com/office/drawing/2014/chart" uri="{C3380CC4-5D6E-409C-BE32-E72D297353CC}">
              <c16:uniqueId val="{00000000-2B69-4C3C-A97C-2088E762A3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37.89</c:v>
                </c:pt>
              </c:numCache>
            </c:numRef>
          </c:val>
          <c:smooth val="0"/>
          <c:extLst>
            <c:ext xmlns:c16="http://schemas.microsoft.com/office/drawing/2014/chart" uri="{C3380CC4-5D6E-409C-BE32-E72D297353CC}">
              <c16:uniqueId val="{00000001-2B69-4C3C-A97C-2088E762A3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51.01</c:v>
                </c:pt>
              </c:numCache>
            </c:numRef>
          </c:val>
          <c:extLst>
            <c:ext xmlns:c16="http://schemas.microsoft.com/office/drawing/2014/chart" uri="{C3380CC4-5D6E-409C-BE32-E72D297353CC}">
              <c16:uniqueId val="{00000000-0D2E-4A96-8301-DC49DCD4BA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17.37</c:v>
                </c:pt>
              </c:numCache>
            </c:numRef>
          </c:val>
          <c:smooth val="0"/>
          <c:extLst>
            <c:ext xmlns:c16="http://schemas.microsoft.com/office/drawing/2014/chart" uri="{C3380CC4-5D6E-409C-BE32-E72D297353CC}">
              <c16:uniqueId val="{00000001-0D2E-4A96-8301-DC49DCD4BA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04-4A0B-B339-B67FF29DA4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26.94</c:v>
                </c:pt>
              </c:numCache>
            </c:numRef>
          </c:val>
          <c:smooth val="0"/>
          <c:extLst>
            <c:ext xmlns:c16="http://schemas.microsoft.com/office/drawing/2014/chart" uri="{C3380CC4-5D6E-409C-BE32-E72D297353CC}">
              <c16:uniqueId val="{00000001-A004-4A0B-B339-B67FF29DA4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63.06</c:v>
                </c:pt>
              </c:numCache>
            </c:numRef>
          </c:val>
          <c:extLst>
            <c:ext xmlns:c16="http://schemas.microsoft.com/office/drawing/2014/chart" uri="{C3380CC4-5D6E-409C-BE32-E72D297353CC}">
              <c16:uniqueId val="{00000000-01E7-468D-8C97-49C8F7BAD9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143.29</c:v>
                </c:pt>
              </c:numCache>
            </c:numRef>
          </c:val>
          <c:smooth val="0"/>
          <c:extLst>
            <c:ext xmlns:c16="http://schemas.microsoft.com/office/drawing/2014/chart" uri="{C3380CC4-5D6E-409C-BE32-E72D297353CC}">
              <c16:uniqueId val="{00000001-01E7-468D-8C97-49C8F7BAD9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393.22</c:v>
                </c:pt>
              </c:numCache>
            </c:numRef>
          </c:val>
          <c:extLst>
            <c:ext xmlns:c16="http://schemas.microsoft.com/office/drawing/2014/chart" uri="{C3380CC4-5D6E-409C-BE32-E72D297353CC}">
              <c16:uniqueId val="{00000000-B600-4AA8-AC4E-C90C73DA24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925.08</c:v>
                </c:pt>
              </c:numCache>
            </c:numRef>
          </c:val>
          <c:smooth val="0"/>
          <c:extLst>
            <c:ext xmlns:c16="http://schemas.microsoft.com/office/drawing/2014/chart" uri="{C3380CC4-5D6E-409C-BE32-E72D297353CC}">
              <c16:uniqueId val="{00000001-B600-4AA8-AC4E-C90C73DA24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103.32</c:v>
                </c:pt>
              </c:numCache>
            </c:numRef>
          </c:val>
          <c:extLst>
            <c:ext xmlns:c16="http://schemas.microsoft.com/office/drawing/2014/chart" uri="{C3380CC4-5D6E-409C-BE32-E72D297353CC}">
              <c16:uniqueId val="{00000000-6E30-43B8-9EFA-86866C3510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71.88</c:v>
                </c:pt>
              </c:numCache>
            </c:numRef>
          </c:val>
          <c:smooth val="0"/>
          <c:extLst>
            <c:ext xmlns:c16="http://schemas.microsoft.com/office/drawing/2014/chart" uri="{C3380CC4-5D6E-409C-BE32-E72D297353CC}">
              <c16:uniqueId val="{00000001-6E30-43B8-9EFA-86866C3510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129.55000000000001</c:v>
                </c:pt>
              </c:numCache>
            </c:numRef>
          </c:val>
          <c:extLst>
            <c:ext xmlns:c16="http://schemas.microsoft.com/office/drawing/2014/chart" uri="{C3380CC4-5D6E-409C-BE32-E72D297353CC}">
              <c16:uniqueId val="{00000000-74C0-49C5-B93A-B64368E349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235.43</c:v>
                </c:pt>
              </c:numCache>
            </c:numRef>
          </c:val>
          <c:smooth val="0"/>
          <c:extLst>
            <c:ext xmlns:c16="http://schemas.microsoft.com/office/drawing/2014/chart" uri="{C3380CC4-5D6E-409C-BE32-E72D297353CC}">
              <c16:uniqueId val="{00000001-74C0-49C5-B93A-B64368E349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鳥取県　八頭町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C1</v>
      </c>
      <c r="X8" s="43"/>
      <c r="Y8" s="43"/>
      <c r="Z8" s="43"/>
      <c r="AA8" s="43"/>
      <c r="AB8" s="43"/>
      <c r="AC8" s="43"/>
      <c r="AD8" s="43" t="str">
        <f>データ!$M$6</f>
        <v>自治体職員</v>
      </c>
      <c r="AE8" s="43"/>
      <c r="AF8" s="43"/>
      <c r="AG8" s="43"/>
      <c r="AH8" s="43"/>
      <c r="AI8" s="43"/>
      <c r="AJ8" s="43"/>
      <c r="AK8" s="2"/>
      <c r="AL8" s="44">
        <f>データ!$R$6</f>
        <v>15488</v>
      </c>
      <c r="AM8" s="44"/>
      <c r="AN8" s="44"/>
      <c r="AO8" s="44"/>
      <c r="AP8" s="44"/>
      <c r="AQ8" s="44"/>
      <c r="AR8" s="44"/>
      <c r="AS8" s="44"/>
      <c r="AT8" s="45">
        <f>データ!$S$6</f>
        <v>206.71</v>
      </c>
      <c r="AU8" s="46"/>
      <c r="AV8" s="46"/>
      <c r="AW8" s="46"/>
      <c r="AX8" s="46"/>
      <c r="AY8" s="46"/>
      <c r="AZ8" s="46"/>
      <c r="BA8" s="46"/>
      <c r="BB8" s="47">
        <f>データ!$T$6</f>
        <v>74.930000000000007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74.94</v>
      </c>
      <c r="J10" s="46"/>
      <c r="K10" s="46"/>
      <c r="L10" s="46"/>
      <c r="M10" s="46"/>
      <c r="N10" s="46"/>
      <c r="O10" s="80"/>
      <c r="P10" s="47">
        <f>データ!$P$6</f>
        <v>98.67</v>
      </c>
      <c r="Q10" s="47"/>
      <c r="R10" s="47"/>
      <c r="S10" s="47"/>
      <c r="T10" s="47"/>
      <c r="U10" s="47"/>
      <c r="V10" s="47"/>
      <c r="W10" s="44">
        <f>データ!$Q$6</f>
        <v>2707</v>
      </c>
      <c r="X10" s="44"/>
      <c r="Y10" s="44"/>
      <c r="Z10" s="44"/>
      <c r="AA10" s="44"/>
      <c r="AB10" s="44"/>
      <c r="AC10" s="44"/>
      <c r="AD10" s="2"/>
      <c r="AE10" s="2"/>
      <c r="AF10" s="2"/>
      <c r="AG10" s="2"/>
      <c r="AH10" s="2"/>
      <c r="AI10" s="2"/>
      <c r="AJ10" s="2"/>
      <c r="AK10" s="2"/>
      <c r="AL10" s="44">
        <f>データ!$U$6</f>
        <v>15189</v>
      </c>
      <c r="AM10" s="44"/>
      <c r="AN10" s="44"/>
      <c r="AO10" s="44"/>
      <c r="AP10" s="44"/>
      <c r="AQ10" s="44"/>
      <c r="AR10" s="44"/>
      <c r="AS10" s="44"/>
      <c r="AT10" s="45">
        <f>データ!$V$6</f>
        <v>75.25</v>
      </c>
      <c r="AU10" s="46"/>
      <c r="AV10" s="46"/>
      <c r="AW10" s="46"/>
      <c r="AX10" s="46"/>
      <c r="AY10" s="46"/>
      <c r="AZ10" s="46"/>
      <c r="BA10" s="46"/>
      <c r="BB10" s="47">
        <f>データ!$W$6</f>
        <v>201.85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f6fu+n6ejQi7GT261jEyjrOtlJvJWAi+j+z9x5YNM+GBIKUOHjQYOg6dQY3R6eJSDIAN5EqlpajnGJ8EvCEfQ==" saltValue="wNSKkjmw4fEK3YTfZEAK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313297</v>
      </c>
      <c r="D6" s="20">
        <f t="shared" si="3"/>
        <v>46</v>
      </c>
      <c r="E6" s="20">
        <f t="shared" si="3"/>
        <v>1</v>
      </c>
      <c r="F6" s="20">
        <f t="shared" si="3"/>
        <v>0</v>
      </c>
      <c r="G6" s="20">
        <f t="shared" si="3"/>
        <v>5</v>
      </c>
      <c r="H6" s="20" t="str">
        <f t="shared" si="3"/>
        <v>鳥取県　八頭町</v>
      </c>
      <c r="I6" s="20" t="str">
        <f t="shared" si="3"/>
        <v>法適用</v>
      </c>
      <c r="J6" s="20" t="str">
        <f t="shared" si="3"/>
        <v>水道事業</v>
      </c>
      <c r="K6" s="20" t="str">
        <f t="shared" si="3"/>
        <v>簡易水道事業</v>
      </c>
      <c r="L6" s="20" t="str">
        <f t="shared" si="3"/>
        <v>C1</v>
      </c>
      <c r="M6" s="20" t="str">
        <f t="shared" si="3"/>
        <v>自治体職員</v>
      </c>
      <c r="N6" s="21" t="str">
        <f t="shared" si="3"/>
        <v>-</v>
      </c>
      <c r="O6" s="21">
        <f t="shared" si="3"/>
        <v>74.94</v>
      </c>
      <c r="P6" s="21">
        <f t="shared" si="3"/>
        <v>98.67</v>
      </c>
      <c r="Q6" s="21">
        <f t="shared" si="3"/>
        <v>2707</v>
      </c>
      <c r="R6" s="21">
        <f t="shared" si="3"/>
        <v>15488</v>
      </c>
      <c r="S6" s="21">
        <f t="shared" si="3"/>
        <v>206.71</v>
      </c>
      <c r="T6" s="21">
        <f t="shared" si="3"/>
        <v>74.930000000000007</v>
      </c>
      <c r="U6" s="21">
        <f t="shared" si="3"/>
        <v>15189</v>
      </c>
      <c r="V6" s="21">
        <f t="shared" si="3"/>
        <v>75.25</v>
      </c>
      <c r="W6" s="21">
        <f t="shared" si="3"/>
        <v>201.85</v>
      </c>
      <c r="X6" s="22" t="str">
        <f>IF(X7="",NA(),X7)</f>
        <v>-</v>
      </c>
      <c r="Y6" s="22" t="str">
        <f t="shared" ref="Y6:AG6" si="4">IF(Y7="",NA(),Y7)</f>
        <v>-</v>
      </c>
      <c r="Z6" s="22" t="str">
        <f t="shared" si="4"/>
        <v>-</v>
      </c>
      <c r="AA6" s="22" t="str">
        <f t="shared" si="4"/>
        <v>-</v>
      </c>
      <c r="AB6" s="22">
        <f t="shared" si="4"/>
        <v>105.29</v>
      </c>
      <c r="AC6" s="22" t="str">
        <f t="shared" si="4"/>
        <v>-</v>
      </c>
      <c r="AD6" s="22" t="str">
        <f t="shared" si="4"/>
        <v>-</v>
      </c>
      <c r="AE6" s="22" t="str">
        <f t="shared" si="4"/>
        <v>-</v>
      </c>
      <c r="AF6" s="22" t="str">
        <f t="shared" si="4"/>
        <v>-</v>
      </c>
      <c r="AG6" s="22">
        <f t="shared" si="4"/>
        <v>107.13</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26.94</v>
      </c>
      <c r="AS6" s="21" t="str">
        <f>IF(AS7="","",IF(AS7="-","【-】","【"&amp;SUBSTITUTE(TEXT(AS7,"#,##0.00"),"-","△")&amp;"】"))</f>
        <v>【26.96】</v>
      </c>
      <c r="AT6" s="22" t="str">
        <f>IF(AT7="",NA(),AT7)</f>
        <v>-</v>
      </c>
      <c r="AU6" s="22" t="str">
        <f t="shared" ref="AU6:BC6" si="6">IF(AU7="",NA(),AU7)</f>
        <v>-</v>
      </c>
      <c r="AV6" s="22" t="str">
        <f t="shared" si="6"/>
        <v>-</v>
      </c>
      <c r="AW6" s="22" t="str">
        <f t="shared" si="6"/>
        <v>-</v>
      </c>
      <c r="AX6" s="22">
        <f t="shared" si="6"/>
        <v>63.06</v>
      </c>
      <c r="AY6" s="22" t="str">
        <f t="shared" si="6"/>
        <v>-</v>
      </c>
      <c r="AZ6" s="22" t="str">
        <f t="shared" si="6"/>
        <v>-</v>
      </c>
      <c r="BA6" s="22" t="str">
        <f t="shared" si="6"/>
        <v>-</v>
      </c>
      <c r="BB6" s="22" t="str">
        <f t="shared" si="6"/>
        <v>-</v>
      </c>
      <c r="BC6" s="22">
        <f t="shared" si="6"/>
        <v>143.29</v>
      </c>
      <c r="BD6" s="21" t="str">
        <f>IF(BD7="","",IF(BD7="-","【-】","【"&amp;SUBSTITUTE(TEXT(BD7,"#,##0.00"),"-","△")&amp;"】"))</f>
        <v>【142.39】</v>
      </c>
      <c r="BE6" s="22" t="str">
        <f>IF(BE7="",NA(),BE7)</f>
        <v>-</v>
      </c>
      <c r="BF6" s="22" t="str">
        <f t="shared" ref="BF6:BN6" si="7">IF(BF7="",NA(),BF7)</f>
        <v>-</v>
      </c>
      <c r="BG6" s="22" t="str">
        <f t="shared" si="7"/>
        <v>-</v>
      </c>
      <c r="BH6" s="22" t="str">
        <f t="shared" si="7"/>
        <v>-</v>
      </c>
      <c r="BI6" s="22">
        <f t="shared" si="7"/>
        <v>393.22</v>
      </c>
      <c r="BJ6" s="22" t="str">
        <f t="shared" si="7"/>
        <v>-</v>
      </c>
      <c r="BK6" s="22" t="str">
        <f t="shared" si="7"/>
        <v>-</v>
      </c>
      <c r="BL6" s="22" t="str">
        <f t="shared" si="7"/>
        <v>-</v>
      </c>
      <c r="BM6" s="22" t="str">
        <f t="shared" si="7"/>
        <v>-</v>
      </c>
      <c r="BN6" s="22">
        <f t="shared" si="7"/>
        <v>925.08</v>
      </c>
      <c r="BO6" s="21" t="str">
        <f>IF(BO7="","",IF(BO7="-","【-】","【"&amp;SUBSTITUTE(TEXT(BO7,"#,##0.00"),"-","△")&amp;"】"))</f>
        <v>【1,043.36】</v>
      </c>
      <c r="BP6" s="22" t="str">
        <f>IF(BP7="",NA(),BP7)</f>
        <v>-</v>
      </c>
      <c r="BQ6" s="22" t="str">
        <f t="shared" ref="BQ6:BY6" si="8">IF(BQ7="",NA(),BQ7)</f>
        <v>-</v>
      </c>
      <c r="BR6" s="22" t="str">
        <f t="shared" si="8"/>
        <v>-</v>
      </c>
      <c r="BS6" s="22" t="str">
        <f t="shared" si="8"/>
        <v>-</v>
      </c>
      <c r="BT6" s="22">
        <f t="shared" si="8"/>
        <v>103.32</v>
      </c>
      <c r="BU6" s="22" t="str">
        <f t="shared" si="8"/>
        <v>-</v>
      </c>
      <c r="BV6" s="22" t="str">
        <f t="shared" si="8"/>
        <v>-</v>
      </c>
      <c r="BW6" s="22" t="str">
        <f t="shared" si="8"/>
        <v>-</v>
      </c>
      <c r="BX6" s="22" t="str">
        <f t="shared" si="8"/>
        <v>-</v>
      </c>
      <c r="BY6" s="22">
        <f t="shared" si="8"/>
        <v>71.88</v>
      </c>
      <c r="BZ6" s="21" t="str">
        <f>IF(BZ7="","",IF(BZ7="-","【-】","【"&amp;SUBSTITUTE(TEXT(BZ7,"#,##0.00"),"-","△")&amp;"】"))</f>
        <v>【56.19】</v>
      </c>
      <c r="CA6" s="22" t="str">
        <f>IF(CA7="",NA(),CA7)</f>
        <v>-</v>
      </c>
      <c r="CB6" s="22" t="str">
        <f t="shared" ref="CB6:CJ6" si="9">IF(CB7="",NA(),CB7)</f>
        <v>-</v>
      </c>
      <c r="CC6" s="22" t="str">
        <f t="shared" si="9"/>
        <v>-</v>
      </c>
      <c r="CD6" s="22" t="str">
        <f t="shared" si="9"/>
        <v>-</v>
      </c>
      <c r="CE6" s="22">
        <f t="shared" si="9"/>
        <v>129.55000000000001</v>
      </c>
      <c r="CF6" s="22" t="str">
        <f t="shared" si="9"/>
        <v>-</v>
      </c>
      <c r="CG6" s="22" t="str">
        <f t="shared" si="9"/>
        <v>-</v>
      </c>
      <c r="CH6" s="22" t="str">
        <f t="shared" si="9"/>
        <v>-</v>
      </c>
      <c r="CI6" s="22" t="str">
        <f t="shared" si="9"/>
        <v>-</v>
      </c>
      <c r="CJ6" s="22">
        <f t="shared" si="9"/>
        <v>235.43</v>
      </c>
      <c r="CK6" s="21" t="str">
        <f>IF(CK7="","",IF(CK7="-","【-】","【"&amp;SUBSTITUTE(TEXT(CK7,"#,##0.00"),"-","△")&amp;"】"))</f>
        <v>【285.60】</v>
      </c>
      <c r="CL6" s="22" t="str">
        <f>IF(CL7="",NA(),CL7)</f>
        <v>-</v>
      </c>
      <c r="CM6" s="22" t="str">
        <f t="shared" ref="CM6:CU6" si="10">IF(CM7="",NA(),CM7)</f>
        <v>-</v>
      </c>
      <c r="CN6" s="22" t="str">
        <f t="shared" si="10"/>
        <v>-</v>
      </c>
      <c r="CO6" s="22" t="str">
        <f t="shared" si="10"/>
        <v>-</v>
      </c>
      <c r="CP6" s="22">
        <f t="shared" si="10"/>
        <v>57.14</v>
      </c>
      <c r="CQ6" s="22" t="str">
        <f t="shared" si="10"/>
        <v>-</v>
      </c>
      <c r="CR6" s="22" t="str">
        <f t="shared" si="10"/>
        <v>-</v>
      </c>
      <c r="CS6" s="22" t="str">
        <f t="shared" si="10"/>
        <v>-</v>
      </c>
      <c r="CT6" s="22" t="str">
        <f t="shared" si="10"/>
        <v>-</v>
      </c>
      <c r="CU6" s="22">
        <f t="shared" si="10"/>
        <v>57.38</v>
      </c>
      <c r="CV6" s="21" t="str">
        <f>IF(CV7="","",IF(CV7="-","【-】","【"&amp;SUBSTITUTE(TEXT(CV7,"#,##0.00"),"-","△")&amp;"】"))</f>
        <v>【48.33】</v>
      </c>
      <c r="CW6" s="22" t="str">
        <f>IF(CW7="",NA(),CW7)</f>
        <v>-</v>
      </c>
      <c r="CX6" s="22" t="str">
        <f t="shared" ref="CX6:DF6" si="11">IF(CX7="",NA(),CX7)</f>
        <v>-</v>
      </c>
      <c r="CY6" s="22" t="str">
        <f t="shared" si="11"/>
        <v>-</v>
      </c>
      <c r="CZ6" s="22" t="str">
        <f t="shared" si="11"/>
        <v>-</v>
      </c>
      <c r="DA6" s="22">
        <f t="shared" si="11"/>
        <v>74.2</v>
      </c>
      <c r="DB6" s="22" t="str">
        <f t="shared" si="11"/>
        <v>-</v>
      </c>
      <c r="DC6" s="22" t="str">
        <f t="shared" si="11"/>
        <v>-</v>
      </c>
      <c r="DD6" s="22" t="str">
        <f t="shared" si="11"/>
        <v>-</v>
      </c>
      <c r="DE6" s="22" t="str">
        <f t="shared" si="11"/>
        <v>-</v>
      </c>
      <c r="DF6" s="22">
        <f t="shared" si="11"/>
        <v>73.58</v>
      </c>
      <c r="DG6" s="21" t="str">
        <f>IF(DG7="","",IF(DG7="-","【-】","【"&amp;SUBSTITUTE(TEXT(DG7,"#,##0.00"),"-","△")&amp;"】"))</f>
        <v>【70.34】</v>
      </c>
      <c r="DH6" s="22" t="str">
        <f>IF(DH7="",NA(),DH7)</f>
        <v>-</v>
      </c>
      <c r="DI6" s="22" t="str">
        <f t="shared" ref="DI6:DQ6" si="12">IF(DI7="",NA(),DI7)</f>
        <v>-</v>
      </c>
      <c r="DJ6" s="22" t="str">
        <f t="shared" si="12"/>
        <v>-</v>
      </c>
      <c r="DK6" s="22" t="str">
        <f t="shared" si="12"/>
        <v>-</v>
      </c>
      <c r="DL6" s="22">
        <f t="shared" si="12"/>
        <v>6.44</v>
      </c>
      <c r="DM6" s="22" t="str">
        <f t="shared" si="12"/>
        <v>-</v>
      </c>
      <c r="DN6" s="22" t="str">
        <f t="shared" si="12"/>
        <v>-</v>
      </c>
      <c r="DO6" s="22" t="str">
        <f t="shared" si="12"/>
        <v>-</v>
      </c>
      <c r="DP6" s="22" t="str">
        <f t="shared" si="12"/>
        <v>-</v>
      </c>
      <c r="DQ6" s="22">
        <f t="shared" si="12"/>
        <v>37.89</v>
      </c>
      <c r="DR6" s="21" t="str">
        <f>IF(DR7="","",IF(DR7="-","【-】","【"&amp;SUBSTITUTE(TEXT(DR7,"#,##0.00"),"-","△")&amp;"】"))</f>
        <v>【35.50】</v>
      </c>
      <c r="DS6" s="22" t="str">
        <f>IF(DS7="",NA(),DS7)</f>
        <v>-</v>
      </c>
      <c r="DT6" s="22" t="str">
        <f t="shared" ref="DT6:EB6" si="13">IF(DT7="",NA(),DT7)</f>
        <v>-</v>
      </c>
      <c r="DU6" s="22" t="str">
        <f t="shared" si="13"/>
        <v>-</v>
      </c>
      <c r="DV6" s="22" t="str">
        <f t="shared" si="13"/>
        <v>-</v>
      </c>
      <c r="DW6" s="22">
        <f t="shared" si="13"/>
        <v>51.01</v>
      </c>
      <c r="DX6" s="22" t="str">
        <f t="shared" si="13"/>
        <v>-</v>
      </c>
      <c r="DY6" s="22" t="str">
        <f t="shared" si="13"/>
        <v>-</v>
      </c>
      <c r="DZ6" s="22" t="str">
        <f t="shared" si="13"/>
        <v>-</v>
      </c>
      <c r="EA6" s="22" t="str">
        <f t="shared" si="13"/>
        <v>-</v>
      </c>
      <c r="EB6" s="22">
        <f t="shared" si="13"/>
        <v>17.37</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0.13</v>
      </c>
      <c r="EN6" s="21" t="str">
        <f>IF(EN7="","",IF(EN7="-","【-】","【"&amp;SUBSTITUTE(TEXT(EN7,"#,##0.00"),"-","△")&amp;"】"))</f>
        <v>【0.28】</v>
      </c>
    </row>
    <row r="7" spans="1:144" s="23" customFormat="1" x14ac:dyDescent="0.15">
      <c r="A7" s="15"/>
      <c r="B7" s="24">
        <v>2024</v>
      </c>
      <c r="C7" s="24">
        <v>313297</v>
      </c>
      <c r="D7" s="24">
        <v>46</v>
      </c>
      <c r="E7" s="24">
        <v>1</v>
      </c>
      <c r="F7" s="24">
        <v>0</v>
      </c>
      <c r="G7" s="24">
        <v>5</v>
      </c>
      <c r="H7" s="24" t="s">
        <v>93</v>
      </c>
      <c r="I7" s="24" t="s">
        <v>94</v>
      </c>
      <c r="J7" s="24" t="s">
        <v>95</v>
      </c>
      <c r="K7" s="24" t="s">
        <v>96</v>
      </c>
      <c r="L7" s="24" t="s">
        <v>97</v>
      </c>
      <c r="M7" s="24" t="s">
        <v>98</v>
      </c>
      <c r="N7" s="25" t="s">
        <v>99</v>
      </c>
      <c r="O7" s="25">
        <v>74.94</v>
      </c>
      <c r="P7" s="25">
        <v>98.67</v>
      </c>
      <c r="Q7" s="25">
        <v>2707</v>
      </c>
      <c r="R7" s="25">
        <v>15488</v>
      </c>
      <c r="S7" s="25">
        <v>206.71</v>
      </c>
      <c r="T7" s="25">
        <v>74.930000000000007</v>
      </c>
      <c r="U7" s="25">
        <v>15189</v>
      </c>
      <c r="V7" s="25">
        <v>75.25</v>
      </c>
      <c r="W7" s="25">
        <v>201.85</v>
      </c>
      <c r="X7" s="25" t="s">
        <v>99</v>
      </c>
      <c r="Y7" s="25" t="s">
        <v>99</v>
      </c>
      <c r="Z7" s="25" t="s">
        <v>99</v>
      </c>
      <c r="AA7" s="25" t="s">
        <v>99</v>
      </c>
      <c r="AB7" s="25">
        <v>105.29</v>
      </c>
      <c r="AC7" s="25" t="s">
        <v>99</v>
      </c>
      <c r="AD7" s="25" t="s">
        <v>99</v>
      </c>
      <c r="AE7" s="25" t="s">
        <v>99</v>
      </c>
      <c r="AF7" s="25" t="s">
        <v>99</v>
      </c>
      <c r="AG7" s="25">
        <v>107.13</v>
      </c>
      <c r="AH7" s="25">
        <v>102.02</v>
      </c>
      <c r="AI7" s="25" t="s">
        <v>99</v>
      </c>
      <c r="AJ7" s="25" t="s">
        <v>99</v>
      </c>
      <c r="AK7" s="25" t="s">
        <v>99</v>
      </c>
      <c r="AL7" s="25" t="s">
        <v>99</v>
      </c>
      <c r="AM7" s="25">
        <v>0</v>
      </c>
      <c r="AN7" s="25" t="s">
        <v>99</v>
      </c>
      <c r="AO7" s="25" t="s">
        <v>99</v>
      </c>
      <c r="AP7" s="25" t="s">
        <v>99</v>
      </c>
      <c r="AQ7" s="25" t="s">
        <v>99</v>
      </c>
      <c r="AR7" s="25">
        <v>26.94</v>
      </c>
      <c r="AS7" s="25">
        <v>26.96</v>
      </c>
      <c r="AT7" s="25" t="s">
        <v>99</v>
      </c>
      <c r="AU7" s="25" t="s">
        <v>99</v>
      </c>
      <c r="AV7" s="25" t="s">
        <v>99</v>
      </c>
      <c r="AW7" s="25" t="s">
        <v>99</v>
      </c>
      <c r="AX7" s="25">
        <v>63.06</v>
      </c>
      <c r="AY7" s="25" t="s">
        <v>99</v>
      </c>
      <c r="AZ7" s="25" t="s">
        <v>99</v>
      </c>
      <c r="BA7" s="25" t="s">
        <v>99</v>
      </c>
      <c r="BB7" s="25" t="s">
        <v>99</v>
      </c>
      <c r="BC7" s="25">
        <v>143.29</v>
      </c>
      <c r="BD7" s="25">
        <v>142.38999999999999</v>
      </c>
      <c r="BE7" s="25" t="s">
        <v>99</v>
      </c>
      <c r="BF7" s="25" t="s">
        <v>99</v>
      </c>
      <c r="BG7" s="25" t="s">
        <v>99</v>
      </c>
      <c r="BH7" s="25" t="s">
        <v>99</v>
      </c>
      <c r="BI7" s="25">
        <v>393.22</v>
      </c>
      <c r="BJ7" s="25" t="s">
        <v>99</v>
      </c>
      <c r="BK7" s="25" t="s">
        <v>99</v>
      </c>
      <c r="BL7" s="25" t="s">
        <v>99</v>
      </c>
      <c r="BM7" s="25" t="s">
        <v>99</v>
      </c>
      <c r="BN7" s="25">
        <v>925.08</v>
      </c>
      <c r="BO7" s="25">
        <v>1043.3599999999999</v>
      </c>
      <c r="BP7" s="25" t="s">
        <v>99</v>
      </c>
      <c r="BQ7" s="25" t="s">
        <v>99</v>
      </c>
      <c r="BR7" s="25" t="s">
        <v>99</v>
      </c>
      <c r="BS7" s="25" t="s">
        <v>99</v>
      </c>
      <c r="BT7" s="25">
        <v>103.32</v>
      </c>
      <c r="BU7" s="25" t="s">
        <v>99</v>
      </c>
      <c r="BV7" s="25" t="s">
        <v>99</v>
      </c>
      <c r="BW7" s="25" t="s">
        <v>99</v>
      </c>
      <c r="BX7" s="25" t="s">
        <v>99</v>
      </c>
      <c r="BY7" s="25">
        <v>71.88</v>
      </c>
      <c r="BZ7" s="25">
        <v>56.19</v>
      </c>
      <c r="CA7" s="25" t="s">
        <v>99</v>
      </c>
      <c r="CB7" s="25" t="s">
        <v>99</v>
      </c>
      <c r="CC7" s="25" t="s">
        <v>99</v>
      </c>
      <c r="CD7" s="25" t="s">
        <v>99</v>
      </c>
      <c r="CE7" s="25">
        <v>129.55000000000001</v>
      </c>
      <c r="CF7" s="25" t="s">
        <v>99</v>
      </c>
      <c r="CG7" s="25" t="s">
        <v>99</v>
      </c>
      <c r="CH7" s="25" t="s">
        <v>99</v>
      </c>
      <c r="CI7" s="25" t="s">
        <v>99</v>
      </c>
      <c r="CJ7" s="25">
        <v>235.43</v>
      </c>
      <c r="CK7" s="25">
        <v>285.60000000000002</v>
      </c>
      <c r="CL7" s="25" t="s">
        <v>99</v>
      </c>
      <c r="CM7" s="25" t="s">
        <v>99</v>
      </c>
      <c r="CN7" s="25" t="s">
        <v>99</v>
      </c>
      <c r="CO7" s="25" t="s">
        <v>99</v>
      </c>
      <c r="CP7" s="25">
        <v>57.14</v>
      </c>
      <c r="CQ7" s="25" t="s">
        <v>99</v>
      </c>
      <c r="CR7" s="25" t="s">
        <v>99</v>
      </c>
      <c r="CS7" s="25" t="s">
        <v>99</v>
      </c>
      <c r="CT7" s="25" t="s">
        <v>99</v>
      </c>
      <c r="CU7" s="25">
        <v>57.38</v>
      </c>
      <c r="CV7" s="25">
        <v>48.33</v>
      </c>
      <c r="CW7" s="25" t="s">
        <v>99</v>
      </c>
      <c r="CX7" s="25" t="s">
        <v>99</v>
      </c>
      <c r="CY7" s="25" t="s">
        <v>99</v>
      </c>
      <c r="CZ7" s="25" t="s">
        <v>99</v>
      </c>
      <c r="DA7" s="25">
        <v>74.2</v>
      </c>
      <c r="DB7" s="25" t="s">
        <v>99</v>
      </c>
      <c r="DC7" s="25" t="s">
        <v>99</v>
      </c>
      <c r="DD7" s="25" t="s">
        <v>99</v>
      </c>
      <c r="DE7" s="25" t="s">
        <v>99</v>
      </c>
      <c r="DF7" s="25">
        <v>73.58</v>
      </c>
      <c r="DG7" s="25">
        <v>70.34</v>
      </c>
      <c r="DH7" s="25" t="s">
        <v>99</v>
      </c>
      <c r="DI7" s="25" t="s">
        <v>99</v>
      </c>
      <c r="DJ7" s="25" t="s">
        <v>99</v>
      </c>
      <c r="DK7" s="25" t="s">
        <v>99</v>
      </c>
      <c r="DL7" s="25">
        <v>6.44</v>
      </c>
      <c r="DM7" s="25" t="s">
        <v>99</v>
      </c>
      <c r="DN7" s="25" t="s">
        <v>99</v>
      </c>
      <c r="DO7" s="25" t="s">
        <v>99</v>
      </c>
      <c r="DP7" s="25" t="s">
        <v>99</v>
      </c>
      <c r="DQ7" s="25">
        <v>37.89</v>
      </c>
      <c r="DR7" s="25">
        <v>35.5</v>
      </c>
      <c r="DS7" s="25" t="s">
        <v>99</v>
      </c>
      <c r="DT7" s="25" t="s">
        <v>99</v>
      </c>
      <c r="DU7" s="25" t="s">
        <v>99</v>
      </c>
      <c r="DV7" s="25" t="s">
        <v>99</v>
      </c>
      <c r="DW7" s="25">
        <v>51.01</v>
      </c>
      <c r="DX7" s="25" t="s">
        <v>99</v>
      </c>
      <c r="DY7" s="25" t="s">
        <v>99</v>
      </c>
      <c r="DZ7" s="25" t="s">
        <v>99</v>
      </c>
      <c r="EA7" s="25" t="s">
        <v>99</v>
      </c>
      <c r="EB7" s="25">
        <v>17.37</v>
      </c>
      <c r="EC7" s="25">
        <v>16.16</v>
      </c>
      <c r="ED7" s="25" t="s">
        <v>99</v>
      </c>
      <c r="EE7" s="25" t="s">
        <v>99</v>
      </c>
      <c r="EF7" s="25" t="s">
        <v>99</v>
      </c>
      <c r="EG7" s="25" t="s">
        <v>99</v>
      </c>
      <c r="EH7" s="25">
        <v>0</v>
      </c>
      <c r="EI7" s="25" t="s">
        <v>99</v>
      </c>
      <c r="EJ7" s="25" t="s">
        <v>99</v>
      </c>
      <c r="EK7" s="25" t="s">
        <v>99</v>
      </c>
      <c r="EL7" s="25" t="s">
        <v>99</v>
      </c>
      <c r="EM7" s="25">
        <v>0.13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2026-01-23T04:06:48Z</cp:lastPrinted>
  <dcterms:created xsi:type="dcterms:W3CDTF">2025-12-12T09:21:06Z</dcterms:created>
  <dcterms:modified xsi:type="dcterms:W3CDTF">2026-01-23T05:25:26Z</dcterms:modified>
  <cp:category/>
</cp:coreProperties>
</file>