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Y:\公開\200船岡庁舎\220上下水道課\3下水道\経営分析表・経営戦略策・下水道事業収支計画書\R07　経営戦略改定\R06決算　下水道事業【経営比較分析表】\下水道【経営比較分析表】2024_313297_46_1718\"/>
    </mc:Choice>
  </mc:AlternateContent>
  <xr:revisionPtr revIDLastSave="0" documentId="13_ncr:1_{32D673BA-F8AA-49CF-BFA1-723F508FF9EC}" xr6:coauthVersionLast="36" xr6:coauthVersionMax="36" xr10:uidLastSave="{00000000-0000-0000-0000-000000000000}"/>
  <workbookProtection workbookAlgorithmName="SHA-512" workbookHashValue="DIh7vyIP5sFpguufILpvsFuCjoAweaH/Pk9ibIC1EnxPL0hHOhtPHTxAfjtDsRpugMAqwmkmOeaeulXT1S4PIQ==" workbookSaltValue="at5XVWDO8L6o/Hah3B+fK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BB10" i="4"/>
  <c r="P10" i="4"/>
  <c r="AT8" i="4"/>
  <c r="W8" i="4"/>
  <c r="B6"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<sst xmlns="http://schemas.openxmlformats.org/spreadsheetml/2006/main" count="319" uniqueCount="117">
  <si>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</si>
  <si>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</si>
  <si>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</si>
  <si>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</si>
  <si>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</si>
  <si>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</si>
  <si>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</si>
  <si>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</si>
  <si>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</si>
  <si>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</si>
  <si>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</si>
  <si>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</si>
  <si>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</si>
  <si>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</si>
  <si>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</si>
  <si>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</si>
  <si>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</si>
  <si>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</si>
  <si>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</si>
  <si>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</si>
  <si>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</si>
  <si>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</si>
  <si>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</si>
  <si>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</si>
  <si>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</si>
  <si>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</si>
  <si>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</si>
  <si>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</si>
  <si>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</si>
  <si>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</si>
  <si>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</si>
  <si>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</si>
  <si>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</si>
  <si>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</si>
  <si>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</si>
  <si>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</si>
  <si>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</si>
  <si>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</si>
  <si>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</si>
  <si>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</si>
  <si>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</si>
  <si>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</si>
  <si>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</si>
  <si>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</si>
  <si>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</si>
  <si>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</si>
  <si>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</si>
  <si>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</si>
  <si>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</si>
  <si>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</si>
  <si>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</si>
  <si>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</si>
  <si>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</si>
  <si>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</si>
  <si>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</si>
  <si>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</si>
  <si>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</si>
  <si>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</si>
  <si>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</si>
  <si>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</si>
  <si>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</si>
  <si>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</si>
  <si>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</si>
  <si>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</si>
  <si>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</si>
  <si>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</si>
  <si>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</si>
  <si>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</si>
  <si>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</si>
  <si>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</si>
  <si>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</si>
  <si>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</si>
  <si>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</si>
  <si>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</si>
  <si>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</si>
  <si>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</si>
  <si>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</si>
  <si>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</si>
  <si>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</si>
  <si>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</si>
  <si>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</si>
  <si>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</si>
  <si>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</si>
  <si>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</si>
  <si>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</si>
  <si>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</si>
  <si>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</si>
  <si>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</si>
  <si>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</si>
  <si>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</si>
  <si>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</si>
  <si>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</si>
  <si>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</si>
  <si>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</si>
  <si>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</si>
  <si>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</si>
  <si>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八頭町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</si>
  <si>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</si>
  <si>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</si>
  <si>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</si>
  <si>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</si>
  <si>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</si>
  <si>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</si>
  <si>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</si>
  <si>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</si>
  <si>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</si>
  <si>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</si>
  <si>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</si>
  <si>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</si>
  <si>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</si>
  <si>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</si>
  <si>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</si>
  <si>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</si>
  <si>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</si>
  <si>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今後、維持管理費の更なる抑制を図ることは当然ながら、人口減少による料金収入の減少、老朽化する機械・電気設備等の施設更新費用の増大等に対応していくため、運営審議会の答申に沿った料金の見直し等の対策を進めていくことが必要である。
　また、本処理区（公共下水道）が有する余剰処理能力を活用し、下水道事業全体として効率的な運営を行っていくため、近隣の農業集落排水処理区との統合等の事業運営の見直しについても検討や実施を進めていかなければならない。
　管渠については、大半がまだ耐用年数に達していないものの、車道部のマンホール蓋など、経年劣化が見られるものについて、計画的に更新事業を実施していく必要がある。また、ストックマネジメント事業等の実施により処理施設の電気・機械設備の計画的な施設更新を行い、事業費の平準化を行いながら健全な事業経営の確保を図っていかなければならない。</t>
    <rPh sb="42" eb="45">
      <t>ロウキュウカ</t>
    </rPh>
    <rPh sb="47" eb="49">
      <t>キカイ</t>
    </rPh>
    <rPh sb="50" eb="52">
      <t>デンキ</t>
    </rPh>
    <rPh sb="52" eb="54">
      <t>セツビ</t>
    </rPh>
    <rPh sb="54" eb="55">
      <t>トウ</t>
    </rPh>
    <rPh sb="203" eb="205">
      <t>ジッシ</t>
    </rPh>
    <rPh sb="230" eb="232">
      <t>タイハン</t>
    </rPh>
    <phoneticPr fontId="4"/>
  </si>
  <si>
    <t>　管渠については、下水道事業開始以後、耐用年数に達したものがなく、これまで緊急的に更新する必要性がなかったため、管渠改善率は0で推移している。しかし、大半が耐用年数を経過している処理施設の機械設備や電気設備の老朽化が特に目立ってきており、現在、ストックマネジメント事業に取り組んでいるところである。
　今後、これらの事業実施等により施設更新に取り組んでいく予定であるが、事業費の平準化を図りながら計画的に実施していく必要がある。</t>
    <rPh sb="96" eb="98">
      <t>セツビ</t>
    </rPh>
    <rPh sb="160" eb="162">
      <t>ジッシ</t>
    </rPh>
    <phoneticPr fontId="4"/>
  </si>
  <si>
    <t>●経常収支比率は、類似団体とほぼ同水準となっている。今後、料金収入は人口減少により減少で推移することから、上下水道運営審議会の答申に基づく料金の引き上げを着実に実行する予定である。●企業債残高比率は、事業規模の面からみて健全な状況であるといえる。今後の施設更新等の建設事業の規模も下水道事業開始時と比較して大きなものとはならないため、これまでと同様に比率は低水準で推移すると見込まれる。●経費回収率は類似団体と比較して大きく下回る結果となっている。料金収入の徴収強化や修繕費の抑制等行うとともに、料金の引き上げ等更なる対策が必要である。公営企業会計へ移行し初年度となることから、決算数値の精査・確認も実施する必要がある。●汚水処理原価についても類似団体を大きく上回る数値となっている。全国平均と比較しても処理費用の効率性は低い水準にあり、継続して更なる維持管理費の抑制に努めなければならない。●施設利用率は類似団体と比較して2.05%上回っている。今後は隣接する農業集落排水処理区との統合等による余剰能力の活用方法を検討し、さらなる向上を図っていく。●水洗化率はすでに高い水準にあり、類似団体と比較すると15.86%上回っている。広報等により今後も継続して100%を目指していく。</t>
    <rPh sb="1" eb="3">
      <t>ケイジョウ</t>
    </rPh>
    <rPh sb="3" eb="5">
      <t>シュウシ</t>
    </rPh>
    <rPh sb="5" eb="7">
      <t>ヒリツ</t>
    </rPh>
    <rPh sb="9" eb="13">
      <t>ルイジダンタイ</t>
    </rPh>
    <rPh sb="16" eb="17">
      <t>ドウ</t>
    </rPh>
    <rPh sb="17" eb="19">
      <t>スイジュン</t>
    </rPh>
    <rPh sb="26" eb="28">
      <t>コンゴ</t>
    </rPh>
    <rPh sb="29" eb="31">
      <t>リョウキン</t>
    </rPh>
    <rPh sb="31" eb="33">
      <t>シュウニュウ</t>
    </rPh>
    <rPh sb="34" eb="36">
      <t>ジンコウ</t>
    </rPh>
    <rPh sb="36" eb="38">
      <t>ゲンショウ</t>
    </rPh>
    <rPh sb="41" eb="43">
      <t>ゲンショウ</t>
    </rPh>
    <rPh sb="44" eb="46">
      <t>スイイ</t>
    </rPh>
    <rPh sb="53" eb="57">
      <t>ジョウゲスイドウ</t>
    </rPh>
    <rPh sb="57" eb="59">
      <t>ウンエイ</t>
    </rPh>
    <rPh sb="59" eb="62">
      <t>シンギカイ</t>
    </rPh>
    <rPh sb="63" eb="65">
      <t>トウシン</t>
    </rPh>
    <rPh sb="66" eb="67">
      <t>モト</t>
    </rPh>
    <rPh sb="69" eb="71">
      <t>リョウキン</t>
    </rPh>
    <rPh sb="72" eb="73">
      <t>ヒ</t>
    </rPh>
    <rPh sb="74" eb="75">
      <t>ア</t>
    </rPh>
    <rPh sb="77" eb="79">
      <t>チャクジツ</t>
    </rPh>
    <rPh sb="80" eb="82">
      <t>ジッコウ</t>
    </rPh>
    <rPh sb="84" eb="86">
      <t>ヨテイ</t>
    </rPh>
    <rPh sb="91" eb="94">
      <t>キギョウサイ</t>
    </rPh>
    <rPh sb="94" eb="96">
      <t>ザンダカ</t>
    </rPh>
    <rPh sb="96" eb="98">
      <t>ヒリツ</t>
    </rPh>
    <rPh sb="100" eb="102">
      <t>ジギョウ</t>
    </rPh>
    <rPh sb="102" eb="104">
      <t>キボ</t>
    </rPh>
    <rPh sb="105" eb="106">
      <t>メン</t>
    </rPh>
    <rPh sb="110" eb="112">
      <t>ケンゼン</t>
    </rPh>
    <rPh sb="113" eb="115">
      <t>ジョウキョウ</t>
    </rPh>
    <rPh sb="123" eb="125">
      <t>コンゴ</t>
    </rPh>
    <rPh sb="126" eb="128">
      <t>シセツ</t>
    </rPh>
    <rPh sb="128" eb="131">
      <t>コウシントウ</t>
    </rPh>
    <rPh sb="132" eb="134">
      <t>ケンセツ</t>
    </rPh>
    <rPh sb="134" eb="136">
      <t>ジギョウ</t>
    </rPh>
    <rPh sb="137" eb="139">
      <t>キボ</t>
    </rPh>
    <rPh sb="140" eb="143">
      <t>ゲスイドウ</t>
    </rPh>
    <rPh sb="143" eb="145">
      <t>ジギョウ</t>
    </rPh>
    <rPh sb="145" eb="147">
      <t>カイシ</t>
    </rPh>
    <rPh sb="147" eb="148">
      <t>ジ</t>
    </rPh>
    <rPh sb="149" eb="151">
      <t>ヒカク</t>
    </rPh>
    <rPh sb="153" eb="154">
      <t>オオ</t>
    </rPh>
    <rPh sb="172" eb="174">
      <t>ドウヨウ</t>
    </rPh>
    <rPh sb="175" eb="177">
      <t>ヒリツ</t>
    </rPh>
    <rPh sb="178" eb="181">
      <t>テイスイジュン</t>
    </rPh>
    <rPh sb="182" eb="184">
      <t>スイイ</t>
    </rPh>
    <rPh sb="187" eb="189">
      <t>ミコ</t>
    </rPh>
    <rPh sb="194" eb="196">
      <t>ケイヒ</t>
    </rPh>
    <rPh sb="196" eb="198">
      <t>カイシュウ</t>
    </rPh>
    <rPh sb="198" eb="199">
      <t>リツ</t>
    </rPh>
    <rPh sb="200" eb="202">
      <t>ルイジ</t>
    </rPh>
    <rPh sb="202" eb="204">
      <t>ダンタイ</t>
    </rPh>
    <rPh sb="205" eb="207">
      <t>ヒカク</t>
    </rPh>
    <rPh sb="209" eb="210">
      <t>オオ</t>
    </rPh>
    <rPh sb="212" eb="214">
      <t>シタマワ</t>
    </rPh>
    <rPh sb="215" eb="217">
      <t>ケッカ</t>
    </rPh>
    <rPh sb="224" eb="226">
      <t>リョウキン</t>
    </rPh>
    <rPh sb="226" eb="228">
      <t>シュウニュウ</t>
    </rPh>
    <rPh sb="229" eb="231">
      <t>チョウシュウ</t>
    </rPh>
    <rPh sb="231" eb="233">
      <t>キョウカ</t>
    </rPh>
    <rPh sb="234" eb="237">
      <t>シュウゼンヒ</t>
    </rPh>
    <rPh sb="238" eb="240">
      <t>ヨクセイ</t>
    </rPh>
    <rPh sb="240" eb="241">
      <t>トウ</t>
    </rPh>
    <rPh sb="241" eb="242">
      <t>オコナ</t>
    </rPh>
    <rPh sb="248" eb="250">
      <t>リョウキン</t>
    </rPh>
    <rPh sb="251" eb="252">
      <t>ヒ</t>
    </rPh>
    <rPh sb="253" eb="254">
      <t>ア</t>
    </rPh>
    <rPh sb="255" eb="256">
      <t>トウ</t>
    </rPh>
    <rPh sb="256" eb="257">
      <t>サラ</t>
    </rPh>
    <rPh sb="259" eb="261">
      <t>タイサク</t>
    </rPh>
    <rPh sb="262" eb="264">
      <t>ヒツヨウ</t>
    </rPh>
    <rPh sb="268" eb="270">
      <t>コウエイ</t>
    </rPh>
    <rPh sb="270" eb="272">
      <t>キギョウ</t>
    </rPh>
    <rPh sb="272" eb="274">
      <t>カイケイ</t>
    </rPh>
    <rPh sb="275" eb="277">
      <t>イコウ</t>
    </rPh>
    <rPh sb="278" eb="281">
      <t>ショネンド</t>
    </rPh>
    <rPh sb="289" eb="291">
      <t>ケッサン</t>
    </rPh>
    <rPh sb="291" eb="293">
      <t>スウチ</t>
    </rPh>
    <rPh sb="294" eb="296">
      <t>セイサ</t>
    </rPh>
    <rPh sb="297" eb="299">
      <t>カクニン</t>
    </rPh>
    <rPh sb="300" eb="302">
      <t>ジッシ</t>
    </rPh>
    <rPh sb="304" eb="306">
      <t>ヒツヨウ</t>
    </rPh>
    <rPh sb="311" eb="313">
      <t>オスイ</t>
    </rPh>
    <rPh sb="313" eb="315">
      <t>ショリ</t>
    </rPh>
    <rPh sb="315" eb="317">
      <t>ゲンカ</t>
    </rPh>
    <rPh sb="322" eb="324">
      <t>ルイジ</t>
    </rPh>
    <rPh sb="324" eb="326">
      <t>ダンタイ</t>
    </rPh>
    <rPh sb="327" eb="328">
      <t>オオ</t>
    </rPh>
    <rPh sb="330" eb="332">
      <t>ウワマワ</t>
    </rPh>
    <rPh sb="333" eb="335">
      <t>スウチ</t>
    </rPh>
    <rPh sb="342" eb="344">
      <t>ゼンコク</t>
    </rPh>
    <rPh sb="344" eb="346">
      <t>ヘイキン</t>
    </rPh>
    <rPh sb="347" eb="349">
      <t>ヒカク</t>
    </rPh>
    <rPh sb="352" eb="354">
      <t>ショリ</t>
    </rPh>
    <rPh sb="354" eb="356">
      <t>ヒヨウ</t>
    </rPh>
    <rPh sb="357" eb="360">
      <t>コウリツセイ</t>
    </rPh>
    <rPh sb="361" eb="362">
      <t>ヒク</t>
    </rPh>
    <rPh sb="363" eb="365">
      <t>スイジュン</t>
    </rPh>
    <rPh sb="369" eb="371">
      <t>ケイゾク</t>
    </rPh>
    <rPh sb="373" eb="374">
      <t>サラ</t>
    </rPh>
    <rPh sb="376" eb="381">
      <t>イジカンリヒ</t>
    </rPh>
    <rPh sb="382" eb="384">
      <t>ヨクセイ</t>
    </rPh>
    <rPh sb="385" eb="386">
      <t>ツト</t>
    </rPh>
    <rPh sb="397" eb="399">
      <t>シセツ</t>
    </rPh>
    <rPh sb="399" eb="402">
      <t>リヨウリツ</t>
    </rPh>
    <rPh sb="403" eb="405">
      <t>ルイジ</t>
    </rPh>
    <rPh sb="405" eb="407">
      <t>ダンタイ</t>
    </rPh>
    <rPh sb="408" eb="410">
      <t>ヒカク</t>
    </rPh>
    <rPh sb="417" eb="419">
      <t>ウワマワ</t>
    </rPh>
    <rPh sb="466" eb="468">
      <t>コウジョウ</t>
    </rPh>
    <rPh sb="469" eb="470">
      <t>ハカ</t>
    </rPh>
    <rPh sb="476" eb="480">
      <t>スイセンカリツ</t>
    </rPh>
    <rPh sb="484" eb="485">
      <t>タカ</t>
    </rPh>
    <rPh sb="486" eb="488">
      <t>スイジュン</t>
    </rPh>
    <rPh sb="492" eb="494">
      <t>ルイジ</t>
    </rPh>
    <rPh sb="494" eb="496">
      <t>ダンタイ</t>
    </rPh>
    <rPh sb="497" eb="499">
      <t>ヒカク</t>
    </rPh>
    <rPh sb="508" eb="510">
      <t>ウワマワ</t>
    </rPh>
    <rPh sb="515" eb="517">
      <t>コウホウ</t>
    </rPh>
    <rPh sb="517" eb="518">
      <t>トウ</t>
    </rPh>
    <rPh sb="521" eb="523">
      <t>コンゴ</t>
    </rPh>
    <rPh sb="524" eb="526">
      <t>ケイゾク</t>
    </rPh>
    <rPh sb="533" eb="535">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</si>
</sst>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DFC-4FF3-AB3D-634EC0024FA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8DFC-4FF3-AB3D-634EC0024FA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52.67</c:v>
                </c:pt>
              </c:numCache>
            </c:numRef>
          </c:val>
          <c:extLst>
            <c:ext xmlns:c16="http://schemas.microsoft.com/office/drawing/2014/chart" uri="{C3380CC4-5D6E-409C-BE32-E72D297353CC}">
              <c16:uniqueId val="{00000000-F3C4-490B-9726-BBBF3ECA69C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50.62</c:v>
                </c:pt>
              </c:numCache>
            </c:numRef>
          </c:val>
          <c:smooth val="0"/>
          <c:extLst>
            <c:ext xmlns:c16="http://schemas.microsoft.com/office/drawing/2014/chart" uri="{C3380CC4-5D6E-409C-BE32-E72D297353CC}">
              <c16:uniqueId val="{00000001-F3C4-490B-9726-BBBF3ECA69C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94.86</c:v>
                </c:pt>
              </c:numCache>
            </c:numRef>
          </c:val>
          <c:extLst>
            <c:ext xmlns:c16="http://schemas.microsoft.com/office/drawing/2014/chart" uri="{C3380CC4-5D6E-409C-BE32-E72D297353CC}">
              <c16:uniqueId val="{00000000-330A-460E-9F91-8847D50282C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79</c:v>
                </c:pt>
              </c:numCache>
            </c:numRef>
          </c:val>
          <c:smooth val="0"/>
          <c:extLst>
            <c:ext xmlns:c16="http://schemas.microsoft.com/office/drawing/2014/chart" uri="{C3380CC4-5D6E-409C-BE32-E72D297353CC}">
              <c16:uniqueId val="{00000001-330A-460E-9F91-8847D50282C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103.66</c:v>
                </c:pt>
              </c:numCache>
            </c:numRef>
          </c:val>
          <c:extLst>
            <c:ext xmlns:c16="http://schemas.microsoft.com/office/drawing/2014/chart" uri="{C3380CC4-5D6E-409C-BE32-E72D297353CC}">
              <c16:uniqueId val="{00000000-EC44-4480-91B5-BEAA6BBDA8E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106.45</c:v>
                </c:pt>
              </c:numCache>
            </c:numRef>
          </c:val>
          <c:smooth val="0"/>
          <c:extLst>
            <c:ext xmlns:c16="http://schemas.microsoft.com/office/drawing/2014/chart" uri="{C3380CC4-5D6E-409C-BE32-E72D297353CC}">
              <c16:uniqueId val="{00000001-EC44-4480-91B5-BEAA6BBDA8E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3.83</c:v>
                </c:pt>
              </c:numCache>
            </c:numRef>
          </c:val>
          <c:extLst>
            <c:ext xmlns:c16="http://schemas.microsoft.com/office/drawing/2014/chart" uri="{C3380CC4-5D6E-409C-BE32-E72D297353CC}">
              <c16:uniqueId val="{00000000-3934-44E4-84F6-2134517ED8D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17.62</c:v>
                </c:pt>
              </c:numCache>
            </c:numRef>
          </c:val>
          <c:smooth val="0"/>
          <c:extLst>
            <c:ext xmlns:c16="http://schemas.microsoft.com/office/drawing/2014/chart" uri="{C3380CC4-5D6E-409C-BE32-E72D297353CC}">
              <c16:uniqueId val="{00000001-3934-44E4-84F6-2134517ED8D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5FA-4F9D-861B-59C3F9C7DF6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0.18</c:v>
                </c:pt>
              </c:numCache>
            </c:numRef>
          </c:val>
          <c:smooth val="0"/>
          <c:extLst>
            <c:ext xmlns:c16="http://schemas.microsoft.com/office/drawing/2014/chart" uri="{C3380CC4-5D6E-409C-BE32-E72D297353CC}">
              <c16:uniqueId val="{00000001-95FA-4F9D-861B-59C3F9C7DF6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F2A-4842-848C-75AA2AC85DC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19.96</c:v>
                </c:pt>
              </c:numCache>
            </c:numRef>
          </c:val>
          <c:smooth val="0"/>
          <c:extLst>
            <c:ext xmlns:c16="http://schemas.microsoft.com/office/drawing/2014/chart" uri="{C3380CC4-5D6E-409C-BE32-E72D297353CC}">
              <c16:uniqueId val="{00000001-2F2A-4842-848C-75AA2AC85DC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52.38</c:v>
                </c:pt>
              </c:numCache>
            </c:numRef>
          </c:val>
          <c:extLst>
            <c:ext xmlns:c16="http://schemas.microsoft.com/office/drawing/2014/chart" uri="{C3380CC4-5D6E-409C-BE32-E72D297353CC}">
              <c16:uniqueId val="{00000000-0421-4953-A354-A27C78AF37A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63.88</c:v>
                </c:pt>
              </c:numCache>
            </c:numRef>
          </c:val>
          <c:smooth val="0"/>
          <c:extLst>
            <c:ext xmlns:c16="http://schemas.microsoft.com/office/drawing/2014/chart" uri="{C3380CC4-5D6E-409C-BE32-E72D297353CC}">
              <c16:uniqueId val="{00000001-0421-4953-A354-A27C78AF37A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100.91</c:v>
                </c:pt>
              </c:numCache>
            </c:numRef>
          </c:val>
          <c:extLst>
            <c:ext xmlns:c16="http://schemas.microsoft.com/office/drawing/2014/chart" uri="{C3380CC4-5D6E-409C-BE32-E72D297353CC}">
              <c16:uniqueId val="{00000000-0C4D-4171-9D1A-6B47048D789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943.46</c:v>
                </c:pt>
              </c:numCache>
            </c:numRef>
          </c:val>
          <c:smooth val="0"/>
          <c:extLst>
            <c:ext xmlns:c16="http://schemas.microsoft.com/office/drawing/2014/chart" uri="{C3380CC4-5D6E-409C-BE32-E72D297353CC}">
              <c16:uniqueId val="{00000001-0C4D-4171-9D1A-6B47048D789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52.08</c:v>
                </c:pt>
              </c:numCache>
            </c:numRef>
          </c:val>
          <c:extLst>
            <c:ext xmlns:c16="http://schemas.microsoft.com/office/drawing/2014/chart" uri="{C3380CC4-5D6E-409C-BE32-E72D297353CC}">
              <c16:uniqueId val="{00000000-854F-4A70-B0FB-A8E84049067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79.22</c:v>
                </c:pt>
              </c:numCache>
            </c:numRef>
          </c:val>
          <c:smooth val="0"/>
          <c:extLst>
            <c:ext xmlns:c16="http://schemas.microsoft.com/office/drawing/2014/chart" uri="{C3380CC4-5D6E-409C-BE32-E72D297353CC}">
              <c16:uniqueId val="{00000001-854F-4A70-B0FB-A8E84049067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343.87</c:v>
                </c:pt>
              </c:numCache>
            </c:numRef>
          </c:val>
          <c:extLst>
            <c:ext xmlns:c16="http://schemas.microsoft.com/office/drawing/2014/chart" uri="{C3380CC4-5D6E-409C-BE32-E72D297353CC}">
              <c16:uniqueId val="{00000000-B4B7-4E16-AC07-271C890654E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202.47</c:v>
                </c:pt>
              </c:numCache>
            </c:numRef>
          </c:val>
          <c:smooth val="0"/>
          <c:extLst>
            <c:ext xmlns:c16="http://schemas.microsoft.com/office/drawing/2014/chart" uri="{C3380CC4-5D6E-409C-BE32-E72D297353CC}">
              <c16:uniqueId val="{00000001-B4B7-4E16-AC07-271C890654E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4" zoomScale="75" zoomScaleNormal="75" workbookViewId="0">
      <selection activeCell="BD35" sqref="BD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鳥取県　八頭町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15488</v>
      </c>
      <c r="AM8" s="41"/>
      <c r="AN8" s="41"/>
      <c r="AO8" s="41"/>
      <c r="AP8" s="41"/>
      <c r="AQ8" s="41"/>
      <c r="AR8" s="41"/>
      <c r="AS8" s="41"/>
      <c r="AT8" s="34">
        <f>データ!T6</f>
        <v>206.71</v>
      </c>
      <c r="AU8" s="34"/>
      <c r="AV8" s="34"/>
      <c r="AW8" s="34"/>
      <c r="AX8" s="34"/>
      <c r="AY8" s="34"/>
      <c r="AZ8" s="34"/>
      <c r="BA8" s="34"/>
      <c r="BB8" s="34">
        <f>データ!U6</f>
        <v>74.930000000000007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72.290000000000006</v>
      </c>
      <c r="J10" s="34"/>
      <c r="K10" s="34"/>
      <c r="L10" s="34"/>
      <c r="M10" s="34"/>
      <c r="N10" s="34"/>
      <c r="O10" s="34"/>
      <c r="P10" s="34">
        <f>データ!P6</f>
        <v>36.28</v>
      </c>
      <c r="Q10" s="34"/>
      <c r="R10" s="34"/>
      <c r="S10" s="34"/>
      <c r="T10" s="34"/>
      <c r="U10" s="34"/>
      <c r="V10" s="34"/>
      <c r="W10" s="34">
        <f>データ!Q6</f>
        <v>90</v>
      </c>
      <c r="X10" s="34"/>
      <c r="Y10" s="34"/>
      <c r="Z10" s="34"/>
      <c r="AA10" s="34"/>
      <c r="AB10" s="34"/>
      <c r="AC10" s="34"/>
      <c r="AD10" s="41">
        <f>データ!R6</f>
        <v>3685</v>
      </c>
      <c r="AE10" s="41"/>
      <c r="AF10" s="41"/>
      <c r="AG10" s="41"/>
      <c r="AH10" s="41"/>
      <c r="AI10" s="41"/>
      <c r="AJ10" s="41"/>
      <c r="AK10" s="2"/>
      <c r="AL10" s="41">
        <f>データ!V6</f>
        <v>5585</v>
      </c>
      <c r="AM10" s="41"/>
      <c r="AN10" s="41"/>
      <c r="AO10" s="41"/>
      <c r="AP10" s="41"/>
      <c r="AQ10" s="41"/>
      <c r="AR10" s="41"/>
      <c r="AS10" s="41"/>
      <c r="AT10" s="34">
        <f>データ!W6</f>
        <v>1.93</v>
      </c>
      <c r="AU10" s="34"/>
      <c r="AV10" s="34"/>
      <c r="AW10" s="34"/>
      <c r="AX10" s="34"/>
      <c r="AY10" s="34"/>
      <c r="AZ10" s="34"/>
      <c r="BA10" s="34"/>
      <c r="BB10" s="34">
        <f>データ!X6</f>
        <v>2893.78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70"/>
      <c r="BN47" s="70"/>
      <c r="BO47" s="70"/>
      <c r="BP47" s="70"/>
      <c r="BQ47" s="70"/>
      <c r="BR47" s="70"/>
      <c r="BS47" s="70"/>
      <c r="BT47" s="70"/>
      <c r="BU47" s="70"/>
      <c r="BV47" s="70"/>
      <c r="BW47" s="70"/>
      <c r="BX47" s="70"/>
      <c r="BY47" s="70"/>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70"/>
      <c r="BN48" s="70"/>
      <c r="BO48" s="70"/>
      <c r="BP48" s="70"/>
      <c r="BQ48" s="70"/>
      <c r="BR48" s="70"/>
      <c r="BS48" s="70"/>
      <c r="BT48" s="70"/>
      <c r="BU48" s="70"/>
      <c r="BV48" s="70"/>
      <c r="BW48" s="70"/>
      <c r="BX48" s="70"/>
      <c r="BY48" s="70"/>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70"/>
      <c r="BN49" s="70"/>
      <c r="BO49" s="70"/>
      <c r="BP49" s="70"/>
      <c r="BQ49" s="70"/>
      <c r="BR49" s="70"/>
      <c r="BS49" s="70"/>
      <c r="BT49" s="70"/>
      <c r="BU49" s="70"/>
      <c r="BV49" s="70"/>
      <c r="BW49" s="70"/>
      <c r="BX49" s="70"/>
      <c r="BY49" s="70"/>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70"/>
      <c r="BN50" s="70"/>
      <c r="BO50" s="70"/>
      <c r="BP50" s="70"/>
      <c r="BQ50" s="70"/>
      <c r="BR50" s="70"/>
      <c r="BS50" s="70"/>
      <c r="BT50" s="70"/>
      <c r="BU50" s="70"/>
      <c r="BV50" s="70"/>
      <c r="BW50" s="70"/>
      <c r="BX50" s="70"/>
      <c r="BY50" s="70"/>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70"/>
      <c r="BN51" s="70"/>
      <c r="BO51" s="70"/>
      <c r="BP51" s="70"/>
      <c r="BQ51" s="70"/>
      <c r="BR51" s="70"/>
      <c r="BS51" s="70"/>
      <c r="BT51" s="70"/>
      <c r="BU51" s="70"/>
      <c r="BV51" s="70"/>
      <c r="BW51" s="70"/>
      <c r="BX51" s="70"/>
      <c r="BY51" s="70"/>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70"/>
      <c r="BN52" s="70"/>
      <c r="BO52" s="70"/>
      <c r="BP52" s="70"/>
      <c r="BQ52" s="70"/>
      <c r="BR52" s="70"/>
      <c r="BS52" s="70"/>
      <c r="BT52" s="70"/>
      <c r="BU52" s="70"/>
      <c r="BV52" s="70"/>
      <c r="BW52" s="70"/>
      <c r="BX52" s="70"/>
      <c r="BY52" s="70"/>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70"/>
      <c r="BN53" s="70"/>
      <c r="BO53" s="70"/>
      <c r="BP53" s="70"/>
      <c r="BQ53" s="70"/>
      <c r="BR53" s="70"/>
      <c r="BS53" s="70"/>
      <c r="BT53" s="70"/>
      <c r="BU53" s="70"/>
      <c r="BV53" s="70"/>
      <c r="BW53" s="70"/>
      <c r="BX53" s="70"/>
      <c r="BY53" s="70"/>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70"/>
      <c r="BN54" s="70"/>
      <c r="BO54" s="70"/>
      <c r="BP54" s="70"/>
      <c r="BQ54" s="70"/>
      <c r="BR54" s="70"/>
      <c r="BS54" s="70"/>
      <c r="BT54" s="70"/>
      <c r="BU54" s="70"/>
      <c r="BV54" s="70"/>
      <c r="BW54" s="70"/>
      <c r="BX54" s="70"/>
      <c r="BY54" s="70"/>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70"/>
      <c r="BN55" s="70"/>
      <c r="BO55" s="70"/>
      <c r="BP55" s="70"/>
      <c r="BQ55" s="70"/>
      <c r="BR55" s="70"/>
      <c r="BS55" s="70"/>
      <c r="BT55" s="70"/>
      <c r="BU55" s="70"/>
      <c r="BV55" s="70"/>
      <c r="BW55" s="70"/>
      <c r="BX55" s="70"/>
      <c r="BY55" s="70"/>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70"/>
      <c r="BN56" s="70"/>
      <c r="BO56" s="70"/>
      <c r="BP56" s="70"/>
      <c r="BQ56" s="70"/>
      <c r="BR56" s="70"/>
      <c r="BS56" s="70"/>
      <c r="BT56" s="70"/>
      <c r="BU56" s="70"/>
      <c r="BV56" s="70"/>
      <c r="BW56" s="70"/>
      <c r="BX56" s="70"/>
      <c r="BY56" s="70"/>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70"/>
      <c r="BN57" s="70"/>
      <c r="BO57" s="70"/>
      <c r="BP57" s="70"/>
      <c r="BQ57" s="70"/>
      <c r="BR57" s="70"/>
      <c r="BS57" s="70"/>
      <c r="BT57" s="70"/>
      <c r="BU57" s="70"/>
      <c r="BV57" s="70"/>
      <c r="BW57" s="70"/>
      <c r="BX57" s="70"/>
      <c r="BY57" s="70"/>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70"/>
      <c r="BN58" s="70"/>
      <c r="BO58" s="70"/>
      <c r="BP58" s="70"/>
      <c r="BQ58" s="70"/>
      <c r="BR58" s="70"/>
      <c r="BS58" s="70"/>
      <c r="BT58" s="70"/>
      <c r="BU58" s="70"/>
      <c r="BV58" s="70"/>
      <c r="BW58" s="70"/>
      <c r="BX58" s="70"/>
      <c r="BY58" s="70"/>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70"/>
      <c r="BN59" s="70"/>
      <c r="BO59" s="70"/>
      <c r="BP59" s="70"/>
      <c r="BQ59" s="70"/>
      <c r="BR59" s="70"/>
      <c r="BS59" s="70"/>
      <c r="BT59" s="70"/>
      <c r="BU59" s="70"/>
      <c r="BV59" s="70"/>
      <c r="BW59" s="70"/>
      <c r="BX59" s="70"/>
      <c r="BY59" s="70"/>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70"/>
      <c r="BN60" s="70"/>
      <c r="BO60" s="70"/>
      <c r="BP60" s="70"/>
      <c r="BQ60" s="70"/>
      <c r="BR60" s="70"/>
      <c r="BS60" s="70"/>
      <c r="BT60" s="70"/>
      <c r="BU60" s="70"/>
      <c r="BV60" s="70"/>
      <c r="BW60" s="70"/>
      <c r="BX60" s="70"/>
      <c r="BY60" s="70"/>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70"/>
      <c r="BN61" s="70"/>
      <c r="BO61" s="70"/>
      <c r="BP61" s="70"/>
      <c r="BQ61" s="70"/>
      <c r="BR61" s="70"/>
      <c r="BS61" s="70"/>
      <c r="BT61" s="70"/>
      <c r="BU61" s="70"/>
      <c r="BV61" s="70"/>
      <c r="BW61" s="70"/>
      <c r="BX61" s="70"/>
      <c r="BY61" s="70"/>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70"/>
      <c r="BN62" s="70"/>
      <c r="BO62" s="70"/>
      <c r="BP62" s="70"/>
      <c r="BQ62" s="70"/>
      <c r="BR62" s="70"/>
      <c r="BS62" s="70"/>
      <c r="BT62" s="70"/>
      <c r="BU62" s="70"/>
      <c r="BV62" s="70"/>
      <c r="BW62" s="70"/>
      <c r="BX62" s="70"/>
      <c r="BY62" s="70"/>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114</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8herceHQXdoOJ1/5yW9xFFEJkFVga6eO9nyF+DBI2QFEpwsTzJcKG/aEAiOxeqJY6SjBvrPxY5fymk9QW0f6ng==" saltValue="O+RXwHu9Bl99HhR6URlM5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313297</v>
      </c>
      <c r="D6" s="19">
        <f t="shared" si="3"/>
        <v>46</v>
      </c>
      <c r="E6" s="19">
        <f t="shared" si="3"/>
        <v>17</v>
      </c>
      <c r="F6" s="19">
        <f t="shared" si="3"/>
        <v>1</v>
      </c>
      <c r="G6" s="19">
        <f t="shared" si="3"/>
        <v>0</v>
      </c>
      <c r="H6" s="19" t="str">
        <f t="shared" si="3"/>
        <v>鳥取県　八頭町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72.290000000000006</v>
      </c>
      <c r="P6" s="20">
        <f t="shared" si="3"/>
        <v>36.28</v>
      </c>
      <c r="Q6" s="20">
        <f t="shared" si="3"/>
        <v>90</v>
      </c>
      <c r="R6" s="20">
        <f t="shared" si="3"/>
        <v>3685</v>
      </c>
      <c r="S6" s="20">
        <f t="shared" si="3"/>
        <v>15488</v>
      </c>
      <c r="T6" s="20">
        <f t="shared" si="3"/>
        <v>206.71</v>
      </c>
      <c r="U6" s="20">
        <f t="shared" si="3"/>
        <v>74.930000000000007</v>
      </c>
      <c r="V6" s="20">
        <f t="shared" si="3"/>
        <v>5585</v>
      </c>
      <c r="W6" s="20">
        <f t="shared" si="3"/>
        <v>1.93</v>
      </c>
      <c r="X6" s="20">
        <f t="shared" si="3"/>
        <v>2893.78</v>
      </c>
      <c r="Y6" s="21" t="str">
        <f>IF(Y7="",NA(),Y7)</f>
        <v>-</v>
      </c>
      <c r="Z6" s="21" t="str">
        <f t="shared" ref="Z6:AH6" si="4">IF(Z7="",NA(),Z7)</f>
        <v>-</v>
      </c>
      <c r="AA6" s="21" t="str">
        <f t="shared" si="4"/>
        <v>-</v>
      </c>
      <c r="AB6" s="21" t="str">
        <f t="shared" si="4"/>
        <v>-</v>
      </c>
      <c r="AC6" s="21">
        <f t="shared" si="4"/>
        <v>103.66</v>
      </c>
      <c r="AD6" s="21" t="str">
        <f t="shared" si="4"/>
        <v>-</v>
      </c>
      <c r="AE6" s="21" t="str">
        <f t="shared" si="4"/>
        <v>-</v>
      </c>
      <c r="AF6" s="21" t="str">
        <f t="shared" si="4"/>
        <v>-</v>
      </c>
      <c r="AG6" s="21" t="str">
        <f t="shared" si="4"/>
        <v>-</v>
      </c>
      <c r="AH6" s="21">
        <f t="shared" si="4"/>
        <v>106.45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19.96</v>
      </c>
      <c r="AT6" s="20" t="str">
        <f>IF(AT7="","",IF(AT7="-","【-】","【"&amp;SUBSTITUTE(TEXT(AT7,"#,##0.00"),"-","△")&amp;"】"))</f>
        <v>【3.12】</v>
      </c>
      <c r="AU6" s="21" t="str">
        <f>IF(AU7="",NA(),AU7)</f>
        <v>-</v>
      </c>
      <c r="AV6" s="21" t="str">
        <f t="shared" ref="AV6:BD6" si="6">IF(AV7="",NA(),AV7)</f>
        <v>-</v>
      </c>
      <c r="AW6" s="21" t="str">
        <f t="shared" si="6"/>
        <v>-</v>
      </c>
      <c r="AX6" s="21" t="str">
        <f t="shared" si="6"/>
        <v>-</v>
      </c>
      <c r="AY6" s="21">
        <f t="shared" si="6"/>
        <v>52.38</v>
      </c>
      <c r="AZ6" s="21" t="str">
        <f t="shared" si="6"/>
        <v>-</v>
      </c>
      <c r="BA6" s="21" t="str">
        <f t="shared" si="6"/>
        <v>-</v>
      </c>
      <c r="BB6" s="21" t="str">
        <f t="shared" si="6"/>
        <v>-</v>
      </c>
      <c r="BC6" s="21" t="str">
        <f t="shared" si="6"/>
        <v>-</v>
      </c>
      <c r="BD6" s="21">
        <f t="shared" si="6"/>
        <v>63.88</v>
      </c>
      <c r="BE6" s="20" t="str">
        <f>IF(BE7="","",IF(BE7="-","【-】","【"&amp;SUBSTITUTE(TEXT(BE7,"#,##0.00"),"-","△")&amp;"】"))</f>
        <v>【82.75】</v>
      </c>
      <c r="BF6" s="21" t="str">
        <f>IF(BF7="",NA(),BF7)</f>
        <v>-</v>
      </c>
      <c r="BG6" s="21" t="str">
        <f t="shared" ref="BG6:BO6" si="7">IF(BG7="",NA(),BG7)</f>
        <v>-</v>
      </c>
      <c r="BH6" s="21" t="str">
        <f t="shared" si="7"/>
        <v>-</v>
      </c>
      <c r="BI6" s="21" t="str">
        <f t="shared" si="7"/>
        <v>-</v>
      </c>
      <c r="BJ6" s="21">
        <f t="shared" si="7"/>
        <v>100.91</v>
      </c>
      <c r="BK6" s="21" t="str">
        <f t="shared" si="7"/>
        <v>-</v>
      </c>
      <c r="BL6" s="21" t="str">
        <f t="shared" si="7"/>
        <v>-</v>
      </c>
      <c r="BM6" s="21" t="str">
        <f t="shared" si="7"/>
        <v>-</v>
      </c>
      <c r="BN6" s="21" t="str">
        <f t="shared" si="7"/>
        <v>-</v>
      </c>
      <c r="BO6" s="21">
        <f t="shared" si="7"/>
        <v>943.46</v>
      </c>
      <c r="BP6" s="20" t="str">
        <f>IF(BP7="","",IF(BP7="-","【-】","【"&amp;SUBSTITUTE(TEXT(BP7,"#,##0.00"),"-","△")&amp;"】"))</f>
        <v>【602.56】</v>
      </c>
      <c r="BQ6" s="21" t="str">
        <f>IF(BQ7="",NA(),BQ7)</f>
        <v>-</v>
      </c>
      <c r="BR6" s="21" t="str">
        <f t="shared" ref="BR6:BZ6" si="8">IF(BR7="",NA(),BR7)</f>
        <v>-</v>
      </c>
      <c r="BS6" s="21" t="str">
        <f t="shared" si="8"/>
        <v>-</v>
      </c>
      <c r="BT6" s="21" t="str">
        <f t="shared" si="8"/>
        <v>-</v>
      </c>
      <c r="BU6" s="21">
        <f t="shared" si="8"/>
        <v>52.08</v>
      </c>
      <c r="BV6" s="21" t="str">
        <f t="shared" si="8"/>
        <v>-</v>
      </c>
      <c r="BW6" s="21" t="str">
        <f t="shared" si="8"/>
        <v>-</v>
      </c>
      <c r="BX6" s="21" t="str">
        <f t="shared" si="8"/>
        <v>-</v>
      </c>
      <c r="BY6" s="21" t="str">
        <f t="shared" si="8"/>
        <v>-</v>
      </c>
      <c r="BZ6" s="21">
        <f t="shared" si="8"/>
        <v>79.22</v>
      </c>
      <c r="CA6" s="20" t="str">
        <f>IF(CA7="","",IF(CA7="-","【-】","【"&amp;SUBSTITUTE(TEXT(CA7,"#,##0.00"),"-","△")&amp;"】"))</f>
        <v>【97.94】</v>
      </c>
      <c r="CB6" s="21" t="str">
        <f>IF(CB7="",NA(),CB7)</f>
        <v>-</v>
      </c>
      <c r="CC6" s="21" t="str">
        <f t="shared" ref="CC6:CK6" si="9">IF(CC7="",NA(),CC7)</f>
        <v>-</v>
      </c>
      <c r="CD6" s="21" t="str">
        <f t="shared" si="9"/>
        <v>-</v>
      </c>
      <c r="CE6" s="21" t="str">
        <f t="shared" si="9"/>
        <v>-</v>
      </c>
      <c r="CF6" s="21">
        <f t="shared" si="9"/>
        <v>343.87</v>
      </c>
      <c r="CG6" s="21" t="str">
        <f t="shared" si="9"/>
        <v>-</v>
      </c>
      <c r="CH6" s="21" t="str">
        <f t="shared" si="9"/>
        <v>-</v>
      </c>
      <c r="CI6" s="21" t="str">
        <f t="shared" si="9"/>
        <v>-</v>
      </c>
      <c r="CJ6" s="21" t="str">
        <f t="shared" si="9"/>
        <v>-</v>
      </c>
      <c r="CK6" s="21">
        <f t="shared" si="9"/>
        <v>202.47</v>
      </c>
      <c r="CL6" s="20" t="str">
        <f>IF(CL7="","",IF(CL7="-","【-】","【"&amp;SUBSTITUTE(TEXT(CL7,"#,##0.00"),"-","△")&amp;"】"))</f>
        <v>【140.98】</v>
      </c>
      <c r="CM6" s="21" t="str">
        <f>IF(CM7="",NA(),CM7)</f>
        <v>-</v>
      </c>
      <c r="CN6" s="21" t="str">
        <f t="shared" ref="CN6:CV6" si="10">IF(CN7="",NA(),CN7)</f>
        <v>-</v>
      </c>
      <c r="CO6" s="21" t="str">
        <f t="shared" si="10"/>
        <v>-</v>
      </c>
      <c r="CP6" s="21" t="str">
        <f t="shared" si="10"/>
        <v>-</v>
      </c>
      <c r="CQ6" s="21">
        <f t="shared" si="10"/>
        <v>52.67</v>
      </c>
      <c r="CR6" s="21" t="str">
        <f t="shared" si="10"/>
        <v>-</v>
      </c>
      <c r="CS6" s="21" t="str">
        <f t="shared" si="10"/>
        <v>-</v>
      </c>
      <c r="CT6" s="21" t="str">
        <f t="shared" si="10"/>
        <v>-</v>
      </c>
      <c r="CU6" s="21" t="str">
        <f t="shared" si="10"/>
        <v>-</v>
      </c>
      <c r="CV6" s="21">
        <f t="shared" si="10"/>
        <v>50.62</v>
      </c>
      <c r="CW6" s="20" t="str">
        <f>IF(CW7="","",IF(CW7="-","【-】","【"&amp;SUBSTITUTE(TEXT(CW7,"#,##0.00"),"-","△")&amp;"】"))</f>
        <v>【60.13】</v>
      </c>
      <c r="CX6" s="21" t="str">
        <f>IF(CX7="",NA(),CX7)</f>
        <v>-</v>
      </c>
      <c r="CY6" s="21" t="str">
        <f t="shared" ref="CY6:DG6" si="11">IF(CY7="",NA(),CY7)</f>
        <v>-</v>
      </c>
      <c r="CZ6" s="21" t="str">
        <f t="shared" si="11"/>
        <v>-</v>
      </c>
      <c r="DA6" s="21" t="str">
        <f t="shared" si="11"/>
        <v>-</v>
      </c>
      <c r="DB6" s="21">
        <f t="shared" si="11"/>
        <v>94.86</v>
      </c>
      <c r="DC6" s="21" t="str">
        <f t="shared" si="11"/>
        <v>-</v>
      </c>
      <c r="DD6" s="21" t="str">
        <f t="shared" si="11"/>
        <v>-</v>
      </c>
      <c r="DE6" s="21" t="str">
        <f t="shared" si="11"/>
        <v>-</v>
      </c>
      <c r="DF6" s="21" t="str">
        <f t="shared" si="11"/>
        <v>-</v>
      </c>
      <c r="DG6" s="21">
        <f t="shared" si="11"/>
        <v>79</v>
      </c>
      <c r="DH6" s="20" t="str">
        <f>IF(DH7="","",IF(DH7="-","【-】","【"&amp;SUBSTITUTE(TEXT(DH7,"#,##0.00"),"-","△")&amp;"】"))</f>
        <v>【96.00】</v>
      </c>
      <c r="DI6" s="21" t="str">
        <f>IF(DI7="",NA(),DI7)</f>
        <v>-</v>
      </c>
      <c r="DJ6" s="21" t="str">
        <f t="shared" ref="DJ6:DR6" si="12">IF(DJ7="",NA(),DJ7)</f>
        <v>-</v>
      </c>
      <c r="DK6" s="21" t="str">
        <f t="shared" si="12"/>
        <v>-</v>
      </c>
      <c r="DL6" s="21" t="str">
        <f t="shared" si="12"/>
        <v>-</v>
      </c>
      <c r="DM6" s="21">
        <f t="shared" si="12"/>
        <v>3.83</v>
      </c>
      <c r="DN6" s="21" t="str">
        <f t="shared" si="12"/>
        <v>-</v>
      </c>
      <c r="DO6" s="21" t="str">
        <f t="shared" si="12"/>
        <v>-</v>
      </c>
      <c r="DP6" s="21" t="str">
        <f t="shared" si="12"/>
        <v>-</v>
      </c>
      <c r="DQ6" s="21" t="str">
        <f t="shared" si="12"/>
        <v>-</v>
      </c>
      <c r="DR6" s="21">
        <f t="shared" si="12"/>
        <v>17.62</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0.18</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0.09</v>
      </c>
      <c r="EO6" s="20" t="str">
        <f>IF(EO7="","",IF(EO7="-","【-】","【"&amp;SUBSTITUTE(TEXT(EO7,"#,##0.00"),"-","△")&amp;"】"))</f>
        <v>【0.19】</v>
      </c>
    </row>
    <row r="7" spans="1:148" s="22" customFormat="1" x14ac:dyDescent="0.15">
      <c r="A7" s="14"/>
      <c r="B7" s="23">
        <v>2024</v>
      </c>
      <c r="C7" s="23">
        <v>313297</v>
      </c>
      <c r="D7" s="23">
        <v>46</v>
      </c>
      <c r="E7" s="23">
        <v>17</v>
      </c>
      <c r="F7" s="23">
        <v>1</v>
      </c>
      <c r="G7" s="23">
        <v>0</v>
      </c>
      <c r="H7" s="23" t="s">
        <v>96</v>
      </c>
      <c r="I7" s="23" t="s">
        <v>97</v>
      </c>
      <c r="J7" s="23" t="s">
        <v>98</v>
      </c>
      <c r="K7" s="23" t="s">
        <v>99</v>
      </c>
      <c r="L7" s="23" t="s">
        <v>100</v>
      </c>
      <c r="M7" s="23" t="s">
        <v>101</v>
      </c>
      <c r="N7" s="24" t="s">
        <v>102</v>
      </c>
      <c r="O7" s="24">
        <v>72.290000000000006</v>
      </c>
      <c r="P7" s="24">
        <v>36.28</v>
      </c>
      <c r="Q7" s="24">
        <v>90</v>
      </c>
      <c r="R7" s="24">
        <v>3685</v>
      </c>
      <c r="S7" s="24">
        <v>15488</v>
      </c>
      <c r="T7" s="24">
        <v>206.71</v>
      </c>
      <c r="U7" s="24">
        <v>74.930000000000007</v>
      </c>
      <c r="V7" s="24">
        <v>5585</v>
      </c>
      <c r="W7" s="24">
        <v>1.93</v>
      </c>
      <c r="X7" s="24">
        <v>2893.78</v>
      </c>
      <c r="Y7" s="24" t="s">
        <v>102</v>
      </c>
      <c r="Z7" s="24" t="s">
        <v>102</v>
      </c>
      <c r="AA7" s="24" t="s">
        <v>102</v>
      </c>
      <c r="AB7" s="24" t="s">
        <v>102</v>
      </c>
      <c r="AC7" s="24">
        <v>103.66</v>
      </c>
      <c r="AD7" s="24" t="s">
        <v>102</v>
      </c>
      <c r="AE7" s="24" t="s">
        <v>102</v>
      </c>
      <c r="AF7" s="24" t="s">
        <v>102</v>
      </c>
      <c r="AG7" s="24" t="s">
        <v>102</v>
      </c>
      <c r="AH7" s="24">
        <v>106.45</v>
      </c>
      <c r="AI7" s="24">
        <v>105.36</v>
      </c>
      <c r="AJ7" s="24" t="s">
        <v>102</v>
      </c>
      <c r="AK7" s="24" t="s">
        <v>102</v>
      </c>
      <c r="AL7" s="24" t="s">
        <v>102</v>
      </c>
      <c r="AM7" s="24" t="s">
        <v>102</v>
      </c>
      <c r="AN7" s="24">
        <v>0</v>
      </c>
      <c r="AO7" s="24" t="s">
        <v>102</v>
      </c>
      <c r="AP7" s="24" t="s">
        <v>102</v>
      </c>
      <c r="AQ7" s="24" t="s">
        <v>102</v>
      </c>
      <c r="AR7" s="24" t="s">
        <v>102</v>
      </c>
      <c r="AS7" s="24">
        <v>19.96</v>
      </c>
      <c r="AT7" s="24">
        <v>3.12</v>
      </c>
      <c r="AU7" s="24" t="s">
        <v>102</v>
      </c>
      <c r="AV7" s="24" t="s">
        <v>102</v>
      </c>
      <c r="AW7" s="24" t="s">
        <v>102</v>
      </c>
      <c r="AX7" s="24" t="s">
        <v>102</v>
      </c>
      <c r="AY7" s="24">
        <v>52.38</v>
      </c>
      <c r="AZ7" s="24" t="s">
        <v>102</v>
      </c>
      <c r="BA7" s="24" t="s">
        <v>102</v>
      </c>
      <c r="BB7" s="24" t="s">
        <v>102</v>
      </c>
      <c r="BC7" s="24" t="s">
        <v>102</v>
      </c>
      <c r="BD7" s="24">
        <v>63.88</v>
      </c>
      <c r="BE7" s="24">
        <v>82.75</v>
      </c>
      <c r="BF7" s="24" t="s">
        <v>102</v>
      </c>
      <c r="BG7" s="24" t="s">
        <v>102</v>
      </c>
      <c r="BH7" s="24" t="s">
        <v>102</v>
      </c>
      <c r="BI7" s="24" t="s">
        <v>102</v>
      </c>
      <c r="BJ7" s="24">
        <v>100.91</v>
      </c>
      <c r="BK7" s="24" t="s">
        <v>102</v>
      </c>
      <c r="BL7" s="24" t="s">
        <v>102</v>
      </c>
      <c r="BM7" s="24" t="s">
        <v>102</v>
      </c>
      <c r="BN7" s="24" t="s">
        <v>102</v>
      </c>
      <c r="BO7" s="24">
        <v>943.46</v>
      </c>
      <c r="BP7" s="24">
        <v>602.55999999999995</v>
      </c>
      <c r="BQ7" s="24" t="s">
        <v>102</v>
      </c>
      <c r="BR7" s="24" t="s">
        <v>102</v>
      </c>
      <c r="BS7" s="24" t="s">
        <v>102</v>
      </c>
      <c r="BT7" s="24" t="s">
        <v>102</v>
      </c>
      <c r="BU7" s="24">
        <v>52.08</v>
      </c>
      <c r="BV7" s="24" t="s">
        <v>102</v>
      </c>
      <c r="BW7" s="24" t="s">
        <v>102</v>
      </c>
      <c r="BX7" s="24" t="s">
        <v>102</v>
      </c>
      <c r="BY7" s="24" t="s">
        <v>102</v>
      </c>
      <c r="BZ7" s="24">
        <v>79.22</v>
      </c>
      <c r="CA7" s="24">
        <v>97.94</v>
      </c>
      <c r="CB7" s="24" t="s">
        <v>102</v>
      </c>
      <c r="CC7" s="24" t="s">
        <v>102</v>
      </c>
      <c r="CD7" s="24" t="s">
        <v>102</v>
      </c>
      <c r="CE7" s="24" t="s">
        <v>102</v>
      </c>
      <c r="CF7" s="24">
        <v>343.87</v>
      </c>
      <c r="CG7" s="24" t="s">
        <v>102</v>
      </c>
      <c r="CH7" s="24" t="s">
        <v>102</v>
      </c>
      <c r="CI7" s="24" t="s">
        <v>102</v>
      </c>
      <c r="CJ7" s="24" t="s">
        <v>102</v>
      </c>
      <c r="CK7" s="24">
        <v>202.47</v>
      </c>
      <c r="CL7" s="24">
        <v>140.97999999999999</v>
      </c>
      <c r="CM7" s="24" t="s">
        <v>102</v>
      </c>
      <c r="CN7" s="24" t="s">
        <v>102</v>
      </c>
      <c r="CO7" s="24" t="s">
        <v>102</v>
      </c>
      <c r="CP7" s="24" t="s">
        <v>102</v>
      </c>
      <c r="CQ7" s="24">
        <v>52.67</v>
      </c>
      <c r="CR7" s="24" t="s">
        <v>102</v>
      </c>
      <c r="CS7" s="24" t="s">
        <v>102</v>
      </c>
      <c r="CT7" s="24" t="s">
        <v>102</v>
      </c>
      <c r="CU7" s="24" t="s">
        <v>102</v>
      </c>
      <c r="CV7" s="24">
        <v>50.62</v>
      </c>
      <c r="CW7" s="24">
        <v>60.13</v>
      </c>
      <c r="CX7" s="24" t="s">
        <v>102</v>
      </c>
      <c r="CY7" s="24" t="s">
        <v>102</v>
      </c>
      <c r="CZ7" s="24" t="s">
        <v>102</v>
      </c>
      <c r="DA7" s="24" t="s">
        <v>102</v>
      </c>
      <c r="DB7" s="24">
        <v>94.86</v>
      </c>
      <c r="DC7" s="24" t="s">
        <v>102</v>
      </c>
      <c r="DD7" s="24" t="s">
        <v>102</v>
      </c>
      <c r="DE7" s="24" t="s">
        <v>102</v>
      </c>
      <c r="DF7" s="24" t="s">
        <v>102</v>
      </c>
      <c r="DG7" s="24">
        <v>79</v>
      </c>
      <c r="DH7" s="24">
        <v>96</v>
      </c>
      <c r="DI7" s="24" t="s">
        <v>102</v>
      </c>
      <c r="DJ7" s="24" t="s">
        <v>102</v>
      </c>
      <c r="DK7" s="24" t="s">
        <v>102</v>
      </c>
      <c r="DL7" s="24" t="s">
        <v>102</v>
      </c>
      <c r="DM7" s="24">
        <v>3.83</v>
      </c>
      <c r="DN7" s="24" t="s">
        <v>102</v>
      </c>
      <c r="DO7" s="24" t="s">
        <v>102</v>
      </c>
      <c r="DP7" s="24" t="s">
        <v>102</v>
      </c>
      <c r="DQ7" s="24" t="s">
        <v>102</v>
      </c>
      <c r="DR7" s="24">
        <v>17.62</v>
      </c>
      <c r="DS7" s="24">
        <v>42.2</v>
      </c>
      <c r="DT7" s="24" t="s">
        <v>102</v>
      </c>
      <c r="DU7" s="24" t="s">
        <v>102</v>
      </c>
      <c r="DV7" s="24" t="s">
        <v>102</v>
      </c>
      <c r="DW7" s="24" t="s">
        <v>102</v>
      </c>
      <c r="DX7" s="24">
        <v>0</v>
      </c>
      <c r="DY7" s="24" t="s">
        <v>102</v>
      </c>
      <c r="DZ7" s="24" t="s">
        <v>102</v>
      </c>
      <c r="EA7" s="24" t="s">
        <v>102</v>
      </c>
      <c r="EB7" s="24" t="s">
        <v>102</v>
      </c>
      <c r="EC7" s="24">
        <v>0.18</v>
      </c>
      <c r="ED7" s="24">
        <v>9.4600000000000009</v>
      </c>
      <c r="EE7" s="24" t="s">
        <v>102</v>
      </c>
      <c r="EF7" s="24" t="s">
        <v>102</v>
      </c>
      <c r="EG7" s="24" t="s">
        <v>102</v>
      </c>
      <c r="EH7" s="24" t="s">
        <v>102</v>
      </c>
      <c r="EI7" s="24">
        <v>0</v>
      </c>
      <c r="EJ7" s="24" t="s">
        <v>102</v>
      </c>
      <c r="EK7" s="24" t="s">
        <v>102</v>
      </c>
      <c r="EL7" s="24" t="s">
        <v>102</v>
      </c>
      <c r="EM7" s="24" t="s">
        <v>102</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2026-01-23T04:08:29Z</cp:lastPrinted>
  <dcterms:created xsi:type="dcterms:W3CDTF">2025-12-23T06:04:09Z</dcterms:created>
  <dcterms:modified xsi:type="dcterms:W3CDTF">2026-01-23T04:08:43Z</dcterms:modified>
  <cp:category/>
</cp:coreProperties>
</file>