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46"/>
  <workbookPr/>
  <mc:AlternateContent xmlns:mc="http://schemas.openxmlformats.org/markup-compatibility/2006">
    <mc:Choice Requires="x15">
      <x15ac:absPath xmlns:x15ac="http://schemas.microsoft.com/office/spreadsheetml/2010/11/ac" url="Y:\公開\200船岡庁舎\220上下水道課\3下水道\経営分析表・経営戦略策・下水道事業収支計画書\R07　経営戦略改定\R06決算　下水道事業【経営比較分析表】\下水道【経営比較分析表】2024_313297_46_1718\"/>
    </mc:Choice>
  </mc:AlternateContent>
  <xr:revisionPtr revIDLastSave="0" documentId="13_ncr:1_{4A432B88-9AB9-4A07-956D-51328EC2B6EA}" xr6:coauthVersionLast="36" xr6:coauthVersionMax="36" xr10:uidLastSave="{00000000-0000-0000-0000-000000000000}"/>
  <workbookProtection workbookAlgorithmName="SHA-512" workbookHashValue="JPBfI20N/5upYZNuGjuKK03vooThlPRHL5tYnpkdUzIefHOF0awAjknYUG74S+EwgAjxiEmQoaXcHG35PLuflQ==" workbookSaltValue="axVRptPosDO3FswymZuwAw==" workbookSpinCount="100000" lockStructure="1"/>
  <bookViews>
    <workbookView xWindow="0" yWindow="0" windowWidth="23040" windowHeight="921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U6" i="5"/>
  <c r="BB8" i="4" s="1"/>
  <c r="T6" i="5"/>
  <c r="AT8" i="4" s="1"/>
  <c r="S6" i="5"/>
  <c r="AL8" i="4" s="1"/>
  <c r="R6" i="5"/>
  <c r="AD10" i="4" s="1"/>
  <c r="Q6" i="5"/>
  <c r="W10" i="4" s="1"/>
  <c r="P6" i="5"/>
  <c r="P10" i="4" s="1"/>
  <c r="O6" i="5"/>
  <c r="I10" i="4" s="1"/>
  <c r="N6" i="5"/>
  <c r="B10" i="4" s="1"/>
  <c r="M6" i="5"/>
  <c r="AD8" i="4" s="1"/>
  <c r="L6" i="5"/>
  <c r="W8" i="4" s="1"/>
  <c r="K6" i="5"/>
  <c r="P8" i="4" s="1"/>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J85" i="4"/>
  <c r="G85" i="4"/>
  <c r="F85" i="4"/>
  <c r="AL10" i="4"/>
  <c r="I8" i="4"/>
</calcChain>
</file>

<file path=xl/sharedStrings.xml><?xml version="1.0" encoding="utf-8"?>
<sst xmlns="http://schemas.openxmlformats.org/spreadsheetml/2006/main" count="319" uniqueCount="115">
  <si>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</si>
  <si>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</si>
  <si>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</si>
  <si>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</si>
  <si>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</si>
  <si>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</si>
  <si>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</si>
  <si>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</si>
  <si>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</si>
  <si>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</si>
  <si>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</si>
  <si>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</si>
  <si>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</si>
  <si>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</si>
  <si>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</si>
  <si>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</si>
  <si>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</si>
  <si>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</si>
  <si>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</si>
  <si>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</si>
  <si>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</si>
  <si>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</si>
  <si>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</si>
  <si>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</si>
  <si>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</si>
  <si>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</si>
  <si>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</si>
  <si>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</si>
  <si>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</si>
  <si>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</si>
  <si>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</si>
  <si>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</si>
  <si>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</si>
  <si>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</si>
  <si>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</si>
  <si>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</si>
  <si>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</si>
  <si>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</si>
  <si>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</si>
  <si>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</si>
  <si>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</si>
  <si>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</si>
  <si>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</si>
  <si>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</si>
  <si>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</si>
  <si>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</si>
  <si>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</si>
  <si>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</si>
  <si>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</si>
  <si>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</si>
  <si>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</si>
  <si>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</si>
  <si>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</si>
  <si>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</si>
  <si>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</si>
  <si>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</si>
  <si>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</si>
  <si>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</si>
  <si>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</si>
  <si>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</si>
  <si>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</si>
  <si>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</si>
  <si>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</si>
  <si>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</si>
  <si>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</si>
  <si>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</si>
  <si>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</si>
  <si>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</si>
  <si>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</si>
  <si>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</si>
  <si>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</si>
  <si>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</si>
  <si>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</si>
  <si>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</si>
  <si>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</si>
  <si>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</si>
  <si>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</si>
  <si>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</si>
  <si>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</si>
  <si>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</si>
  <si>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</si>
  <si>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</si>
  <si>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</si>
  <si>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</si>
  <si>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</si>
  <si>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</si>
  <si>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</si>
  <si>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</si>
  <si>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</si>
  <si>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</si>
  <si>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</si>
  <si>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</si>
  <si>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</si>
  <si>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</si>
  <si>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</si>
  <si>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</si>
  <si>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鳥取県　八頭町</t>
  </si>
  <si>
    <t>法適用</t>
  </si>
  <si>
    <t>下水道事業</t>
  </si>
  <si>
    <t>小規模集合排水処理</t>
  </si>
  <si>
    <t>I2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</si>
  <si>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</si>
  <si>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</si>
  <si>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</si>
  <si>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</si>
  <si>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</si>
  <si>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</si>
  <si>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</si>
  <si>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</si>
  <si>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</si>
  <si>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</si>
  <si>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</si>
  <si>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管渠については、下水道事業開始以後、耐用年数を迎えておらず、これまで緊急的に更新する必要がなかったため、管渠改善率が0で推移している。当該処理区（小規模集合排水）の処理施設は非常に小規模なものであり、当面は軽微な修繕等により維持することが可能であるが、適切かつ計画的な維持管理を行い、施設を適正な状況で維持していく必要がある。</t>
  </si>
  <si>
    <t>　処理区域や施設規模の小ささからみて、今後の大幅な維持管理費の抑制は難しいと考えるが、人口減少による料金収入の減少は避けられない状況にあるため、他の下水道事業と併せて、運営審議会の答申に沿った料金の見直し等の対策を進めていくことが必要である。
　今後、施設更新に伴う多額の費用発生の見込みは無いものの、適切な施設の維持管理を行いながら、経営の健全化を図らなければならない。</t>
    <rPh sb="64" eb="66">
      <t>ジョウキョウ</t>
    </rPh>
    <phoneticPr fontId="4"/>
  </si>
  <si>
    <t>●経常収支比率は、類似団体より11.27%下回っている。今後、料金収入は人口減少により減少で推移することから、上下水道運営審議会の答申に基づく料金の引き上げを着実に実行する予定である。●企業債残高比率は、既発債の着実な償還により減少傾向にあるものの、類似団体と比較して831.57%も上回っているため、事業規模の面から見ても経営状況の健全性は低いと言える。今後地方債残高は着実に減少する見込みではあるが、事業規模に沿った健全性を確保するため、料金の引き上げなど、比率の改善に向けた対策を行っていく。●経費回収率は類似団体と比較して大きく上回る結果となっているが、料金収入の徴収強化や修繕費の抑制等行うとともに、料金の引き上げ等更なる対策を行い、経費回収率100%を目指す。また、公営企業会計へ移行し初年度となることから、決算数値の精査・確認も実施する必要がある。●汚水処理原価についても類似団体を442.1%上回る数値となっている。全国平均と比較しても処理費用の効率性は高い水準にあり、継続して更なる維持管理費の抑制に努めていく。●施設利用率は類似団体と比較して1.67%上回り、全国平均値も上回っている。今後もさらなる向上を図っていく。●水洗化率はすでに高い水準にあり、類似団体と比較すると3.68%上回っている。広報等により今後も継続して100%を目指していく。</t>
    <rPh sb="1" eb="3">
      <t>ケイジョウ</t>
    </rPh>
    <rPh sb="3" eb="5">
      <t>シュウシ</t>
    </rPh>
    <rPh sb="5" eb="7">
      <t>ヒリツ</t>
    </rPh>
    <rPh sb="9" eb="13">
      <t>ルイジダンタイ</t>
    </rPh>
    <rPh sb="21" eb="23">
      <t>シタマワ</t>
    </rPh>
    <rPh sb="28" eb="30">
      <t>コンゴ</t>
    </rPh>
    <rPh sb="31" eb="33">
      <t>リョウキン</t>
    </rPh>
    <rPh sb="33" eb="35">
      <t>シュウニュウ</t>
    </rPh>
    <rPh sb="36" eb="38">
      <t>ジンコウ</t>
    </rPh>
    <rPh sb="38" eb="40">
      <t>ゲンショウ</t>
    </rPh>
    <rPh sb="43" eb="45">
      <t>ゲンショウ</t>
    </rPh>
    <rPh sb="46" eb="48">
      <t>スイイ</t>
    </rPh>
    <rPh sb="55" eb="59">
      <t>ジョウゲスイドウ</t>
    </rPh>
    <rPh sb="59" eb="61">
      <t>ウンエイ</t>
    </rPh>
    <rPh sb="61" eb="64">
      <t>シンギカイ</t>
    </rPh>
    <rPh sb="65" eb="67">
      <t>トウシン</t>
    </rPh>
    <rPh sb="68" eb="69">
      <t>モト</t>
    </rPh>
    <rPh sb="71" eb="73">
      <t>リョウキン</t>
    </rPh>
    <rPh sb="74" eb="75">
      <t>ヒ</t>
    </rPh>
    <rPh sb="76" eb="77">
      <t>ア</t>
    </rPh>
    <rPh sb="79" eb="81">
      <t>チャクジツ</t>
    </rPh>
    <rPh sb="82" eb="84">
      <t>ジッコウ</t>
    </rPh>
    <rPh sb="86" eb="88">
      <t>ヨテイ</t>
    </rPh>
    <rPh sb="93" eb="96">
      <t>キギョウサイ</t>
    </rPh>
    <rPh sb="96" eb="98">
      <t>ザンダカ</t>
    </rPh>
    <rPh sb="98" eb="100">
      <t>ヒリツ</t>
    </rPh>
    <rPh sb="265" eb="266">
      <t>オオ</t>
    </rPh>
    <rPh sb="268" eb="270">
      <t>ウワマワ</t>
    </rPh>
    <rPh sb="319" eb="320">
      <t>オコナ</t>
    </rPh>
    <rPh sb="322" eb="324">
      <t>ケイヒ</t>
    </rPh>
    <rPh sb="324" eb="327">
      <t>カイシュウリツ</t>
    </rPh>
    <rPh sb="332" eb="334">
      <t>メザ</t>
    </rPh>
    <rPh sb="382" eb="384">
      <t>オスイ</t>
    </rPh>
    <rPh sb="384" eb="386">
      <t>ショリ</t>
    </rPh>
    <rPh sb="386" eb="388">
      <t>ゲンカ</t>
    </rPh>
    <rPh sb="393" eb="395">
      <t>ルイジ</t>
    </rPh>
    <rPh sb="395" eb="397">
      <t>ダンタイ</t>
    </rPh>
    <rPh sb="404" eb="406">
      <t>ウワマワ</t>
    </rPh>
    <rPh sb="407" eb="409">
      <t>スウチ</t>
    </rPh>
    <rPh sb="416" eb="418">
      <t>ゼンコク</t>
    </rPh>
    <rPh sb="418" eb="420">
      <t>ヘイキン</t>
    </rPh>
    <rPh sb="421" eb="423">
      <t>ヒカク</t>
    </rPh>
    <rPh sb="426" eb="428">
      <t>ショリ</t>
    </rPh>
    <rPh sb="428" eb="430">
      <t>ヒヨウ</t>
    </rPh>
    <rPh sb="431" eb="434">
      <t>コウリツセイ</t>
    </rPh>
    <rPh sb="435" eb="436">
      <t>タカ</t>
    </rPh>
    <rPh sb="437" eb="439">
      <t>スイジュン</t>
    </rPh>
    <rPh sb="443" eb="445">
      <t>ケイゾク</t>
    </rPh>
    <rPh sb="447" eb="448">
      <t>サラ</t>
    </rPh>
    <rPh sb="450" eb="455">
      <t>イジカンリヒ</t>
    </rPh>
    <rPh sb="456" eb="458">
      <t>ヨクセイ</t>
    </rPh>
    <rPh sb="459" eb="460">
      <t>ツト</t>
    </rPh>
    <rPh sb="466" eb="468">
      <t>シセツ</t>
    </rPh>
    <rPh sb="468" eb="471">
      <t>リヨウリツ</t>
    </rPh>
    <rPh sb="472" eb="474">
      <t>ルイジ</t>
    </rPh>
    <rPh sb="474" eb="476">
      <t>ダンタイ</t>
    </rPh>
    <rPh sb="477" eb="479">
      <t>ヒカク</t>
    </rPh>
    <rPh sb="486" eb="488">
      <t>ウワマワ</t>
    </rPh>
    <rPh sb="490" eb="492">
      <t>ゼンコク</t>
    </rPh>
    <rPh sb="492" eb="495">
      <t>ヘイキンチ</t>
    </rPh>
    <rPh sb="503" eb="505">
      <t>コンゴ</t>
    </rPh>
    <rPh sb="510" eb="512">
      <t>コウジョウ</t>
    </rPh>
    <rPh sb="513" eb="514">
      <t>ハカ</t>
    </rPh>
    <rPh sb="520" eb="524">
      <t>スイセンカリツ</t>
    </rPh>
    <rPh sb="528" eb="529">
      <t>タカ</t>
    </rPh>
    <rPh sb="530" eb="532">
      <t>スイジュン</t>
    </rPh>
    <rPh sb="536" eb="538">
      <t>ルイジ</t>
    </rPh>
    <rPh sb="538" eb="540">
      <t>ダンタイ</t>
    </rPh>
    <rPh sb="541" eb="543">
      <t>ヒカク</t>
    </rPh>
    <rPh sb="551" eb="553">
      <t>ウワマワ</t>
    </rPh>
    <rPh sb="558" eb="560">
      <t>コウホウ</t>
    </rPh>
    <rPh sb="560" eb="561">
      <t>トウ</t>
    </rPh>
    <rPh sb="564" eb="566">
      <t>コンゴ</t>
    </rPh>
    <rPh sb="567" eb="569">
      <t>ケイゾク</t>
    </rPh>
    <rPh sb="576" eb="578">
      <t>メザ</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</si>
</sst>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5" fillId="0" borderId="0" xfId="0" applyFont="1" applyAlignment="1" applyProtection="1">
      <alignment horizontal="left" vertical="top" wrapText="1"/>
      <protection locked="0"/>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EECC-4CFF-BB10-88EEA572B6F6}"/>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formatCode="#,##0.00;&quot;△&quot;#,##0.00">
                  <c:v>0</c:v>
                </c:pt>
              </c:numCache>
            </c:numRef>
          </c:val>
          <c:smooth val="0"/>
          <c:extLst>
            <c:ext xmlns:c16="http://schemas.microsoft.com/office/drawing/2014/chart" uri="{C3380CC4-5D6E-409C-BE32-E72D297353CC}">
              <c16:uniqueId val="{00000001-EECC-4CFF-BB10-88EEA572B6F6}"/>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35.71</c:v>
                </c:pt>
              </c:numCache>
            </c:numRef>
          </c:val>
          <c:extLst>
            <c:ext xmlns:c16="http://schemas.microsoft.com/office/drawing/2014/chart" uri="{C3380CC4-5D6E-409C-BE32-E72D297353CC}">
              <c16:uniqueId val="{00000000-5EF1-4802-9AEE-3E74A7A901DE}"/>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34.04</c:v>
                </c:pt>
              </c:numCache>
            </c:numRef>
          </c:val>
          <c:smooth val="0"/>
          <c:extLst>
            <c:ext xmlns:c16="http://schemas.microsoft.com/office/drawing/2014/chart" uri="{C3380CC4-5D6E-409C-BE32-E72D297353CC}">
              <c16:uniqueId val="{00000001-5EF1-4802-9AEE-3E74A7A901DE}"/>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93.75</c:v>
                </c:pt>
              </c:numCache>
            </c:numRef>
          </c:val>
          <c:extLst>
            <c:ext xmlns:c16="http://schemas.microsoft.com/office/drawing/2014/chart" uri="{C3380CC4-5D6E-409C-BE32-E72D297353CC}">
              <c16:uniqueId val="{00000000-D0F9-455B-B9E9-3A3266AF077F}"/>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90.07</c:v>
                </c:pt>
              </c:numCache>
            </c:numRef>
          </c:val>
          <c:smooth val="0"/>
          <c:extLst>
            <c:ext xmlns:c16="http://schemas.microsoft.com/office/drawing/2014/chart" uri="{C3380CC4-5D6E-409C-BE32-E72D297353CC}">
              <c16:uniqueId val="{00000001-D0F9-455B-B9E9-3A3266AF077F}"/>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97.7</c:v>
                </c:pt>
              </c:numCache>
            </c:numRef>
          </c:val>
          <c:extLst>
            <c:ext xmlns:c16="http://schemas.microsoft.com/office/drawing/2014/chart" uri="{C3380CC4-5D6E-409C-BE32-E72D297353CC}">
              <c16:uniqueId val="{00000000-251C-402F-9CBF-01204BD71709}"/>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108.97</c:v>
                </c:pt>
              </c:numCache>
            </c:numRef>
          </c:val>
          <c:smooth val="0"/>
          <c:extLst>
            <c:ext xmlns:c16="http://schemas.microsoft.com/office/drawing/2014/chart" uri="{C3380CC4-5D6E-409C-BE32-E72D297353CC}">
              <c16:uniqueId val="{00000001-251C-402F-9CBF-01204BD71709}"/>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2.96</c:v>
                </c:pt>
              </c:numCache>
            </c:numRef>
          </c:val>
          <c:extLst>
            <c:ext xmlns:c16="http://schemas.microsoft.com/office/drawing/2014/chart" uri="{C3380CC4-5D6E-409C-BE32-E72D297353CC}">
              <c16:uniqueId val="{00000000-385C-40C7-8A3A-51159E09C017}"/>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36.51</c:v>
                </c:pt>
              </c:numCache>
            </c:numRef>
          </c:val>
          <c:smooth val="0"/>
          <c:extLst>
            <c:ext xmlns:c16="http://schemas.microsoft.com/office/drawing/2014/chart" uri="{C3380CC4-5D6E-409C-BE32-E72D297353CC}">
              <c16:uniqueId val="{00000001-385C-40C7-8A3A-51159E09C017}"/>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D85F-462C-892B-07CA62CC4E64}"/>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
                  <c:v>0</c:v>
                </c:pt>
              </c:numCache>
            </c:numRef>
          </c:val>
          <c:smooth val="0"/>
          <c:extLst>
            <c:ext xmlns:c16="http://schemas.microsoft.com/office/drawing/2014/chart" uri="{C3380CC4-5D6E-409C-BE32-E72D297353CC}">
              <c16:uniqueId val="{00000001-D85F-462C-892B-07CA62CC4E64}"/>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0C39-4561-A3A4-699E524D4B9C}"/>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547.89</c:v>
                </c:pt>
              </c:numCache>
            </c:numRef>
          </c:val>
          <c:smooth val="0"/>
          <c:extLst>
            <c:ext xmlns:c16="http://schemas.microsoft.com/office/drawing/2014/chart" uri="{C3380CC4-5D6E-409C-BE32-E72D297353CC}">
              <c16:uniqueId val="{00000001-0C39-4561-A3A4-699E524D4B9C}"/>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-6.91</c:v>
                </c:pt>
              </c:numCache>
            </c:numRef>
          </c:val>
          <c:extLst>
            <c:ext xmlns:c16="http://schemas.microsoft.com/office/drawing/2014/chart" uri="{C3380CC4-5D6E-409C-BE32-E72D297353CC}">
              <c16:uniqueId val="{00000000-0012-40A0-808C-D62091B3D03A}"/>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76</c:v>
                </c:pt>
              </c:numCache>
            </c:numRef>
          </c:val>
          <c:smooth val="0"/>
          <c:extLst>
            <c:ext xmlns:c16="http://schemas.microsoft.com/office/drawing/2014/chart" uri="{C3380CC4-5D6E-409C-BE32-E72D297353CC}">
              <c16:uniqueId val="{00000001-0012-40A0-808C-D62091B3D03A}"/>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2092.54</c:v>
                </c:pt>
              </c:numCache>
            </c:numRef>
          </c:val>
          <c:extLst>
            <c:ext xmlns:c16="http://schemas.microsoft.com/office/drawing/2014/chart" uri="{C3380CC4-5D6E-409C-BE32-E72D297353CC}">
              <c16:uniqueId val="{00000000-1BDD-4F5D-8E38-A53E63FB8616}"/>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1260.97</c:v>
                </c:pt>
              </c:numCache>
            </c:numRef>
          </c:val>
          <c:smooth val="0"/>
          <c:extLst>
            <c:ext xmlns:c16="http://schemas.microsoft.com/office/drawing/2014/chart" uri="{C3380CC4-5D6E-409C-BE32-E72D297353CC}">
              <c16:uniqueId val="{00000001-1BDD-4F5D-8E38-A53E63FB8616}"/>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81.38</c:v>
                </c:pt>
              </c:numCache>
            </c:numRef>
          </c:val>
          <c:extLst>
            <c:ext xmlns:c16="http://schemas.microsoft.com/office/drawing/2014/chart" uri="{C3380CC4-5D6E-409C-BE32-E72D297353CC}">
              <c16:uniqueId val="{00000000-58E1-49E7-88F7-E97A0B89071A}"/>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32.020000000000003</c:v>
                </c:pt>
              </c:numCache>
            </c:numRef>
          </c:val>
          <c:smooth val="0"/>
          <c:extLst>
            <c:ext xmlns:c16="http://schemas.microsoft.com/office/drawing/2014/chart" uri="{C3380CC4-5D6E-409C-BE32-E72D297353CC}">
              <c16:uniqueId val="{00000001-58E1-49E7-88F7-E97A0B89071A}"/>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150.33000000000001</c:v>
                </c:pt>
              </c:numCache>
            </c:numRef>
          </c:val>
          <c:extLst>
            <c:ext xmlns:c16="http://schemas.microsoft.com/office/drawing/2014/chart" uri="{C3380CC4-5D6E-409C-BE32-E72D297353CC}">
              <c16:uniqueId val="{00000000-72FD-4B6C-B018-8FE756598231}"/>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592.49</c:v>
                </c:pt>
              </c:numCache>
            </c:numRef>
          </c:val>
          <c:smooth val="0"/>
          <c:extLst>
            <c:ext xmlns:c16="http://schemas.microsoft.com/office/drawing/2014/chart" uri="{C3380CC4-5D6E-409C-BE32-E72D297353CC}">
              <c16:uniqueId val="{00000001-72FD-4B6C-B018-8FE756598231}"/>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【108.79】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【541.72】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【77.16】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【1,269.43】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【89.95】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【34.07】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【588.46】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【32.20】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【36.31】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G19" zoomScaleNormal="100" workbookViewId="0">
      <selection activeCell="BL45" sqref="BL45:BZ4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7" t="s">
        <v>0</v>
      </c>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67"/>
      <c r="BT2" s="67"/>
      <c r="BU2" s="67"/>
      <c r="BV2" s="67"/>
      <c r="BW2" s="67"/>
      <c r="BX2" s="67"/>
      <c r="BY2" s="67"/>
      <c r="BZ2" s="67"/>
    </row>
    <row r="3" spans="1:78" ht="9.75" customHeight="1" x14ac:dyDescent="0.15">
      <c r="A3" s="2"/>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row>
    <row r="4" spans="1:78" ht="9.75" customHeight="1" x14ac:dyDescent="0.15">
      <c r="A4" s="2"/>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67"/>
      <c r="BD4" s="67"/>
      <c r="BE4" s="67"/>
      <c r="BF4" s="67"/>
      <c r="BG4" s="67"/>
      <c r="BH4" s="67"/>
      <c r="BI4" s="67"/>
      <c r="BJ4" s="67"/>
      <c r="BK4" s="67"/>
      <c r="BL4" s="67"/>
      <c r="BM4" s="67"/>
      <c r="BN4" s="67"/>
      <c r="BO4" s="67"/>
      <c r="BP4" s="67"/>
      <c r="BQ4" s="67"/>
      <c r="BR4" s="67"/>
      <c r="BS4" s="67"/>
      <c r="BT4" s="67"/>
      <c r="BU4" s="67"/>
      <c r="BV4" s="67"/>
      <c r="BW4" s="67"/>
      <c r="BX4" s="67"/>
      <c r="BY4" s="67"/>
      <c r="BZ4" s="67"/>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8" t="str">
        <f>データ!H6</f>
        <v>鳥取県　八頭町</v>
      </c>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3"/>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69" t="s">
        <v>9</v>
      </c>
      <c r="BM7" s="70"/>
      <c r="BN7" s="70"/>
      <c r="BO7" s="70"/>
      <c r="BP7" s="70"/>
      <c r="BQ7" s="70"/>
      <c r="BR7" s="70"/>
      <c r="BS7" s="70"/>
      <c r="BT7" s="70"/>
      <c r="BU7" s="70"/>
      <c r="BV7" s="70"/>
      <c r="BW7" s="70"/>
      <c r="BX7" s="70"/>
      <c r="BY7" s="71"/>
    </row>
    <row r="8" spans="1:78" ht="18.75" customHeight="1" x14ac:dyDescent="0.15">
      <c r="A8" s="2"/>
      <c r="B8" s="65" t="str">
        <f>データ!I6</f>
        <v>法適用</v>
      </c>
      <c r="C8" s="65"/>
      <c r="D8" s="65"/>
      <c r="E8" s="65"/>
      <c r="F8" s="65"/>
      <c r="G8" s="65"/>
      <c r="H8" s="65"/>
      <c r="I8" s="65" t="str">
        <f>データ!J6</f>
        <v>下水道事業</v>
      </c>
      <c r="J8" s="65"/>
      <c r="K8" s="65"/>
      <c r="L8" s="65"/>
      <c r="M8" s="65"/>
      <c r="N8" s="65"/>
      <c r="O8" s="65"/>
      <c r="P8" s="65" t="str">
        <f>データ!K6</f>
        <v>小規模集合排水処理</v>
      </c>
      <c r="Q8" s="65"/>
      <c r="R8" s="65"/>
      <c r="S8" s="65"/>
      <c r="T8" s="65"/>
      <c r="U8" s="65"/>
      <c r="V8" s="65"/>
      <c r="W8" s="65" t="str">
        <f>データ!L6</f>
        <v>I2</v>
      </c>
      <c r="X8" s="65"/>
      <c r="Y8" s="65"/>
      <c r="Z8" s="65"/>
      <c r="AA8" s="65"/>
      <c r="AB8" s="65"/>
      <c r="AC8" s="65"/>
      <c r="AD8" s="66" t="str">
        <f>データ!$M$6</f>
        <v>非設置</v>
      </c>
      <c r="AE8" s="66"/>
      <c r="AF8" s="66"/>
      <c r="AG8" s="66"/>
      <c r="AH8" s="66"/>
      <c r="AI8" s="66"/>
      <c r="AJ8" s="66"/>
      <c r="AK8" s="3"/>
      <c r="AL8" s="45">
        <f>データ!S6</f>
        <v>15488</v>
      </c>
      <c r="AM8" s="45"/>
      <c r="AN8" s="45"/>
      <c r="AO8" s="45"/>
      <c r="AP8" s="45"/>
      <c r="AQ8" s="45"/>
      <c r="AR8" s="45"/>
      <c r="AS8" s="45"/>
      <c r="AT8" s="44">
        <f>データ!T6</f>
        <v>206.71</v>
      </c>
      <c r="AU8" s="44"/>
      <c r="AV8" s="44"/>
      <c r="AW8" s="44"/>
      <c r="AX8" s="44"/>
      <c r="AY8" s="44"/>
      <c r="AZ8" s="44"/>
      <c r="BA8" s="44"/>
      <c r="BB8" s="44">
        <f>データ!U6</f>
        <v>74.930000000000007</v>
      </c>
      <c r="BC8" s="44"/>
      <c r="BD8" s="44"/>
      <c r="BE8" s="44"/>
      <c r="BF8" s="44"/>
      <c r="BG8" s="44"/>
      <c r="BH8" s="44"/>
      <c r="BI8" s="44"/>
      <c r="BJ8" s="3"/>
      <c r="BK8" s="3"/>
      <c r="BL8" s="61" t="s">
        <v>10</v>
      </c>
      <c r="BM8" s="62"/>
      <c r="BN8" s="63" t="s">
        <v>11</v>
      </c>
      <c r="BO8" s="63"/>
      <c r="BP8" s="63"/>
      <c r="BQ8" s="63"/>
      <c r="BR8" s="63"/>
      <c r="BS8" s="63"/>
      <c r="BT8" s="63"/>
      <c r="BU8" s="63"/>
      <c r="BV8" s="63"/>
      <c r="BW8" s="63"/>
      <c r="BX8" s="63"/>
      <c r="BY8" s="64"/>
    </row>
    <row r="9" spans="1:78" ht="18.75" customHeight="1" x14ac:dyDescent="0.15">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46" t="s">
        <v>16</v>
      </c>
      <c r="AE9" s="46"/>
      <c r="AF9" s="46"/>
      <c r="AG9" s="46"/>
      <c r="AH9" s="46"/>
      <c r="AI9" s="46"/>
      <c r="AJ9" s="46"/>
      <c r="AK9" s="3"/>
      <c r="AL9" s="46" t="s">
        <v>17</v>
      </c>
      <c r="AM9" s="46"/>
      <c r="AN9" s="46"/>
      <c r="AO9" s="46"/>
      <c r="AP9" s="46"/>
      <c r="AQ9" s="46"/>
      <c r="AR9" s="46"/>
      <c r="AS9" s="46"/>
      <c r="AT9" s="46" t="s">
        <v>18</v>
      </c>
      <c r="AU9" s="46"/>
      <c r="AV9" s="46"/>
      <c r="AW9" s="46"/>
      <c r="AX9" s="46"/>
      <c r="AY9" s="46"/>
      <c r="AZ9" s="46"/>
      <c r="BA9" s="46"/>
      <c r="BB9" s="46" t="s">
        <v>19</v>
      </c>
      <c r="BC9" s="46"/>
      <c r="BD9" s="46"/>
      <c r="BE9" s="46"/>
      <c r="BF9" s="46"/>
      <c r="BG9" s="46"/>
      <c r="BH9" s="46"/>
      <c r="BI9" s="46"/>
      <c r="BJ9" s="3"/>
      <c r="BK9" s="3"/>
      <c r="BL9" s="47" t="s">
        <v>20</v>
      </c>
      <c r="BM9" s="48"/>
      <c r="BN9" s="49" t="s">
        <v>21</v>
      </c>
      <c r="BO9" s="49"/>
      <c r="BP9" s="49"/>
      <c r="BQ9" s="49"/>
      <c r="BR9" s="49"/>
      <c r="BS9" s="49"/>
      <c r="BT9" s="49"/>
      <c r="BU9" s="49"/>
      <c r="BV9" s="49"/>
      <c r="BW9" s="49"/>
      <c r="BX9" s="49"/>
      <c r="BY9" s="50"/>
    </row>
    <row r="10" spans="1:78" ht="18.75" customHeight="1" x14ac:dyDescent="0.15">
      <c r="A10" s="2"/>
      <c r="B10" s="44" t="str">
        <f>データ!N6</f>
        <v>-</v>
      </c>
      <c r="C10" s="44"/>
      <c r="D10" s="44"/>
      <c r="E10" s="44"/>
      <c r="F10" s="44"/>
      <c r="G10" s="44"/>
      <c r="H10" s="44"/>
      <c r="I10" s="44">
        <f>データ!O6</f>
        <v>42.15</v>
      </c>
      <c r="J10" s="44"/>
      <c r="K10" s="44"/>
      <c r="L10" s="44"/>
      <c r="M10" s="44"/>
      <c r="N10" s="44"/>
      <c r="O10" s="44"/>
      <c r="P10" s="44">
        <f>データ!P6</f>
        <v>0.1</v>
      </c>
      <c r="Q10" s="44"/>
      <c r="R10" s="44"/>
      <c r="S10" s="44"/>
      <c r="T10" s="44"/>
      <c r="U10" s="44"/>
      <c r="V10" s="44"/>
      <c r="W10" s="44">
        <f>データ!Q6</f>
        <v>90.03</v>
      </c>
      <c r="X10" s="44"/>
      <c r="Y10" s="44"/>
      <c r="Z10" s="44"/>
      <c r="AA10" s="44"/>
      <c r="AB10" s="44"/>
      <c r="AC10" s="44"/>
      <c r="AD10" s="45">
        <f>データ!R6</f>
        <v>3685</v>
      </c>
      <c r="AE10" s="45"/>
      <c r="AF10" s="45"/>
      <c r="AG10" s="45"/>
      <c r="AH10" s="45"/>
      <c r="AI10" s="45"/>
      <c r="AJ10" s="45"/>
      <c r="AK10" s="2"/>
      <c r="AL10" s="45">
        <f>データ!V6</f>
        <v>16</v>
      </c>
      <c r="AM10" s="45"/>
      <c r="AN10" s="45"/>
      <c r="AO10" s="45"/>
      <c r="AP10" s="45"/>
      <c r="AQ10" s="45"/>
      <c r="AR10" s="45"/>
      <c r="AS10" s="45"/>
      <c r="AT10" s="44">
        <f>データ!W6</f>
        <v>0.01</v>
      </c>
      <c r="AU10" s="44"/>
      <c r="AV10" s="44"/>
      <c r="AW10" s="44"/>
      <c r="AX10" s="44"/>
      <c r="AY10" s="44"/>
      <c r="AZ10" s="44"/>
      <c r="BA10" s="44"/>
      <c r="BB10" s="44">
        <f>データ!X6</f>
        <v>1600</v>
      </c>
      <c r="BC10" s="44"/>
      <c r="BD10" s="44"/>
      <c r="BE10" s="44"/>
      <c r="BF10" s="44"/>
      <c r="BG10" s="44"/>
      <c r="BH10" s="44"/>
      <c r="BI10" s="44"/>
      <c r="BJ10" s="2"/>
      <c r="BK10" s="2"/>
      <c r="BL10" s="51" t="s">
        <v>22</v>
      </c>
      <c r="BM10" s="52"/>
      <c r="BN10" s="53" t="s">
        <v>23</v>
      </c>
      <c r="BO10" s="53"/>
      <c r="BP10" s="53"/>
      <c r="BQ10" s="53"/>
      <c r="BR10" s="53"/>
      <c r="BS10" s="53"/>
      <c r="BT10" s="53"/>
      <c r="BU10" s="53"/>
      <c r="BV10" s="53"/>
      <c r="BW10" s="53"/>
      <c r="BX10" s="53"/>
      <c r="BY10" s="54"/>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114</v>
      </c>
      <c r="BM16" s="60"/>
      <c r="BN16" s="60"/>
      <c r="BO16" s="60"/>
      <c r="BP16" s="60"/>
      <c r="BQ16" s="60"/>
      <c r="BR16" s="60"/>
      <c r="BS16" s="60"/>
      <c r="BT16" s="60"/>
      <c r="BU16" s="60"/>
      <c r="BV16" s="60"/>
      <c r="BW16" s="60"/>
      <c r="BX16" s="60"/>
      <c r="BY16" s="60"/>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60"/>
      <c r="BN17" s="60"/>
      <c r="BO17" s="60"/>
      <c r="BP17" s="60"/>
      <c r="BQ17" s="60"/>
      <c r="BR17" s="60"/>
      <c r="BS17" s="60"/>
      <c r="BT17" s="60"/>
      <c r="BU17" s="60"/>
      <c r="BV17" s="60"/>
      <c r="BW17" s="60"/>
      <c r="BX17" s="60"/>
      <c r="BY17" s="60"/>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60"/>
      <c r="BN18" s="60"/>
      <c r="BO18" s="60"/>
      <c r="BP18" s="60"/>
      <c r="BQ18" s="60"/>
      <c r="BR18" s="60"/>
      <c r="BS18" s="60"/>
      <c r="BT18" s="60"/>
      <c r="BU18" s="60"/>
      <c r="BV18" s="60"/>
      <c r="BW18" s="60"/>
      <c r="BX18" s="60"/>
      <c r="BY18" s="60"/>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60"/>
      <c r="BN19" s="60"/>
      <c r="BO19" s="60"/>
      <c r="BP19" s="60"/>
      <c r="BQ19" s="60"/>
      <c r="BR19" s="60"/>
      <c r="BS19" s="60"/>
      <c r="BT19" s="60"/>
      <c r="BU19" s="60"/>
      <c r="BV19" s="60"/>
      <c r="BW19" s="60"/>
      <c r="BX19" s="60"/>
      <c r="BY19" s="60"/>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60"/>
      <c r="BN20" s="60"/>
      <c r="BO20" s="60"/>
      <c r="BP20" s="60"/>
      <c r="BQ20" s="60"/>
      <c r="BR20" s="60"/>
      <c r="BS20" s="60"/>
      <c r="BT20" s="60"/>
      <c r="BU20" s="60"/>
      <c r="BV20" s="60"/>
      <c r="BW20" s="60"/>
      <c r="BX20" s="60"/>
      <c r="BY20" s="60"/>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60"/>
      <c r="BN21" s="60"/>
      <c r="BO21" s="60"/>
      <c r="BP21" s="60"/>
      <c r="BQ21" s="60"/>
      <c r="BR21" s="60"/>
      <c r="BS21" s="60"/>
      <c r="BT21" s="60"/>
      <c r="BU21" s="60"/>
      <c r="BV21" s="60"/>
      <c r="BW21" s="60"/>
      <c r="BX21" s="60"/>
      <c r="BY21" s="60"/>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60"/>
      <c r="BN22" s="60"/>
      <c r="BO22" s="60"/>
      <c r="BP22" s="60"/>
      <c r="BQ22" s="60"/>
      <c r="BR22" s="60"/>
      <c r="BS22" s="60"/>
      <c r="BT22" s="60"/>
      <c r="BU22" s="60"/>
      <c r="BV22" s="60"/>
      <c r="BW22" s="60"/>
      <c r="BX22" s="60"/>
      <c r="BY22" s="60"/>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60"/>
      <c r="BN23" s="60"/>
      <c r="BO23" s="60"/>
      <c r="BP23" s="60"/>
      <c r="BQ23" s="60"/>
      <c r="BR23" s="60"/>
      <c r="BS23" s="60"/>
      <c r="BT23" s="60"/>
      <c r="BU23" s="60"/>
      <c r="BV23" s="60"/>
      <c r="BW23" s="60"/>
      <c r="BX23" s="60"/>
      <c r="BY23" s="60"/>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60"/>
      <c r="BN24" s="60"/>
      <c r="BO24" s="60"/>
      <c r="BP24" s="60"/>
      <c r="BQ24" s="60"/>
      <c r="BR24" s="60"/>
      <c r="BS24" s="60"/>
      <c r="BT24" s="60"/>
      <c r="BU24" s="60"/>
      <c r="BV24" s="60"/>
      <c r="BW24" s="60"/>
      <c r="BX24" s="60"/>
      <c r="BY24" s="60"/>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60"/>
      <c r="BN25" s="60"/>
      <c r="BO25" s="60"/>
      <c r="BP25" s="60"/>
      <c r="BQ25" s="60"/>
      <c r="BR25" s="60"/>
      <c r="BS25" s="60"/>
      <c r="BT25" s="60"/>
      <c r="BU25" s="60"/>
      <c r="BV25" s="60"/>
      <c r="BW25" s="60"/>
      <c r="BX25" s="60"/>
      <c r="BY25" s="60"/>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60"/>
      <c r="BN26" s="60"/>
      <c r="BO26" s="60"/>
      <c r="BP26" s="60"/>
      <c r="BQ26" s="60"/>
      <c r="BR26" s="60"/>
      <c r="BS26" s="60"/>
      <c r="BT26" s="60"/>
      <c r="BU26" s="60"/>
      <c r="BV26" s="60"/>
      <c r="BW26" s="60"/>
      <c r="BX26" s="60"/>
      <c r="BY26" s="60"/>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60"/>
      <c r="BN27" s="60"/>
      <c r="BO27" s="60"/>
      <c r="BP27" s="60"/>
      <c r="BQ27" s="60"/>
      <c r="BR27" s="60"/>
      <c r="BS27" s="60"/>
      <c r="BT27" s="60"/>
      <c r="BU27" s="60"/>
      <c r="BV27" s="60"/>
      <c r="BW27" s="60"/>
      <c r="BX27" s="60"/>
      <c r="BY27" s="60"/>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60"/>
      <c r="BN28" s="60"/>
      <c r="BO28" s="60"/>
      <c r="BP28" s="60"/>
      <c r="BQ28" s="60"/>
      <c r="BR28" s="60"/>
      <c r="BS28" s="60"/>
      <c r="BT28" s="60"/>
      <c r="BU28" s="60"/>
      <c r="BV28" s="60"/>
      <c r="BW28" s="60"/>
      <c r="BX28" s="60"/>
      <c r="BY28" s="60"/>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60"/>
      <c r="BN29" s="60"/>
      <c r="BO29" s="60"/>
      <c r="BP29" s="60"/>
      <c r="BQ29" s="60"/>
      <c r="BR29" s="60"/>
      <c r="BS29" s="60"/>
      <c r="BT29" s="60"/>
      <c r="BU29" s="60"/>
      <c r="BV29" s="60"/>
      <c r="BW29" s="60"/>
      <c r="BX29" s="60"/>
      <c r="BY29" s="60"/>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60"/>
      <c r="BN30" s="60"/>
      <c r="BO30" s="60"/>
      <c r="BP30" s="60"/>
      <c r="BQ30" s="60"/>
      <c r="BR30" s="60"/>
      <c r="BS30" s="60"/>
      <c r="BT30" s="60"/>
      <c r="BU30" s="60"/>
      <c r="BV30" s="60"/>
      <c r="BW30" s="60"/>
      <c r="BX30" s="60"/>
      <c r="BY30" s="60"/>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60"/>
      <c r="BN31" s="60"/>
      <c r="BO31" s="60"/>
      <c r="BP31" s="60"/>
      <c r="BQ31" s="60"/>
      <c r="BR31" s="60"/>
      <c r="BS31" s="60"/>
      <c r="BT31" s="60"/>
      <c r="BU31" s="60"/>
      <c r="BV31" s="60"/>
      <c r="BW31" s="60"/>
      <c r="BX31" s="60"/>
      <c r="BY31" s="60"/>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60"/>
      <c r="BN32" s="60"/>
      <c r="BO32" s="60"/>
      <c r="BP32" s="60"/>
      <c r="BQ32" s="60"/>
      <c r="BR32" s="60"/>
      <c r="BS32" s="60"/>
      <c r="BT32" s="60"/>
      <c r="BU32" s="60"/>
      <c r="BV32" s="60"/>
      <c r="BW32" s="60"/>
      <c r="BX32" s="60"/>
      <c r="BY32" s="60"/>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60"/>
      <c r="BN33" s="60"/>
      <c r="BO33" s="60"/>
      <c r="BP33" s="60"/>
      <c r="BQ33" s="60"/>
      <c r="BR33" s="60"/>
      <c r="BS33" s="60"/>
      <c r="BT33" s="60"/>
      <c r="BU33" s="60"/>
      <c r="BV33" s="60"/>
      <c r="BW33" s="60"/>
      <c r="BX33" s="60"/>
      <c r="BY33" s="60"/>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60"/>
      <c r="BN34" s="60"/>
      <c r="BO34" s="60"/>
      <c r="BP34" s="60"/>
      <c r="BQ34" s="60"/>
      <c r="BR34" s="60"/>
      <c r="BS34" s="60"/>
      <c r="BT34" s="60"/>
      <c r="BU34" s="60"/>
      <c r="BV34" s="60"/>
      <c r="BW34" s="60"/>
      <c r="BX34" s="60"/>
      <c r="BY34" s="60"/>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60"/>
      <c r="BN35" s="60"/>
      <c r="BO35" s="60"/>
      <c r="BP35" s="60"/>
      <c r="BQ35" s="60"/>
      <c r="BR35" s="60"/>
      <c r="BS35" s="60"/>
      <c r="BT35" s="60"/>
      <c r="BU35" s="60"/>
      <c r="BV35" s="60"/>
      <c r="BW35" s="60"/>
      <c r="BX35" s="60"/>
      <c r="BY35" s="60"/>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60"/>
      <c r="BN36" s="60"/>
      <c r="BO36" s="60"/>
      <c r="BP36" s="60"/>
      <c r="BQ36" s="60"/>
      <c r="BR36" s="60"/>
      <c r="BS36" s="60"/>
      <c r="BT36" s="60"/>
      <c r="BU36" s="60"/>
      <c r="BV36" s="60"/>
      <c r="BW36" s="60"/>
      <c r="BX36" s="60"/>
      <c r="BY36" s="60"/>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60"/>
      <c r="BN37" s="60"/>
      <c r="BO37" s="60"/>
      <c r="BP37" s="60"/>
      <c r="BQ37" s="60"/>
      <c r="BR37" s="60"/>
      <c r="BS37" s="60"/>
      <c r="BT37" s="60"/>
      <c r="BU37" s="60"/>
      <c r="BV37" s="60"/>
      <c r="BW37" s="60"/>
      <c r="BX37" s="60"/>
      <c r="BY37" s="60"/>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60"/>
      <c r="BN38" s="60"/>
      <c r="BO38" s="60"/>
      <c r="BP38" s="60"/>
      <c r="BQ38" s="60"/>
      <c r="BR38" s="60"/>
      <c r="BS38" s="60"/>
      <c r="BT38" s="60"/>
      <c r="BU38" s="60"/>
      <c r="BV38" s="60"/>
      <c r="BW38" s="60"/>
      <c r="BX38" s="60"/>
      <c r="BY38" s="60"/>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60"/>
      <c r="BN39" s="60"/>
      <c r="BO39" s="60"/>
      <c r="BP39" s="60"/>
      <c r="BQ39" s="60"/>
      <c r="BR39" s="60"/>
      <c r="BS39" s="60"/>
      <c r="BT39" s="60"/>
      <c r="BU39" s="60"/>
      <c r="BV39" s="60"/>
      <c r="BW39" s="60"/>
      <c r="BX39" s="60"/>
      <c r="BY39" s="60"/>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60"/>
      <c r="BN40" s="60"/>
      <c r="BO40" s="60"/>
      <c r="BP40" s="60"/>
      <c r="BQ40" s="60"/>
      <c r="BR40" s="60"/>
      <c r="BS40" s="60"/>
      <c r="BT40" s="60"/>
      <c r="BU40" s="60"/>
      <c r="BV40" s="60"/>
      <c r="BW40" s="60"/>
      <c r="BX40" s="60"/>
      <c r="BY40" s="60"/>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60"/>
      <c r="BN41" s="60"/>
      <c r="BO41" s="60"/>
      <c r="BP41" s="60"/>
      <c r="BQ41" s="60"/>
      <c r="BR41" s="60"/>
      <c r="BS41" s="60"/>
      <c r="BT41" s="60"/>
      <c r="BU41" s="60"/>
      <c r="BV41" s="60"/>
      <c r="BW41" s="60"/>
      <c r="BX41" s="60"/>
      <c r="BY41" s="60"/>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60"/>
      <c r="BN42" s="60"/>
      <c r="BO42" s="60"/>
      <c r="BP42" s="60"/>
      <c r="BQ42" s="60"/>
      <c r="BR42" s="60"/>
      <c r="BS42" s="60"/>
      <c r="BT42" s="60"/>
      <c r="BU42" s="60"/>
      <c r="BV42" s="60"/>
      <c r="BW42" s="60"/>
      <c r="BX42" s="60"/>
      <c r="BY42" s="60"/>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60"/>
      <c r="BN43" s="60"/>
      <c r="BO43" s="60"/>
      <c r="BP43" s="60"/>
      <c r="BQ43" s="60"/>
      <c r="BR43" s="60"/>
      <c r="BS43" s="60"/>
      <c r="BT43" s="60"/>
      <c r="BU43" s="60"/>
      <c r="BV43" s="60"/>
      <c r="BW43" s="60"/>
      <c r="BX43" s="60"/>
      <c r="BY43" s="60"/>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112</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113</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【108.79】</v>
      </c>
      <c r="F85" s="12" t="str">
        <f>データ!AT6</f>
        <v>【541.72】</v>
      </c>
      <c r="G85" s="12" t="str">
        <f>データ!BE6</f>
        <v>【77.16】</v>
      </c>
      <c r="H85" s="12" t="str">
        <f>データ!BP6</f>
        <v>【1,269.43】</v>
      </c>
      <c r="I85" s="12" t="str">
        <f>データ!CA6</f>
        <v>【32.20】</v>
      </c>
      <c r="J85" s="12" t="str">
        <f>データ!CL6</f>
        <v>【588.46】</v>
      </c>
      <c r="K85" s="12" t="str">
        <f>データ!CW6</f>
        <v>【34.07】</v>
      </c>
      <c r="L85" s="12" t="str">
        <f>データ!DH6</f>
        <v>【89.95】</v>
      </c>
      <c r="M85" s="12" t="str">
        <f>データ!DS6</f>
        <v>【36.31】</v>
      </c>
      <c r="N85" s="12" t="str">
        <f>データ!ED6</f>
        <v>【0.00】</v>
      </c>
      <c r="O85" s="12" t="str">
        <f>データ!EO6</f>
        <v>【0.00】</v>
      </c>
    </row>
  </sheetData>
  <sheetProtection algorithmName="SHA-512" hashValue="XuvRSfuNpIzoXuzPXeIUYdbTgz3jQ0DP/CfGbtF6G+HdGuPuchIXViYXIe6ICG1+YFV0Ebf3fDd2WvpWLL/riQ==" saltValue="nuxYNvFxnctfUnx7k5x1+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54</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15">
      <c r="A4" s="14" t="s">
        <v>55</v>
      </c>
      <c r="B4" s="16"/>
      <c r="C4" s="16"/>
      <c r="D4" s="16"/>
      <c r="E4" s="16"/>
      <c r="F4" s="16"/>
      <c r="G4" s="16"/>
      <c r="H4" s="76"/>
      <c r="I4" s="77"/>
      <c r="J4" s="77"/>
      <c r="K4" s="77"/>
      <c r="L4" s="77"/>
      <c r="M4" s="77"/>
      <c r="N4" s="77"/>
      <c r="O4" s="77"/>
      <c r="P4" s="77"/>
      <c r="Q4" s="77"/>
      <c r="R4" s="77"/>
      <c r="S4" s="77"/>
      <c r="T4" s="77"/>
      <c r="U4" s="77"/>
      <c r="V4" s="77"/>
      <c r="W4" s="77"/>
      <c r="X4" s="78"/>
      <c r="Y4" s="72" t="s">
        <v>56</v>
      </c>
      <c r="Z4" s="72"/>
      <c r="AA4" s="72"/>
      <c r="AB4" s="72"/>
      <c r="AC4" s="72"/>
      <c r="AD4" s="72"/>
      <c r="AE4" s="72"/>
      <c r="AF4" s="72"/>
      <c r="AG4" s="72"/>
      <c r="AH4" s="72"/>
      <c r="AI4" s="72"/>
      <c r="AJ4" s="72" t="s">
        <v>57</v>
      </c>
      <c r="AK4" s="72"/>
      <c r="AL4" s="72"/>
      <c r="AM4" s="72"/>
      <c r="AN4" s="72"/>
      <c r="AO4" s="72"/>
      <c r="AP4" s="72"/>
      <c r="AQ4" s="72"/>
      <c r="AR4" s="72"/>
      <c r="AS4" s="72"/>
      <c r="AT4" s="72"/>
      <c r="AU4" s="72" t="s">
        <v>58</v>
      </c>
      <c r="AV4" s="72"/>
      <c r="AW4" s="72"/>
      <c r="AX4" s="72"/>
      <c r="AY4" s="72"/>
      <c r="AZ4" s="72"/>
      <c r="BA4" s="72"/>
      <c r="BB4" s="72"/>
      <c r="BC4" s="72"/>
      <c r="BD4" s="72"/>
      <c r="BE4" s="72"/>
      <c r="BF4" s="72" t="s">
        <v>59</v>
      </c>
      <c r="BG4" s="72"/>
      <c r="BH4" s="72"/>
      <c r="BI4" s="72"/>
      <c r="BJ4" s="72"/>
      <c r="BK4" s="72"/>
      <c r="BL4" s="72"/>
      <c r="BM4" s="72"/>
      <c r="BN4" s="72"/>
      <c r="BO4" s="72"/>
      <c r="BP4" s="72"/>
      <c r="BQ4" s="72" t="s">
        <v>60</v>
      </c>
      <c r="BR4" s="72"/>
      <c r="BS4" s="72"/>
      <c r="BT4" s="72"/>
      <c r="BU4" s="72"/>
      <c r="BV4" s="72"/>
      <c r="BW4" s="72"/>
      <c r="BX4" s="72"/>
      <c r="BY4" s="72"/>
      <c r="BZ4" s="72"/>
      <c r="CA4" s="72"/>
      <c r="CB4" s="72" t="s">
        <v>61</v>
      </c>
      <c r="CC4" s="72"/>
      <c r="CD4" s="72"/>
      <c r="CE4" s="72"/>
      <c r="CF4" s="72"/>
      <c r="CG4" s="72"/>
      <c r="CH4" s="72"/>
      <c r="CI4" s="72"/>
      <c r="CJ4" s="72"/>
      <c r="CK4" s="72"/>
      <c r="CL4" s="72"/>
      <c r="CM4" s="72" t="s">
        <v>62</v>
      </c>
      <c r="CN4" s="72"/>
      <c r="CO4" s="72"/>
      <c r="CP4" s="72"/>
      <c r="CQ4" s="72"/>
      <c r="CR4" s="72"/>
      <c r="CS4" s="72"/>
      <c r="CT4" s="72"/>
      <c r="CU4" s="72"/>
      <c r="CV4" s="72"/>
      <c r="CW4" s="72"/>
      <c r="CX4" s="72" t="s">
        <v>63</v>
      </c>
      <c r="CY4" s="72"/>
      <c r="CZ4" s="72"/>
      <c r="DA4" s="72"/>
      <c r="DB4" s="72"/>
      <c r="DC4" s="72"/>
      <c r="DD4" s="72"/>
      <c r="DE4" s="72"/>
      <c r="DF4" s="72"/>
      <c r="DG4" s="72"/>
      <c r="DH4" s="72"/>
      <c r="DI4" s="72" t="s">
        <v>64</v>
      </c>
      <c r="DJ4" s="72"/>
      <c r="DK4" s="72"/>
      <c r="DL4" s="72"/>
      <c r="DM4" s="72"/>
      <c r="DN4" s="72"/>
      <c r="DO4" s="72"/>
      <c r="DP4" s="72"/>
      <c r="DQ4" s="72"/>
      <c r="DR4" s="72"/>
      <c r="DS4" s="72"/>
      <c r="DT4" s="72" t="s">
        <v>65</v>
      </c>
      <c r="DU4" s="72"/>
      <c r="DV4" s="72"/>
      <c r="DW4" s="72"/>
      <c r="DX4" s="72"/>
      <c r="DY4" s="72"/>
      <c r="DZ4" s="72"/>
      <c r="EA4" s="72"/>
      <c r="EB4" s="72"/>
      <c r="EC4" s="72"/>
      <c r="ED4" s="72"/>
      <c r="EE4" s="72" t="s">
        <v>66</v>
      </c>
      <c r="EF4" s="72"/>
      <c r="EG4" s="72"/>
      <c r="EH4" s="72"/>
      <c r="EI4" s="72"/>
      <c r="EJ4" s="72"/>
      <c r="EK4" s="72"/>
      <c r="EL4" s="72"/>
      <c r="EM4" s="72"/>
      <c r="EN4" s="72"/>
      <c r="EO4" s="72"/>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313297</v>
      </c>
      <c r="D6" s="19">
        <f t="shared" si="3"/>
        <v>46</v>
      </c>
      <c r="E6" s="19">
        <f t="shared" si="3"/>
        <v>17</v>
      </c>
      <c r="F6" s="19">
        <f t="shared" si="3"/>
        <v>9</v>
      </c>
      <c r="G6" s="19">
        <f t="shared" si="3"/>
        <v>0</v>
      </c>
      <c r="H6" s="19" t="str">
        <f t="shared" si="3"/>
        <v>鳥取県　八頭町</v>
      </c>
      <c r="I6" s="19" t="str">
        <f t="shared" si="3"/>
        <v>法適用</v>
      </c>
      <c r="J6" s="19" t="str">
        <f t="shared" si="3"/>
        <v>下水道事業</v>
      </c>
      <c r="K6" s="19" t="str">
        <f t="shared" si="3"/>
        <v>小規模集合排水処理</v>
      </c>
      <c r="L6" s="19" t="str">
        <f t="shared" si="3"/>
        <v>I2</v>
      </c>
      <c r="M6" s="19" t="str">
        <f t="shared" si="3"/>
        <v>非設置</v>
      </c>
      <c r="N6" s="20" t="str">
        <f t="shared" si="3"/>
        <v>-</v>
      </c>
      <c r="O6" s="20">
        <f t="shared" si="3"/>
        <v>42.15</v>
      </c>
      <c r="P6" s="20">
        <f t="shared" si="3"/>
        <v>0.1</v>
      </c>
      <c r="Q6" s="20">
        <f t="shared" si="3"/>
        <v>90.03</v>
      </c>
      <c r="R6" s="20">
        <f t="shared" si="3"/>
        <v>3685</v>
      </c>
      <c r="S6" s="20">
        <f t="shared" si="3"/>
        <v>15488</v>
      </c>
      <c r="T6" s="20">
        <f t="shared" si="3"/>
        <v>206.71</v>
      </c>
      <c r="U6" s="20">
        <f t="shared" si="3"/>
        <v>74.930000000000007</v>
      </c>
      <c r="V6" s="20">
        <f t="shared" si="3"/>
        <v>16</v>
      </c>
      <c r="W6" s="20">
        <f t="shared" si="3"/>
        <v>0.01</v>
      </c>
      <c r="X6" s="20">
        <f t="shared" si="3"/>
        <v>1600</v>
      </c>
      <c r="Y6" s="21" t="str">
        <f>IF(Y7="",NA(),Y7)</f>
        <v>-</v>
      </c>
      <c r="Z6" s="21" t="str">
        <f t="shared" ref="Z6:AH6" si="4">IF(Z7="",NA(),Z7)</f>
        <v>-</v>
      </c>
      <c r="AA6" s="21" t="str">
        <f t="shared" si="4"/>
        <v>-</v>
      </c>
      <c r="AB6" s="21" t="str">
        <f t="shared" si="4"/>
        <v>-</v>
      </c>
      <c r="AC6" s="21">
        <f t="shared" si="4"/>
        <v>97.7</v>
      </c>
      <c r="AD6" s="21" t="str">
        <f t="shared" si="4"/>
        <v>-</v>
      </c>
      <c r="AE6" s="21" t="str">
        <f t="shared" si="4"/>
        <v>-</v>
      </c>
      <c r="AF6" s="21" t="str">
        <f t="shared" si="4"/>
        <v>-</v>
      </c>
      <c r="AG6" s="21" t="str">
        <f t="shared" si="4"/>
        <v>-</v>
      </c>
      <c r="AH6" s="21">
        <f t="shared" si="4"/>
        <v>108.97</v>
      </c>
      <c r="AI6" s="20" t="str">
        <f>IF(AI7="","",IF(AI7="-","【-】","【"&amp;SUBSTITUTE(TEXT(AI7,"#,##0.00"),"-","△")&amp;"】"))</f>
        <v>【108.79】</v>
      </c>
      <c r="AJ6" s="21" t="str">
        <f>IF(AJ7="",NA(),AJ7)</f>
        <v>-</v>
      </c>
      <c r="AK6" s="21" t="str">
        <f t="shared" ref="AK6:AS6" si="5">IF(AK7="",NA(),AK7)</f>
        <v>-</v>
      </c>
      <c r="AL6" s="21" t="str">
        <f t="shared" si="5"/>
        <v>-</v>
      </c>
      <c r="AM6" s="21" t="str">
        <f t="shared" si="5"/>
        <v>-</v>
      </c>
      <c r="AN6" s="20">
        <f t="shared" si="5"/>
        <v>0</v>
      </c>
      <c r="AO6" s="21" t="str">
        <f t="shared" si="5"/>
        <v>-</v>
      </c>
      <c r="AP6" s="21" t="str">
        <f t="shared" si="5"/>
        <v>-</v>
      </c>
      <c r="AQ6" s="21" t="str">
        <f t="shared" si="5"/>
        <v>-</v>
      </c>
      <c r="AR6" s="21" t="str">
        <f t="shared" si="5"/>
        <v>-</v>
      </c>
      <c r="AS6" s="21">
        <f t="shared" si="5"/>
        <v>547.89</v>
      </c>
      <c r="AT6" s="20" t="str">
        <f>IF(AT7="","",IF(AT7="-","【-】","【"&amp;SUBSTITUTE(TEXT(AT7,"#,##0.00"),"-","△")&amp;"】"))</f>
        <v>【541.72】</v>
      </c>
      <c r="AU6" s="21" t="str">
        <f>IF(AU7="",NA(),AU7)</f>
        <v>-</v>
      </c>
      <c r="AV6" s="21" t="str">
        <f t="shared" ref="AV6:BD6" si="6">IF(AV7="",NA(),AV7)</f>
        <v>-</v>
      </c>
      <c r="AW6" s="21" t="str">
        <f t="shared" si="6"/>
        <v>-</v>
      </c>
      <c r="AX6" s="21" t="str">
        <f t="shared" si="6"/>
        <v>-</v>
      </c>
      <c r="AY6" s="21">
        <f t="shared" si="6"/>
        <v>-6.91</v>
      </c>
      <c r="AZ6" s="21" t="str">
        <f t="shared" si="6"/>
        <v>-</v>
      </c>
      <c r="BA6" s="21" t="str">
        <f t="shared" si="6"/>
        <v>-</v>
      </c>
      <c r="BB6" s="21" t="str">
        <f t="shared" si="6"/>
        <v>-</v>
      </c>
      <c r="BC6" s="21" t="str">
        <f t="shared" si="6"/>
        <v>-</v>
      </c>
      <c r="BD6" s="21">
        <f t="shared" si="6"/>
        <v>76</v>
      </c>
      <c r="BE6" s="20" t="str">
        <f>IF(BE7="","",IF(BE7="-","【-】","【"&amp;SUBSTITUTE(TEXT(BE7,"#,##0.00"),"-","△")&amp;"】"))</f>
        <v>【77.16】</v>
      </c>
      <c r="BF6" s="21" t="str">
        <f>IF(BF7="",NA(),BF7)</f>
        <v>-</v>
      </c>
      <c r="BG6" s="21" t="str">
        <f t="shared" ref="BG6:BO6" si="7">IF(BG7="",NA(),BG7)</f>
        <v>-</v>
      </c>
      <c r="BH6" s="21" t="str">
        <f t="shared" si="7"/>
        <v>-</v>
      </c>
      <c r="BI6" s="21" t="str">
        <f t="shared" si="7"/>
        <v>-</v>
      </c>
      <c r="BJ6" s="21">
        <f t="shared" si="7"/>
        <v>2092.54</v>
      </c>
      <c r="BK6" s="21" t="str">
        <f t="shared" si="7"/>
        <v>-</v>
      </c>
      <c r="BL6" s="21" t="str">
        <f t="shared" si="7"/>
        <v>-</v>
      </c>
      <c r="BM6" s="21" t="str">
        <f t="shared" si="7"/>
        <v>-</v>
      </c>
      <c r="BN6" s="21" t="str">
        <f t="shared" si="7"/>
        <v>-</v>
      </c>
      <c r="BO6" s="21">
        <f t="shared" si="7"/>
        <v>1260.97</v>
      </c>
      <c r="BP6" s="20" t="str">
        <f>IF(BP7="","",IF(BP7="-","【-】","【"&amp;SUBSTITUTE(TEXT(BP7,"#,##0.00"),"-","△")&amp;"】"))</f>
        <v>【1,269.43】</v>
      </c>
      <c r="BQ6" s="21" t="str">
        <f>IF(BQ7="",NA(),BQ7)</f>
        <v>-</v>
      </c>
      <c r="BR6" s="21" t="str">
        <f t="shared" ref="BR6:BZ6" si="8">IF(BR7="",NA(),BR7)</f>
        <v>-</v>
      </c>
      <c r="BS6" s="21" t="str">
        <f t="shared" si="8"/>
        <v>-</v>
      </c>
      <c r="BT6" s="21" t="str">
        <f t="shared" si="8"/>
        <v>-</v>
      </c>
      <c r="BU6" s="21">
        <f t="shared" si="8"/>
        <v>81.38</v>
      </c>
      <c r="BV6" s="21" t="str">
        <f t="shared" si="8"/>
        <v>-</v>
      </c>
      <c r="BW6" s="21" t="str">
        <f t="shared" si="8"/>
        <v>-</v>
      </c>
      <c r="BX6" s="21" t="str">
        <f t="shared" si="8"/>
        <v>-</v>
      </c>
      <c r="BY6" s="21" t="str">
        <f t="shared" si="8"/>
        <v>-</v>
      </c>
      <c r="BZ6" s="21">
        <f t="shared" si="8"/>
        <v>32.020000000000003</v>
      </c>
      <c r="CA6" s="20" t="str">
        <f>IF(CA7="","",IF(CA7="-","【-】","【"&amp;SUBSTITUTE(TEXT(CA7,"#,##0.00"),"-","△")&amp;"】"))</f>
        <v>【32.20】</v>
      </c>
      <c r="CB6" s="21" t="str">
        <f>IF(CB7="",NA(),CB7)</f>
        <v>-</v>
      </c>
      <c r="CC6" s="21" t="str">
        <f t="shared" ref="CC6:CK6" si="9">IF(CC7="",NA(),CC7)</f>
        <v>-</v>
      </c>
      <c r="CD6" s="21" t="str">
        <f t="shared" si="9"/>
        <v>-</v>
      </c>
      <c r="CE6" s="21" t="str">
        <f t="shared" si="9"/>
        <v>-</v>
      </c>
      <c r="CF6" s="21">
        <f t="shared" si="9"/>
        <v>150.33000000000001</v>
      </c>
      <c r="CG6" s="21" t="str">
        <f t="shared" si="9"/>
        <v>-</v>
      </c>
      <c r="CH6" s="21" t="str">
        <f t="shared" si="9"/>
        <v>-</v>
      </c>
      <c r="CI6" s="21" t="str">
        <f t="shared" si="9"/>
        <v>-</v>
      </c>
      <c r="CJ6" s="21" t="str">
        <f t="shared" si="9"/>
        <v>-</v>
      </c>
      <c r="CK6" s="21">
        <f t="shared" si="9"/>
        <v>592.49</v>
      </c>
      <c r="CL6" s="20" t="str">
        <f>IF(CL7="","",IF(CL7="-","【-】","【"&amp;SUBSTITUTE(TEXT(CL7,"#,##0.00"),"-","△")&amp;"】"))</f>
        <v>【588.46】</v>
      </c>
      <c r="CM6" s="21" t="str">
        <f>IF(CM7="",NA(),CM7)</f>
        <v>-</v>
      </c>
      <c r="CN6" s="21" t="str">
        <f t="shared" ref="CN6:CV6" si="10">IF(CN7="",NA(),CN7)</f>
        <v>-</v>
      </c>
      <c r="CO6" s="21" t="str">
        <f t="shared" si="10"/>
        <v>-</v>
      </c>
      <c r="CP6" s="21" t="str">
        <f t="shared" si="10"/>
        <v>-</v>
      </c>
      <c r="CQ6" s="21">
        <f t="shared" si="10"/>
        <v>35.71</v>
      </c>
      <c r="CR6" s="21" t="str">
        <f t="shared" si="10"/>
        <v>-</v>
      </c>
      <c r="CS6" s="21" t="str">
        <f t="shared" si="10"/>
        <v>-</v>
      </c>
      <c r="CT6" s="21" t="str">
        <f t="shared" si="10"/>
        <v>-</v>
      </c>
      <c r="CU6" s="21" t="str">
        <f t="shared" si="10"/>
        <v>-</v>
      </c>
      <c r="CV6" s="21">
        <f t="shared" si="10"/>
        <v>34.04</v>
      </c>
      <c r="CW6" s="20" t="str">
        <f>IF(CW7="","",IF(CW7="-","【-】","【"&amp;SUBSTITUTE(TEXT(CW7,"#,##0.00"),"-","△")&amp;"】"))</f>
        <v>【34.07】</v>
      </c>
      <c r="CX6" s="21" t="str">
        <f>IF(CX7="",NA(),CX7)</f>
        <v>-</v>
      </c>
      <c r="CY6" s="21" t="str">
        <f t="shared" ref="CY6:DG6" si="11">IF(CY7="",NA(),CY7)</f>
        <v>-</v>
      </c>
      <c r="CZ6" s="21" t="str">
        <f t="shared" si="11"/>
        <v>-</v>
      </c>
      <c r="DA6" s="21" t="str">
        <f t="shared" si="11"/>
        <v>-</v>
      </c>
      <c r="DB6" s="21">
        <f t="shared" si="11"/>
        <v>93.75</v>
      </c>
      <c r="DC6" s="21" t="str">
        <f t="shared" si="11"/>
        <v>-</v>
      </c>
      <c r="DD6" s="21" t="str">
        <f t="shared" si="11"/>
        <v>-</v>
      </c>
      <c r="DE6" s="21" t="str">
        <f t="shared" si="11"/>
        <v>-</v>
      </c>
      <c r="DF6" s="21" t="str">
        <f t="shared" si="11"/>
        <v>-</v>
      </c>
      <c r="DG6" s="21">
        <f t="shared" si="11"/>
        <v>90.07</v>
      </c>
      <c r="DH6" s="20" t="str">
        <f>IF(DH7="","",IF(DH7="-","【-】","【"&amp;SUBSTITUTE(TEXT(DH7,"#,##0.00"),"-","△")&amp;"】"))</f>
        <v>【89.95】</v>
      </c>
      <c r="DI6" s="21" t="str">
        <f>IF(DI7="",NA(),DI7)</f>
        <v>-</v>
      </c>
      <c r="DJ6" s="21" t="str">
        <f t="shared" ref="DJ6:DR6" si="12">IF(DJ7="",NA(),DJ7)</f>
        <v>-</v>
      </c>
      <c r="DK6" s="21" t="str">
        <f t="shared" si="12"/>
        <v>-</v>
      </c>
      <c r="DL6" s="21" t="str">
        <f t="shared" si="12"/>
        <v>-</v>
      </c>
      <c r="DM6" s="21">
        <f t="shared" si="12"/>
        <v>2.96</v>
      </c>
      <c r="DN6" s="21" t="str">
        <f t="shared" si="12"/>
        <v>-</v>
      </c>
      <c r="DO6" s="21" t="str">
        <f t="shared" si="12"/>
        <v>-</v>
      </c>
      <c r="DP6" s="21" t="str">
        <f t="shared" si="12"/>
        <v>-</v>
      </c>
      <c r="DQ6" s="21" t="str">
        <f t="shared" si="12"/>
        <v>-</v>
      </c>
      <c r="DR6" s="21">
        <f t="shared" si="12"/>
        <v>36.51</v>
      </c>
      <c r="DS6" s="20" t="str">
        <f>IF(DS7="","",IF(DS7="-","【-】","【"&amp;SUBSTITUTE(TEXT(DS7,"#,##0.00"),"-","△")&amp;"】"))</f>
        <v>【36.31】</v>
      </c>
      <c r="DT6" s="21" t="str">
        <f>IF(DT7="",NA(),DT7)</f>
        <v>-</v>
      </c>
      <c r="DU6" s="21" t="str">
        <f t="shared" ref="DU6:EC6" si="13">IF(DU7="",NA(),DU7)</f>
        <v>-</v>
      </c>
      <c r="DV6" s="21" t="str">
        <f t="shared" si="13"/>
        <v>-</v>
      </c>
      <c r="DW6" s="21" t="str">
        <f t="shared" si="13"/>
        <v>-</v>
      </c>
      <c r="DX6" s="20">
        <f t="shared" si="13"/>
        <v>0</v>
      </c>
      <c r="DY6" s="21" t="str">
        <f t="shared" si="13"/>
        <v>-</v>
      </c>
      <c r="DZ6" s="21" t="str">
        <f t="shared" si="13"/>
        <v>-</v>
      </c>
      <c r="EA6" s="21" t="str">
        <f t="shared" si="13"/>
        <v>-</v>
      </c>
      <c r="EB6" s="21" t="str">
        <f t="shared" si="13"/>
        <v>-</v>
      </c>
      <c r="EC6" s="20">
        <f t="shared" si="13"/>
        <v>0</v>
      </c>
      <c r="ED6" s="20" t="str">
        <f>IF(ED7="","",IF(ED7="-","【-】","【"&amp;SUBSTITUTE(TEXT(ED7,"#,##0.00"),"-","△")&amp;"】"))</f>
        <v>【0.00】</v>
      </c>
      <c r="EE6" s="21" t="str">
        <f>IF(EE7="",NA(),EE7)</f>
        <v>-</v>
      </c>
      <c r="EF6" s="21" t="str">
        <f t="shared" ref="EF6:EN6" si="14">IF(EF7="",NA(),EF7)</f>
        <v>-</v>
      </c>
      <c r="EG6" s="21" t="str">
        <f t="shared" si="14"/>
        <v>-</v>
      </c>
      <c r="EH6" s="21" t="str">
        <f t="shared" si="14"/>
        <v>-</v>
      </c>
      <c r="EI6" s="20">
        <f t="shared" si="14"/>
        <v>0</v>
      </c>
      <c r="EJ6" s="21" t="str">
        <f t="shared" si="14"/>
        <v>-</v>
      </c>
      <c r="EK6" s="21" t="str">
        <f t="shared" si="14"/>
        <v>-</v>
      </c>
      <c r="EL6" s="21" t="str">
        <f t="shared" si="14"/>
        <v>-</v>
      </c>
      <c r="EM6" s="21" t="str">
        <f t="shared" si="14"/>
        <v>-</v>
      </c>
      <c r="EN6" s="20">
        <f t="shared" si="14"/>
        <v>0</v>
      </c>
      <c r="EO6" s="20" t="str">
        <f>IF(EO7="","",IF(EO7="-","【-】","【"&amp;SUBSTITUTE(TEXT(EO7,"#,##0.00"),"-","△")&amp;"】"))</f>
        <v>【0.00】</v>
      </c>
    </row>
    <row r="7" spans="1:148" s="22" customFormat="1" x14ac:dyDescent="0.15">
      <c r="A7" s="14"/>
      <c r="B7" s="23">
        <v>2024</v>
      </c>
      <c r="C7" s="23">
        <v>313297</v>
      </c>
      <c r="D7" s="23">
        <v>46</v>
      </c>
      <c r="E7" s="23">
        <v>17</v>
      </c>
      <c r="F7" s="23">
        <v>9</v>
      </c>
      <c r="G7" s="23">
        <v>0</v>
      </c>
      <c r="H7" s="23" t="s">
        <v>96</v>
      </c>
      <c r="I7" s="23" t="s">
        <v>97</v>
      </c>
      <c r="J7" s="23" t="s">
        <v>98</v>
      </c>
      <c r="K7" s="23" t="s">
        <v>99</v>
      </c>
      <c r="L7" s="23" t="s">
        <v>100</v>
      </c>
      <c r="M7" s="23" t="s">
        <v>101</v>
      </c>
      <c r="N7" s="24" t="s">
        <v>102</v>
      </c>
      <c r="O7" s="24">
        <v>42.15</v>
      </c>
      <c r="P7" s="24">
        <v>0.1</v>
      </c>
      <c r="Q7" s="24">
        <v>90.03</v>
      </c>
      <c r="R7" s="24">
        <v>3685</v>
      </c>
      <c r="S7" s="24">
        <v>15488</v>
      </c>
      <c r="T7" s="24">
        <v>206.71</v>
      </c>
      <c r="U7" s="24">
        <v>74.930000000000007</v>
      </c>
      <c r="V7" s="24">
        <v>16</v>
      </c>
      <c r="W7" s="24">
        <v>0.01</v>
      </c>
      <c r="X7" s="24">
        <v>1600</v>
      </c>
      <c r="Y7" s="24" t="s">
        <v>102</v>
      </c>
      <c r="Z7" s="24" t="s">
        <v>102</v>
      </c>
      <c r="AA7" s="24" t="s">
        <v>102</v>
      </c>
      <c r="AB7" s="24" t="s">
        <v>102</v>
      </c>
      <c r="AC7" s="24">
        <v>97.7</v>
      </c>
      <c r="AD7" s="24" t="s">
        <v>102</v>
      </c>
      <c r="AE7" s="24" t="s">
        <v>102</v>
      </c>
      <c r="AF7" s="24" t="s">
        <v>102</v>
      </c>
      <c r="AG7" s="24" t="s">
        <v>102</v>
      </c>
      <c r="AH7" s="24">
        <v>108.97</v>
      </c>
      <c r="AI7" s="24">
        <v>108.79</v>
      </c>
      <c r="AJ7" s="24" t="s">
        <v>102</v>
      </c>
      <c r="AK7" s="24" t="s">
        <v>102</v>
      </c>
      <c r="AL7" s="24" t="s">
        <v>102</v>
      </c>
      <c r="AM7" s="24" t="s">
        <v>102</v>
      </c>
      <c r="AN7" s="24">
        <v>0</v>
      </c>
      <c r="AO7" s="24" t="s">
        <v>102</v>
      </c>
      <c r="AP7" s="24" t="s">
        <v>102</v>
      </c>
      <c r="AQ7" s="24" t="s">
        <v>102</v>
      </c>
      <c r="AR7" s="24" t="s">
        <v>102</v>
      </c>
      <c r="AS7" s="24">
        <v>547.89</v>
      </c>
      <c r="AT7" s="24">
        <v>541.72</v>
      </c>
      <c r="AU7" s="24" t="s">
        <v>102</v>
      </c>
      <c r="AV7" s="24" t="s">
        <v>102</v>
      </c>
      <c r="AW7" s="24" t="s">
        <v>102</v>
      </c>
      <c r="AX7" s="24" t="s">
        <v>102</v>
      </c>
      <c r="AY7" s="24">
        <v>-6.91</v>
      </c>
      <c r="AZ7" s="24" t="s">
        <v>102</v>
      </c>
      <c r="BA7" s="24" t="s">
        <v>102</v>
      </c>
      <c r="BB7" s="24" t="s">
        <v>102</v>
      </c>
      <c r="BC7" s="24" t="s">
        <v>102</v>
      </c>
      <c r="BD7" s="24">
        <v>76</v>
      </c>
      <c r="BE7" s="24">
        <v>77.16</v>
      </c>
      <c r="BF7" s="24" t="s">
        <v>102</v>
      </c>
      <c r="BG7" s="24" t="s">
        <v>102</v>
      </c>
      <c r="BH7" s="24" t="s">
        <v>102</v>
      </c>
      <c r="BI7" s="24" t="s">
        <v>102</v>
      </c>
      <c r="BJ7" s="24">
        <v>2092.54</v>
      </c>
      <c r="BK7" s="24" t="s">
        <v>102</v>
      </c>
      <c r="BL7" s="24" t="s">
        <v>102</v>
      </c>
      <c r="BM7" s="24" t="s">
        <v>102</v>
      </c>
      <c r="BN7" s="24" t="s">
        <v>102</v>
      </c>
      <c r="BO7" s="24">
        <v>1260.97</v>
      </c>
      <c r="BP7" s="24">
        <v>1269.43</v>
      </c>
      <c r="BQ7" s="24" t="s">
        <v>102</v>
      </c>
      <c r="BR7" s="24" t="s">
        <v>102</v>
      </c>
      <c r="BS7" s="24" t="s">
        <v>102</v>
      </c>
      <c r="BT7" s="24" t="s">
        <v>102</v>
      </c>
      <c r="BU7" s="24">
        <v>81.38</v>
      </c>
      <c r="BV7" s="24" t="s">
        <v>102</v>
      </c>
      <c r="BW7" s="24" t="s">
        <v>102</v>
      </c>
      <c r="BX7" s="24" t="s">
        <v>102</v>
      </c>
      <c r="BY7" s="24" t="s">
        <v>102</v>
      </c>
      <c r="BZ7" s="24">
        <v>32.020000000000003</v>
      </c>
      <c r="CA7" s="24">
        <v>32.200000000000003</v>
      </c>
      <c r="CB7" s="24" t="s">
        <v>102</v>
      </c>
      <c r="CC7" s="24" t="s">
        <v>102</v>
      </c>
      <c r="CD7" s="24" t="s">
        <v>102</v>
      </c>
      <c r="CE7" s="24" t="s">
        <v>102</v>
      </c>
      <c r="CF7" s="24">
        <v>150.33000000000001</v>
      </c>
      <c r="CG7" s="24" t="s">
        <v>102</v>
      </c>
      <c r="CH7" s="24" t="s">
        <v>102</v>
      </c>
      <c r="CI7" s="24" t="s">
        <v>102</v>
      </c>
      <c r="CJ7" s="24" t="s">
        <v>102</v>
      </c>
      <c r="CK7" s="24">
        <v>592.49</v>
      </c>
      <c r="CL7" s="24">
        <v>588.46</v>
      </c>
      <c r="CM7" s="24" t="s">
        <v>102</v>
      </c>
      <c r="CN7" s="24" t="s">
        <v>102</v>
      </c>
      <c r="CO7" s="24" t="s">
        <v>102</v>
      </c>
      <c r="CP7" s="24" t="s">
        <v>102</v>
      </c>
      <c r="CQ7" s="24">
        <v>35.71</v>
      </c>
      <c r="CR7" s="24" t="s">
        <v>102</v>
      </c>
      <c r="CS7" s="24" t="s">
        <v>102</v>
      </c>
      <c r="CT7" s="24" t="s">
        <v>102</v>
      </c>
      <c r="CU7" s="24" t="s">
        <v>102</v>
      </c>
      <c r="CV7" s="24">
        <v>34.04</v>
      </c>
      <c r="CW7" s="24">
        <v>34.07</v>
      </c>
      <c r="CX7" s="24" t="s">
        <v>102</v>
      </c>
      <c r="CY7" s="24" t="s">
        <v>102</v>
      </c>
      <c r="CZ7" s="24" t="s">
        <v>102</v>
      </c>
      <c r="DA7" s="24" t="s">
        <v>102</v>
      </c>
      <c r="DB7" s="24">
        <v>93.75</v>
      </c>
      <c r="DC7" s="24" t="s">
        <v>102</v>
      </c>
      <c r="DD7" s="24" t="s">
        <v>102</v>
      </c>
      <c r="DE7" s="24" t="s">
        <v>102</v>
      </c>
      <c r="DF7" s="24" t="s">
        <v>102</v>
      </c>
      <c r="DG7" s="24">
        <v>90.07</v>
      </c>
      <c r="DH7" s="24">
        <v>89.95</v>
      </c>
      <c r="DI7" s="24" t="s">
        <v>102</v>
      </c>
      <c r="DJ7" s="24" t="s">
        <v>102</v>
      </c>
      <c r="DK7" s="24" t="s">
        <v>102</v>
      </c>
      <c r="DL7" s="24" t="s">
        <v>102</v>
      </c>
      <c r="DM7" s="24">
        <v>2.96</v>
      </c>
      <c r="DN7" s="24" t="s">
        <v>102</v>
      </c>
      <c r="DO7" s="24" t="s">
        <v>102</v>
      </c>
      <c r="DP7" s="24" t="s">
        <v>102</v>
      </c>
      <c r="DQ7" s="24" t="s">
        <v>102</v>
      </c>
      <c r="DR7" s="24">
        <v>36.51</v>
      </c>
      <c r="DS7" s="24">
        <v>36.31</v>
      </c>
      <c r="DT7" s="24" t="s">
        <v>102</v>
      </c>
      <c r="DU7" s="24" t="s">
        <v>102</v>
      </c>
      <c r="DV7" s="24" t="s">
        <v>102</v>
      </c>
      <c r="DW7" s="24" t="s">
        <v>102</v>
      </c>
      <c r="DX7" s="24">
        <v>0</v>
      </c>
      <c r="DY7" s="24" t="s">
        <v>102</v>
      </c>
      <c r="DZ7" s="24" t="s">
        <v>102</v>
      </c>
      <c r="EA7" s="24" t="s">
        <v>102</v>
      </c>
      <c r="EB7" s="24" t="s">
        <v>102</v>
      </c>
      <c r="EC7" s="24">
        <v>0</v>
      </c>
      <c r="ED7" s="24">
        <v>0</v>
      </c>
      <c r="EE7" s="24" t="s">
        <v>102</v>
      </c>
      <c r="EF7" s="24" t="s">
        <v>102</v>
      </c>
      <c r="EG7" s="24" t="s">
        <v>102</v>
      </c>
      <c r="EH7" s="24" t="s">
        <v>102</v>
      </c>
      <c r="EI7" s="24">
        <v>0</v>
      </c>
      <c r="EJ7" s="24" t="s">
        <v>102</v>
      </c>
      <c r="EK7" s="24" t="s">
        <v>102</v>
      </c>
      <c r="EL7" s="24" t="s">
        <v>102</v>
      </c>
      <c r="EM7" s="24" t="s">
        <v>102</v>
      </c>
      <c r="EN7" s="24">
        <v>0</v>
      </c>
      <c r="EO7" s="24">
        <v>0</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2026-01-23T04:19:05Z</cp:lastPrinted>
  <dcterms:created xsi:type="dcterms:W3CDTF">2025-12-23T06:28:24Z</dcterms:created>
  <dcterms:modified xsi:type="dcterms:W3CDTF">2026-01-23T04:19:51Z</dcterms:modified>
  <cp:category/>
</cp:coreProperties>
</file>