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Y:\公開\200船岡庁舎\220上下水道課\3下水道\経営分析表・経営戦略策・下水道事業収支計画書\R07　経営戦略改定\R06決算　下水道事業【経営比較分析表】\下水道【経営比較分析表】2024_313297_46_1718\"/>
    </mc:Choice>
  </mc:AlternateContent>
  <xr:revisionPtr revIDLastSave="0" documentId="13_ncr:1_{DB7F9804-B0B8-484F-BDB3-97AD9EECF38C}" xr6:coauthVersionLast="36" xr6:coauthVersionMax="36" xr10:uidLastSave="{00000000-0000-0000-0000-000000000000}"/>
  <workbookProtection workbookAlgorithmName="SHA-512" workbookHashValue="kjQhr/F6r0Ww6beGDIjjMK23jOPOnH/nWknFYRf5BJX1JIfroFFPrbri1sG4PyONQngBxnPZLuKIHtSOliZfOA==" workbookSaltValue="UGY3VAZ4bLFwTv6yu4Fln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B10" i="4"/>
  <c r="P8" i="4"/>
  <c r="I8"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<sst xmlns="http://schemas.openxmlformats.org/spreadsheetml/2006/main" count="325" uniqueCount="116">
  <si>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</si>
  <si>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</si>
  <si>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</si>
  <si>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</si>
  <si>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</si>
  <si>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</si>
  <si>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</si>
  <si>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</si>
  <si>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</si>
  <si>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</si>
  <si>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</si>
  <si>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</si>
  <si>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</si>
  <si>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</si>
  <si>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</si>
  <si>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</si>
  <si>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</si>
  <si>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</si>
  <si>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</si>
  <si>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</si>
  <si>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</si>
  <si>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</si>
  <si>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</si>
  <si>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</si>
  <si>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</si>
  <si>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</si>
  <si>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</si>
  <si>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</si>
  <si>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</si>
  <si>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</si>
  <si>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</si>
  <si>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</si>
  <si>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</si>
  <si>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</si>
  <si>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</si>
  <si>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</si>
  <si>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</si>
  <si>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</si>
  <si>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</si>
  <si>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</si>
  <si>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</si>
  <si>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</si>
  <si>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</si>
  <si>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</si>
  <si>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</si>
  <si>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</si>
  <si>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</si>
  <si>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</si>
  <si>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</si>
  <si>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</si>
  <si>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</si>
  <si>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</si>
  <si>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</si>
  <si>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</si>
  <si>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</si>
  <si>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</si>
  <si>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</si>
  <si>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</si>
  <si>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</si>
  <si>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</si>
  <si>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</si>
  <si>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</si>
  <si>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</si>
  <si>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</si>
  <si>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</si>
  <si>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</si>
  <si>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</si>
  <si>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</si>
  <si>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</si>
  <si>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</si>
  <si>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</si>
  <si>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</si>
  <si>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</si>
  <si>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</si>
  <si>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</si>
  <si>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</si>
  <si>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</si>
  <si>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</si>
  <si>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</si>
  <si>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</si>
  <si>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</si>
  <si>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</si>
  <si>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</si>
  <si>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</si>
  <si>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</si>
  <si>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</si>
  <si>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</si>
  <si>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</si>
  <si>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</si>
  <si>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</si>
  <si>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</si>
  <si>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</si>
  <si>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</si>
  <si>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</si>
  <si>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</si>
  <si>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</si>
  <si>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八頭町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</si>
  <si>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</si>
  <si>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</si>
  <si>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</si>
  <si>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</si>
  <si>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</si>
  <si>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</si>
  <si>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</si>
  <si>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</si>
  <si>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</si>
  <si>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</si>
  <si>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</si>
  <si>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</si>
  <si>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</si>
  <si>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</si>
  <si>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</si>
  <si>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</si>
  <si>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処理施設が合併浄化槽のみで管渠はないため、管渠改善率は0となっている。施設管理は、当面、軽微な修繕で対応が可能であるが、適切かつ計画的な維持管理を行い、施設を適正な状況で維持していく必要がある。</t>
  </si>
  <si>
    <t>　個別排水処理（合併浄化槽）という事業の経営規模からみて、大幅な維持管理費の抑制は難しいと考えるが、人口減少による料金収入の減少は避けられない状態にあるため、他の下水道事業と併せて運営審議会答申に沿って料金の引上げを進めていく必要がある。
　今後、施設更新に伴う多額の費用発生の見込みはないものの、適切な施設の維持管理を行いながら、計画的な施設修繕等を行い、経営の健全化を図らなければならない。</t>
  </si>
  <si>
    <t>●人口が減少していることから、料金収入も減少し、近年、経常的収支比率が低い水準となっている。今後、地方債償還金等は横ばいで推移するものの、事業規模が小さい本事業においては維持管理費の大幅な削減は見込めない状況にあり、人口減少の進行に伴って料金収入が減少すると見込まれるため、収支比率は横ばいもしくは減少傾向になると考えられる。料金収入の改善に向けて、上下水道運営審議会の答申に基づく料金の引上げを着実に実行する必要がある。●企業債残高対事業規模比率は、既発債の着実な償還により近年横ばい傾向にある。類似団体と比較して130.13％も上回っており、事業規模から見て経営状況の健全性は低いと言える。今後、地方債残高は着実に減少していく見込みではあるが、人口減少による料金収入の減少も見込まれることから、料金引上げを着実に行う必要がある。●経費回収率は類似団体と比較し20.49%下回る結果となっている。料金収入の徴収強化や修繕費の抑制等行うとともに、料金の引き上げ等更なる対策が必要である。●汚水処理原価についても類似団体を792.22%上回る数値となっている。全国平均と比較しても処理費用の効率性は低い水準にあり、継続して更なる維持管理費の抑制に努めなければならない。●施設利用率も類似団体と比較して30.23%下回り、全国平均値も下回っており、施設の効率性は低いといえる。●水洗化率はすでに100%に達している。</t>
    <rPh sb="27" eb="29">
      <t>ケイジョウ</t>
    </rPh>
    <rPh sb="55" eb="56">
      <t>トウ</t>
    </rPh>
    <rPh sb="367" eb="369">
      <t>ケイヒ</t>
    </rPh>
    <rPh sb="369" eb="371">
      <t>カイシュウ</t>
    </rPh>
    <rPh sb="371" eb="372">
      <t>リツ</t>
    </rPh>
    <rPh sb="373" eb="375">
      <t>ルイジ</t>
    </rPh>
    <rPh sb="375" eb="377">
      <t>ダンタイ</t>
    </rPh>
    <rPh sb="378" eb="380">
      <t>ヒカク</t>
    </rPh>
    <rPh sb="387" eb="389">
      <t>シタマワ</t>
    </rPh>
    <rPh sb="390" eb="392">
      <t>ケッカ</t>
    </rPh>
    <rPh sb="399" eb="401">
      <t>リョウキン</t>
    </rPh>
    <rPh sb="401" eb="403">
      <t>シュウニュウ</t>
    </rPh>
    <rPh sb="404" eb="406">
      <t>チョウシュウ</t>
    </rPh>
    <rPh sb="406" eb="408">
      <t>キョウカ</t>
    </rPh>
    <rPh sb="409" eb="412">
      <t>シュウゼンヒ</t>
    </rPh>
    <rPh sb="413" eb="415">
      <t>ヨクセイ</t>
    </rPh>
    <rPh sb="415" eb="416">
      <t>トウ</t>
    </rPh>
    <rPh sb="416" eb="417">
      <t>オコナ</t>
    </rPh>
    <rPh sb="423" eb="425">
      <t>リョウキン</t>
    </rPh>
    <rPh sb="426" eb="427">
      <t>ヒ</t>
    </rPh>
    <rPh sb="428" eb="429">
      <t>ア</t>
    </rPh>
    <rPh sb="430" eb="431">
      <t>トウ</t>
    </rPh>
    <rPh sb="431" eb="432">
      <t>サラ</t>
    </rPh>
    <rPh sb="434" eb="436">
      <t>タイサク</t>
    </rPh>
    <rPh sb="437" eb="439">
      <t>ヒツヨウ</t>
    </rPh>
    <rPh sb="444" eb="446">
      <t>オスイ</t>
    </rPh>
    <rPh sb="446" eb="448">
      <t>ショリ</t>
    </rPh>
    <rPh sb="448" eb="450">
      <t>ゲンカ</t>
    </rPh>
    <rPh sb="455" eb="457">
      <t>ルイジ</t>
    </rPh>
    <rPh sb="457" eb="459">
      <t>ダンタイ</t>
    </rPh>
    <rPh sb="467" eb="469">
      <t>ウワマワ</t>
    </rPh>
    <rPh sb="470" eb="472">
      <t>スウチ</t>
    </rPh>
    <rPh sb="479" eb="481">
      <t>ゼンコク</t>
    </rPh>
    <rPh sb="481" eb="483">
      <t>ヘイキン</t>
    </rPh>
    <rPh sb="484" eb="486">
      <t>ヒカク</t>
    </rPh>
    <rPh sb="489" eb="491">
      <t>ショリ</t>
    </rPh>
    <rPh sb="491" eb="493">
      <t>ヒヨウ</t>
    </rPh>
    <rPh sb="494" eb="497">
      <t>コウリツセイ</t>
    </rPh>
    <rPh sb="498" eb="499">
      <t>ヒク</t>
    </rPh>
    <rPh sb="500" eb="502">
      <t>スイジュン</t>
    </rPh>
    <rPh sb="506" eb="508">
      <t>ケイゾク</t>
    </rPh>
    <rPh sb="510" eb="511">
      <t>サラ</t>
    </rPh>
    <rPh sb="513" eb="518">
      <t>イジカンリヒ</t>
    </rPh>
    <rPh sb="519" eb="521">
      <t>ヨクセイ</t>
    </rPh>
    <rPh sb="522" eb="523">
      <t>ツト</t>
    </rPh>
    <rPh sb="534" eb="536">
      <t>シセツ</t>
    </rPh>
    <rPh sb="536" eb="539">
      <t>リヨウリツ</t>
    </rPh>
    <rPh sb="540" eb="542">
      <t>ルイジ</t>
    </rPh>
    <rPh sb="542" eb="544">
      <t>ダンタイ</t>
    </rPh>
    <rPh sb="545" eb="547">
      <t>ヒカク</t>
    </rPh>
    <rPh sb="559" eb="561">
      <t>ゼンコク</t>
    </rPh>
    <rPh sb="561" eb="564">
      <t>ヘイキンチ</t>
    </rPh>
    <rPh sb="565" eb="566">
      <t>シタ</t>
    </rPh>
    <rPh sb="572" eb="574">
      <t>シセツ</t>
    </rPh>
    <rPh sb="575" eb="578">
      <t>コウリツセイ</t>
    </rPh>
    <rPh sb="579" eb="580">
      <t>ヒク</t>
    </rPh>
    <rPh sb="587" eb="591">
      <t>スイセンカリツ</t>
    </rPh>
    <rPh sb="600" eb="601">
      <t>タッ</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</si>
</sst>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E7-48FE-90F7-8013DFBDF2D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DE7-48FE-90F7-8013DFBDF2D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14.29</c:v>
                </c:pt>
              </c:numCache>
            </c:numRef>
          </c:val>
          <c:extLst>
            <c:ext xmlns:c16="http://schemas.microsoft.com/office/drawing/2014/chart" uri="{C3380CC4-5D6E-409C-BE32-E72D297353CC}">
              <c16:uniqueId val="{00000000-E2D9-4152-A0D0-79BD9E028B3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44.52</c:v>
                </c:pt>
              </c:numCache>
            </c:numRef>
          </c:val>
          <c:smooth val="0"/>
          <c:extLst>
            <c:ext xmlns:c16="http://schemas.microsoft.com/office/drawing/2014/chart" uri="{C3380CC4-5D6E-409C-BE32-E72D297353CC}">
              <c16:uniqueId val="{00000001-E2D9-4152-A0D0-79BD9E028B3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36DE-4215-B7ED-46F4FE26368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82.9</c:v>
                </c:pt>
              </c:numCache>
            </c:numRef>
          </c:val>
          <c:smooth val="0"/>
          <c:extLst>
            <c:ext xmlns:c16="http://schemas.microsoft.com/office/drawing/2014/chart" uri="{C3380CC4-5D6E-409C-BE32-E72D297353CC}">
              <c16:uniqueId val="{00000001-36DE-4215-B7ED-46F4FE26368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40.9</c:v>
                </c:pt>
              </c:numCache>
            </c:numRef>
          </c:val>
          <c:extLst>
            <c:ext xmlns:c16="http://schemas.microsoft.com/office/drawing/2014/chart" uri="{C3380CC4-5D6E-409C-BE32-E72D297353CC}">
              <c16:uniqueId val="{00000000-992C-46F5-92FD-37BA242A05B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100.84</c:v>
                </c:pt>
              </c:numCache>
            </c:numRef>
          </c:val>
          <c:smooth val="0"/>
          <c:extLst>
            <c:ext xmlns:c16="http://schemas.microsoft.com/office/drawing/2014/chart" uri="{C3380CC4-5D6E-409C-BE32-E72D297353CC}">
              <c16:uniqueId val="{00000001-992C-46F5-92FD-37BA242A05B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11.13</c:v>
                </c:pt>
              </c:numCache>
            </c:numRef>
          </c:val>
          <c:extLst>
            <c:ext xmlns:c16="http://schemas.microsoft.com/office/drawing/2014/chart" uri="{C3380CC4-5D6E-409C-BE32-E72D297353CC}">
              <c16:uniqueId val="{00000000-2BC6-44D1-8BED-93582EF8F04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39.79</c:v>
                </c:pt>
              </c:numCache>
            </c:numRef>
          </c:val>
          <c:smooth val="0"/>
          <c:extLst>
            <c:ext xmlns:c16="http://schemas.microsoft.com/office/drawing/2014/chart" uri="{C3380CC4-5D6E-409C-BE32-E72D297353CC}">
              <c16:uniqueId val="{00000001-2BC6-44D1-8BED-93582EF8F04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00-481E-A8EB-DE144732B4F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600-481E-A8EB-DE144732B4F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490.38</c:v>
                </c:pt>
              </c:numCache>
            </c:numRef>
          </c:val>
          <c:extLst>
            <c:ext xmlns:c16="http://schemas.microsoft.com/office/drawing/2014/chart" uri="{C3380CC4-5D6E-409C-BE32-E72D297353CC}">
              <c16:uniqueId val="{00000000-EA3F-4A25-BEC6-E3CCBED34B7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135.16999999999999</c:v>
                </c:pt>
              </c:numCache>
            </c:numRef>
          </c:val>
          <c:smooth val="0"/>
          <c:extLst>
            <c:ext xmlns:c16="http://schemas.microsoft.com/office/drawing/2014/chart" uri="{C3380CC4-5D6E-409C-BE32-E72D297353CC}">
              <c16:uniqueId val="{00000001-EA3F-4A25-BEC6-E3CCBED34B7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-140.62</c:v>
                </c:pt>
              </c:numCache>
            </c:numRef>
          </c:val>
          <c:extLst>
            <c:ext xmlns:c16="http://schemas.microsoft.com/office/drawing/2014/chart" uri="{C3380CC4-5D6E-409C-BE32-E72D297353CC}">
              <c16:uniqueId val="{00000000-4F0E-4518-B608-9F9DCA42A48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113.41</c:v>
                </c:pt>
              </c:numCache>
            </c:numRef>
          </c:val>
          <c:smooth val="0"/>
          <c:extLst>
            <c:ext xmlns:c16="http://schemas.microsoft.com/office/drawing/2014/chart" uri="{C3380CC4-5D6E-409C-BE32-E72D297353CC}">
              <c16:uniqueId val="{00000001-4F0E-4518-B608-9F9DCA42A48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1080.77</c:v>
                </c:pt>
              </c:numCache>
            </c:numRef>
          </c:val>
          <c:extLst>
            <c:ext xmlns:c16="http://schemas.microsoft.com/office/drawing/2014/chart" uri="{C3380CC4-5D6E-409C-BE32-E72D297353CC}">
              <c16:uniqueId val="{00000000-E051-4BB8-A427-700D05A6D17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950.64</c:v>
                </c:pt>
              </c:numCache>
            </c:numRef>
          </c:val>
          <c:smooth val="0"/>
          <c:extLst>
            <c:ext xmlns:c16="http://schemas.microsoft.com/office/drawing/2014/chart" uri="{C3380CC4-5D6E-409C-BE32-E72D297353CC}">
              <c16:uniqueId val="{00000001-E051-4BB8-A427-700D05A6D17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18.059999999999999</c:v>
                </c:pt>
              </c:numCache>
            </c:numRef>
          </c:val>
          <c:extLst>
            <c:ext xmlns:c16="http://schemas.microsoft.com/office/drawing/2014/chart" uri="{C3380CC4-5D6E-409C-BE32-E72D297353CC}">
              <c16:uniqueId val="{00000000-B939-4992-B740-A3C673FAC07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38.549999999999997</c:v>
                </c:pt>
              </c:numCache>
            </c:numRef>
          </c:val>
          <c:smooth val="0"/>
          <c:extLst>
            <c:ext xmlns:c16="http://schemas.microsoft.com/office/drawing/2014/chart" uri="{C3380CC4-5D6E-409C-BE32-E72D297353CC}">
              <c16:uniqueId val="{00000001-B939-4992-B740-A3C673FAC07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1183.56</c:v>
                </c:pt>
              </c:numCache>
            </c:numRef>
          </c:val>
          <c:extLst>
            <c:ext xmlns:c16="http://schemas.microsoft.com/office/drawing/2014/chart" uri="{C3380CC4-5D6E-409C-BE32-E72D297353CC}">
              <c16:uniqueId val="{00000000-FD5C-42C2-AF20-A246D7DE753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391.34</c:v>
                </c:pt>
              </c:numCache>
            </c:numRef>
          </c:val>
          <c:smooth val="0"/>
          <c:extLst>
            <c:ext xmlns:c16="http://schemas.microsoft.com/office/drawing/2014/chart" uri="{C3380CC4-5D6E-409C-BE32-E72D297353CC}">
              <c16:uniqueId val="{00000001-FD5C-42C2-AF20-A246D7DE753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鳥取県　八頭町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個別排水処理</v>
      </c>
      <c r="Q8" s="34"/>
      <c r="R8" s="34"/>
      <c r="S8" s="34"/>
      <c r="T8" s="34"/>
      <c r="U8" s="34"/>
      <c r="V8" s="34"/>
      <c r="W8" s="34" t="str">
        <f>データ!L6</f>
        <v>L2</v>
      </c>
      <c r="X8" s="34"/>
      <c r="Y8" s="34"/>
      <c r="Z8" s="34"/>
      <c r="AA8" s="34"/>
      <c r="AB8" s="34"/>
      <c r="AC8" s="34"/>
      <c r="AD8" s="35" t="str">
        <f>データ!$M$6</f>
        <v>非設置</v>
      </c>
      <c r="AE8" s="35"/>
      <c r="AF8" s="35"/>
      <c r="AG8" s="35"/>
      <c r="AH8" s="35"/>
      <c r="AI8" s="35"/>
      <c r="AJ8" s="35"/>
      <c r="AK8" s="3"/>
      <c r="AL8" s="36">
        <f>データ!S6</f>
        <v>15488</v>
      </c>
      <c r="AM8" s="36"/>
      <c r="AN8" s="36"/>
      <c r="AO8" s="36"/>
      <c r="AP8" s="36"/>
      <c r="AQ8" s="36"/>
      <c r="AR8" s="36"/>
      <c r="AS8" s="36"/>
      <c r="AT8" s="37">
        <f>データ!T6</f>
        <v>206.71</v>
      </c>
      <c r="AU8" s="37"/>
      <c r="AV8" s="37"/>
      <c r="AW8" s="37"/>
      <c r="AX8" s="37"/>
      <c r="AY8" s="37"/>
      <c r="AZ8" s="37"/>
      <c r="BA8" s="37"/>
      <c r="BB8" s="37">
        <f>データ!U6</f>
        <v>74.930000000000007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27.53</v>
      </c>
      <c r="J10" s="37"/>
      <c r="K10" s="37"/>
      <c r="L10" s="37"/>
      <c r="M10" s="37"/>
      <c r="N10" s="37"/>
      <c r="O10" s="37"/>
      <c r="P10" s="37">
        <f>データ!P6</f>
        <v>0.03</v>
      </c>
      <c r="Q10" s="37"/>
      <c r="R10" s="37"/>
      <c r="S10" s="37"/>
      <c r="T10" s="37"/>
      <c r="U10" s="37"/>
      <c r="V10" s="37"/>
      <c r="W10" s="37">
        <f>データ!Q6</f>
        <v>100</v>
      </c>
      <c r="X10" s="37"/>
      <c r="Y10" s="37"/>
      <c r="Z10" s="37"/>
      <c r="AA10" s="37"/>
      <c r="AB10" s="37"/>
      <c r="AC10" s="37"/>
      <c r="AD10" s="36">
        <f>データ!R6</f>
        <v>3685</v>
      </c>
      <c r="AE10" s="36"/>
      <c r="AF10" s="36"/>
      <c r="AG10" s="36"/>
      <c r="AH10" s="36"/>
      <c r="AI10" s="36"/>
      <c r="AJ10" s="36"/>
      <c r="AK10" s="2"/>
      <c r="AL10" s="36">
        <f>データ!V6</f>
        <v>5</v>
      </c>
      <c r="AM10" s="36"/>
      <c r="AN10" s="36"/>
      <c r="AO10" s="36"/>
      <c r="AP10" s="36"/>
      <c r="AQ10" s="36"/>
      <c r="AR10" s="36"/>
      <c r="AS10" s="36"/>
      <c r="AT10" s="37">
        <f>データ!W6</f>
        <v>0.01</v>
      </c>
      <c r="AU10" s="37"/>
      <c r="AV10" s="37"/>
      <c r="AW10" s="37"/>
      <c r="AX10" s="37"/>
      <c r="AY10" s="37"/>
      <c r="AZ10" s="37"/>
      <c r="BA10" s="37"/>
      <c r="BB10" s="37">
        <f>データ!X6</f>
        <v>500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70"/>
      <c r="BN47" s="70"/>
      <c r="BO47" s="70"/>
      <c r="BP47" s="70"/>
      <c r="BQ47" s="70"/>
      <c r="BR47" s="70"/>
      <c r="BS47" s="70"/>
      <c r="BT47" s="70"/>
      <c r="BU47" s="70"/>
      <c r="BV47" s="70"/>
      <c r="BW47" s="70"/>
      <c r="BX47" s="70"/>
      <c r="BY47" s="70"/>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70"/>
      <c r="BN48" s="70"/>
      <c r="BO48" s="70"/>
      <c r="BP48" s="70"/>
      <c r="BQ48" s="70"/>
      <c r="BR48" s="70"/>
      <c r="BS48" s="70"/>
      <c r="BT48" s="70"/>
      <c r="BU48" s="70"/>
      <c r="BV48" s="70"/>
      <c r="BW48" s="70"/>
      <c r="BX48" s="70"/>
      <c r="BY48" s="70"/>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70"/>
      <c r="BN49" s="70"/>
      <c r="BO49" s="70"/>
      <c r="BP49" s="70"/>
      <c r="BQ49" s="70"/>
      <c r="BR49" s="70"/>
      <c r="BS49" s="70"/>
      <c r="BT49" s="70"/>
      <c r="BU49" s="70"/>
      <c r="BV49" s="70"/>
      <c r="BW49" s="70"/>
      <c r="BX49" s="70"/>
      <c r="BY49" s="70"/>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70"/>
      <c r="BN50" s="70"/>
      <c r="BO50" s="70"/>
      <c r="BP50" s="70"/>
      <c r="BQ50" s="70"/>
      <c r="BR50" s="70"/>
      <c r="BS50" s="70"/>
      <c r="BT50" s="70"/>
      <c r="BU50" s="70"/>
      <c r="BV50" s="70"/>
      <c r="BW50" s="70"/>
      <c r="BX50" s="70"/>
      <c r="BY50" s="70"/>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70"/>
      <c r="BN51" s="70"/>
      <c r="BO51" s="70"/>
      <c r="BP51" s="70"/>
      <c r="BQ51" s="70"/>
      <c r="BR51" s="70"/>
      <c r="BS51" s="70"/>
      <c r="BT51" s="70"/>
      <c r="BU51" s="70"/>
      <c r="BV51" s="70"/>
      <c r="BW51" s="70"/>
      <c r="BX51" s="70"/>
      <c r="BY51" s="70"/>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70"/>
      <c r="BN52" s="70"/>
      <c r="BO52" s="70"/>
      <c r="BP52" s="70"/>
      <c r="BQ52" s="70"/>
      <c r="BR52" s="70"/>
      <c r="BS52" s="70"/>
      <c r="BT52" s="70"/>
      <c r="BU52" s="70"/>
      <c r="BV52" s="70"/>
      <c r="BW52" s="70"/>
      <c r="BX52" s="70"/>
      <c r="BY52" s="70"/>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70"/>
      <c r="BN53" s="70"/>
      <c r="BO53" s="70"/>
      <c r="BP53" s="70"/>
      <c r="BQ53" s="70"/>
      <c r="BR53" s="70"/>
      <c r="BS53" s="70"/>
      <c r="BT53" s="70"/>
      <c r="BU53" s="70"/>
      <c r="BV53" s="70"/>
      <c r="BW53" s="70"/>
      <c r="BX53" s="70"/>
      <c r="BY53" s="70"/>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70"/>
      <c r="BN54" s="70"/>
      <c r="BO54" s="70"/>
      <c r="BP54" s="70"/>
      <c r="BQ54" s="70"/>
      <c r="BR54" s="70"/>
      <c r="BS54" s="70"/>
      <c r="BT54" s="70"/>
      <c r="BU54" s="70"/>
      <c r="BV54" s="70"/>
      <c r="BW54" s="70"/>
      <c r="BX54" s="70"/>
      <c r="BY54" s="70"/>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70"/>
      <c r="BN55" s="70"/>
      <c r="BO55" s="70"/>
      <c r="BP55" s="70"/>
      <c r="BQ55" s="70"/>
      <c r="BR55" s="70"/>
      <c r="BS55" s="70"/>
      <c r="BT55" s="70"/>
      <c r="BU55" s="70"/>
      <c r="BV55" s="70"/>
      <c r="BW55" s="70"/>
      <c r="BX55" s="70"/>
      <c r="BY55" s="70"/>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70"/>
      <c r="BN56" s="70"/>
      <c r="BO56" s="70"/>
      <c r="BP56" s="70"/>
      <c r="BQ56" s="70"/>
      <c r="BR56" s="70"/>
      <c r="BS56" s="70"/>
      <c r="BT56" s="70"/>
      <c r="BU56" s="70"/>
      <c r="BV56" s="70"/>
      <c r="BW56" s="70"/>
      <c r="BX56" s="70"/>
      <c r="BY56" s="70"/>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70"/>
      <c r="BN57" s="70"/>
      <c r="BO57" s="70"/>
      <c r="BP57" s="70"/>
      <c r="BQ57" s="70"/>
      <c r="BR57" s="70"/>
      <c r="BS57" s="70"/>
      <c r="BT57" s="70"/>
      <c r="BU57" s="70"/>
      <c r="BV57" s="70"/>
      <c r="BW57" s="70"/>
      <c r="BX57" s="70"/>
      <c r="BY57" s="70"/>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70"/>
      <c r="BN58" s="70"/>
      <c r="BO58" s="70"/>
      <c r="BP58" s="70"/>
      <c r="BQ58" s="70"/>
      <c r="BR58" s="70"/>
      <c r="BS58" s="70"/>
      <c r="BT58" s="70"/>
      <c r="BU58" s="70"/>
      <c r="BV58" s="70"/>
      <c r="BW58" s="70"/>
      <c r="BX58" s="70"/>
      <c r="BY58" s="70"/>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70"/>
      <c r="BN59" s="70"/>
      <c r="BO59" s="70"/>
      <c r="BP59" s="70"/>
      <c r="BQ59" s="70"/>
      <c r="BR59" s="70"/>
      <c r="BS59" s="70"/>
      <c r="BT59" s="70"/>
      <c r="BU59" s="70"/>
      <c r="BV59" s="70"/>
      <c r="BW59" s="70"/>
      <c r="BX59" s="70"/>
      <c r="BY59" s="70"/>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70"/>
      <c r="BN60" s="70"/>
      <c r="BO60" s="70"/>
      <c r="BP60" s="70"/>
      <c r="BQ60" s="70"/>
      <c r="BR60" s="70"/>
      <c r="BS60" s="70"/>
      <c r="BT60" s="70"/>
      <c r="BU60" s="70"/>
      <c r="BV60" s="70"/>
      <c r="BW60" s="70"/>
      <c r="BX60" s="70"/>
      <c r="BY60" s="70"/>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70"/>
      <c r="BN61" s="70"/>
      <c r="BO61" s="70"/>
      <c r="BP61" s="70"/>
      <c r="BQ61" s="70"/>
      <c r="BR61" s="70"/>
      <c r="BS61" s="70"/>
      <c r="BT61" s="70"/>
      <c r="BU61" s="70"/>
      <c r="BV61" s="70"/>
      <c r="BW61" s="70"/>
      <c r="BX61" s="70"/>
      <c r="BY61" s="70"/>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70"/>
      <c r="BN62" s="70"/>
      <c r="BO62" s="70"/>
      <c r="BP62" s="70"/>
      <c r="BQ62" s="70"/>
      <c r="BR62" s="70"/>
      <c r="BS62" s="70"/>
      <c r="BT62" s="70"/>
      <c r="BU62" s="70"/>
      <c r="BV62" s="70"/>
      <c r="BW62" s="70"/>
      <c r="BX62" s="70"/>
      <c r="BY62" s="70"/>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70"/>
      <c r="BN66" s="70"/>
      <c r="BO66" s="70"/>
      <c r="BP66" s="70"/>
      <c r="BQ66" s="70"/>
      <c r="BR66" s="70"/>
      <c r="BS66" s="70"/>
      <c r="BT66" s="70"/>
      <c r="BU66" s="70"/>
      <c r="BV66" s="70"/>
      <c r="BW66" s="70"/>
      <c r="BX66" s="70"/>
      <c r="BY66" s="70"/>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70"/>
      <c r="BN67" s="70"/>
      <c r="BO67" s="70"/>
      <c r="BP67" s="70"/>
      <c r="BQ67" s="70"/>
      <c r="BR67" s="70"/>
      <c r="BS67" s="70"/>
      <c r="BT67" s="70"/>
      <c r="BU67" s="70"/>
      <c r="BV67" s="70"/>
      <c r="BW67" s="70"/>
      <c r="BX67" s="70"/>
      <c r="BY67" s="70"/>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70"/>
      <c r="BN68" s="70"/>
      <c r="BO68" s="70"/>
      <c r="BP68" s="70"/>
      <c r="BQ68" s="70"/>
      <c r="BR68" s="70"/>
      <c r="BS68" s="70"/>
      <c r="BT68" s="70"/>
      <c r="BU68" s="70"/>
      <c r="BV68" s="70"/>
      <c r="BW68" s="70"/>
      <c r="BX68" s="70"/>
      <c r="BY68" s="70"/>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70"/>
      <c r="BN69" s="70"/>
      <c r="BO69" s="70"/>
      <c r="BP69" s="70"/>
      <c r="BQ69" s="70"/>
      <c r="BR69" s="70"/>
      <c r="BS69" s="70"/>
      <c r="BT69" s="70"/>
      <c r="BU69" s="70"/>
      <c r="BV69" s="70"/>
      <c r="BW69" s="70"/>
      <c r="BX69" s="70"/>
      <c r="BY69" s="70"/>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70"/>
      <c r="BN70" s="70"/>
      <c r="BO70" s="70"/>
      <c r="BP70" s="70"/>
      <c r="BQ70" s="70"/>
      <c r="BR70" s="70"/>
      <c r="BS70" s="70"/>
      <c r="BT70" s="70"/>
      <c r="BU70" s="70"/>
      <c r="BV70" s="70"/>
      <c r="BW70" s="70"/>
      <c r="BX70" s="70"/>
      <c r="BY70" s="70"/>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70"/>
      <c r="BN71" s="70"/>
      <c r="BO71" s="70"/>
      <c r="BP71" s="70"/>
      <c r="BQ71" s="70"/>
      <c r="BR71" s="70"/>
      <c r="BS71" s="70"/>
      <c r="BT71" s="70"/>
      <c r="BU71" s="70"/>
      <c r="BV71" s="70"/>
      <c r="BW71" s="70"/>
      <c r="BX71" s="70"/>
      <c r="BY71" s="70"/>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70"/>
      <c r="BN72" s="70"/>
      <c r="BO72" s="70"/>
      <c r="BP72" s="70"/>
      <c r="BQ72" s="70"/>
      <c r="BR72" s="70"/>
      <c r="BS72" s="70"/>
      <c r="BT72" s="70"/>
      <c r="BU72" s="70"/>
      <c r="BV72" s="70"/>
      <c r="BW72" s="70"/>
      <c r="BX72" s="70"/>
      <c r="BY72" s="70"/>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70"/>
      <c r="BN73" s="70"/>
      <c r="BO73" s="70"/>
      <c r="BP73" s="70"/>
      <c r="BQ73" s="70"/>
      <c r="BR73" s="70"/>
      <c r="BS73" s="70"/>
      <c r="BT73" s="70"/>
      <c r="BU73" s="70"/>
      <c r="BV73" s="70"/>
      <c r="BW73" s="70"/>
      <c r="BX73" s="70"/>
      <c r="BY73" s="70"/>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70"/>
      <c r="BN74" s="70"/>
      <c r="BO74" s="70"/>
      <c r="BP74" s="70"/>
      <c r="BQ74" s="70"/>
      <c r="BR74" s="70"/>
      <c r="BS74" s="70"/>
      <c r="BT74" s="70"/>
      <c r="BU74" s="70"/>
      <c r="BV74" s="70"/>
      <c r="BW74" s="70"/>
      <c r="BX74" s="70"/>
      <c r="BY74" s="70"/>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70"/>
      <c r="BN75" s="70"/>
      <c r="BO75" s="70"/>
      <c r="BP75" s="70"/>
      <c r="BQ75" s="70"/>
      <c r="BR75" s="70"/>
      <c r="BS75" s="70"/>
      <c r="BT75" s="70"/>
      <c r="BU75" s="70"/>
      <c r="BV75" s="70"/>
      <c r="BW75" s="70"/>
      <c r="BX75" s="70"/>
      <c r="BY75" s="70"/>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70"/>
      <c r="BN76" s="70"/>
      <c r="BO76" s="70"/>
      <c r="BP76" s="70"/>
      <c r="BQ76" s="70"/>
      <c r="BR76" s="70"/>
      <c r="BS76" s="70"/>
      <c r="BT76" s="70"/>
      <c r="BU76" s="70"/>
      <c r="BV76" s="70"/>
      <c r="BW76" s="70"/>
      <c r="BX76" s="70"/>
      <c r="BY76" s="70"/>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70"/>
      <c r="BN77" s="70"/>
      <c r="BO77" s="70"/>
      <c r="BP77" s="70"/>
      <c r="BQ77" s="70"/>
      <c r="BR77" s="70"/>
      <c r="BS77" s="70"/>
      <c r="BT77" s="70"/>
      <c r="BU77" s="70"/>
      <c r="BV77" s="70"/>
      <c r="BW77" s="70"/>
      <c r="BX77" s="70"/>
      <c r="BY77" s="70"/>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70"/>
      <c r="BN78" s="70"/>
      <c r="BO78" s="70"/>
      <c r="BP78" s="70"/>
      <c r="BQ78" s="70"/>
      <c r="BR78" s="70"/>
      <c r="BS78" s="70"/>
      <c r="BT78" s="70"/>
      <c r="BU78" s="70"/>
      <c r="BV78" s="70"/>
      <c r="BW78" s="70"/>
      <c r="BX78" s="70"/>
      <c r="BY78" s="70"/>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70"/>
      <c r="BN79" s="70"/>
      <c r="BO79" s="70"/>
      <c r="BP79" s="70"/>
      <c r="BQ79" s="70"/>
      <c r="BR79" s="70"/>
      <c r="BS79" s="70"/>
      <c r="BT79" s="70"/>
      <c r="BU79" s="70"/>
      <c r="BV79" s="70"/>
      <c r="BW79" s="70"/>
      <c r="BX79" s="70"/>
      <c r="BY79" s="70"/>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70"/>
      <c r="BN80" s="70"/>
      <c r="BO80" s="70"/>
      <c r="BP80" s="70"/>
      <c r="BQ80" s="70"/>
      <c r="BR80" s="70"/>
      <c r="BS80" s="70"/>
      <c r="BT80" s="70"/>
      <c r="BU80" s="70"/>
      <c r="BV80" s="70"/>
      <c r="BW80" s="70"/>
      <c r="BX80" s="70"/>
      <c r="BY80" s="70"/>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70"/>
      <c r="BN81" s="70"/>
      <c r="BO81" s="70"/>
      <c r="BP81" s="70"/>
      <c r="BQ81" s="70"/>
      <c r="BR81" s="70"/>
      <c r="BS81" s="70"/>
      <c r="BT81" s="70"/>
      <c r="BU81" s="70"/>
      <c r="BV81" s="70"/>
      <c r="BW81" s="70"/>
      <c r="BX81" s="70"/>
      <c r="BY81" s="70"/>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Qc4JmG8TSJgWeoLaLZESNz0Wmwv2jEgZEcy98eh6B7qmD7Cf9lzIo9haAvx7ATI/CcT/jimd9f8KbHdhMefdXw==" saltValue="1R30j0LRjYvboPwVVp2EK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313297</v>
      </c>
      <c r="D6" s="19">
        <f t="shared" si="3"/>
        <v>46</v>
      </c>
      <c r="E6" s="19">
        <f t="shared" si="3"/>
        <v>18</v>
      </c>
      <c r="F6" s="19">
        <f t="shared" si="3"/>
        <v>1</v>
      </c>
      <c r="G6" s="19">
        <f t="shared" si="3"/>
        <v>0</v>
      </c>
      <c r="H6" s="19" t="str">
        <f t="shared" si="3"/>
        <v>鳥取県　八頭町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27.53</v>
      </c>
      <c r="P6" s="20">
        <f t="shared" si="3"/>
        <v>0.03</v>
      </c>
      <c r="Q6" s="20">
        <f t="shared" si="3"/>
        <v>100</v>
      </c>
      <c r="R6" s="20">
        <f t="shared" si="3"/>
        <v>3685</v>
      </c>
      <c r="S6" s="20">
        <f t="shared" si="3"/>
        <v>15488</v>
      </c>
      <c r="T6" s="20">
        <f t="shared" si="3"/>
        <v>206.71</v>
      </c>
      <c r="U6" s="20">
        <f t="shared" si="3"/>
        <v>74.930000000000007</v>
      </c>
      <c r="V6" s="20">
        <f t="shared" si="3"/>
        <v>5</v>
      </c>
      <c r="W6" s="20">
        <f t="shared" si="3"/>
        <v>0.01</v>
      </c>
      <c r="X6" s="20">
        <f t="shared" si="3"/>
        <v>500</v>
      </c>
      <c r="Y6" s="21" t="str">
        <f>IF(Y7="",NA(),Y7)</f>
        <v>-</v>
      </c>
      <c r="Z6" s="21" t="str">
        <f t="shared" ref="Z6:AH6" si="4">IF(Z7="",NA(),Z7)</f>
        <v>-</v>
      </c>
      <c r="AA6" s="21" t="str">
        <f t="shared" si="4"/>
        <v>-</v>
      </c>
      <c r="AB6" s="21" t="str">
        <f t="shared" si="4"/>
        <v>-</v>
      </c>
      <c r="AC6" s="21">
        <f t="shared" si="4"/>
        <v>40.9</v>
      </c>
      <c r="AD6" s="21" t="str">
        <f t="shared" si="4"/>
        <v>-</v>
      </c>
      <c r="AE6" s="21" t="str">
        <f t="shared" si="4"/>
        <v>-</v>
      </c>
      <c r="AF6" s="21" t="str">
        <f t="shared" si="4"/>
        <v>-</v>
      </c>
      <c r="AG6" s="21" t="str">
        <f t="shared" si="4"/>
        <v>-</v>
      </c>
      <c r="AH6" s="21">
        <f t="shared" si="4"/>
        <v>100.84</v>
      </c>
      <c r="AI6" s="20" t="str">
        <f>IF(AI7="","",IF(AI7="-","【-】","【"&amp;SUBSTITUTE(TEXT(AI7,"#,##0.00"),"-","△")&amp;"】"))</f>
        <v>【100.11】</v>
      </c>
      <c r="AJ6" s="21" t="str">
        <f>IF(AJ7="",NA(),AJ7)</f>
        <v>-</v>
      </c>
      <c r="AK6" s="21" t="str">
        <f t="shared" ref="AK6:AS6" si="5">IF(AK7="",NA(),AK7)</f>
        <v>-</v>
      </c>
      <c r="AL6" s="21" t="str">
        <f t="shared" si="5"/>
        <v>-</v>
      </c>
      <c r="AM6" s="21" t="str">
        <f t="shared" si="5"/>
        <v>-</v>
      </c>
      <c r="AN6" s="21">
        <f t="shared" si="5"/>
        <v>490.38</v>
      </c>
      <c r="AO6" s="21" t="str">
        <f t="shared" si="5"/>
        <v>-</v>
      </c>
      <c r="AP6" s="21" t="str">
        <f t="shared" si="5"/>
        <v>-</v>
      </c>
      <c r="AQ6" s="21" t="str">
        <f t="shared" si="5"/>
        <v>-</v>
      </c>
      <c r="AR6" s="21" t="str">
        <f t="shared" si="5"/>
        <v>-</v>
      </c>
      <c r="AS6" s="21">
        <f t="shared" si="5"/>
        <v>135.16999999999999</v>
      </c>
      <c r="AT6" s="20" t="str">
        <f>IF(AT7="","",IF(AT7="-","【-】","【"&amp;SUBSTITUTE(TEXT(AT7,"#,##0.00"),"-","△")&amp;"】"))</f>
        <v>【144.34】</v>
      </c>
      <c r="AU6" s="21" t="str">
        <f>IF(AU7="",NA(),AU7)</f>
        <v>-</v>
      </c>
      <c r="AV6" s="21" t="str">
        <f t="shared" ref="AV6:BD6" si="6">IF(AV7="",NA(),AV7)</f>
        <v>-</v>
      </c>
      <c r="AW6" s="21" t="str">
        <f t="shared" si="6"/>
        <v>-</v>
      </c>
      <c r="AX6" s="21" t="str">
        <f t="shared" si="6"/>
        <v>-</v>
      </c>
      <c r="AY6" s="21">
        <f t="shared" si="6"/>
        <v>-140.62</v>
      </c>
      <c r="AZ6" s="21" t="str">
        <f t="shared" si="6"/>
        <v>-</v>
      </c>
      <c r="BA6" s="21" t="str">
        <f t="shared" si="6"/>
        <v>-</v>
      </c>
      <c r="BB6" s="21" t="str">
        <f t="shared" si="6"/>
        <v>-</v>
      </c>
      <c r="BC6" s="21" t="str">
        <f t="shared" si="6"/>
        <v>-</v>
      </c>
      <c r="BD6" s="21">
        <f t="shared" si="6"/>
        <v>113.41</v>
      </c>
      <c r="BE6" s="20" t="str">
        <f>IF(BE7="","",IF(BE7="-","【-】","【"&amp;SUBSTITUTE(TEXT(BE7,"#,##0.00"),"-","△")&amp;"】"))</f>
        <v>【114.26】</v>
      </c>
      <c r="BF6" s="21" t="str">
        <f>IF(BF7="",NA(),BF7)</f>
        <v>-</v>
      </c>
      <c r="BG6" s="21" t="str">
        <f t="shared" ref="BG6:BO6" si="7">IF(BG7="",NA(),BG7)</f>
        <v>-</v>
      </c>
      <c r="BH6" s="21" t="str">
        <f t="shared" si="7"/>
        <v>-</v>
      </c>
      <c r="BI6" s="21" t="str">
        <f t="shared" si="7"/>
        <v>-</v>
      </c>
      <c r="BJ6" s="21">
        <f t="shared" si="7"/>
        <v>1080.77</v>
      </c>
      <c r="BK6" s="21" t="str">
        <f t="shared" si="7"/>
        <v>-</v>
      </c>
      <c r="BL6" s="21" t="str">
        <f t="shared" si="7"/>
        <v>-</v>
      </c>
      <c r="BM6" s="21" t="str">
        <f t="shared" si="7"/>
        <v>-</v>
      </c>
      <c r="BN6" s="21" t="str">
        <f t="shared" si="7"/>
        <v>-</v>
      </c>
      <c r="BO6" s="21">
        <f t="shared" si="7"/>
        <v>950.64</v>
      </c>
      <c r="BP6" s="20" t="str">
        <f>IF(BP7="","",IF(BP7="-","【-】","【"&amp;SUBSTITUTE(TEXT(BP7,"#,##0.00"),"-","△")&amp;"】"))</f>
        <v>【876.32】</v>
      </c>
      <c r="BQ6" s="21" t="str">
        <f>IF(BQ7="",NA(),BQ7)</f>
        <v>-</v>
      </c>
      <c r="BR6" s="21" t="str">
        <f t="shared" ref="BR6:BZ6" si="8">IF(BR7="",NA(),BR7)</f>
        <v>-</v>
      </c>
      <c r="BS6" s="21" t="str">
        <f t="shared" si="8"/>
        <v>-</v>
      </c>
      <c r="BT6" s="21" t="str">
        <f t="shared" si="8"/>
        <v>-</v>
      </c>
      <c r="BU6" s="21">
        <f t="shared" si="8"/>
        <v>18.059999999999999</v>
      </c>
      <c r="BV6" s="21" t="str">
        <f t="shared" si="8"/>
        <v>-</v>
      </c>
      <c r="BW6" s="21" t="str">
        <f t="shared" si="8"/>
        <v>-</v>
      </c>
      <c r="BX6" s="21" t="str">
        <f t="shared" si="8"/>
        <v>-</v>
      </c>
      <c r="BY6" s="21" t="str">
        <f t="shared" si="8"/>
        <v>-</v>
      </c>
      <c r="BZ6" s="21">
        <f t="shared" si="8"/>
        <v>38.549999999999997</v>
      </c>
      <c r="CA6" s="20" t="str">
        <f>IF(CA7="","",IF(CA7="-","【-】","【"&amp;SUBSTITUTE(TEXT(CA7,"#,##0.00"),"-","△")&amp;"】"))</f>
        <v>【39.48】</v>
      </c>
      <c r="CB6" s="21" t="str">
        <f>IF(CB7="",NA(),CB7)</f>
        <v>-</v>
      </c>
      <c r="CC6" s="21" t="str">
        <f t="shared" ref="CC6:CK6" si="9">IF(CC7="",NA(),CC7)</f>
        <v>-</v>
      </c>
      <c r="CD6" s="21" t="str">
        <f t="shared" si="9"/>
        <v>-</v>
      </c>
      <c r="CE6" s="21" t="str">
        <f t="shared" si="9"/>
        <v>-</v>
      </c>
      <c r="CF6" s="21">
        <f t="shared" si="9"/>
        <v>1183.56</v>
      </c>
      <c r="CG6" s="21" t="str">
        <f t="shared" si="9"/>
        <v>-</v>
      </c>
      <c r="CH6" s="21" t="str">
        <f t="shared" si="9"/>
        <v>-</v>
      </c>
      <c r="CI6" s="21" t="str">
        <f t="shared" si="9"/>
        <v>-</v>
      </c>
      <c r="CJ6" s="21" t="str">
        <f t="shared" si="9"/>
        <v>-</v>
      </c>
      <c r="CK6" s="21">
        <f t="shared" si="9"/>
        <v>391.34</v>
      </c>
      <c r="CL6" s="20" t="str">
        <f>IF(CL7="","",IF(CL7="-","【-】","【"&amp;SUBSTITUTE(TEXT(CL7,"#,##0.00"),"-","△")&amp;"】"))</f>
        <v>【390.09】</v>
      </c>
      <c r="CM6" s="21" t="str">
        <f>IF(CM7="",NA(),CM7)</f>
        <v>-</v>
      </c>
      <c r="CN6" s="21" t="str">
        <f t="shared" ref="CN6:CV6" si="10">IF(CN7="",NA(),CN7)</f>
        <v>-</v>
      </c>
      <c r="CO6" s="21" t="str">
        <f t="shared" si="10"/>
        <v>-</v>
      </c>
      <c r="CP6" s="21" t="str">
        <f t="shared" si="10"/>
        <v>-</v>
      </c>
      <c r="CQ6" s="21">
        <f t="shared" si="10"/>
        <v>14.29</v>
      </c>
      <c r="CR6" s="21" t="str">
        <f t="shared" si="10"/>
        <v>-</v>
      </c>
      <c r="CS6" s="21" t="str">
        <f t="shared" si="10"/>
        <v>-</v>
      </c>
      <c r="CT6" s="21" t="str">
        <f t="shared" si="10"/>
        <v>-</v>
      </c>
      <c r="CU6" s="21" t="str">
        <f t="shared" si="10"/>
        <v>-</v>
      </c>
      <c r="CV6" s="21">
        <f t="shared" si="10"/>
        <v>44.52</v>
      </c>
      <c r="CW6" s="20" t="str">
        <f>IF(CW7="","",IF(CW7="-","【-】","【"&amp;SUBSTITUTE(TEXT(CW7,"#,##0.00"),"-","△")&amp;"】"))</f>
        <v>【45.56】</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82.9</v>
      </c>
      <c r="DH6" s="20" t="str">
        <f>IF(DH7="","",IF(DH7="-","【-】","【"&amp;SUBSTITUTE(TEXT(DH7,"#,##0.00"),"-","△")&amp;"】"))</f>
        <v>【82.62】</v>
      </c>
      <c r="DI6" s="21" t="str">
        <f>IF(DI7="",NA(),DI7)</f>
        <v>-</v>
      </c>
      <c r="DJ6" s="21" t="str">
        <f t="shared" ref="DJ6:DR6" si="12">IF(DJ7="",NA(),DJ7)</f>
        <v>-</v>
      </c>
      <c r="DK6" s="21" t="str">
        <f t="shared" si="12"/>
        <v>-</v>
      </c>
      <c r="DL6" s="21" t="str">
        <f t="shared" si="12"/>
        <v>-</v>
      </c>
      <c r="DM6" s="21">
        <f t="shared" si="12"/>
        <v>11.13</v>
      </c>
      <c r="DN6" s="21" t="str">
        <f t="shared" si="12"/>
        <v>-</v>
      </c>
      <c r="DO6" s="21" t="str">
        <f t="shared" si="12"/>
        <v>-</v>
      </c>
      <c r="DP6" s="21" t="str">
        <f t="shared" si="12"/>
        <v>-</v>
      </c>
      <c r="DQ6" s="21" t="str">
        <f t="shared" si="12"/>
        <v>-</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313297</v>
      </c>
      <c r="D7" s="23">
        <v>46</v>
      </c>
      <c r="E7" s="23">
        <v>18</v>
      </c>
      <c r="F7" s="23">
        <v>1</v>
      </c>
      <c r="G7" s="23">
        <v>0</v>
      </c>
      <c r="H7" s="23" t="s">
        <v>96</v>
      </c>
      <c r="I7" s="23" t="s">
        <v>97</v>
      </c>
      <c r="J7" s="23" t="s">
        <v>98</v>
      </c>
      <c r="K7" s="23" t="s">
        <v>99</v>
      </c>
      <c r="L7" s="23" t="s">
        <v>100</v>
      </c>
      <c r="M7" s="23" t="s">
        <v>101</v>
      </c>
      <c r="N7" s="24" t="s">
        <v>102</v>
      </c>
      <c r="O7" s="24">
        <v>27.53</v>
      </c>
      <c r="P7" s="24">
        <v>0.03</v>
      </c>
      <c r="Q7" s="24">
        <v>100</v>
      </c>
      <c r="R7" s="24">
        <v>3685</v>
      </c>
      <c r="S7" s="24">
        <v>15488</v>
      </c>
      <c r="T7" s="24">
        <v>206.71</v>
      </c>
      <c r="U7" s="24">
        <v>74.930000000000007</v>
      </c>
      <c r="V7" s="24">
        <v>5</v>
      </c>
      <c r="W7" s="24">
        <v>0.01</v>
      </c>
      <c r="X7" s="24">
        <v>500</v>
      </c>
      <c r="Y7" s="24" t="s">
        <v>102</v>
      </c>
      <c r="Z7" s="24" t="s">
        <v>102</v>
      </c>
      <c r="AA7" s="24" t="s">
        <v>102</v>
      </c>
      <c r="AB7" s="24" t="s">
        <v>102</v>
      </c>
      <c r="AC7" s="24">
        <v>40.9</v>
      </c>
      <c r="AD7" s="24" t="s">
        <v>102</v>
      </c>
      <c r="AE7" s="24" t="s">
        <v>102</v>
      </c>
      <c r="AF7" s="24" t="s">
        <v>102</v>
      </c>
      <c r="AG7" s="24" t="s">
        <v>102</v>
      </c>
      <c r="AH7" s="24">
        <v>100.84</v>
      </c>
      <c r="AI7" s="24">
        <v>100.11</v>
      </c>
      <c r="AJ7" s="24" t="s">
        <v>102</v>
      </c>
      <c r="AK7" s="24" t="s">
        <v>102</v>
      </c>
      <c r="AL7" s="24" t="s">
        <v>102</v>
      </c>
      <c r="AM7" s="24" t="s">
        <v>102</v>
      </c>
      <c r="AN7" s="24">
        <v>490.38</v>
      </c>
      <c r="AO7" s="24" t="s">
        <v>102</v>
      </c>
      <c r="AP7" s="24" t="s">
        <v>102</v>
      </c>
      <c r="AQ7" s="24" t="s">
        <v>102</v>
      </c>
      <c r="AR7" s="24" t="s">
        <v>102</v>
      </c>
      <c r="AS7" s="24">
        <v>135.16999999999999</v>
      </c>
      <c r="AT7" s="24">
        <v>144.34</v>
      </c>
      <c r="AU7" s="24" t="s">
        <v>102</v>
      </c>
      <c r="AV7" s="24" t="s">
        <v>102</v>
      </c>
      <c r="AW7" s="24" t="s">
        <v>102</v>
      </c>
      <c r="AX7" s="24" t="s">
        <v>102</v>
      </c>
      <c r="AY7" s="24">
        <v>-140.62</v>
      </c>
      <c r="AZ7" s="24" t="s">
        <v>102</v>
      </c>
      <c r="BA7" s="24" t="s">
        <v>102</v>
      </c>
      <c r="BB7" s="24" t="s">
        <v>102</v>
      </c>
      <c r="BC7" s="24" t="s">
        <v>102</v>
      </c>
      <c r="BD7" s="24">
        <v>113.41</v>
      </c>
      <c r="BE7" s="24">
        <v>114.26</v>
      </c>
      <c r="BF7" s="24" t="s">
        <v>102</v>
      </c>
      <c r="BG7" s="24" t="s">
        <v>102</v>
      </c>
      <c r="BH7" s="24" t="s">
        <v>102</v>
      </c>
      <c r="BI7" s="24" t="s">
        <v>102</v>
      </c>
      <c r="BJ7" s="24">
        <v>1080.77</v>
      </c>
      <c r="BK7" s="24" t="s">
        <v>102</v>
      </c>
      <c r="BL7" s="24" t="s">
        <v>102</v>
      </c>
      <c r="BM7" s="24" t="s">
        <v>102</v>
      </c>
      <c r="BN7" s="24" t="s">
        <v>102</v>
      </c>
      <c r="BO7" s="24">
        <v>950.64</v>
      </c>
      <c r="BP7" s="24">
        <v>876.32</v>
      </c>
      <c r="BQ7" s="24" t="s">
        <v>102</v>
      </c>
      <c r="BR7" s="24" t="s">
        <v>102</v>
      </c>
      <c r="BS7" s="24" t="s">
        <v>102</v>
      </c>
      <c r="BT7" s="24" t="s">
        <v>102</v>
      </c>
      <c r="BU7" s="24">
        <v>18.059999999999999</v>
      </c>
      <c r="BV7" s="24" t="s">
        <v>102</v>
      </c>
      <c r="BW7" s="24" t="s">
        <v>102</v>
      </c>
      <c r="BX7" s="24" t="s">
        <v>102</v>
      </c>
      <c r="BY7" s="24" t="s">
        <v>102</v>
      </c>
      <c r="BZ7" s="24">
        <v>38.549999999999997</v>
      </c>
      <c r="CA7" s="24">
        <v>39.479999999999997</v>
      </c>
      <c r="CB7" s="24" t="s">
        <v>102</v>
      </c>
      <c r="CC7" s="24" t="s">
        <v>102</v>
      </c>
      <c r="CD7" s="24" t="s">
        <v>102</v>
      </c>
      <c r="CE7" s="24" t="s">
        <v>102</v>
      </c>
      <c r="CF7" s="24">
        <v>1183.56</v>
      </c>
      <c r="CG7" s="24" t="s">
        <v>102</v>
      </c>
      <c r="CH7" s="24" t="s">
        <v>102</v>
      </c>
      <c r="CI7" s="24" t="s">
        <v>102</v>
      </c>
      <c r="CJ7" s="24" t="s">
        <v>102</v>
      </c>
      <c r="CK7" s="24">
        <v>391.34</v>
      </c>
      <c r="CL7" s="24">
        <v>390.09</v>
      </c>
      <c r="CM7" s="24" t="s">
        <v>102</v>
      </c>
      <c r="CN7" s="24" t="s">
        <v>102</v>
      </c>
      <c r="CO7" s="24" t="s">
        <v>102</v>
      </c>
      <c r="CP7" s="24" t="s">
        <v>102</v>
      </c>
      <c r="CQ7" s="24">
        <v>14.29</v>
      </c>
      <c r="CR7" s="24" t="s">
        <v>102</v>
      </c>
      <c r="CS7" s="24" t="s">
        <v>102</v>
      </c>
      <c r="CT7" s="24" t="s">
        <v>102</v>
      </c>
      <c r="CU7" s="24" t="s">
        <v>102</v>
      </c>
      <c r="CV7" s="24">
        <v>44.52</v>
      </c>
      <c r="CW7" s="24">
        <v>45.56</v>
      </c>
      <c r="CX7" s="24" t="s">
        <v>102</v>
      </c>
      <c r="CY7" s="24" t="s">
        <v>102</v>
      </c>
      <c r="CZ7" s="24" t="s">
        <v>102</v>
      </c>
      <c r="DA7" s="24" t="s">
        <v>102</v>
      </c>
      <c r="DB7" s="24">
        <v>100</v>
      </c>
      <c r="DC7" s="24" t="s">
        <v>102</v>
      </c>
      <c r="DD7" s="24" t="s">
        <v>102</v>
      </c>
      <c r="DE7" s="24" t="s">
        <v>102</v>
      </c>
      <c r="DF7" s="24" t="s">
        <v>102</v>
      </c>
      <c r="DG7" s="24">
        <v>82.9</v>
      </c>
      <c r="DH7" s="24">
        <v>82.62</v>
      </c>
      <c r="DI7" s="24" t="s">
        <v>102</v>
      </c>
      <c r="DJ7" s="24" t="s">
        <v>102</v>
      </c>
      <c r="DK7" s="24" t="s">
        <v>102</v>
      </c>
      <c r="DL7" s="24" t="s">
        <v>102</v>
      </c>
      <c r="DM7" s="24">
        <v>11.13</v>
      </c>
      <c r="DN7" s="24" t="s">
        <v>102</v>
      </c>
      <c r="DO7" s="24" t="s">
        <v>102</v>
      </c>
      <c r="DP7" s="24" t="s">
        <v>102</v>
      </c>
      <c r="DQ7" s="24" t="s">
        <v>102</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2026-01-23T04:17:29Z</cp:lastPrinted>
  <dcterms:created xsi:type="dcterms:W3CDTF">2025-12-23T06:33:34Z</dcterms:created>
  <dcterms:modified xsi:type="dcterms:W3CDTF">2026-01-23T04:17:31Z</dcterms:modified>
  <cp:category/>
</cp:coreProperties>
</file>