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職員共有FS\建設水道課\上下水道室\23 ○決算統計\08 経営比較分析表（平成26年度～）\R07\【経営比較分析表】2024_313645_46_1718\【経営比較分析表】2024_313645_46_1718\"/>
    </mc:Choice>
  </mc:AlternateContent>
  <xr:revisionPtr revIDLastSave="0" documentId="13_ncr:1_{098A38D2-80F9-4235-93A5-CA0331650470}" xr6:coauthVersionLast="47" xr6:coauthVersionMax="47" xr10:uidLastSave="{00000000-0000-0000-0000-000000000000}"/>
  <workbookProtection workbookAlgorithmName="SHA-512" workbookHashValue="r7f/hAMYZLxqlJrYzN8/X8zso+aQFXLuWuzDXs+4NX+b7yDm5io5VTbOtKULvOU2rdZh1a5IdelJclX39wIkmw==" workbookSaltValue="M7e771sSGNE3svq6u3B57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<sst xmlns="http://schemas.openxmlformats.org/spreadsheetml/2006/main" count="320" uniqueCount="116">
  <si>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</si>
  <si>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</si>
  <si>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</si>
  <si>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</si>
  <si>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</si>
  <si>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</si>
  <si>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</si>
  <si>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</si>
  <si>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</si>
  <si>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</si>
  <si>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</si>
  <si>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</si>
  <si>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</si>
  <si>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</si>
  <si>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</si>
  <si>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</si>
  <si>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</si>
  <si>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</si>
  <si>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</si>
  <si>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</si>
  <si>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</si>
  <si>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</si>
  <si>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</si>
  <si>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</si>
  <si>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</si>
  <si>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</si>
  <si>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</si>
  <si>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</si>
  <si>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</si>
  <si>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</si>
  <si>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</si>
  <si>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</si>
  <si>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</si>
  <si>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</si>
  <si>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</si>
  <si>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</si>
  <si>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</si>
  <si>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</si>
  <si>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</si>
  <si>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</si>
  <si>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</si>
  <si>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</si>
  <si>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</si>
  <si>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</si>
  <si>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</si>
  <si>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</si>
  <si>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</si>
  <si>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</si>
  <si>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</si>
  <si>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</si>
  <si>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</si>
  <si>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</si>
  <si>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</si>
  <si>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</si>
  <si>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</si>
  <si>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</si>
  <si>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</si>
  <si>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</si>
  <si>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</si>
  <si>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</si>
  <si>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</si>
  <si>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</si>
  <si>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</si>
  <si>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</si>
  <si>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</si>
  <si>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</si>
  <si>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</si>
  <si>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</si>
  <si>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</si>
  <si>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</si>
  <si>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</si>
  <si>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</si>
  <si>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</si>
  <si>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</si>
  <si>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</si>
  <si>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</si>
  <si>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</si>
  <si>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</si>
  <si>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</si>
  <si>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</si>
  <si>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</si>
  <si>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</si>
  <si>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</si>
  <si>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</si>
  <si>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</si>
  <si>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</si>
  <si>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</si>
  <si>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</si>
  <si>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</si>
  <si>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</si>
  <si>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</si>
  <si>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</si>
  <si>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</si>
  <si>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</si>
  <si>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</si>
  <si>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</si>
  <si>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三朝町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</si>
  <si>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</si>
  <si>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</si>
  <si>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</si>
  <si>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</si>
  <si>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</si>
  <si>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</si>
  <si>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</si>
  <si>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</si>
  <si>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</si>
  <si>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</si>
  <si>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</si>
  <si>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</si>
  <si>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</si>
  <si>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</si>
  <si>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</si>
  <si>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</si>
  <si>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①有形固定資産減価償却率は平均値を大きく上回っており、今後の施設更新や維持管理コストの増大を考慮する必要がある。
　現状では、老朽状況を勘案し維持修繕を行っている。今後も大規模な施設更新は行わず、異常があれば更新する事後保全型の管理を行っていくこととしている。</t>
    <rPh sb="59" eb="61">
      <t>ゲンジョウ</t>
    </rPh>
    <phoneticPr fontId="4"/>
  </si>
  <si>
    <t>　経営環境が厳しさを増す中で、長期的かつ安定した経営に向けた検討が必要となっている。
①人口が大きく減少する中で、安定した料金収入を確保するため、徴収率の向上に加えて料金体系の見直しを図る必要がある。
②汚水処理事業の継続に向け、一般会計繰入金の拡充等について検討を行う。</t>
    <phoneticPr fontId="4"/>
  </si>
  <si>
    <t>　処理区域内の人口減少が大きく影響し、処理量とともに料金収入も減少の一途をたどっている。また施設の老朽化から維持管理費は増加傾向にあり、集落排水処理事業（農集、林集、小規模）では公債費相当額に加え収支不足額を一般会計繰入金で賄っている状況にある。
　令和６年度より法適用の公営企業会計に移行したため、本表には法非適用であった令和５年度以前の数値が記載されていない。
　法非適用の時期と比較可能な指標では、⑤経費回収率は令和５年度の23.50％から増、⑥汚水処理原価は令和５年度の851.52円から大幅な減となった。これは、処理場費などの減により、汚水処理費が減となったことによるものである。人口減少等の影響で、使用料収入は依然減少傾向が続いている。
　このほか、④企業債残高対事業規模比率は令和５年度の3474,92％から減、⑧水洗化率は令和５年度の91.97％から増となっている。
　法適用後のみ算出されている指標では、②累積欠損金比率が105.76％となったが、③流動比率は100％を上回っている。
　現状では早急な経営改善や規模縮小は困難であるが、引き続き経費の見直しなど費用面の削減や徴収強化を進めるとともに、料金体系の見直しの検討も必要となっている。</t>
    <rPh sb="125" eb="127">
      <t>レイワ</t>
    </rPh>
    <rPh sb="128" eb="130">
      <t>ネンド</t>
    </rPh>
    <rPh sb="132" eb="135">
      <t>ホウテキヨウ</t>
    </rPh>
    <rPh sb="136" eb="142">
      <t>コウエイキ</t>
    </rPh>
    <rPh sb="143" eb="145">
      <t>イコウ</t>
    </rPh>
    <rPh sb="150" eb="151">
      <t>ホン</t>
    </rPh>
    <rPh sb="151" eb="152">
      <t>ヒョウ</t>
    </rPh>
    <rPh sb="154" eb="155">
      <t>ホウ</t>
    </rPh>
    <rPh sb="155" eb="158">
      <t>ヒテキヨウ</t>
    </rPh>
    <rPh sb="167" eb="169">
      <t>イゼン</t>
    </rPh>
    <rPh sb="170" eb="172">
      <t>スウチ</t>
    </rPh>
    <rPh sb="173" eb="175">
      <t>キサイ</t>
    </rPh>
    <rPh sb="184" eb="185">
      <t>ホウ</t>
    </rPh>
    <rPh sb="185" eb="186">
      <t>ヒ</t>
    </rPh>
    <rPh sb="186" eb="188">
      <t>テキヨウ</t>
    </rPh>
    <rPh sb="189" eb="191">
      <t>ジキ</t>
    </rPh>
    <rPh sb="192" eb="196">
      <t>ヒカクカノウ</t>
    </rPh>
    <rPh sb="197" eb="199">
      <t>シヒョウ</t>
    </rPh>
    <rPh sb="223" eb="224">
      <t>ゾウ</t>
    </rPh>
    <rPh sb="230" eb="232">
      <t>ゲンカ</t>
    </rPh>
    <rPh sb="248" eb="250">
      <t>オオハバ</t>
    </rPh>
    <rPh sb="261" eb="264">
      <t>ショリジョウ</t>
    </rPh>
    <rPh sb="268" eb="269">
      <t>ゲン</t>
    </rPh>
    <rPh sb="273" eb="277">
      <t>オスイショリ</t>
    </rPh>
    <rPh sb="332" eb="334">
      <t>キギョウ</t>
    </rPh>
    <rPh sb="335" eb="337">
      <t>ザンダカ</t>
    </rPh>
    <rPh sb="337" eb="338">
      <t>タイ</t>
    </rPh>
    <rPh sb="338" eb="342">
      <t>ジギョウキボ</t>
    </rPh>
    <rPh sb="342" eb="344">
      <t>ヒリツ</t>
    </rPh>
    <rPh sb="361" eb="362">
      <t>ゲン</t>
    </rPh>
    <rPh sb="364" eb="366">
      <t>スイセン</t>
    </rPh>
    <rPh sb="366" eb="367">
      <t>バ</t>
    </rPh>
    <rPh sb="367" eb="368">
      <t>リツ</t>
    </rPh>
    <rPh sb="383" eb="384">
      <t>ゾウ</t>
    </rPh>
    <rPh sb="396" eb="397">
      <t>ゴ</t>
    </rPh>
    <rPh sb="399" eb="401">
      <t>サンシュツ</t>
    </rPh>
    <rPh sb="406" eb="408">
      <t>シヒョウ</t>
    </rPh>
    <rPh sb="412" eb="414">
      <t>ルイセキ</t>
    </rPh>
    <rPh sb="414" eb="417">
      <t>ケッソンキン</t>
    </rPh>
    <rPh sb="417" eb="419">
      <t>ヒリツ</t>
    </rPh>
    <rPh sb="434" eb="438">
      <t>リュウドウヒリツ</t>
    </rPh>
    <rPh sb="444" eb="446">
      <t>ウワマワ</t>
    </rPh>
    <rPh sb="518" eb="52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</si>
</sst>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5E-4FD6-9511-94A8E20176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55E-4FD6-9511-94A8E20176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92-4754-AD73-DE3CEC50D6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A292-4754-AD73-DE3CEC50D6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93.13</c:v>
                </c:pt>
              </c:numCache>
            </c:numRef>
          </c:val>
          <c:extLst>
            <c:ext xmlns:c16="http://schemas.microsoft.com/office/drawing/2014/chart" uri="{C3380CC4-5D6E-409C-BE32-E72D297353CC}">
              <c16:uniqueId val="{00000000-CC4D-4C20-B369-876C54005A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CC4D-4C20-B369-876C54005A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78.17</c:v>
                </c:pt>
              </c:numCache>
            </c:numRef>
          </c:val>
          <c:extLst>
            <c:ext xmlns:c16="http://schemas.microsoft.com/office/drawing/2014/chart" uri="{C3380CC4-5D6E-409C-BE32-E72D297353CC}">
              <c16:uniqueId val="{00000000-54B9-4E78-85E9-FAF35D0EC7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54B9-4E78-85E9-FAF35D0EC7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59.49</c:v>
                </c:pt>
              </c:numCache>
            </c:numRef>
          </c:val>
          <c:extLst>
            <c:ext xmlns:c16="http://schemas.microsoft.com/office/drawing/2014/chart" uri="{C3380CC4-5D6E-409C-BE32-E72D297353CC}">
              <c16:uniqueId val="{00000000-B8D6-45E5-BE72-16D733DF25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B8D6-45E5-BE72-16D733DF25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14-4ECB-94E9-5DAAE7FDD6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A14-4ECB-94E9-5DAAE7FDD6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105.76</c:v>
                </c:pt>
              </c:numCache>
            </c:numRef>
          </c:val>
          <c:extLst>
            <c:ext xmlns:c16="http://schemas.microsoft.com/office/drawing/2014/chart" uri="{C3380CC4-5D6E-409C-BE32-E72D297353CC}">
              <c16:uniqueId val="{00000000-B20D-4D80-9627-5E27B947A7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B20D-4D80-9627-5E27B947A7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112.24</c:v>
                </c:pt>
              </c:numCache>
            </c:numRef>
          </c:val>
          <c:extLst>
            <c:ext xmlns:c16="http://schemas.microsoft.com/office/drawing/2014/chart" uri="{C3380CC4-5D6E-409C-BE32-E72D297353CC}">
              <c16:uniqueId val="{00000000-34AE-4F2D-9BB5-20389181993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34AE-4F2D-9BB5-20389181993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3341.09</c:v>
                </c:pt>
              </c:numCache>
            </c:numRef>
          </c:val>
          <c:extLst>
            <c:ext xmlns:c16="http://schemas.microsoft.com/office/drawing/2014/chart" uri="{C3380CC4-5D6E-409C-BE32-E72D297353CC}">
              <c16:uniqueId val="{00000000-33F1-401F-833D-5BC047B241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33F1-401F-833D-5BC047B241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37.31</c:v>
                </c:pt>
              </c:numCache>
            </c:numRef>
          </c:val>
          <c:extLst>
            <c:ext xmlns:c16="http://schemas.microsoft.com/office/drawing/2014/chart" uri="{C3380CC4-5D6E-409C-BE32-E72D297353CC}">
              <c16:uniqueId val="{00000000-2ADB-4EDC-9E61-214628BDC4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2ADB-4EDC-9E61-214628BDC4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488.01</c:v>
                </c:pt>
              </c:numCache>
            </c:numRef>
          </c:val>
          <c:extLst>
            <c:ext xmlns:c16="http://schemas.microsoft.com/office/drawing/2014/chart" uri="{C3380CC4-5D6E-409C-BE32-E72D297353CC}">
              <c16:uniqueId val="{00000000-5D52-4F8B-B846-7B05E08C1E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5D52-4F8B-B846-7B05E08C1E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三朝町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5788</v>
      </c>
      <c r="AM8" s="36"/>
      <c r="AN8" s="36"/>
      <c r="AO8" s="36"/>
      <c r="AP8" s="36"/>
      <c r="AQ8" s="36"/>
      <c r="AR8" s="36"/>
      <c r="AS8" s="36"/>
      <c r="AT8" s="37">
        <f>データ!T6</f>
        <v>233.52</v>
      </c>
      <c r="AU8" s="37"/>
      <c r="AV8" s="37"/>
      <c r="AW8" s="37"/>
      <c r="AX8" s="37"/>
      <c r="AY8" s="37"/>
      <c r="AZ8" s="37"/>
      <c r="BA8" s="37"/>
      <c r="BB8" s="37">
        <f>データ!U6</f>
        <v>24.79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39.659999999999997</v>
      </c>
      <c r="J10" s="37"/>
      <c r="K10" s="37"/>
      <c r="L10" s="37"/>
      <c r="M10" s="37"/>
      <c r="N10" s="37"/>
      <c r="O10" s="37"/>
      <c r="P10" s="37">
        <f>データ!P6</f>
        <v>2.2999999999999998</v>
      </c>
      <c r="Q10" s="37"/>
      <c r="R10" s="37"/>
      <c r="S10" s="37"/>
      <c r="T10" s="37"/>
      <c r="U10" s="37"/>
      <c r="V10" s="37"/>
      <c r="W10" s="37">
        <f>データ!Q6</f>
        <v>100</v>
      </c>
      <c r="X10" s="37"/>
      <c r="Y10" s="37"/>
      <c r="Z10" s="37"/>
      <c r="AA10" s="37"/>
      <c r="AB10" s="37"/>
      <c r="AC10" s="37"/>
      <c r="AD10" s="36">
        <f>データ!R6</f>
        <v>3520</v>
      </c>
      <c r="AE10" s="36"/>
      <c r="AF10" s="36"/>
      <c r="AG10" s="36"/>
      <c r="AH10" s="36"/>
      <c r="AI10" s="36"/>
      <c r="AJ10" s="36"/>
      <c r="AK10" s="2"/>
      <c r="AL10" s="36">
        <f>データ!V6</f>
        <v>131</v>
      </c>
      <c r="AM10" s="36"/>
      <c r="AN10" s="36"/>
      <c r="AO10" s="36"/>
      <c r="AP10" s="36"/>
      <c r="AQ10" s="36"/>
      <c r="AR10" s="36"/>
      <c r="AS10" s="36"/>
      <c r="AT10" s="37">
        <f>データ!W6</f>
        <v>0.13</v>
      </c>
      <c r="AU10" s="37"/>
      <c r="AV10" s="37"/>
      <c r="AW10" s="37"/>
      <c r="AX10" s="37"/>
      <c r="AY10" s="37"/>
      <c r="AZ10" s="37"/>
      <c r="BA10" s="37"/>
      <c r="BB10" s="37">
        <f>データ!X6</f>
        <v>1007.69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5h8hMK8l0sjv620cZFalgQaFPyjiGoP26z2rxVCzcT+ErYuC4FfF9dbRv8zB6sUT/kVksKvcTIYgOZXAjfG5RQ==" saltValue="x1cIC8mdhzFYkfXtmaRZw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313645</v>
      </c>
      <c r="D6" s="19">
        <f t="shared" si="3"/>
        <v>46</v>
      </c>
      <c r="E6" s="19">
        <f t="shared" si="3"/>
        <v>17</v>
      </c>
      <c r="F6" s="19">
        <f t="shared" si="3"/>
        <v>9</v>
      </c>
      <c r="G6" s="19">
        <f t="shared" si="3"/>
        <v>0</v>
      </c>
      <c r="H6" s="19" t="str">
        <f t="shared" si="3"/>
        <v>鳥取県　三朝町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39.659999999999997</v>
      </c>
      <c r="P6" s="20">
        <f t="shared" si="3"/>
        <v>2.2999999999999998</v>
      </c>
      <c r="Q6" s="20">
        <f t="shared" si="3"/>
        <v>100</v>
      </c>
      <c r="R6" s="20">
        <f t="shared" si="3"/>
        <v>3520</v>
      </c>
      <c r="S6" s="20">
        <f t="shared" si="3"/>
        <v>5788</v>
      </c>
      <c r="T6" s="20">
        <f t="shared" si="3"/>
        <v>233.52</v>
      </c>
      <c r="U6" s="20">
        <f t="shared" si="3"/>
        <v>24.79</v>
      </c>
      <c r="V6" s="20">
        <f t="shared" si="3"/>
        <v>131</v>
      </c>
      <c r="W6" s="20">
        <f t="shared" si="3"/>
        <v>0.13</v>
      </c>
      <c r="X6" s="20">
        <f t="shared" si="3"/>
        <v>1007.69</v>
      </c>
      <c r="Y6" s="21" t="str">
        <f>IF(Y7="",NA(),Y7)</f>
        <v>-</v>
      </c>
      <c r="Z6" s="21" t="str">
        <f t="shared" ref="Z6:AH6" si="4">IF(Z7="",NA(),Z7)</f>
        <v>-</v>
      </c>
      <c r="AA6" s="21" t="str">
        <f t="shared" si="4"/>
        <v>-</v>
      </c>
      <c r="AB6" s="21" t="str">
        <f t="shared" si="4"/>
        <v>-</v>
      </c>
      <c r="AC6" s="21">
        <f t="shared" si="4"/>
        <v>78.17</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1">
        <f t="shared" si="5"/>
        <v>105.76</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112.24</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1">
        <f t="shared" si="7"/>
        <v>3341.09</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37.31</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488.01</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93.13</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59.49</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313645</v>
      </c>
      <c r="D7" s="23">
        <v>46</v>
      </c>
      <c r="E7" s="23">
        <v>17</v>
      </c>
      <c r="F7" s="23">
        <v>9</v>
      </c>
      <c r="G7" s="23">
        <v>0</v>
      </c>
      <c r="H7" s="23" t="s">
        <v>96</v>
      </c>
      <c r="I7" s="23" t="s">
        <v>97</v>
      </c>
      <c r="J7" s="23" t="s">
        <v>98</v>
      </c>
      <c r="K7" s="23" t="s">
        <v>99</v>
      </c>
      <c r="L7" s="23" t="s">
        <v>100</v>
      </c>
      <c r="M7" s="23" t="s">
        <v>101</v>
      </c>
      <c r="N7" s="24" t="s">
        <v>102</v>
      </c>
      <c r="O7" s="24">
        <v>39.659999999999997</v>
      </c>
      <c r="P7" s="24">
        <v>2.2999999999999998</v>
      </c>
      <c r="Q7" s="24">
        <v>100</v>
      </c>
      <c r="R7" s="24">
        <v>3520</v>
      </c>
      <c r="S7" s="24">
        <v>5788</v>
      </c>
      <c r="T7" s="24">
        <v>233.52</v>
      </c>
      <c r="U7" s="24">
        <v>24.79</v>
      </c>
      <c r="V7" s="24">
        <v>131</v>
      </c>
      <c r="W7" s="24">
        <v>0.13</v>
      </c>
      <c r="X7" s="24">
        <v>1007.69</v>
      </c>
      <c r="Y7" s="24" t="s">
        <v>102</v>
      </c>
      <c r="Z7" s="24" t="s">
        <v>102</v>
      </c>
      <c r="AA7" s="24" t="s">
        <v>102</v>
      </c>
      <c r="AB7" s="24" t="s">
        <v>102</v>
      </c>
      <c r="AC7" s="24">
        <v>78.17</v>
      </c>
      <c r="AD7" s="24" t="s">
        <v>102</v>
      </c>
      <c r="AE7" s="24" t="s">
        <v>102</v>
      </c>
      <c r="AF7" s="24" t="s">
        <v>102</v>
      </c>
      <c r="AG7" s="24" t="s">
        <v>102</v>
      </c>
      <c r="AH7" s="24">
        <v>108.97</v>
      </c>
      <c r="AI7" s="24">
        <v>108.79</v>
      </c>
      <c r="AJ7" s="24" t="s">
        <v>102</v>
      </c>
      <c r="AK7" s="24" t="s">
        <v>102</v>
      </c>
      <c r="AL7" s="24" t="s">
        <v>102</v>
      </c>
      <c r="AM7" s="24" t="s">
        <v>102</v>
      </c>
      <c r="AN7" s="24">
        <v>105.76</v>
      </c>
      <c r="AO7" s="24" t="s">
        <v>102</v>
      </c>
      <c r="AP7" s="24" t="s">
        <v>102</v>
      </c>
      <c r="AQ7" s="24" t="s">
        <v>102</v>
      </c>
      <c r="AR7" s="24" t="s">
        <v>102</v>
      </c>
      <c r="AS7" s="24">
        <v>547.89</v>
      </c>
      <c r="AT7" s="24">
        <v>541.72</v>
      </c>
      <c r="AU7" s="24" t="s">
        <v>102</v>
      </c>
      <c r="AV7" s="24" t="s">
        <v>102</v>
      </c>
      <c r="AW7" s="24" t="s">
        <v>102</v>
      </c>
      <c r="AX7" s="24" t="s">
        <v>102</v>
      </c>
      <c r="AY7" s="24">
        <v>112.24</v>
      </c>
      <c r="AZ7" s="24" t="s">
        <v>102</v>
      </c>
      <c r="BA7" s="24" t="s">
        <v>102</v>
      </c>
      <c r="BB7" s="24" t="s">
        <v>102</v>
      </c>
      <c r="BC7" s="24" t="s">
        <v>102</v>
      </c>
      <c r="BD7" s="24">
        <v>76</v>
      </c>
      <c r="BE7" s="24">
        <v>77.16</v>
      </c>
      <c r="BF7" s="24" t="s">
        <v>102</v>
      </c>
      <c r="BG7" s="24" t="s">
        <v>102</v>
      </c>
      <c r="BH7" s="24" t="s">
        <v>102</v>
      </c>
      <c r="BI7" s="24" t="s">
        <v>102</v>
      </c>
      <c r="BJ7" s="24">
        <v>3341.09</v>
      </c>
      <c r="BK7" s="24" t="s">
        <v>102</v>
      </c>
      <c r="BL7" s="24" t="s">
        <v>102</v>
      </c>
      <c r="BM7" s="24" t="s">
        <v>102</v>
      </c>
      <c r="BN7" s="24" t="s">
        <v>102</v>
      </c>
      <c r="BO7" s="24">
        <v>1260.97</v>
      </c>
      <c r="BP7" s="24">
        <v>1269.43</v>
      </c>
      <c r="BQ7" s="24" t="s">
        <v>102</v>
      </c>
      <c r="BR7" s="24" t="s">
        <v>102</v>
      </c>
      <c r="BS7" s="24" t="s">
        <v>102</v>
      </c>
      <c r="BT7" s="24" t="s">
        <v>102</v>
      </c>
      <c r="BU7" s="24">
        <v>37.31</v>
      </c>
      <c r="BV7" s="24" t="s">
        <v>102</v>
      </c>
      <c r="BW7" s="24" t="s">
        <v>102</v>
      </c>
      <c r="BX7" s="24" t="s">
        <v>102</v>
      </c>
      <c r="BY7" s="24" t="s">
        <v>102</v>
      </c>
      <c r="BZ7" s="24">
        <v>32.020000000000003</v>
      </c>
      <c r="CA7" s="24">
        <v>32.200000000000003</v>
      </c>
      <c r="CB7" s="24" t="s">
        <v>102</v>
      </c>
      <c r="CC7" s="24" t="s">
        <v>102</v>
      </c>
      <c r="CD7" s="24" t="s">
        <v>102</v>
      </c>
      <c r="CE7" s="24" t="s">
        <v>102</v>
      </c>
      <c r="CF7" s="24">
        <v>488.01</v>
      </c>
      <c r="CG7" s="24" t="s">
        <v>102</v>
      </c>
      <c r="CH7" s="24" t="s">
        <v>102</v>
      </c>
      <c r="CI7" s="24" t="s">
        <v>102</v>
      </c>
      <c r="CJ7" s="24" t="s">
        <v>102</v>
      </c>
      <c r="CK7" s="24">
        <v>592.49</v>
      </c>
      <c r="CL7" s="24">
        <v>588.46</v>
      </c>
      <c r="CM7" s="24" t="s">
        <v>102</v>
      </c>
      <c r="CN7" s="24" t="s">
        <v>102</v>
      </c>
      <c r="CO7" s="24" t="s">
        <v>102</v>
      </c>
      <c r="CP7" s="24" t="s">
        <v>102</v>
      </c>
      <c r="CQ7" s="24" t="s">
        <v>102</v>
      </c>
      <c r="CR7" s="24" t="s">
        <v>102</v>
      </c>
      <c r="CS7" s="24" t="s">
        <v>102</v>
      </c>
      <c r="CT7" s="24" t="s">
        <v>102</v>
      </c>
      <c r="CU7" s="24" t="s">
        <v>102</v>
      </c>
      <c r="CV7" s="24">
        <v>34.04</v>
      </c>
      <c r="CW7" s="24">
        <v>34.07</v>
      </c>
      <c r="CX7" s="24" t="s">
        <v>102</v>
      </c>
      <c r="CY7" s="24" t="s">
        <v>102</v>
      </c>
      <c r="CZ7" s="24" t="s">
        <v>102</v>
      </c>
      <c r="DA7" s="24" t="s">
        <v>102</v>
      </c>
      <c r="DB7" s="24">
        <v>93.13</v>
      </c>
      <c r="DC7" s="24" t="s">
        <v>102</v>
      </c>
      <c r="DD7" s="24" t="s">
        <v>102</v>
      </c>
      <c r="DE7" s="24" t="s">
        <v>102</v>
      </c>
      <c r="DF7" s="24" t="s">
        <v>102</v>
      </c>
      <c r="DG7" s="24">
        <v>90.07</v>
      </c>
      <c r="DH7" s="24">
        <v>89.95</v>
      </c>
      <c r="DI7" s="24" t="s">
        <v>102</v>
      </c>
      <c r="DJ7" s="24" t="s">
        <v>102</v>
      </c>
      <c r="DK7" s="24" t="s">
        <v>102</v>
      </c>
      <c r="DL7" s="24" t="s">
        <v>102</v>
      </c>
      <c r="DM7" s="24">
        <v>59.49</v>
      </c>
      <c r="DN7" s="24" t="s">
        <v>102</v>
      </c>
      <c r="DO7" s="24" t="s">
        <v>102</v>
      </c>
      <c r="DP7" s="24" t="s">
        <v>102</v>
      </c>
      <c r="DQ7" s="24" t="s">
        <v>102</v>
      </c>
      <c r="DR7" s="24">
        <v>36.51</v>
      </c>
      <c r="DS7" s="24">
        <v>36.31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