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okais.YURIHAMA\Desktop\【経営比較分析表】2024_313700_46_111\"/>
    </mc:Choice>
  </mc:AlternateContent>
  <xr:revisionPtr revIDLastSave="0" documentId="13_ncr:1_{B51530D0-FA94-40F3-B9DF-DEDE05D1170F}" xr6:coauthVersionLast="47" xr6:coauthVersionMax="47" xr10:uidLastSave="{00000000-0000-0000-0000-000000000000}"/>
  <workbookProtection workbookAlgorithmName="SHA-512" workbookHashValue="icU8+E3JmPhfWSILrvEuvWMwdoQwix6AmVcyWteJxnuwTgy5u2qoRNcfArDyt88ec6anQIBnqQSVxrQflxgnGA==" workbookSaltValue="rQ0kBwM7qykllJgd5GX0Pg==" workbookSpinCount="100000" lockStructure="1"/>
  <bookViews>
    <workbookView xWindow="-120" yWindow="-120" windowWidth="20730" windowHeight="11040" xr2:uid="{00000000-000D-0000-FFFF-FFFF00000000}"/>
  </bookViews>
  <sheets>
    <sheet name="法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ML77" i="4" s="1"/>
  <c r="DY7" i="5"/>
  <c r="LX77" i="4" s="1"/>
  <c r="DX7" i="5"/>
  <c r="DW7" i="5"/>
  <c r="DV7" i="5"/>
  <c r="DT7" i="5"/>
  <c r="IX78" i="4" s="1"/>
  <c r="DS7" i="5"/>
  <c r="IJ78" i="4" s="1"/>
  <c r="DR7" i="5"/>
  <c r="HV78" i="4" s="1"/>
  <c r="DQ7" i="5"/>
  <c r="HH78" i="4" s="1"/>
  <c r="DP7" i="5"/>
  <c r="GT78" i="4" s="1"/>
  <c r="DO7" i="5"/>
  <c r="DN7" i="5"/>
  <c r="DM7" i="5"/>
  <c r="DL7" i="5"/>
  <c r="HH77" i="4" s="1"/>
  <c r="DK7" i="5"/>
  <c r="GT77" i="4" s="1"/>
  <c r="DJ7" i="5"/>
  <c r="DI7" i="5"/>
  <c r="DG7" i="5"/>
  <c r="BV78" i="4" s="1"/>
  <c r="DF7" i="5"/>
  <c r="DE7" i="5"/>
  <c r="DD7" i="5"/>
  <c r="AF78" i="4" s="1"/>
  <c r="DC7" i="5"/>
  <c r="R78" i="4" s="1"/>
  <c r="DB7" i="5"/>
  <c r="DA7" i="5"/>
  <c r="CZ7" i="5"/>
  <c r="CY7" i="5"/>
  <c r="CX7" i="5"/>
  <c r="CV7" i="5"/>
  <c r="CU7" i="5"/>
  <c r="CT7" i="5"/>
  <c r="CS7" i="5"/>
  <c r="KV54" i="4" s="1"/>
  <c r="CR7" i="5"/>
  <c r="KH54" i="4" s="1"/>
  <c r="CQ7" i="5"/>
  <c r="ML53" i="4" s="1"/>
  <c r="CP7" i="5"/>
  <c r="LX53" i="4" s="1"/>
  <c r="CO7" i="5"/>
  <c r="LJ53" i="4" s="1"/>
  <c r="CN7" i="5"/>
  <c r="CM7" i="5"/>
  <c r="CK7" i="5"/>
  <c r="CJ7" i="5"/>
  <c r="CI7" i="5"/>
  <c r="CH7" i="5"/>
  <c r="CG7" i="5"/>
  <c r="CF7" i="5"/>
  <c r="CE7" i="5"/>
  <c r="CD7" i="5"/>
  <c r="CC7" i="5"/>
  <c r="HH53" i="4" s="1"/>
  <c r="CB7" i="5"/>
  <c r="GT53" i="4" s="1"/>
  <c r="BZ7" i="5"/>
  <c r="BY7" i="5"/>
  <c r="EV54" i="4" s="1"/>
  <c r="BX7" i="5"/>
  <c r="EH54" i="4" s="1"/>
  <c r="BW7" i="5"/>
  <c r="DT54" i="4" s="1"/>
  <c r="BV7" i="5"/>
  <c r="BU7" i="5"/>
  <c r="BT7" i="5"/>
  <c r="BS7" i="5"/>
  <c r="BR7" i="5"/>
  <c r="BQ7" i="5"/>
  <c r="BO7" i="5"/>
  <c r="BV54" i="4" s="1"/>
  <c r="BN7" i="5"/>
  <c r="BM7" i="5"/>
  <c r="BL7" i="5"/>
  <c r="BK7" i="5"/>
  <c r="BJ7" i="5"/>
  <c r="BI7" i="5"/>
  <c r="BH7" i="5"/>
  <c r="AT53" i="4" s="1"/>
  <c r="BG7" i="5"/>
  <c r="AF53" i="4" s="1"/>
  <c r="BF7" i="5"/>
  <c r="R53" i="4" s="1"/>
  <c r="BD7" i="5"/>
  <c r="BC7" i="5"/>
  <c r="BB7" i="5"/>
  <c r="HV32" i="4" s="1"/>
  <c r="BA7" i="5"/>
  <c r="HH32" i="4" s="1"/>
  <c r="AZ7" i="5"/>
  <c r="GT32" i="4" s="1"/>
  <c r="AY7" i="5"/>
  <c r="IX31" i="4" s="1"/>
  <c r="AX7" i="5"/>
  <c r="IJ31" i="4" s="1"/>
  <c r="AW7" i="5"/>
  <c r="AV7" i="5"/>
  <c r="AU7" i="5"/>
  <c r="AS7" i="5"/>
  <c r="AR7" i="5"/>
  <c r="AQ7" i="5"/>
  <c r="AP7" i="5"/>
  <c r="AO7" i="5"/>
  <c r="AN7" i="5"/>
  <c r="FJ31" i="4" s="1"/>
  <c r="AM7" i="5"/>
  <c r="AL7" i="5"/>
  <c r="AK7" i="5"/>
  <c r="AJ7" i="5"/>
  <c r="AH7" i="5"/>
  <c r="BV32" i="4" s="1"/>
  <c r="AG7" i="5"/>
  <c r="BH32" i="4" s="1"/>
  <c r="AF7" i="5"/>
  <c r="AT32" i="4" s="1"/>
  <c r="AE7" i="5"/>
  <c r="AF32" i="4" s="1"/>
  <c r="AD7" i="5"/>
  <c r="AC7" i="5"/>
  <c r="AB7" i="5"/>
  <c r="AA7" i="5"/>
  <c r="Z7" i="5"/>
  <c r="AF31" i="4" s="1"/>
  <c r="Y7" i="5"/>
  <c r="R31" i="4" s="1"/>
  <c r="X7" i="5"/>
  <c r="LO10" i="4" s="1"/>
  <c r="W7" i="5"/>
  <c r="V7" i="5"/>
  <c r="U7" i="5"/>
  <c r="T7" i="5"/>
  <c r="S7" i="5"/>
  <c r="R7" i="5"/>
  <c r="DU10" i="4" s="1"/>
  <c r="Q7" i="5"/>
  <c r="CF10" i="4" s="1"/>
  <c r="P7" i="5"/>
  <c r="AQ10" i="4" s="1"/>
  <c r="O7" i="5"/>
  <c r="B10" i="4" s="1"/>
  <c r="N7" i="5"/>
  <c r="M7" i="5"/>
  <c r="DU8" i="4" s="1"/>
  <c r="L7" i="5"/>
  <c r="CF8" i="4" s="1"/>
  <c r="K7" i="5"/>
  <c r="AQ8" i="4" s="1"/>
  <c r="J7" i="5"/>
  <c r="B8" i="4" s="1"/>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U6" i="5"/>
  <c r="L88" i="4" s="1"/>
  <c r="DT6" i="5"/>
  <c r="DS6" i="5"/>
  <c r="DR6" i="5"/>
  <c r="DQ6" i="5"/>
  <c r="DP6" i="5"/>
  <c r="DO6" i="5"/>
  <c r="DN6" i="5"/>
  <c r="DM6" i="5"/>
  <c r="DL6" i="5"/>
  <c r="DK6" i="5"/>
  <c r="DJ6" i="5"/>
  <c r="CU76" i="4" s="1"/>
  <c r="DI6" i="5"/>
  <c r="CU67" i="4" s="1"/>
  <c r="DH6" i="5"/>
  <c r="I88" i="4" s="1"/>
  <c r="DG6" i="5"/>
  <c r="DF6" i="5"/>
  <c r="DE6" i="5"/>
  <c r="DD6" i="5"/>
  <c r="DC6" i="5"/>
  <c r="DB6" i="5"/>
  <c r="DA6" i="5"/>
  <c r="CZ6" i="5"/>
  <c r="CY6" i="5"/>
  <c r="CX6" i="5"/>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8" i="4"/>
  <c r="C88" i="4"/>
  <c r="ML78" i="4"/>
  <c r="LX78" i="4"/>
  <c r="LJ78" i="4"/>
  <c r="KV78" i="4"/>
  <c r="KH78" i="4"/>
  <c r="BH78" i="4"/>
  <c r="AT78" i="4"/>
  <c r="LJ77" i="4"/>
  <c r="KV77" i="4"/>
  <c r="KH77" i="4"/>
  <c r="IX77" i="4"/>
  <c r="IJ77" i="4"/>
  <c r="HV77" i="4"/>
  <c r="BV77" i="4"/>
  <c r="BH77" i="4"/>
  <c r="AT77" i="4"/>
  <c r="AF77" i="4"/>
  <c r="R77" i="4"/>
  <c r="ML54" i="4"/>
  <c r="LX54" i="4"/>
  <c r="LJ54" i="4"/>
  <c r="IX54" i="4"/>
  <c r="IJ54" i="4"/>
  <c r="HV54" i="4"/>
  <c r="HH54" i="4"/>
  <c r="GT54" i="4"/>
  <c r="FJ54" i="4"/>
  <c r="DF54" i="4"/>
  <c r="BH54" i="4"/>
  <c r="AT54" i="4"/>
  <c r="AF54" i="4"/>
  <c r="R54" i="4"/>
  <c r="KV53" i="4"/>
  <c r="KH53" i="4"/>
  <c r="IX53" i="4"/>
  <c r="IJ53" i="4"/>
  <c r="HV53" i="4"/>
  <c r="FJ53" i="4"/>
  <c r="EV53" i="4"/>
  <c r="EH53" i="4"/>
  <c r="DT53" i="4"/>
  <c r="DF53" i="4"/>
  <c r="BV53" i="4"/>
  <c r="BH53" i="4"/>
  <c r="IX32" i="4"/>
  <c r="IJ32" i="4"/>
  <c r="FJ32" i="4"/>
  <c r="EV32" i="4"/>
  <c r="EH32" i="4"/>
  <c r="DT32" i="4"/>
  <c r="DF32" i="4"/>
  <c r="R32" i="4"/>
  <c r="HV31" i="4"/>
  <c r="HH31" i="4"/>
  <c r="GT31" i="4"/>
  <c r="EV31" i="4"/>
  <c r="EH31" i="4"/>
  <c r="DT31" i="4"/>
  <c r="DF31" i="4"/>
  <c r="BV31" i="4"/>
  <c r="BH31" i="4"/>
  <c r="AT31" i="4"/>
  <c r="JV10" i="4"/>
  <c r="IC10" i="4"/>
  <c r="LO8" i="4"/>
  <c r="JV8" i="4"/>
  <c r="IC8" i="4"/>
  <c r="FJ8" i="4"/>
  <c r="C11" i="5" l="1"/>
  <c r="ML76" i="4"/>
  <c r="BV52" i="4"/>
  <c r="FJ30" i="4"/>
  <c r="IX52" i="4"/>
  <c r="IX76" i="4"/>
  <c r="ML52" i="4"/>
  <c r="BV30" i="4"/>
  <c r="BV76" i="4"/>
  <c r="FJ52" i="4"/>
  <c r="IX30" i="4"/>
  <c r="N88" i="4"/>
  <c r="D11" i="5"/>
  <c r="E11" i="5"/>
  <c r="B11" i="5"/>
  <c r="HH52" i="4" l="1"/>
  <c r="KV76" i="4"/>
  <c r="HH76" i="4"/>
  <c r="HH30" i="4"/>
  <c r="AF76" i="4"/>
  <c r="KV52" i="4"/>
  <c r="DT30" i="4"/>
  <c r="DT52" i="4"/>
  <c r="AF30" i="4"/>
  <c r="AF52" i="4"/>
  <c r="KH76" i="4"/>
  <c r="R52" i="4"/>
  <c r="DF30" i="4"/>
  <c r="GT76" i="4"/>
  <c r="KH52" i="4"/>
  <c r="R30" i="4"/>
  <c r="GT52" i="4"/>
  <c r="R76" i="4"/>
  <c r="DF52" i="4"/>
  <c r="GT30" i="4"/>
  <c r="BH76" i="4"/>
  <c r="EV52" i="4"/>
  <c r="IJ30" i="4"/>
  <c r="LX76" i="4"/>
  <c r="BH52" i="4"/>
  <c r="EV30" i="4"/>
  <c r="IJ76" i="4"/>
  <c r="LX52" i="4"/>
  <c r="BH30" i="4"/>
  <c r="IJ52" i="4"/>
  <c r="HV52" i="4"/>
  <c r="LJ76" i="4"/>
  <c r="AT52" i="4"/>
  <c r="EH30" i="4"/>
  <c r="AT76" i="4"/>
  <c r="EH52" i="4"/>
  <c r="HV30" i="4"/>
  <c r="HV76" i="4"/>
  <c r="LJ52" i="4"/>
  <c r="AT30" i="4"/>
</calcChain>
</file>

<file path=xl/sharedStrings.xml><?xml version="1.0" encoding="utf-8"?>
<sst xmlns="http://schemas.openxmlformats.org/spreadsheetml/2006/main" count="255" uniqueCount="136">
  <si>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</si>
  <si>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</si>
  <si>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</si>
  <si>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</si>
  <si>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</si>
  <si>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</si>
  <si>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</si>
  <si>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</si>
  <si>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</si>
  <si>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</si>
  <si>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</si>
  <si>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</si>
  <si>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</si>
  <si>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</si>
  <si>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</si>
  <si>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</si>
  <si>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</si>
  <si>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</si>
  <si>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</si>
  <si>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</si>
  <si>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</si>
  <si>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</si>
  <si>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</si>
  <si>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</si>
  <si>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</si>
  <si>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</si>
  <si>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</si>
  <si>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</si>
  <si>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</si>
  <si>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</si>
  <si>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</si>
  <si>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</si>
  <si>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</si>
  <si>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</si>
  <si>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</si>
  <si>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</si>
  <si>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</si>
  <si>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</si>
  <si>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</si>
  <si>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</si>
  <si>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</si>
  <si>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</si>
  <si>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</si>
  <si>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</si>
  <si>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</si>
  <si>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</si>
  <si>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</si>
  <si>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</si>
  <si>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</si>
  <si>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</si>
  <si>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</si>
  <si>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</si>
  <si>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</si>
  <si>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</si>
  <si>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</si>
  <si>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</si>
  <si>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</si>
  <si>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</si>
  <si>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</si>
  <si>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</si>
  <si>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</si>
  <si>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</si>
  <si>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</si>
  <si>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</si>
  <si>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</si>
  <si>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</si>
  <si>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</si>
  <si>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</si>
  <si>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</si>
  <si>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</si>
  <si>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</si>
  <si>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</si>
  <si>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</si>
  <si>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</si>
  <si>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</si>
  <si>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</si>
  <si>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</si>
  <si>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</si>
  <si>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</si>
  <si>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</si>
  <si>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</si>
  <si>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</si>
  <si>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</si>
  <si>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</si>
  <si>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</si>
  <si>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</si>
  <si>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</si>
  <si>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</si>
  <si>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</si>
  <si>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</si>
  <si>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</si>
  <si>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</si>
  <si>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</si>
  <si>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</si>
  <si>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</si>
  <si>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</si>
  <si>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</si>
  <si>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</si>
  <si>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</si>
  <si>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</si>
  <si>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</si>
  <si>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</si>
  <si>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</si>
  <si>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</si>
  <si>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</si>
  <si>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</si>
  <si>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</si>
  <si>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</si>
  <si>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</si>
  <si>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</si>
  <si>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</si>
  <si>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</si>
  <si>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</si>
  <si>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</si>
  <si>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</si>
  <si>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</si>
  <si>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</si>
  <si>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表参照用</t>
    <rPh sb="0" eb="1">
      <t>ヒョウ</t>
    </rPh>
    <rPh sb="1" eb="4">
      <t>サンショウヨウ</t>
    </rPh>
    <phoneticPr fontId="5"/>
  </si>
  <si>
    <t>鳥取県　湯梨浜町</t>
  </si>
  <si>
    <t>国民宿舎　水明荘</t>
  </si>
  <si>
    <t>法適用</t>
  </si>
  <si>
    <t>観光施設事業</t>
  </si>
  <si>
    <t>休養宿泊施設</t>
  </si>
  <si>
    <t>Ａ２Ｂ２</t>
  </si>
  <si>
    <t>非設置</t>
  </si>
  <si>
    <t>無</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</si>
  <si>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</si>
  <si>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</si>
  <si>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</si>
  <si>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</si>
  <si>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</si>
  <si>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</si>
  <si>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有形固定資産減価償却率は類似施設の平均値を下回っているものの、機器等の老朽化が進行している。施設の管理、設備の更新が引き続き課題となっている。</t>
    <rPh sb="12" eb="14">
      <t>ルイジ</t>
    </rPh>
    <rPh sb="14" eb="16">
      <t>シセツ</t>
    </rPh>
    <rPh sb="17" eb="20">
      <t>ヘイキンチ</t>
    </rPh>
    <rPh sb="21" eb="23">
      <t>シタマワ</t>
    </rPh>
    <phoneticPr fontId="5"/>
  </si>
  <si>
    <t>当施設の宿泊者数は休館の影響もあり前年度からは減少しているものの、営業再開後は、増加傾向にある。
和室ベットの導入など新たなニーズに取り組み、集客拡大に向け利用人数の増加に努める。</t>
    <rPh sb="0" eb="3">
      <t>トウシセツ</t>
    </rPh>
    <rPh sb="4" eb="7">
      <t>シュクハクシャ</t>
    </rPh>
    <rPh sb="7" eb="8">
      <t>スウ</t>
    </rPh>
    <rPh sb="9" eb="11">
      <t>キュウカン</t>
    </rPh>
    <rPh sb="12" eb="14">
      <t>エイキョウ</t>
    </rPh>
    <rPh sb="17" eb="20">
      <t>ゼンネンド</t>
    </rPh>
    <rPh sb="23" eb="25">
      <t>ゲンショウ</t>
    </rPh>
    <rPh sb="71" eb="73">
      <t>シュウキャク</t>
    </rPh>
    <phoneticPr fontId="5"/>
  </si>
  <si>
    <t xml:space="preserve">・大規模な改修工事に伴い、5月から7月まで休館を要したため、営業収益、稼働率等は前年度に比べ下回った。売上高GOP比率、EBITDAも同理由で赤字を回復できず平均値を下回る。
売上高人件費率も類似施設と比べ数値が高く、人件費の抑制、業務の効率化を図る必要がある。
</t>
    <rPh sb="1" eb="4">
      <t>ダイキボ</t>
    </rPh>
    <rPh sb="10" eb="11">
      <t>トモナ</t>
    </rPh>
    <rPh sb="14" eb="15">
      <t>ガツ</t>
    </rPh>
    <rPh sb="18" eb="19">
      <t>ガツ</t>
    </rPh>
    <rPh sb="21" eb="23">
      <t>キュウカン</t>
    </rPh>
    <rPh sb="24" eb="25">
      <t>ヨウ</t>
    </rPh>
    <rPh sb="46" eb="48">
      <t>シタマワ</t>
    </rPh>
    <rPh sb="67" eb="70">
      <t>ドウリユウ</t>
    </rPh>
    <rPh sb="88" eb="91">
      <t>ウリアゲダカ</t>
    </rPh>
    <rPh sb="91" eb="95">
      <t>ジンケンヒリツ</t>
    </rPh>
    <rPh sb="96" eb="98">
      <t>ルイジ</t>
    </rPh>
    <phoneticPr fontId="5"/>
  </si>
  <si>
    <t>経営改善に向け営業の強化、デジタル媒体の活用など、増収に努めた。引き続き、収益確保の取組ほか、適正配置、材料費の削減等が必要である。今後も県中部における観光施設の拠点となるよう経営改善に努めていく。</t>
    <rPh sb="32" eb="33">
      <t>ヒ</t>
    </rPh>
    <rPh sb="34" eb="35">
      <t>ツヅ</t>
    </rPh>
    <rPh sb="37" eb="41">
      <t>シュウエキカクホ</t>
    </rPh>
    <rPh sb="42" eb="44">
      <t>トリクミ</t>
    </rPh>
    <rPh sb="47" eb="51">
      <t>テキセイハイチ</t>
    </rPh>
    <rPh sb="52" eb="55">
      <t>ザイリョウヒ</t>
    </rPh>
    <rPh sb="56" eb="59">
      <t>サクゲントウ</t>
    </rPh>
    <rPh sb="60" eb="62">
      <t>ヒツヨウ</t>
    </rPh>
    <rPh sb="66" eb="68">
      <t>コンゴ</t>
    </rPh>
    <rPh sb="69" eb="72">
      <t>ケンチュウブ</t>
    </rPh>
    <rPh sb="76" eb="80">
      <t>カンコウシセツ</t>
    </rPh>
    <rPh sb="81" eb="83">
      <t>キョテン</t>
    </rPh>
    <rPh sb="88" eb="92">
      <t>ケイエイカイゼン</t>
    </rPh>
    <rPh sb="93" eb="9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</si>
</sst>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10" xfId="0" applyNumberFormat="1"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10"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8"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409</c:v>
                </c:pt>
                <c:pt idx="1">
                  <c:v>78</c:v>
                </c:pt>
                <c:pt idx="2">
                  <c:v>227</c:v>
                </c:pt>
                <c:pt idx="3">
                  <c:v>21</c:v>
                </c:pt>
                <c:pt idx="4">
                  <c:v>28</c:v>
                </c:pt>
              </c:numCache>
            </c:numRef>
          </c:val>
          <c:extLst>
            <c:ext xmlns:c16="http://schemas.microsoft.com/office/drawing/2014/chart" uri="{C3380CC4-5D6E-409C-BE32-E72D297353CC}">
              <c16:uniqueId val="{00000000-71DD-49C2-94D8-D18E7DF5C22F}"/>
            </c:ext>
          </c:extLst>
        </c:ser>
        <c:dLbls>
          <c:showLegendKey val="0"/>
          <c:showVal val="0"/>
          <c:showCatName val="0"/>
          <c:showSerName val="0"/>
          <c:showPercent val="0"/>
          <c:showBubbleSize val="0"/>
        </c:dLbls>
        <c:gapWidth val="150"/>
        <c:axId val="81970304"/>
        <c:axId val="8197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4609</c:v>
                </c:pt>
                <c:pt idx="1">
                  <c:v>1095</c:v>
                </c:pt>
                <c:pt idx="2">
                  <c:v>1117</c:v>
                </c:pt>
                <c:pt idx="3">
                  <c:v>1305</c:v>
                </c:pt>
                <c:pt idx="4">
                  <c:v>995</c:v>
                </c:pt>
              </c:numCache>
            </c:numRef>
          </c:val>
          <c:smooth val="0"/>
          <c:extLst>
            <c:ext xmlns:c16="http://schemas.microsoft.com/office/drawing/2014/chart" uri="{C3380CC4-5D6E-409C-BE32-E72D297353CC}">
              <c16:uniqueId val="{00000001-71DD-49C2-94D8-D18E7DF5C22F}"/>
            </c:ext>
          </c:extLst>
        </c:ser>
        <c:dLbls>
          <c:showLegendKey val="0"/>
          <c:showVal val="0"/>
          <c:showCatName val="0"/>
          <c:showSerName val="0"/>
          <c:showPercent val="0"/>
          <c:showBubbleSize val="0"/>
        </c:dLbls>
        <c:marker val="1"/>
        <c:smooth val="0"/>
        <c:axId val="81970304"/>
        <c:axId val="81972224"/>
      </c:lineChart>
      <c:catAx>
        <c:axId val="81970304"/>
        <c:scaling>
          <c:orientation val="minMax"/>
        </c:scaling>
        <c:delete val="1"/>
        <c:axPos val="b"/>
        <c:numFmt formatCode="General" sourceLinked="1"/>
        <c:majorTickMark val="none"/>
        <c:minorTickMark val="none"/>
        <c:tickLblPos val="none"/>
        <c:crossAx val="81972224"/>
        <c:crosses val="autoZero"/>
        <c:auto val="1"/>
        <c:lblAlgn val="ctr"/>
        <c:lblOffset val="100"/>
        <c:noMultiLvlLbl val="1"/>
      </c:catAx>
      <c:valAx>
        <c:axId val="81972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7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pt idx="0">
                  <c:v>64.2</c:v>
                </c:pt>
                <c:pt idx="1">
                  <c:v>65.3</c:v>
                </c:pt>
                <c:pt idx="2">
                  <c:v>66.8</c:v>
                </c:pt>
                <c:pt idx="3">
                  <c:v>62.7</c:v>
                </c:pt>
                <c:pt idx="4">
                  <c:v>58</c:v>
                </c:pt>
              </c:numCache>
            </c:numRef>
          </c:val>
          <c:extLst>
            <c:ext xmlns:c16="http://schemas.microsoft.com/office/drawing/2014/chart" uri="{C3380CC4-5D6E-409C-BE32-E72D297353CC}">
              <c16:uniqueId val="{00000000-8B2B-4D9F-8022-412ADD868E93}"/>
            </c:ext>
          </c:extLst>
        </c:ser>
        <c:dLbls>
          <c:showLegendKey val="0"/>
          <c:showVal val="0"/>
          <c:showCatName val="0"/>
          <c:showSerName val="0"/>
          <c:showPercent val="0"/>
          <c:showBubbleSize val="0"/>
        </c:dLbls>
        <c:gapWidth val="150"/>
        <c:axId val="96605696"/>
        <c:axId val="9660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61.1</c:v>
                </c:pt>
                <c:pt idx="1">
                  <c:v>61.9</c:v>
                </c:pt>
                <c:pt idx="2">
                  <c:v>56.3</c:v>
                </c:pt>
                <c:pt idx="3">
                  <c:v>79.8</c:v>
                </c:pt>
                <c:pt idx="4">
                  <c:v>79.8</c:v>
                </c:pt>
              </c:numCache>
            </c:numRef>
          </c:val>
          <c:smooth val="0"/>
          <c:extLst>
            <c:ext xmlns:c16="http://schemas.microsoft.com/office/drawing/2014/chart" uri="{C3380CC4-5D6E-409C-BE32-E72D297353CC}">
              <c16:uniqueId val="{00000001-8B2B-4D9F-8022-412ADD868E93}"/>
            </c:ext>
          </c:extLst>
        </c:ser>
        <c:dLbls>
          <c:showLegendKey val="0"/>
          <c:showVal val="0"/>
          <c:showCatName val="0"/>
          <c:showSerName val="0"/>
          <c:showPercent val="0"/>
          <c:showBubbleSize val="0"/>
        </c:dLbls>
        <c:marker val="1"/>
        <c:smooth val="0"/>
        <c:axId val="96605696"/>
        <c:axId val="96607616"/>
      </c:lineChart>
      <c:catAx>
        <c:axId val="96605696"/>
        <c:scaling>
          <c:orientation val="minMax"/>
        </c:scaling>
        <c:delete val="1"/>
        <c:axPos val="b"/>
        <c:numFmt formatCode="General" sourceLinked="1"/>
        <c:majorTickMark val="none"/>
        <c:minorTickMark val="none"/>
        <c:tickLblPos val="none"/>
        <c:crossAx val="96607616"/>
        <c:crosses val="autoZero"/>
        <c:auto val="1"/>
        <c:lblAlgn val="ctr"/>
        <c:lblOffset val="100"/>
        <c:noMultiLvlLbl val="1"/>
      </c:catAx>
      <c:valAx>
        <c:axId val="9660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60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3.95E-2</c:v>
                </c:pt>
                <c:pt idx="1">
                  <c:v>0.02</c:v>
                </c:pt>
                <c:pt idx="2">
                  <c:v>3.8699999999999998E-2</c:v>
                </c:pt>
                <c:pt idx="3">
                  <c:v>1.5699999999999999E-2</c:v>
                </c:pt>
                <c:pt idx="4">
                  <c:v>6.1000000000000004E-3</c:v>
                </c:pt>
              </c:numCache>
            </c:numRef>
          </c:val>
          <c:smooth val="0"/>
          <c:extLst>
            <c:ext xmlns:c16="http://schemas.microsoft.com/office/drawing/2014/chart" uri="{C3380CC4-5D6E-409C-BE32-E72D297353CC}">
              <c16:uniqueId val="{00000000-FBDD-4573-8309-8AEAA55B7186}"/>
            </c:ext>
          </c:extLst>
        </c:ser>
        <c:dLbls>
          <c:showLegendKey val="0"/>
          <c:showVal val="0"/>
          <c:showCatName val="0"/>
          <c:showSerName val="0"/>
          <c:showPercent val="0"/>
          <c:showBubbleSize val="0"/>
        </c:dLbls>
        <c:marker val="1"/>
        <c:smooth val="0"/>
        <c:axId val="96655616"/>
        <c:axId val="96661504"/>
      </c:lineChart>
      <c:lineChart>
        <c:grouping val="standard"/>
        <c:varyColors val="0"/>
        <c:ser>
          <c:idx val="0"/>
          <c:order val="0"/>
          <c:tx>
            <c:v>公営企業(右軸)</c:v>
          </c:tx>
          <c:spPr>
            <a:ln w="28575">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2.0999999999999999E-3</c:v>
                </c:pt>
                <c:pt idx="1">
                  <c:v>2.8999999999999998E-3</c:v>
                </c:pt>
                <c:pt idx="2">
                  <c:v>6.7999999999999996E-3</c:v>
                </c:pt>
                <c:pt idx="3">
                  <c:v>6.0000000000000001E-3</c:v>
                </c:pt>
                <c:pt idx="4">
                  <c:v>3.8999999999999998E-3</c:v>
                </c:pt>
              </c:numCache>
            </c:numRef>
          </c:val>
          <c:smooth val="0"/>
          <c:extLst>
            <c:ext xmlns:c16="http://schemas.microsoft.com/office/drawing/2014/chart" uri="{C3380CC4-5D6E-409C-BE32-E72D297353CC}">
              <c16:uniqueId val="{00000001-FBDD-4573-8309-8AEAA55B7186}"/>
            </c:ext>
          </c:extLst>
        </c:ser>
        <c:dLbls>
          <c:showLegendKey val="0"/>
          <c:showVal val="0"/>
          <c:showCatName val="0"/>
          <c:showSerName val="0"/>
          <c:showPercent val="0"/>
          <c:showBubbleSize val="0"/>
        </c:dLbls>
        <c:marker val="1"/>
        <c:smooth val="0"/>
        <c:axId val="96664576"/>
        <c:axId val="96663040"/>
      </c:lineChart>
      <c:catAx>
        <c:axId val="96655616"/>
        <c:scaling>
          <c:orientation val="minMax"/>
        </c:scaling>
        <c:delete val="0"/>
        <c:axPos val="b"/>
        <c:numFmt formatCode="General"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1504"/>
        <c:crosses val="autoZero"/>
        <c:auto val="1"/>
        <c:lblAlgn val="ctr"/>
        <c:lblOffset val="100"/>
        <c:noMultiLvlLbl val="1"/>
      </c:catAx>
      <c:valAx>
        <c:axId val="96661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55616"/>
        <c:crosses val="autoZero"/>
        <c:crossBetween val="between"/>
      </c:valAx>
      <c:valAx>
        <c:axId val="9666304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4576"/>
        <c:crosses val="max"/>
        <c:crossBetween val="between"/>
      </c:valAx>
      <c:catAx>
        <c:axId val="96664576"/>
        <c:scaling>
          <c:orientation val="minMax"/>
        </c:scaling>
        <c:delete val="1"/>
        <c:axPos val="b"/>
        <c:numFmt formatCode="General" sourceLinked="1"/>
        <c:majorTickMark val="out"/>
        <c:minorTickMark val="none"/>
        <c:tickLblPos val="nextTo"/>
        <c:crossAx val="9666304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0.3</c:v>
                </c:pt>
                <c:pt idx="1">
                  <c:v>0.3</c:v>
                </c:pt>
                <c:pt idx="2">
                  <c:v>1.2</c:v>
                </c:pt>
                <c:pt idx="3">
                  <c:v>0.1</c:v>
                </c:pt>
                <c:pt idx="4">
                  <c:v>0.1</c:v>
                </c:pt>
              </c:numCache>
            </c:numRef>
          </c:val>
          <c:extLst>
            <c:ext xmlns:c16="http://schemas.microsoft.com/office/drawing/2014/chart" uri="{C3380CC4-5D6E-409C-BE32-E72D297353CC}">
              <c16:uniqueId val="{00000000-BB02-4AA4-855B-F210E7A717C4}"/>
            </c:ext>
          </c:extLst>
        </c:ser>
        <c:dLbls>
          <c:showLegendKey val="0"/>
          <c:showVal val="0"/>
          <c:showCatName val="0"/>
          <c:showSerName val="0"/>
          <c:showPercent val="0"/>
          <c:showBubbleSize val="0"/>
        </c:dLbls>
        <c:gapWidth val="150"/>
        <c:axId val="96109696"/>
        <c:axId val="9611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10.6</c:v>
                </c:pt>
                <c:pt idx="2">
                  <c:v>9.1999999999999993</c:v>
                </c:pt>
                <c:pt idx="3">
                  <c:v>9.6</c:v>
                </c:pt>
                <c:pt idx="4">
                  <c:v>10.4</c:v>
                </c:pt>
              </c:numCache>
            </c:numRef>
          </c:val>
          <c:smooth val="0"/>
          <c:extLst>
            <c:ext xmlns:c16="http://schemas.microsoft.com/office/drawing/2014/chart" uri="{C3380CC4-5D6E-409C-BE32-E72D297353CC}">
              <c16:uniqueId val="{00000001-BB02-4AA4-855B-F210E7A717C4}"/>
            </c:ext>
          </c:extLst>
        </c:ser>
        <c:dLbls>
          <c:showLegendKey val="0"/>
          <c:showVal val="0"/>
          <c:showCatName val="0"/>
          <c:showSerName val="0"/>
          <c:showPercent val="0"/>
          <c:showBubbleSize val="0"/>
        </c:dLbls>
        <c:marker val="1"/>
        <c:smooth val="0"/>
        <c:axId val="96109696"/>
        <c:axId val="96111616"/>
      </c:lineChart>
      <c:catAx>
        <c:axId val="96109696"/>
        <c:scaling>
          <c:orientation val="minMax"/>
        </c:scaling>
        <c:delete val="1"/>
        <c:axPos val="b"/>
        <c:numFmt formatCode="General" sourceLinked="1"/>
        <c:majorTickMark val="none"/>
        <c:minorTickMark val="none"/>
        <c:tickLblPos val="none"/>
        <c:crossAx val="96111616"/>
        <c:crosses val="autoZero"/>
        <c:auto val="1"/>
        <c:lblAlgn val="ctr"/>
        <c:lblOffset val="100"/>
        <c:noMultiLvlLbl val="1"/>
      </c:catAx>
      <c:valAx>
        <c:axId val="96111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0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46.7</c:v>
                </c:pt>
                <c:pt idx="1">
                  <c:v>58.1</c:v>
                </c:pt>
                <c:pt idx="2">
                  <c:v>81.2</c:v>
                </c:pt>
                <c:pt idx="3">
                  <c:v>87.2</c:v>
                </c:pt>
                <c:pt idx="4">
                  <c:v>76.900000000000006</c:v>
                </c:pt>
              </c:numCache>
            </c:numRef>
          </c:val>
          <c:extLst>
            <c:ext xmlns:c16="http://schemas.microsoft.com/office/drawing/2014/chart" uri="{C3380CC4-5D6E-409C-BE32-E72D297353CC}">
              <c16:uniqueId val="{00000000-FFAB-493C-8941-A2997A2D658D}"/>
            </c:ext>
          </c:extLst>
        </c:ser>
        <c:dLbls>
          <c:showLegendKey val="0"/>
          <c:showVal val="0"/>
          <c:showCatName val="0"/>
          <c:showSerName val="0"/>
          <c:showPercent val="0"/>
          <c:showBubbleSize val="0"/>
        </c:dLbls>
        <c:gapWidth val="150"/>
        <c:axId val="96162560"/>
        <c:axId val="9616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121.9</c:v>
                </c:pt>
                <c:pt idx="1">
                  <c:v>70.7</c:v>
                </c:pt>
                <c:pt idx="2">
                  <c:v>81.8</c:v>
                </c:pt>
                <c:pt idx="3">
                  <c:v>85.8</c:v>
                </c:pt>
                <c:pt idx="4">
                  <c:v>84.2</c:v>
                </c:pt>
              </c:numCache>
            </c:numRef>
          </c:val>
          <c:smooth val="0"/>
          <c:extLst>
            <c:ext xmlns:c16="http://schemas.microsoft.com/office/drawing/2014/chart" uri="{C3380CC4-5D6E-409C-BE32-E72D297353CC}">
              <c16:uniqueId val="{00000001-FFAB-493C-8941-A2997A2D658D}"/>
            </c:ext>
          </c:extLst>
        </c:ser>
        <c:dLbls>
          <c:showLegendKey val="0"/>
          <c:showVal val="0"/>
          <c:showCatName val="0"/>
          <c:showSerName val="0"/>
          <c:showPercent val="0"/>
          <c:showBubbleSize val="0"/>
        </c:dLbls>
        <c:marker val="1"/>
        <c:smooth val="0"/>
        <c:axId val="96162560"/>
        <c:axId val="96164480"/>
      </c:lineChart>
      <c:catAx>
        <c:axId val="96162560"/>
        <c:scaling>
          <c:orientation val="minMax"/>
        </c:scaling>
        <c:delete val="1"/>
        <c:axPos val="b"/>
        <c:numFmt formatCode="General" sourceLinked="1"/>
        <c:majorTickMark val="none"/>
        <c:minorTickMark val="none"/>
        <c:tickLblPos val="none"/>
        <c:crossAx val="96164480"/>
        <c:crosses val="autoZero"/>
        <c:auto val="1"/>
        <c:lblAlgn val="ctr"/>
        <c:lblOffset val="100"/>
        <c:noMultiLvlLbl val="1"/>
      </c:catAx>
      <c:valAx>
        <c:axId val="9616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-66281</c:v>
                </c:pt>
                <c:pt idx="1">
                  <c:v>-51535</c:v>
                </c:pt>
                <c:pt idx="2">
                  <c:v>-18776</c:v>
                </c:pt>
                <c:pt idx="3">
                  <c:v>-6652</c:v>
                </c:pt>
                <c:pt idx="4">
                  <c:v>-31841</c:v>
                </c:pt>
              </c:numCache>
            </c:numRef>
          </c:val>
          <c:extLst>
            <c:ext xmlns:c16="http://schemas.microsoft.com/office/drawing/2014/chart" uri="{C3380CC4-5D6E-409C-BE32-E72D297353CC}">
              <c16:uniqueId val="{00000000-D7AB-4793-B1BF-3FB1872545E6}"/>
            </c:ext>
          </c:extLst>
        </c:ser>
        <c:dLbls>
          <c:showLegendKey val="0"/>
          <c:showVal val="0"/>
          <c:showCatName val="0"/>
          <c:showSerName val="0"/>
          <c:showPercent val="0"/>
          <c:showBubbleSize val="0"/>
        </c:dLbls>
        <c:gapWidth val="150"/>
        <c:axId val="96212864"/>
        <c:axId val="962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-12817</c:v>
                </c:pt>
                <c:pt idx="1">
                  <c:v>-34626</c:v>
                </c:pt>
                <c:pt idx="2">
                  <c:v>-2345</c:v>
                </c:pt>
                <c:pt idx="3">
                  <c:v>10168</c:v>
                </c:pt>
                <c:pt idx="4">
                  <c:v>11106</c:v>
                </c:pt>
              </c:numCache>
            </c:numRef>
          </c:val>
          <c:smooth val="0"/>
          <c:extLst>
            <c:ext xmlns:c16="http://schemas.microsoft.com/office/drawing/2014/chart" uri="{C3380CC4-5D6E-409C-BE32-E72D297353CC}">
              <c16:uniqueId val="{00000001-D7AB-4793-B1BF-3FB1872545E6}"/>
            </c:ext>
          </c:extLst>
        </c:ser>
        <c:dLbls>
          <c:showLegendKey val="0"/>
          <c:showVal val="0"/>
          <c:showCatName val="0"/>
          <c:showSerName val="0"/>
          <c:showPercent val="0"/>
          <c:showBubbleSize val="0"/>
        </c:dLbls>
        <c:marker val="1"/>
        <c:smooth val="0"/>
        <c:axId val="96212864"/>
        <c:axId val="96215040"/>
      </c:lineChart>
      <c:catAx>
        <c:axId val="96212864"/>
        <c:scaling>
          <c:orientation val="minMax"/>
        </c:scaling>
        <c:delete val="1"/>
        <c:axPos val="b"/>
        <c:numFmt formatCode="General" sourceLinked="1"/>
        <c:majorTickMark val="none"/>
        <c:minorTickMark val="none"/>
        <c:tickLblPos val="none"/>
        <c:crossAx val="96215040"/>
        <c:crosses val="autoZero"/>
        <c:auto val="1"/>
        <c:lblAlgn val="ctr"/>
        <c:lblOffset val="100"/>
        <c:noMultiLvlLbl val="1"/>
      </c:catAx>
      <c:valAx>
        <c:axId val="96215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212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-116.4</c:v>
                </c:pt>
                <c:pt idx="1">
                  <c:v>-67.2</c:v>
                </c:pt>
                <c:pt idx="2">
                  <c:v>-14.1</c:v>
                </c:pt>
                <c:pt idx="3">
                  <c:v>10.3</c:v>
                </c:pt>
                <c:pt idx="4">
                  <c:v>16.399999999999999</c:v>
                </c:pt>
              </c:numCache>
            </c:numRef>
          </c:val>
          <c:extLst>
            <c:ext xmlns:c16="http://schemas.microsoft.com/office/drawing/2014/chart" uri="{C3380CC4-5D6E-409C-BE32-E72D297353CC}">
              <c16:uniqueId val="{00000000-1B22-4108-87DC-B38A8DD4AFFA}"/>
            </c:ext>
          </c:extLst>
        </c:ser>
        <c:dLbls>
          <c:showLegendKey val="0"/>
          <c:showVal val="0"/>
          <c:showCatName val="0"/>
          <c:showSerName val="0"/>
          <c:showPercent val="0"/>
          <c:showBubbleSize val="0"/>
        </c:dLbls>
        <c:gapWidth val="150"/>
        <c:axId val="96237440"/>
        <c:axId val="962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-45.4</c:v>
                </c:pt>
                <c:pt idx="1">
                  <c:v>-30.6</c:v>
                </c:pt>
                <c:pt idx="2">
                  <c:v>-7.2</c:v>
                </c:pt>
                <c:pt idx="3">
                  <c:v>4.5</c:v>
                </c:pt>
                <c:pt idx="4">
                  <c:v>-2.4</c:v>
                </c:pt>
              </c:numCache>
            </c:numRef>
          </c:val>
          <c:smooth val="0"/>
          <c:extLst>
            <c:ext xmlns:c16="http://schemas.microsoft.com/office/drawing/2014/chart" uri="{C3380CC4-5D6E-409C-BE32-E72D297353CC}">
              <c16:uniqueId val="{00000001-1B22-4108-87DC-B38A8DD4AFFA}"/>
            </c:ext>
          </c:extLst>
        </c:ser>
        <c:dLbls>
          <c:showLegendKey val="0"/>
          <c:showVal val="0"/>
          <c:showCatName val="0"/>
          <c:showSerName val="0"/>
          <c:showPercent val="0"/>
          <c:showBubbleSize val="0"/>
        </c:dLbls>
        <c:marker val="1"/>
        <c:smooth val="0"/>
        <c:axId val="96237440"/>
        <c:axId val="96260096"/>
      </c:lineChart>
      <c:catAx>
        <c:axId val="96237440"/>
        <c:scaling>
          <c:orientation val="minMax"/>
        </c:scaling>
        <c:delete val="1"/>
        <c:axPos val="b"/>
        <c:numFmt formatCode="General" sourceLinked="1"/>
        <c:majorTickMark val="none"/>
        <c:minorTickMark val="none"/>
        <c:tickLblPos val="none"/>
        <c:crossAx val="96260096"/>
        <c:crosses val="autoZero"/>
        <c:auto val="1"/>
        <c:lblAlgn val="ctr"/>
        <c:lblOffset val="100"/>
        <c:noMultiLvlLbl val="1"/>
      </c:catAx>
      <c:valAx>
        <c:axId val="96260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23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128</c:v>
                </c:pt>
                <c:pt idx="1">
                  <c:v>90.6</c:v>
                </c:pt>
                <c:pt idx="2">
                  <c:v>53.3</c:v>
                </c:pt>
                <c:pt idx="3">
                  <c:v>43.8</c:v>
                </c:pt>
                <c:pt idx="4">
                  <c:v>52.5</c:v>
                </c:pt>
              </c:numCache>
            </c:numRef>
          </c:val>
          <c:extLst>
            <c:ext xmlns:c16="http://schemas.microsoft.com/office/drawing/2014/chart" uri="{C3380CC4-5D6E-409C-BE32-E72D297353CC}">
              <c16:uniqueId val="{00000000-4FAC-48EE-B646-6FD439A99F3A}"/>
            </c:ext>
          </c:extLst>
        </c:ser>
        <c:dLbls>
          <c:showLegendKey val="0"/>
          <c:showVal val="0"/>
          <c:showCatName val="0"/>
          <c:showSerName val="0"/>
          <c:showPercent val="0"/>
          <c:showBubbleSize val="0"/>
        </c:dLbls>
        <c:gapWidth val="150"/>
        <c:axId val="96432128"/>
        <c:axId val="9643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35.6</c:v>
                </c:pt>
                <c:pt idx="1">
                  <c:v>33.200000000000003</c:v>
                </c:pt>
                <c:pt idx="2">
                  <c:v>25.9</c:v>
                </c:pt>
                <c:pt idx="3">
                  <c:v>27.5</c:v>
                </c:pt>
                <c:pt idx="4">
                  <c:v>33.799999999999997</c:v>
                </c:pt>
              </c:numCache>
            </c:numRef>
          </c:val>
          <c:smooth val="0"/>
          <c:extLst>
            <c:ext xmlns:c16="http://schemas.microsoft.com/office/drawing/2014/chart" uri="{C3380CC4-5D6E-409C-BE32-E72D297353CC}">
              <c16:uniqueId val="{00000001-4FAC-48EE-B646-6FD439A99F3A}"/>
            </c:ext>
          </c:extLst>
        </c:ser>
        <c:dLbls>
          <c:showLegendKey val="0"/>
          <c:showVal val="0"/>
          <c:showCatName val="0"/>
          <c:showSerName val="0"/>
          <c:showPercent val="0"/>
          <c:showBubbleSize val="0"/>
        </c:dLbls>
        <c:marker val="1"/>
        <c:smooth val="0"/>
        <c:axId val="96432128"/>
        <c:axId val="96434048"/>
      </c:lineChart>
      <c:catAx>
        <c:axId val="96432128"/>
        <c:scaling>
          <c:orientation val="minMax"/>
        </c:scaling>
        <c:delete val="1"/>
        <c:axPos val="b"/>
        <c:numFmt formatCode="General" sourceLinked="1"/>
        <c:majorTickMark val="none"/>
        <c:minorTickMark val="none"/>
        <c:tickLblPos val="none"/>
        <c:crossAx val="96434048"/>
        <c:crosses val="autoZero"/>
        <c:auto val="1"/>
        <c:lblAlgn val="ctr"/>
        <c:lblOffset val="100"/>
        <c:noMultiLvlLbl val="1"/>
      </c:catAx>
      <c:valAx>
        <c:axId val="9643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3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c:v>
                </c:pt>
                <c:pt idx="1">
                  <c:v>12</c:v>
                </c:pt>
                <c:pt idx="2">
                  <c:v>23.5</c:v>
                </c:pt>
                <c:pt idx="3">
                  <c:v>25.1</c:v>
                </c:pt>
                <c:pt idx="4">
                  <c:v>18.899999999999999</c:v>
                </c:pt>
              </c:numCache>
            </c:numRef>
          </c:val>
          <c:extLst>
            <c:ext xmlns:c16="http://schemas.microsoft.com/office/drawing/2014/chart" uri="{C3380CC4-5D6E-409C-BE32-E72D297353CC}">
              <c16:uniqueId val="{00000000-F46C-4831-A1C8-75A249F6F0A9}"/>
            </c:ext>
          </c:extLst>
        </c:ser>
        <c:dLbls>
          <c:showLegendKey val="0"/>
          <c:showVal val="0"/>
          <c:showCatName val="0"/>
          <c:showSerName val="0"/>
          <c:showPercent val="0"/>
          <c:showBubbleSize val="0"/>
        </c:dLbls>
        <c:gapWidth val="150"/>
        <c:axId val="96472448"/>
        <c:axId val="9647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c:v>
                </c:pt>
                <c:pt idx="1">
                  <c:v>16.8</c:v>
                </c:pt>
                <c:pt idx="2">
                  <c:v>27.4</c:v>
                </c:pt>
                <c:pt idx="3">
                  <c:v>28.4</c:v>
                </c:pt>
                <c:pt idx="4">
                  <c:v>27.7</c:v>
                </c:pt>
              </c:numCache>
            </c:numRef>
          </c:val>
          <c:smooth val="0"/>
          <c:extLst>
            <c:ext xmlns:c16="http://schemas.microsoft.com/office/drawing/2014/chart" uri="{C3380CC4-5D6E-409C-BE32-E72D297353CC}">
              <c16:uniqueId val="{00000001-F46C-4831-A1C8-75A249F6F0A9}"/>
            </c:ext>
          </c:extLst>
        </c:ser>
        <c:dLbls>
          <c:showLegendKey val="0"/>
          <c:showVal val="0"/>
          <c:showCatName val="0"/>
          <c:showSerName val="0"/>
          <c:showPercent val="0"/>
          <c:showBubbleSize val="0"/>
        </c:dLbls>
        <c:marker val="1"/>
        <c:smooth val="0"/>
        <c:axId val="96472448"/>
        <c:axId val="96474624"/>
      </c:lineChart>
      <c:catAx>
        <c:axId val="96472448"/>
        <c:scaling>
          <c:orientation val="minMax"/>
        </c:scaling>
        <c:delete val="1"/>
        <c:axPos val="b"/>
        <c:numFmt formatCode="General" sourceLinked="1"/>
        <c:majorTickMark val="none"/>
        <c:minorTickMark val="none"/>
        <c:tickLblPos val="none"/>
        <c:crossAx val="96474624"/>
        <c:crosses val="autoZero"/>
        <c:auto val="1"/>
        <c:lblAlgn val="ctr"/>
        <c:lblOffset val="100"/>
        <c:noMultiLvlLbl val="1"/>
      </c:catAx>
      <c:valAx>
        <c:axId val="9647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7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162.19999999999999</c:v>
                </c:pt>
                <c:pt idx="1">
                  <c:v>157.9</c:v>
                </c:pt>
                <c:pt idx="2">
                  <c:v>74.5</c:v>
                </c:pt>
                <c:pt idx="3">
                  <c:v>93</c:v>
                </c:pt>
                <c:pt idx="4">
                  <c:v>136</c:v>
                </c:pt>
              </c:numCache>
            </c:numRef>
          </c:val>
          <c:extLst>
            <c:ext xmlns:c16="http://schemas.microsoft.com/office/drawing/2014/chart" uri="{C3380CC4-5D6E-409C-BE32-E72D297353CC}">
              <c16:uniqueId val="{00000000-FE59-4E19-BBE2-C959A1CE7126}"/>
            </c:ext>
          </c:extLst>
        </c:ser>
        <c:dLbls>
          <c:showLegendKey val="0"/>
          <c:showVal val="0"/>
          <c:showCatName val="0"/>
          <c:showSerName val="0"/>
          <c:showPercent val="0"/>
          <c:showBubbleSize val="0"/>
        </c:dLbls>
        <c:gapWidth val="150"/>
        <c:axId val="96524928"/>
        <c:axId val="9653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104.3</c:v>
                </c:pt>
                <c:pt idx="1">
                  <c:v>61.1</c:v>
                </c:pt>
                <c:pt idx="2">
                  <c:v>31.2</c:v>
                </c:pt>
                <c:pt idx="3">
                  <c:v>44.2</c:v>
                </c:pt>
                <c:pt idx="4">
                  <c:v>52.3</c:v>
                </c:pt>
              </c:numCache>
            </c:numRef>
          </c:val>
          <c:smooth val="0"/>
          <c:extLst>
            <c:ext xmlns:c16="http://schemas.microsoft.com/office/drawing/2014/chart" uri="{C3380CC4-5D6E-409C-BE32-E72D297353CC}">
              <c16:uniqueId val="{00000001-FE59-4E19-BBE2-C959A1CE7126}"/>
            </c:ext>
          </c:extLst>
        </c:ser>
        <c:dLbls>
          <c:showLegendKey val="0"/>
          <c:showVal val="0"/>
          <c:showCatName val="0"/>
          <c:showSerName val="0"/>
          <c:showPercent val="0"/>
          <c:showBubbleSize val="0"/>
        </c:dLbls>
        <c:marker val="1"/>
        <c:smooth val="0"/>
        <c:axId val="96524928"/>
        <c:axId val="96535296"/>
      </c:lineChart>
      <c:catAx>
        <c:axId val="96524928"/>
        <c:scaling>
          <c:orientation val="minMax"/>
        </c:scaling>
        <c:delete val="1"/>
        <c:axPos val="b"/>
        <c:numFmt formatCode="General" sourceLinked="1"/>
        <c:majorTickMark val="none"/>
        <c:minorTickMark val="none"/>
        <c:tickLblPos val="none"/>
        <c:crossAx val="96535296"/>
        <c:crosses val="autoZero"/>
        <c:auto val="1"/>
        <c:lblAlgn val="ctr"/>
        <c:lblOffset val="100"/>
        <c:noMultiLvlLbl val="1"/>
      </c:catAx>
      <c:valAx>
        <c:axId val="96535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2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74.5</c:v>
                </c:pt>
                <c:pt idx="1">
                  <c:v>138</c:v>
                </c:pt>
                <c:pt idx="2">
                  <c:v>93.2</c:v>
                </c:pt>
                <c:pt idx="3">
                  <c:v>92.4</c:v>
                </c:pt>
                <c:pt idx="4">
                  <c:v>30.4</c:v>
                </c:pt>
              </c:numCache>
            </c:numRef>
          </c:val>
          <c:extLst>
            <c:ext xmlns:c16="http://schemas.microsoft.com/office/drawing/2014/chart" uri="{C3380CC4-5D6E-409C-BE32-E72D297353CC}">
              <c16:uniqueId val="{00000000-74F3-486C-AD77-D58AE3BB7D93}"/>
            </c:ext>
          </c:extLst>
        </c:ser>
        <c:dLbls>
          <c:showLegendKey val="0"/>
          <c:showVal val="0"/>
          <c:showCatName val="0"/>
          <c:showSerName val="0"/>
          <c:showPercent val="0"/>
          <c:showBubbleSize val="0"/>
        </c:dLbls>
        <c:gapWidth val="150"/>
        <c:axId val="96569216"/>
        <c:axId val="9657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289.2</c:v>
                </c:pt>
                <c:pt idx="1">
                  <c:v>341.8</c:v>
                </c:pt>
                <c:pt idx="2">
                  <c:v>204.4</c:v>
                </c:pt>
                <c:pt idx="3">
                  <c:v>92.3</c:v>
                </c:pt>
                <c:pt idx="4">
                  <c:v>83.5</c:v>
                </c:pt>
              </c:numCache>
            </c:numRef>
          </c:val>
          <c:smooth val="0"/>
          <c:extLst>
            <c:ext xmlns:c16="http://schemas.microsoft.com/office/drawing/2014/chart" uri="{C3380CC4-5D6E-409C-BE32-E72D297353CC}">
              <c16:uniqueId val="{00000001-74F3-486C-AD77-D58AE3BB7D93}"/>
            </c:ext>
          </c:extLst>
        </c:ser>
        <c:dLbls>
          <c:showLegendKey val="0"/>
          <c:showVal val="0"/>
          <c:showCatName val="0"/>
          <c:showSerName val="0"/>
          <c:showPercent val="0"/>
          <c:showBubbleSize val="0"/>
        </c:dLbls>
        <c:marker val="1"/>
        <c:smooth val="0"/>
        <c:axId val="96569216"/>
        <c:axId val="96571392"/>
      </c:lineChart>
      <c:catAx>
        <c:axId val="96569216"/>
        <c:scaling>
          <c:orientation val="minMax"/>
        </c:scaling>
        <c:delete val="1"/>
        <c:axPos val="b"/>
        <c:numFmt formatCode="General" sourceLinked="1"/>
        <c:majorTickMark val="none"/>
        <c:minorTickMark val="none"/>
        <c:tickLblPos val="none"/>
        <c:crossAx val="96571392"/>
        <c:crosses val="autoZero"/>
        <c:auto val="1"/>
        <c:lblAlgn val="ctr"/>
        <c:lblOffset val="100"/>
        <c:noMultiLvlLbl val="1"/>
      </c:catAx>
      <c:valAx>
        <c:axId val="9657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6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a16="http://schemas.microsoft.com/office/drawing/2014/main"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【11,944】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W88"/>
  <sheetViews>
    <sheetView showGridLines="0" tabSelected="1" topLeftCell="GJ54"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鳥取県湯梨浜町　国民宿舎　水明荘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13825</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無</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37</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f>データ!O7</f>
        <v>0</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f>データ!P7</f>
        <v>41.9</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1614</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146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有</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76.3</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7"/>
      <c r="B15" s="8"/>
      <c r="C15" s="9"/>
      <c r="D15" s="9"/>
      <c r="E15" s="9"/>
      <c r="F15" s="9"/>
      <c r="G15" s="9"/>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9"/>
      <c r="JO15" s="9"/>
      <c r="JP15" s="9"/>
      <c r="JQ15" s="9"/>
      <c r="JR15" s="9"/>
      <c r="JS15" s="9"/>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134</v>
      </c>
      <c r="NJ15" s="106"/>
      <c r="NK15" s="106"/>
      <c r="NL15" s="106"/>
      <c r="NM15" s="106"/>
      <c r="NN15" s="106"/>
      <c r="NO15" s="106"/>
      <c r="NP15" s="106"/>
      <c r="NQ15" s="106"/>
      <c r="NR15" s="106"/>
      <c r="NS15" s="106"/>
      <c r="NT15" s="106"/>
      <c r="NU15" s="106"/>
      <c r="NV15" s="106"/>
      <c r="NW15" s="107"/>
    </row>
    <row r="16" spans="1:387" ht="13.5" customHeight="1" x14ac:dyDescent="0.15">
      <c r="A16" s="7"/>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0"/>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7"/>
      <c r="NH16" s="2"/>
      <c r="NI16" s="105"/>
      <c r="NJ16" s="106"/>
      <c r="NK16" s="106"/>
      <c r="NL16" s="106"/>
      <c r="NM16" s="106"/>
      <c r="NN16" s="106"/>
      <c r="NO16" s="106"/>
      <c r="NP16" s="106"/>
      <c r="NQ16" s="106"/>
      <c r="NR16" s="106"/>
      <c r="NS16" s="106"/>
      <c r="NT16" s="106"/>
      <c r="NU16" s="106"/>
      <c r="NV16" s="106"/>
      <c r="NW16" s="107"/>
    </row>
    <row r="17" spans="1:387" ht="13.5" customHeight="1" x14ac:dyDescent="0.15">
      <c r="A17" s="7"/>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0"/>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7"/>
      <c r="NH17" s="2"/>
      <c r="NI17" s="105"/>
      <c r="NJ17" s="106"/>
      <c r="NK17" s="106"/>
      <c r="NL17" s="106"/>
      <c r="NM17" s="106"/>
      <c r="NN17" s="106"/>
      <c r="NO17" s="106"/>
      <c r="NP17" s="106"/>
      <c r="NQ17" s="106"/>
      <c r="NR17" s="106"/>
      <c r="NS17" s="106"/>
      <c r="NT17" s="106"/>
      <c r="NU17" s="106"/>
      <c r="NV17" s="106"/>
      <c r="NW17" s="107"/>
    </row>
    <row r="18" spans="1:387" ht="13.5" customHeight="1" x14ac:dyDescent="0.15">
      <c r="A18" s="7"/>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0"/>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7"/>
      <c r="NH18" s="2"/>
      <c r="NI18" s="105"/>
      <c r="NJ18" s="106"/>
      <c r="NK18" s="106"/>
      <c r="NL18" s="106"/>
      <c r="NM18" s="106"/>
      <c r="NN18" s="106"/>
      <c r="NO18" s="106"/>
      <c r="NP18" s="106"/>
      <c r="NQ18" s="106"/>
      <c r="NR18" s="106"/>
      <c r="NS18" s="106"/>
      <c r="NT18" s="106"/>
      <c r="NU18" s="106"/>
      <c r="NV18" s="106"/>
      <c r="NW18" s="107"/>
    </row>
    <row r="19" spans="1:387" ht="13.5" customHeight="1" x14ac:dyDescent="0.15">
      <c r="A19" s="7"/>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0"/>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7"/>
      <c r="NH19" s="2"/>
      <c r="NI19" s="105"/>
      <c r="NJ19" s="106"/>
      <c r="NK19" s="106"/>
      <c r="NL19" s="106"/>
      <c r="NM19" s="106"/>
      <c r="NN19" s="106"/>
      <c r="NO19" s="106"/>
      <c r="NP19" s="106"/>
      <c r="NQ19" s="106"/>
      <c r="NR19" s="106"/>
      <c r="NS19" s="106"/>
      <c r="NT19" s="106"/>
      <c r="NU19" s="106"/>
      <c r="NV19" s="106"/>
      <c r="NW19" s="107"/>
    </row>
    <row r="20" spans="1:387" ht="13.5" customHeight="1" x14ac:dyDescent="0.15">
      <c r="A20" s="7"/>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0"/>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7"/>
      <c r="NH20" s="2"/>
      <c r="NI20" s="105"/>
      <c r="NJ20" s="106"/>
      <c r="NK20" s="106"/>
      <c r="NL20" s="106"/>
      <c r="NM20" s="106"/>
      <c r="NN20" s="106"/>
      <c r="NO20" s="106"/>
      <c r="NP20" s="106"/>
      <c r="NQ20" s="106"/>
      <c r="NR20" s="106"/>
      <c r="NS20" s="106"/>
      <c r="NT20" s="106"/>
      <c r="NU20" s="106"/>
      <c r="NV20" s="106"/>
      <c r="NW20" s="107"/>
    </row>
    <row r="21" spans="1:387" ht="13.5" customHeight="1" x14ac:dyDescent="0.15">
      <c r="A21" s="7"/>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0"/>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7"/>
      <c r="NH21" s="2"/>
      <c r="NI21" s="105"/>
      <c r="NJ21" s="106"/>
      <c r="NK21" s="106"/>
      <c r="NL21" s="106"/>
      <c r="NM21" s="106"/>
      <c r="NN21" s="106"/>
      <c r="NO21" s="106"/>
      <c r="NP21" s="106"/>
      <c r="NQ21" s="106"/>
      <c r="NR21" s="106"/>
      <c r="NS21" s="106"/>
      <c r="NT21" s="106"/>
      <c r="NU21" s="106"/>
      <c r="NV21" s="106"/>
      <c r="NW21" s="107"/>
    </row>
    <row r="22" spans="1:387" ht="13.5" customHeight="1" x14ac:dyDescent="0.15">
      <c r="A22" s="7"/>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0"/>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7"/>
      <c r="NH22" s="2"/>
      <c r="NI22" s="105"/>
      <c r="NJ22" s="106"/>
      <c r="NK22" s="106"/>
      <c r="NL22" s="106"/>
      <c r="NM22" s="106"/>
      <c r="NN22" s="106"/>
      <c r="NO22" s="106"/>
      <c r="NP22" s="106"/>
      <c r="NQ22" s="106"/>
      <c r="NR22" s="106"/>
      <c r="NS22" s="106"/>
      <c r="NT22" s="106"/>
      <c r="NU22" s="106"/>
      <c r="NV22" s="106"/>
      <c r="NW22" s="107"/>
    </row>
    <row r="23" spans="1:387" ht="13.5" customHeight="1" x14ac:dyDescent="0.15">
      <c r="A23" s="7"/>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0"/>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7"/>
      <c r="NH23" s="2"/>
      <c r="NI23" s="105"/>
      <c r="NJ23" s="106"/>
      <c r="NK23" s="106"/>
      <c r="NL23" s="106"/>
      <c r="NM23" s="106"/>
      <c r="NN23" s="106"/>
      <c r="NO23" s="106"/>
      <c r="NP23" s="106"/>
      <c r="NQ23" s="106"/>
      <c r="NR23" s="106"/>
      <c r="NS23" s="106"/>
      <c r="NT23" s="106"/>
      <c r="NU23" s="106"/>
      <c r="NV23" s="106"/>
      <c r="NW23" s="107"/>
    </row>
    <row r="24" spans="1:387" ht="13.5" customHeight="1" x14ac:dyDescent="0.15">
      <c r="A24" s="7"/>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0"/>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7"/>
      <c r="NH24" s="2"/>
      <c r="NI24" s="105"/>
      <c r="NJ24" s="106"/>
      <c r="NK24" s="106"/>
      <c r="NL24" s="106"/>
      <c r="NM24" s="106"/>
      <c r="NN24" s="106"/>
      <c r="NO24" s="106"/>
      <c r="NP24" s="106"/>
      <c r="NQ24" s="106"/>
      <c r="NR24" s="106"/>
      <c r="NS24" s="106"/>
      <c r="NT24" s="106"/>
      <c r="NU24" s="106"/>
      <c r="NV24" s="106"/>
      <c r="NW24" s="107"/>
    </row>
    <row r="25" spans="1:387" ht="13.5" customHeight="1" x14ac:dyDescent="0.15">
      <c r="A25" s="7"/>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0"/>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7"/>
      <c r="NH25" s="2"/>
      <c r="NI25" s="105"/>
      <c r="NJ25" s="106"/>
      <c r="NK25" s="106"/>
      <c r="NL25" s="106"/>
      <c r="NM25" s="106"/>
      <c r="NN25" s="106"/>
      <c r="NO25" s="106"/>
      <c r="NP25" s="106"/>
      <c r="NQ25" s="106"/>
      <c r="NR25" s="106"/>
      <c r="NS25" s="106"/>
      <c r="NT25" s="106"/>
      <c r="NU25" s="106"/>
      <c r="NV25" s="106"/>
      <c r="NW25" s="107"/>
    </row>
    <row r="26" spans="1:387" ht="13.5" customHeight="1" x14ac:dyDescent="0.15">
      <c r="A26" s="7"/>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0"/>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7"/>
      <c r="NH26" s="2"/>
      <c r="NI26" s="105"/>
      <c r="NJ26" s="106"/>
      <c r="NK26" s="106"/>
      <c r="NL26" s="106"/>
      <c r="NM26" s="106"/>
      <c r="NN26" s="106"/>
      <c r="NO26" s="106"/>
      <c r="NP26" s="106"/>
      <c r="NQ26" s="106"/>
      <c r="NR26" s="106"/>
      <c r="NS26" s="106"/>
      <c r="NT26" s="106"/>
      <c r="NU26" s="106"/>
      <c r="NV26" s="106"/>
      <c r="NW26" s="107"/>
    </row>
    <row r="27" spans="1:387" ht="13.5" customHeight="1" x14ac:dyDescent="0.15">
      <c r="A27" s="7"/>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0"/>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7"/>
      <c r="NH27" s="2"/>
      <c r="NI27" s="105"/>
      <c r="NJ27" s="106"/>
      <c r="NK27" s="106"/>
      <c r="NL27" s="106"/>
      <c r="NM27" s="106"/>
      <c r="NN27" s="106"/>
      <c r="NO27" s="106"/>
      <c r="NP27" s="106"/>
      <c r="NQ27" s="106"/>
      <c r="NR27" s="106"/>
      <c r="NS27" s="106"/>
      <c r="NT27" s="106"/>
      <c r="NU27" s="106"/>
      <c r="NV27" s="106"/>
      <c r="NW27" s="107"/>
    </row>
    <row r="28" spans="1:387" ht="13.5" customHeight="1" x14ac:dyDescent="0.15">
      <c r="A28" s="7"/>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0"/>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7"/>
      <c r="NH28" s="2"/>
      <c r="NI28" s="105"/>
      <c r="NJ28" s="106"/>
      <c r="NK28" s="106"/>
      <c r="NL28" s="106"/>
      <c r="NM28" s="106"/>
      <c r="NN28" s="106"/>
      <c r="NO28" s="106"/>
      <c r="NP28" s="106"/>
      <c r="NQ28" s="106"/>
      <c r="NR28" s="106"/>
      <c r="NS28" s="106"/>
      <c r="NT28" s="106"/>
      <c r="NU28" s="106"/>
      <c r="NV28" s="106"/>
      <c r="NW28" s="107"/>
    </row>
    <row r="29" spans="1:387" ht="13.5" customHeight="1" x14ac:dyDescent="0.15">
      <c r="A29" s="7"/>
      <c r="B29" s="10"/>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0"/>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7"/>
      <c r="NH29" s="2"/>
      <c r="NI29" s="105"/>
      <c r="NJ29" s="106"/>
      <c r="NK29" s="106"/>
      <c r="NL29" s="106"/>
      <c r="NM29" s="106"/>
      <c r="NN29" s="106"/>
      <c r="NO29" s="106"/>
      <c r="NP29" s="106"/>
      <c r="NQ29" s="106"/>
      <c r="NR29" s="106"/>
      <c r="NS29" s="106"/>
      <c r="NT29" s="106"/>
      <c r="NU29" s="106"/>
      <c r="NV29" s="106"/>
      <c r="NW29" s="107"/>
    </row>
    <row r="30" spans="1:387" ht="13.5" customHeight="1" x14ac:dyDescent="0.15">
      <c r="A30" s="7"/>
      <c r="B30" s="10"/>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10"/>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7"/>
      <c r="NH30" s="2"/>
      <c r="NI30" s="108"/>
      <c r="NJ30" s="109"/>
      <c r="NK30" s="109"/>
      <c r="NL30" s="109"/>
      <c r="NM30" s="109"/>
      <c r="NN30" s="109"/>
      <c r="NO30" s="109"/>
      <c r="NP30" s="109"/>
      <c r="NQ30" s="109"/>
      <c r="NR30" s="109"/>
      <c r="NS30" s="109"/>
      <c r="NT30" s="109"/>
      <c r="NU30" s="109"/>
      <c r="NV30" s="109"/>
      <c r="NW30" s="110"/>
    </row>
    <row r="31" spans="1:387" ht="13.5" customHeight="1" x14ac:dyDescent="0.15">
      <c r="A31" s="7"/>
      <c r="B31" s="10"/>
      <c r="C31" s="2"/>
      <c r="D31" s="2"/>
      <c r="E31" s="2"/>
      <c r="F31" s="2"/>
      <c r="I31" s="118" t="s">
        <v>27</v>
      </c>
      <c r="J31" s="118"/>
      <c r="K31" s="118"/>
      <c r="L31" s="118"/>
      <c r="M31" s="118"/>
      <c r="N31" s="118"/>
      <c r="O31" s="118"/>
      <c r="P31" s="118"/>
      <c r="Q31" s="118"/>
      <c r="R31" s="119">
        <f>データ!Y7</f>
        <v>46.7</v>
      </c>
      <c r="S31" s="119"/>
      <c r="T31" s="119"/>
      <c r="U31" s="119"/>
      <c r="V31" s="119"/>
      <c r="W31" s="119"/>
      <c r="X31" s="119"/>
      <c r="Y31" s="119"/>
      <c r="Z31" s="119"/>
      <c r="AA31" s="119"/>
      <c r="AB31" s="119"/>
      <c r="AC31" s="119"/>
      <c r="AD31" s="119"/>
      <c r="AE31" s="119"/>
      <c r="AF31" s="119">
        <f>データ!Z7</f>
        <v>58.1</v>
      </c>
      <c r="AG31" s="119"/>
      <c r="AH31" s="119"/>
      <c r="AI31" s="119"/>
      <c r="AJ31" s="119"/>
      <c r="AK31" s="119"/>
      <c r="AL31" s="119"/>
      <c r="AM31" s="119"/>
      <c r="AN31" s="119"/>
      <c r="AO31" s="119"/>
      <c r="AP31" s="119"/>
      <c r="AQ31" s="119"/>
      <c r="AR31" s="119"/>
      <c r="AS31" s="119"/>
      <c r="AT31" s="119">
        <f>データ!AA7</f>
        <v>81.2</v>
      </c>
      <c r="AU31" s="119"/>
      <c r="AV31" s="119"/>
      <c r="AW31" s="119"/>
      <c r="AX31" s="119"/>
      <c r="AY31" s="119"/>
      <c r="AZ31" s="119"/>
      <c r="BA31" s="119"/>
      <c r="BB31" s="119"/>
      <c r="BC31" s="119"/>
      <c r="BD31" s="119"/>
      <c r="BE31" s="119"/>
      <c r="BF31" s="119"/>
      <c r="BG31" s="119"/>
      <c r="BH31" s="119">
        <f>データ!AB7</f>
        <v>87.2</v>
      </c>
      <c r="BI31" s="119"/>
      <c r="BJ31" s="119"/>
      <c r="BK31" s="119"/>
      <c r="BL31" s="119"/>
      <c r="BM31" s="119"/>
      <c r="BN31" s="119"/>
      <c r="BO31" s="119"/>
      <c r="BP31" s="119"/>
      <c r="BQ31" s="119"/>
      <c r="BR31" s="119"/>
      <c r="BS31" s="119"/>
      <c r="BT31" s="119"/>
      <c r="BU31" s="119"/>
      <c r="BV31" s="119">
        <f>データ!AC7</f>
        <v>76.900000000000006</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0.3</v>
      </c>
      <c r="DG31" s="119"/>
      <c r="DH31" s="119"/>
      <c r="DI31" s="119"/>
      <c r="DJ31" s="119"/>
      <c r="DK31" s="119"/>
      <c r="DL31" s="119"/>
      <c r="DM31" s="119"/>
      <c r="DN31" s="119"/>
      <c r="DO31" s="119"/>
      <c r="DP31" s="119"/>
      <c r="DQ31" s="119"/>
      <c r="DR31" s="119"/>
      <c r="DS31" s="119"/>
      <c r="DT31" s="119">
        <f>データ!AK7</f>
        <v>0.3</v>
      </c>
      <c r="DU31" s="119"/>
      <c r="DV31" s="119"/>
      <c r="DW31" s="119"/>
      <c r="DX31" s="119"/>
      <c r="DY31" s="119"/>
      <c r="DZ31" s="119"/>
      <c r="EA31" s="119"/>
      <c r="EB31" s="119"/>
      <c r="EC31" s="119"/>
      <c r="ED31" s="119"/>
      <c r="EE31" s="119"/>
      <c r="EF31" s="119"/>
      <c r="EG31" s="119"/>
      <c r="EH31" s="119">
        <f>データ!AL7</f>
        <v>1.2</v>
      </c>
      <c r="EI31" s="119"/>
      <c r="EJ31" s="119"/>
      <c r="EK31" s="119"/>
      <c r="EL31" s="119"/>
      <c r="EM31" s="119"/>
      <c r="EN31" s="119"/>
      <c r="EO31" s="119"/>
      <c r="EP31" s="119"/>
      <c r="EQ31" s="119"/>
      <c r="ER31" s="119"/>
      <c r="ES31" s="119"/>
      <c r="ET31" s="119"/>
      <c r="EU31" s="119"/>
      <c r="EV31" s="119">
        <f>データ!AM7</f>
        <v>0.1</v>
      </c>
      <c r="EW31" s="119"/>
      <c r="EX31" s="119"/>
      <c r="EY31" s="119"/>
      <c r="EZ31" s="119"/>
      <c r="FA31" s="119"/>
      <c r="FB31" s="119"/>
      <c r="FC31" s="119"/>
      <c r="FD31" s="119"/>
      <c r="FE31" s="119"/>
      <c r="FF31" s="119"/>
      <c r="FG31" s="119"/>
      <c r="FH31" s="119"/>
      <c r="FI31" s="119"/>
      <c r="FJ31" s="119">
        <f>データ!AN7</f>
        <v>0.1</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409</v>
      </c>
      <c r="GU31" s="120"/>
      <c r="GV31" s="120"/>
      <c r="GW31" s="120"/>
      <c r="GX31" s="120"/>
      <c r="GY31" s="120"/>
      <c r="GZ31" s="120"/>
      <c r="HA31" s="120"/>
      <c r="HB31" s="120"/>
      <c r="HC31" s="120"/>
      <c r="HD31" s="120"/>
      <c r="HE31" s="120"/>
      <c r="HF31" s="120"/>
      <c r="HG31" s="120"/>
      <c r="HH31" s="120">
        <f>データ!AV7</f>
        <v>78</v>
      </c>
      <c r="HI31" s="120"/>
      <c r="HJ31" s="120"/>
      <c r="HK31" s="120"/>
      <c r="HL31" s="120"/>
      <c r="HM31" s="120"/>
      <c r="HN31" s="120"/>
      <c r="HO31" s="120"/>
      <c r="HP31" s="120"/>
      <c r="HQ31" s="120"/>
      <c r="HR31" s="120"/>
      <c r="HS31" s="120"/>
      <c r="HT31" s="120"/>
      <c r="HU31" s="120"/>
      <c r="HV31" s="120">
        <f>データ!AW7</f>
        <v>227</v>
      </c>
      <c r="HW31" s="120"/>
      <c r="HX31" s="120"/>
      <c r="HY31" s="120"/>
      <c r="HZ31" s="120"/>
      <c r="IA31" s="120"/>
      <c r="IB31" s="120"/>
      <c r="IC31" s="120"/>
      <c r="ID31" s="120"/>
      <c r="IE31" s="120"/>
      <c r="IF31" s="120"/>
      <c r="IG31" s="120"/>
      <c r="IH31" s="120"/>
      <c r="II31" s="120"/>
      <c r="IJ31" s="120">
        <f>データ!AX7</f>
        <v>21</v>
      </c>
      <c r="IK31" s="120"/>
      <c r="IL31" s="120"/>
      <c r="IM31" s="120"/>
      <c r="IN31" s="120"/>
      <c r="IO31" s="120"/>
      <c r="IP31" s="120"/>
      <c r="IQ31" s="120"/>
      <c r="IR31" s="120"/>
      <c r="IS31" s="120"/>
      <c r="IT31" s="120"/>
      <c r="IU31" s="120"/>
      <c r="IV31" s="120"/>
      <c r="IW31" s="120"/>
      <c r="IX31" s="120">
        <f>データ!AY7</f>
        <v>28</v>
      </c>
      <c r="IY31" s="120"/>
      <c r="IZ31" s="120"/>
      <c r="JA31" s="120"/>
      <c r="JB31" s="120"/>
      <c r="JC31" s="120"/>
      <c r="JD31" s="120"/>
      <c r="JE31" s="120"/>
      <c r="JF31" s="120"/>
      <c r="JG31" s="120"/>
      <c r="JH31" s="120"/>
      <c r="JI31" s="120"/>
      <c r="JJ31" s="120"/>
      <c r="JK31" s="120"/>
      <c r="JL31" s="2"/>
      <c r="JM31" s="2"/>
      <c r="JN31" s="2"/>
      <c r="JO31" s="2"/>
      <c r="JP31" s="2"/>
      <c r="JQ31" s="2"/>
      <c r="JR31" s="2"/>
      <c r="JS31" s="2"/>
      <c r="JT31" s="10"/>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7"/>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7"/>
      <c r="B32" s="10"/>
      <c r="C32" s="2"/>
      <c r="D32" s="2"/>
      <c r="E32" s="2"/>
      <c r="F32" s="2"/>
      <c r="G32" s="2"/>
      <c r="H32" s="2"/>
      <c r="I32" s="118" t="s">
        <v>29</v>
      </c>
      <c r="J32" s="118"/>
      <c r="K32" s="118"/>
      <c r="L32" s="118"/>
      <c r="M32" s="118"/>
      <c r="N32" s="118"/>
      <c r="O32" s="118"/>
      <c r="P32" s="118"/>
      <c r="Q32" s="118"/>
      <c r="R32" s="119">
        <f>データ!AD7</f>
        <v>121.9</v>
      </c>
      <c r="S32" s="119"/>
      <c r="T32" s="119"/>
      <c r="U32" s="119"/>
      <c r="V32" s="119"/>
      <c r="W32" s="119"/>
      <c r="X32" s="119"/>
      <c r="Y32" s="119"/>
      <c r="Z32" s="119"/>
      <c r="AA32" s="119"/>
      <c r="AB32" s="119"/>
      <c r="AC32" s="119"/>
      <c r="AD32" s="119"/>
      <c r="AE32" s="119"/>
      <c r="AF32" s="119">
        <f>データ!AE7</f>
        <v>70.7</v>
      </c>
      <c r="AG32" s="119"/>
      <c r="AH32" s="119"/>
      <c r="AI32" s="119"/>
      <c r="AJ32" s="119"/>
      <c r="AK32" s="119"/>
      <c r="AL32" s="119"/>
      <c r="AM32" s="119"/>
      <c r="AN32" s="119"/>
      <c r="AO32" s="119"/>
      <c r="AP32" s="119"/>
      <c r="AQ32" s="119"/>
      <c r="AR32" s="119"/>
      <c r="AS32" s="119"/>
      <c r="AT32" s="119">
        <f>データ!AF7</f>
        <v>81.8</v>
      </c>
      <c r="AU32" s="119"/>
      <c r="AV32" s="119"/>
      <c r="AW32" s="119"/>
      <c r="AX32" s="119"/>
      <c r="AY32" s="119"/>
      <c r="AZ32" s="119"/>
      <c r="BA32" s="119"/>
      <c r="BB32" s="119"/>
      <c r="BC32" s="119"/>
      <c r="BD32" s="119"/>
      <c r="BE32" s="119"/>
      <c r="BF32" s="119"/>
      <c r="BG32" s="119"/>
      <c r="BH32" s="119">
        <f>データ!AG7</f>
        <v>85.8</v>
      </c>
      <c r="BI32" s="119"/>
      <c r="BJ32" s="119"/>
      <c r="BK32" s="119"/>
      <c r="BL32" s="119"/>
      <c r="BM32" s="119"/>
      <c r="BN32" s="119"/>
      <c r="BO32" s="119"/>
      <c r="BP32" s="119"/>
      <c r="BQ32" s="119"/>
      <c r="BR32" s="119"/>
      <c r="BS32" s="119"/>
      <c r="BT32" s="119"/>
      <c r="BU32" s="119"/>
      <c r="BV32" s="119">
        <f>データ!AH7</f>
        <v>84.2</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10.1</v>
      </c>
      <c r="DG32" s="119"/>
      <c r="DH32" s="119"/>
      <c r="DI32" s="119"/>
      <c r="DJ32" s="119"/>
      <c r="DK32" s="119"/>
      <c r="DL32" s="119"/>
      <c r="DM32" s="119"/>
      <c r="DN32" s="119"/>
      <c r="DO32" s="119"/>
      <c r="DP32" s="119"/>
      <c r="DQ32" s="119"/>
      <c r="DR32" s="119"/>
      <c r="DS32" s="119"/>
      <c r="DT32" s="119">
        <f>データ!AP7</f>
        <v>10.6</v>
      </c>
      <c r="DU32" s="119"/>
      <c r="DV32" s="119"/>
      <c r="DW32" s="119"/>
      <c r="DX32" s="119"/>
      <c r="DY32" s="119"/>
      <c r="DZ32" s="119"/>
      <c r="EA32" s="119"/>
      <c r="EB32" s="119"/>
      <c r="EC32" s="119"/>
      <c r="ED32" s="119"/>
      <c r="EE32" s="119"/>
      <c r="EF32" s="119"/>
      <c r="EG32" s="119"/>
      <c r="EH32" s="119">
        <f>データ!AQ7</f>
        <v>9.1999999999999993</v>
      </c>
      <c r="EI32" s="119"/>
      <c r="EJ32" s="119"/>
      <c r="EK32" s="119"/>
      <c r="EL32" s="119"/>
      <c r="EM32" s="119"/>
      <c r="EN32" s="119"/>
      <c r="EO32" s="119"/>
      <c r="EP32" s="119"/>
      <c r="EQ32" s="119"/>
      <c r="ER32" s="119"/>
      <c r="ES32" s="119"/>
      <c r="ET32" s="119"/>
      <c r="EU32" s="119"/>
      <c r="EV32" s="119">
        <f>データ!AR7</f>
        <v>9.6</v>
      </c>
      <c r="EW32" s="119"/>
      <c r="EX32" s="119"/>
      <c r="EY32" s="119"/>
      <c r="EZ32" s="119"/>
      <c r="FA32" s="119"/>
      <c r="FB32" s="119"/>
      <c r="FC32" s="119"/>
      <c r="FD32" s="119"/>
      <c r="FE32" s="119"/>
      <c r="FF32" s="119"/>
      <c r="FG32" s="119"/>
      <c r="FH32" s="119"/>
      <c r="FI32" s="119"/>
      <c r="FJ32" s="119">
        <f>データ!AS7</f>
        <v>10.4</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4609</v>
      </c>
      <c r="GU32" s="120"/>
      <c r="GV32" s="120"/>
      <c r="GW32" s="120"/>
      <c r="GX32" s="120"/>
      <c r="GY32" s="120"/>
      <c r="GZ32" s="120"/>
      <c r="HA32" s="120"/>
      <c r="HB32" s="120"/>
      <c r="HC32" s="120"/>
      <c r="HD32" s="120"/>
      <c r="HE32" s="120"/>
      <c r="HF32" s="120"/>
      <c r="HG32" s="120"/>
      <c r="HH32" s="120">
        <f>データ!BA7</f>
        <v>1095</v>
      </c>
      <c r="HI32" s="120"/>
      <c r="HJ32" s="120"/>
      <c r="HK32" s="120"/>
      <c r="HL32" s="120"/>
      <c r="HM32" s="120"/>
      <c r="HN32" s="120"/>
      <c r="HO32" s="120"/>
      <c r="HP32" s="120"/>
      <c r="HQ32" s="120"/>
      <c r="HR32" s="120"/>
      <c r="HS32" s="120"/>
      <c r="HT32" s="120"/>
      <c r="HU32" s="120"/>
      <c r="HV32" s="120">
        <f>データ!BB7</f>
        <v>1117</v>
      </c>
      <c r="HW32" s="120"/>
      <c r="HX32" s="120"/>
      <c r="HY32" s="120"/>
      <c r="HZ32" s="120"/>
      <c r="IA32" s="120"/>
      <c r="IB32" s="120"/>
      <c r="IC32" s="120"/>
      <c r="ID32" s="120"/>
      <c r="IE32" s="120"/>
      <c r="IF32" s="120"/>
      <c r="IG32" s="120"/>
      <c r="IH32" s="120"/>
      <c r="II32" s="120"/>
      <c r="IJ32" s="120">
        <f>データ!BC7</f>
        <v>1305</v>
      </c>
      <c r="IK32" s="120"/>
      <c r="IL32" s="120"/>
      <c r="IM32" s="120"/>
      <c r="IN32" s="120"/>
      <c r="IO32" s="120"/>
      <c r="IP32" s="120"/>
      <c r="IQ32" s="120"/>
      <c r="IR32" s="120"/>
      <c r="IS32" s="120"/>
      <c r="IT32" s="120"/>
      <c r="IU32" s="120"/>
      <c r="IV32" s="120"/>
      <c r="IW32" s="120"/>
      <c r="IX32" s="120">
        <f>データ!BD7</f>
        <v>995</v>
      </c>
      <c r="IY32" s="120"/>
      <c r="IZ32" s="120"/>
      <c r="JA32" s="120"/>
      <c r="JB32" s="120"/>
      <c r="JC32" s="120"/>
      <c r="JD32" s="120"/>
      <c r="JE32" s="120"/>
      <c r="JF32" s="120"/>
      <c r="JG32" s="120"/>
      <c r="JH32" s="120"/>
      <c r="JI32" s="120"/>
      <c r="JJ32" s="120"/>
      <c r="JK32" s="120"/>
      <c r="JL32" s="2"/>
      <c r="JM32" s="2"/>
      <c r="JN32" s="2"/>
      <c r="JO32" s="2"/>
      <c r="JP32" s="2"/>
      <c r="JQ32" s="2"/>
      <c r="JR32" s="2"/>
      <c r="JS32" s="2"/>
      <c r="JT32" s="10"/>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7"/>
      <c r="NH32" s="2"/>
      <c r="NI32" s="105" t="s">
        <v>132</v>
      </c>
      <c r="NJ32" s="106"/>
      <c r="NK32" s="106"/>
      <c r="NL32" s="106"/>
      <c r="NM32" s="106"/>
      <c r="NN32" s="106"/>
      <c r="NO32" s="106"/>
      <c r="NP32" s="106"/>
      <c r="NQ32" s="106"/>
      <c r="NR32" s="106"/>
      <c r="NS32" s="106"/>
      <c r="NT32" s="106"/>
      <c r="NU32" s="106"/>
      <c r="NV32" s="106"/>
      <c r="NW32" s="107"/>
    </row>
    <row r="33" spans="1:387" ht="13.5" customHeight="1" x14ac:dyDescent="0.15">
      <c r="A33" s="7"/>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0"/>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7"/>
      <c r="NH33" s="2"/>
      <c r="NI33" s="105"/>
      <c r="NJ33" s="106"/>
      <c r="NK33" s="106"/>
      <c r="NL33" s="106"/>
      <c r="NM33" s="106"/>
      <c r="NN33" s="106"/>
      <c r="NO33" s="106"/>
      <c r="NP33" s="106"/>
      <c r="NQ33" s="106"/>
      <c r="NR33" s="106"/>
      <c r="NS33" s="106"/>
      <c r="NT33" s="106"/>
      <c r="NU33" s="106"/>
      <c r="NV33" s="106"/>
      <c r="NW33" s="107"/>
    </row>
    <row r="34" spans="1:387" ht="13.5" customHeight="1" x14ac:dyDescent="0.15">
      <c r="A34" s="7"/>
      <c r="B34" s="10"/>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7"/>
      <c r="B35" s="10"/>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7"/>
      <c r="B36" s="10"/>
      <c r="C36" s="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2"/>
      <c r="GQ36" s="2"/>
      <c r="GR36" s="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9"/>
      <c r="LQ36" s="9"/>
      <c r="LR36" s="9"/>
      <c r="LS36" s="9"/>
      <c r="LT36" s="9"/>
      <c r="LU36" s="9"/>
      <c r="LV36" s="9"/>
      <c r="LW36" s="9"/>
      <c r="LX36" s="9"/>
      <c r="LY36" s="9"/>
      <c r="LZ36" s="9"/>
      <c r="MA36" s="9"/>
      <c r="MB36" s="9"/>
      <c r="MC36" s="16"/>
      <c r="MD36" s="2"/>
      <c r="ME36" s="9"/>
      <c r="MF36" s="9"/>
      <c r="MG36" s="9"/>
      <c r="MH36" s="9"/>
      <c r="MI36" s="9"/>
      <c r="MJ36" s="9"/>
      <c r="MK36" s="9"/>
      <c r="ML36" s="9"/>
      <c r="MM36" s="9"/>
      <c r="MN36" s="9"/>
      <c r="MO36" s="9"/>
      <c r="MP36" s="9"/>
      <c r="MQ36" s="9"/>
      <c r="MR36" s="9"/>
      <c r="MS36" s="9"/>
      <c r="MT36" s="9"/>
      <c r="MU36" s="9"/>
      <c r="MV36" s="9"/>
      <c r="MW36" s="9"/>
      <c r="MX36" s="9"/>
      <c r="MY36" s="9"/>
      <c r="MZ36" s="9"/>
      <c r="NA36" s="9"/>
      <c r="NB36" s="9"/>
      <c r="NC36" s="9"/>
      <c r="ND36" s="9"/>
      <c r="NE36" s="9"/>
      <c r="NF36" s="9"/>
      <c r="NG36" s="7"/>
      <c r="NH36" s="2"/>
      <c r="NI36" s="105"/>
      <c r="NJ36" s="106"/>
      <c r="NK36" s="106"/>
      <c r="NL36" s="106"/>
      <c r="NM36" s="106"/>
      <c r="NN36" s="106"/>
      <c r="NO36" s="106"/>
      <c r="NP36" s="106"/>
      <c r="NQ36" s="106"/>
      <c r="NR36" s="106"/>
      <c r="NS36" s="106"/>
      <c r="NT36" s="106"/>
      <c r="NU36" s="106"/>
      <c r="NV36" s="106"/>
      <c r="NW36" s="107"/>
    </row>
    <row r="37" spans="1:387" ht="13.5" customHeight="1" x14ac:dyDescent="0.15">
      <c r="A37" s="7"/>
      <c r="B37" s="10"/>
      <c r="C37" s="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2"/>
      <c r="GQ37" s="2"/>
      <c r="GR37" s="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9"/>
      <c r="LQ37" s="9"/>
      <c r="LR37" s="9"/>
      <c r="LS37" s="9"/>
      <c r="LT37" s="9"/>
      <c r="LU37" s="9"/>
      <c r="LV37" s="9"/>
      <c r="LW37" s="9"/>
      <c r="LX37" s="9"/>
      <c r="LY37" s="9"/>
      <c r="LZ37" s="9"/>
      <c r="MA37" s="9"/>
      <c r="MB37" s="9"/>
      <c r="MC37" s="16"/>
      <c r="MD37" s="2"/>
      <c r="ME37" s="9"/>
      <c r="MF37" s="9"/>
      <c r="MG37" s="9"/>
      <c r="MH37" s="9"/>
      <c r="MI37" s="9"/>
      <c r="MJ37" s="9"/>
      <c r="MK37" s="9"/>
      <c r="ML37" s="9"/>
      <c r="MM37" s="9"/>
      <c r="MN37" s="9"/>
      <c r="MO37" s="9"/>
      <c r="MP37" s="9"/>
      <c r="MQ37" s="9"/>
      <c r="MR37" s="9"/>
      <c r="MS37" s="9"/>
      <c r="MT37" s="9"/>
      <c r="MU37" s="9"/>
      <c r="MV37" s="9"/>
      <c r="MW37" s="9"/>
      <c r="MX37" s="9"/>
      <c r="MY37" s="9"/>
      <c r="MZ37" s="9"/>
      <c r="NA37" s="9"/>
      <c r="NB37" s="9"/>
      <c r="NC37" s="9"/>
      <c r="ND37" s="9"/>
      <c r="NE37" s="9"/>
      <c r="NF37" s="9"/>
      <c r="NG37" s="7"/>
      <c r="NH37" s="2"/>
      <c r="NI37" s="105"/>
      <c r="NJ37" s="106"/>
      <c r="NK37" s="106"/>
      <c r="NL37" s="106"/>
      <c r="NM37" s="106"/>
      <c r="NN37" s="106"/>
      <c r="NO37" s="106"/>
      <c r="NP37" s="106"/>
      <c r="NQ37" s="106"/>
      <c r="NR37" s="106"/>
      <c r="NS37" s="106"/>
      <c r="NT37" s="106"/>
      <c r="NU37" s="106"/>
      <c r="NV37" s="106"/>
      <c r="NW37" s="107"/>
    </row>
    <row r="38" spans="1:387" ht="13.5" customHeight="1" x14ac:dyDescent="0.15">
      <c r="A38" s="7"/>
      <c r="B38" s="10"/>
      <c r="C38" s="2"/>
      <c r="D38" s="2"/>
      <c r="E38" s="2"/>
      <c r="F38" s="2"/>
      <c r="G38" s="2"/>
      <c r="H38" s="2"/>
      <c r="I38" s="2"/>
      <c r="J38" s="2"/>
      <c r="K38" s="2"/>
      <c r="L38" s="2"/>
      <c r="M38" s="2"/>
      <c r="N38" s="2"/>
      <c r="O38" s="2"/>
      <c r="P38" s="2"/>
      <c r="Q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7"/>
      <c r="NH38" s="2"/>
      <c r="NI38" s="105"/>
      <c r="NJ38" s="106"/>
      <c r="NK38" s="106"/>
      <c r="NL38" s="106"/>
      <c r="NM38" s="106"/>
      <c r="NN38" s="106"/>
      <c r="NO38" s="106"/>
      <c r="NP38" s="106"/>
      <c r="NQ38" s="106"/>
      <c r="NR38" s="106"/>
      <c r="NS38" s="106"/>
      <c r="NT38" s="106"/>
      <c r="NU38" s="106"/>
      <c r="NV38" s="106"/>
      <c r="NW38" s="107"/>
    </row>
    <row r="39" spans="1:387" ht="13.5" customHeight="1" x14ac:dyDescent="0.15">
      <c r="A39" s="7"/>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7"/>
      <c r="NH39" s="2"/>
      <c r="NI39" s="105"/>
      <c r="NJ39" s="106"/>
      <c r="NK39" s="106"/>
      <c r="NL39" s="106"/>
      <c r="NM39" s="106"/>
      <c r="NN39" s="106"/>
      <c r="NO39" s="106"/>
      <c r="NP39" s="106"/>
      <c r="NQ39" s="106"/>
      <c r="NR39" s="106"/>
      <c r="NS39" s="106"/>
      <c r="NT39" s="106"/>
      <c r="NU39" s="106"/>
      <c r="NV39" s="106"/>
      <c r="NW39" s="107"/>
    </row>
    <row r="40" spans="1:387" ht="13.5" customHeight="1" x14ac:dyDescent="0.15">
      <c r="A40" s="7"/>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7"/>
      <c r="NH40" s="2"/>
      <c r="NI40" s="105"/>
      <c r="NJ40" s="106"/>
      <c r="NK40" s="106"/>
      <c r="NL40" s="106"/>
      <c r="NM40" s="106"/>
      <c r="NN40" s="106"/>
      <c r="NO40" s="106"/>
      <c r="NP40" s="106"/>
      <c r="NQ40" s="106"/>
      <c r="NR40" s="106"/>
      <c r="NS40" s="106"/>
      <c r="NT40" s="106"/>
      <c r="NU40" s="106"/>
      <c r="NV40" s="106"/>
      <c r="NW40" s="107"/>
    </row>
    <row r="41" spans="1:387" ht="13.5" customHeight="1" x14ac:dyDescent="0.15">
      <c r="A41" s="7"/>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7"/>
      <c r="NH41" s="2"/>
      <c r="NI41" s="105"/>
      <c r="NJ41" s="106"/>
      <c r="NK41" s="106"/>
      <c r="NL41" s="106"/>
      <c r="NM41" s="106"/>
      <c r="NN41" s="106"/>
      <c r="NO41" s="106"/>
      <c r="NP41" s="106"/>
      <c r="NQ41" s="106"/>
      <c r="NR41" s="106"/>
      <c r="NS41" s="106"/>
      <c r="NT41" s="106"/>
      <c r="NU41" s="106"/>
      <c r="NV41" s="106"/>
      <c r="NW41" s="107"/>
    </row>
    <row r="42" spans="1:387" ht="13.5" customHeight="1" x14ac:dyDescent="0.15">
      <c r="A42" s="7"/>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7"/>
      <c r="NH42" s="2"/>
      <c r="NI42" s="105"/>
      <c r="NJ42" s="106"/>
      <c r="NK42" s="106"/>
      <c r="NL42" s="106"/>
      <c r="NM42" s="106"/>
      <c r="NN42" s="106"/>
      <c r="NO42" s="106"/>
      <c r="NP42" s="106"/>
      <c r="NQ42" s="106"/>
      <c r="NR42" s="106"/>
      <c r="NS42" s="106"/>
      <c r="NT42" s="106"/>
      <c r="NU42" s="106"/>
      <c r="NV42" s="106"/>
      <c r="NW42" s="107"/>
    </row>
    <row r="43" spans="1:387" ht="13.5" customHeight="1" x14ac:dyDescent="0.15">
      <c r="A43" s="7"/>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7"/>
      <c r="NH43" s="2"/>
      <c r="NI43" s="105"/>
      <c r="NJ43" s="106"/>
      <c r="NK43" s="106"/>
      <c r="NL43" s="106"/>
      <c r="NM43" s="106"/>
      <c r="NN43" s="106"/>
      <c r="NO43" s="106"/>
      <c r="NP43" s="106"/>
      <c r="NQ43" s="106"/>
      <c r="NR43" s="106"/>
      <c r="NS43" s="106"/>
      <c r="NT43" s="106"/>
      <c r="NU43" s="106"/>
      <c r="NV43" s="106"/>
      <c r="NW43" s="107"/>
    </row>
    <row r="44" spans="1:387" ht="13.5" customHeight="1" x14ac:dyDescent="0.15">
      <c r="A44" s="7"/>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7"/>
      <c r="NH44" s="2"/>
      <c r="NI44" s="105"/>
      <c r="NJ44" s="106"/>
      <c r="NK44" s="106"/>
      <c r="NL44" s="106"/>
      <c r="NM44" s="106"/>
      <c r="NN44" s="106"/>
      <c r="NO44" s="106"/>
      <c r="NP44" s="106"/>
      <c r="NQ44" s="106"/>
      <c r="NR44" s="106"/>
      <c r="NS44" s="106"/>
      <c r="NT44" s="106"/>
      <c r="NU44" s="106"/>
      <c r="NV44" s="106"/>
      <c r="NW44" s="107"/>
    </row>
    <row r="45" spans="1:387" ht="13.5" customHeight="1" x14ac:dyDescent="0.15">
      <c r="A45" s="7"/>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7"/>
      <c r="NH45" s="2"/>
      <c r="NI45" s="105"/>
      <c r="NJ45" s="106"/>
      <c r="NK45" s="106"/>
      <c r="NL45" s="106"/>
      <c r="NM45" s="106"/>
      <c r="NN45" s="106"/>
      <c r="NO45" s="106"/>
      <c r="NP45" s="106"/>
      <c r="NQ45" s="106"/>
      <c r="NR45" s="106"/>
      <c r="NS45" s="106"/>
      <c r="NT45" s="106"/>
      <c r="NU45" s="106"/>
      <c r="NV45" s="106"/>
      <c r="NW45" s="107"/>
    </row>
    <row r="46" spans="1:387" ht="13.5" customHeight="1" x14ac:dyDescent="0.15">
      <c r="A46" s="7"/>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7"/>
      <c r="NH46" s="2"/>
      <c r="NI46" s="105"/>
      <c r="NJ46" s="106"/>
      <c r="NK46" s="106"/>
      <c r="NL46" s="106"/>
      <c r="NM46" s="106"/>
      <c r="NN46" s="106"/>
      <c r="NO46" s="106"/>
      <c r="NP46" s="106"/>
      <c r="NQ46" s="106"/>
      <c r="NR46" s="106"/>
      <c r="NS46" s="106"/>
      <c r="NT46" s="106"/>
      <c r="NU46" s="106"/>
      <c r="NV46" s="106"/>
      <c r="NW46" s="107"/>
    </row>
    <row r="47" spans="1:387" ht="13.5" customHeight="1" x14ac:dyDescent="0.15">
      <c r="A47" s="7"/>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7"/>
      <c r="NH47" s="2"/>
      <c r="NI47" s="108"/>
      <c r="NJ47" s="109"/>
      <c r="NK47" s="109"/>
      <c r="NL47" s="109"/>
      <c r="NM47" s="109"/>
      <c r="NN47" s="109"/>
      <c r="NO47" s="109"/>
      <c r="NP47" s="109"/>
      <c r="NQ47" s="109"/>
      <c r="NR47" s="109"/>
      <c r="NS47" s="109"/>
      <c r="NT47" s="109"/>
      <c r="NU47" s="109"/>
      <c r="NV47" s="109"/>
      <c r="NW47" s="110"/>
    </row>
    <row r="48" spans="1:387" ht="13.5" customHeight="1" x14ac:dyDescent="0.15">
      <c r="A48" s="7"/>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7"/>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7"/>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7"/>
      <c r="NH49" s="2"/>
      <c r="NI49" s="105" t="s">
        <v>133</v>
      </c>
      <c r="NJ49" s="106"/>
      <c r="NK49" s="106"/>
      <c r="NL49" s="106"/>
      <c r="NM49" s="106"/>
      <c r="NN49" s="106"/>
      <c r="NO49" s="106"/>
      <c r="NP49" s="106"/>
      <c r="NQ49" s="106"/>
      <c r="NR49" s="106"/>
      <c r="NS49" s="106"/>
      <c r="NT49" s="106"/>
      <c r="NU49" s="106"/>
      <c r="NV49" s="106"/>
      <c r="NW49" s="107"/>
    </row>
    <row r="50" spans="1:387" ht="13.5" customHeight="1" x14ac:dyDescent="0.15">
      <c r="A50" s="7"/>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7"/>
      <c r="NH50" s="2"/>
      <c r="NI50" s="105"/>
      <c r="NJ50" s="106"/>
      <c r="NK50" s="106"/>
      <c r="NL50" s="106"/>
      <c r="NM50" s="106"/>
      <c r="NN50" s="106"/>
      <c r="NO50" s="106"/>
      <c r="NP50" s="106"/>
      <c r="NQ50" s="106"/>
      <c r="NR50" s="106"/>
      <c r="NS50" s="106"/>
      <c r="NT50" s="106"/>
      <c r="NU50" s="106"/>
      <c r="NV50" s="106"/>
      <c r="NW50" s="107"/>
    </row>
    <row r="51" spans="1:387" ht="13.5" customHeight="1" x14ac:dyDescent="0.15">
      <c r="A51" s="7"/>
      <c r="B51" s="10"/>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7"/>
      <c r="NH51" s="2"/>
      <c r="NI51" s="105"/>
      <c r="NJ51" s="106"/>
      <c r="NK51" s="106"/>
      <c r="NL51" s="106"/>
      <c r="NM51" s="106"/>
      <c r="NN51" s="106"/>
      <c r="NO51" s="106"/>
      <c r="NP51" s="106"/>
      <c r="NQ51" s="106"/>
      <c r="NR51" s="106"/>
      <c r="NS51" s="106"/>
      <c r="NT51" s="106"/>
      <c r="NU51" s="106"/>
      <c r="NV51" s="106"/>
      <c r="NW51" s="107"/>
    </row>
    <row r="52" spans="1:387" ht="13.5" customHeight="1" x14ac:dyDescent="0.15">
      <c r="A52" s="7"/>
      <c r="B52" s="10"/>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7"/>
      <c r="NH52" s="2"/>
      <c r="NI52" s="105"/>
      <c r="NJ52" s="106"/>
      <c r="NK52" s="106"/>
      <c r="NL52" s="106"/>
      <c r="NM52" s="106"/>
      <c r="NN52" s="106"/>
      <c r="NO52" s="106"/>
      <c r="NP52" s="106"/>
      <c r="NQ52" s="106"/>
      <c r="NR52" s="106"/>
      <c r="NS52" s="106"/>
      <c r="NT52" s="106"/>
      <c r="NU52" s="106"/>
      <c r="NV52" s="106"/>
      <c r="NW52" s="107"/>
    </row>
    <row r="53" spans="1:387" ht="13.5" customHeight="1" x14ac:dyDescent="0.15">
      <c r="A53" s="7"/>
      <c r="B53" s="10"/>
      <c r="C53" s="2"/>
      <c r="D53" s="2"/>
      <c r="E53" s="2"/>
      <c r="F53" s="2"/>
      <c r="I53" s="118" t="s">
        <v>27</v>
      </c>
      <c r="J53" s="118"/>
      <c r="K53" s="118"/>
      <c r="L53" s="118"/>
      <c r="M53" s="118"/>
      <c r="N53" s="118"/>
      <c r="O53" s="118"/>
      <c r="P53" s="118"/>
      <c r="Q53" s="118"/>
      <c r="R53" s="119">
        <f>データ!BF7</f>
        <v>8</v>
      </c>
      <c r="S53" s="119"/>
      <c r="T53" s="119"/>
      <c r="U53" s="119"/>
      <c r="V53" s="119"/>
      <c r="W53" s="119"/>
      <c r="X53" s="119"/>
      <c r="Y53" s="119"/>
      <c r="Z53" s="119"/>
      <c r="AA53" s="119"/>
      <c r="AB53" s="119"/>
      <c r="AC53" s="119"/>
      <c r="AD53" s="119"/>
      <c r="AE53" s="119"/>
      <c r="AF53" s="119">
        <f>データ!BG7</f>
        <v>12</v>
      </c>
      <c r="AG53" s="119"/>
      <c r="AH53" s="119"/>
      <c r="AI53" s="119"/>
      <c r="AJ53" s="119"/>
      <c r="AK53" s="119"/>
      <c r="AL53" s="119"/>
      <c r="AM53" s="119"/>
      <c r="AN53" s="119"/>
      <c r="AO53" s="119"/>
      <c r="AP53" s="119"/>
      <c r="AQ53" s="119"/>
      <c r="AR53" s="119"/>
      <c r="AS53" s="119"/>
      <c r="AT53" s="119">
        <f>データ!BH7</f>
        <v>23.5</v>
      </c>
      <c r="AU53" s="119"/>
      <c r="AV53" s="119"/>
      <c r="AW53" s="119"/>
      <c r="AX53" s="119"/>
      <c r="AY53" s="119"/>
      <c r="AZ53" s="119"/>
      <c r="BA53" s="119"/>
      <c r="BB53" s="119"/>
      <c r="BC53" s="119"/>
      <c r="BD53" s="119"/>
      <c r="BE53" s="119"/>
      <c r="BF53" s="119"/>
      <c r="BG53" s="119"/>
      <c r="BH53" s="119">
        <f>データ!BI7</f>
        <v>25.1</v>
      </c>
      <c r="BI53" s="119"/>
      <c r="BJ53" s="119"/>
      <c r="BK53" s="119"/>
      <c r="BL53" s="119"/>
      <c r="BM53" s="119"/>
      <c r="BN53" s="119"/>
      <c r="BO53" s="119"/>
      <c r="BP53" s="119"/>
      <c r="BQ53" s="119"/>
      <c r="BR53" s="119"/>
      <c r="BS53" s="119"/>
      <c r="BT53" s="119"/>
      <c r="BU53" s="119"/>
      <c r="BV53" s="119">
        <f>データ!BJ7</f>
        <v>18.899999999999999</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128</v>
      </c>
      <c r="DG53" s="119"/>
      <c r="DH53" s="119"/>
      <c r="DI53" s="119"/>
      <c r="DJ53" s="119"/>
      <c r="DK53" s="119"/>
      <c r="DL53" s="119"/>
      <c r="DM53" s="119"/>
      <c r="DN53" s="119"/>
      <c r="DO53" s="119"/>
      <c r="DP53" s="119"/>
      <c r="DQ53" s="119"/>
      <c r="DR53" s="119"/>
      <c r="DS53" s="119"/>
      <c r="DT53" s="119">
        <f>データ!BR7</f>
        <v>90.6</v>
      </c>
      <c r="DU53" s="119"/>
      <c r="DV53" s="119"/>
      <c r="DW53" s="119"/>
      <c r="DX53" s="119"/>
      <c r="DY53" s="119"/>
      <c r="DZ53" s="119"/>
      <c r="EA53" s="119"/>
      <c r="EB53" s="119"/>
      <c r="EC53" s="119"/>
      <c r="ED53" s="119"/>
      <c r="EE53" s="119"/>
      <c r="EF53" s="119"/>
      <c r="EG53" s="119"/>
      <c r="EH53" s="119">
        <f>データ!BS7</f>
        <v>53.3</v>
      </c>
      <c r="EI53" s="119"/>
      <c r="EJ53" s="119"/>
      <c r="EK53" s="119"/>
      <c r="EL53" s="119"/>
      <c r="EM53" s="119"/>
      <c r="EN53" s="119"/>
      <c r="EO53" s="119"/>
      <c r="EP53" s="119"/>
      <c r="EQ53" s="119"/>
      <c r="ER53" s="119"/>
      <c r="ES53" s="119"/>
      <c r="ET53" s="119"/>
      <c r="EU53" s="119"/>
      <c r="EV53" s="119">
        <f>データ!BT7</f>
        <v>43.8</v>
      </c>
      <c r="EW53" s="119"/>
      <c r="EX53" s="119"/>
      <c r="EY53" s="119"/>
      <c r="EZ53" s="119"/>
      <c r="FA53" s="119"/>
      <c r="FB53" s="119"/>
      <c r="FC53" s="119"/>
      <c r="FD53" s="119"/>
      <c r="FE53" s="119"/>
      <c r="FF53" s="119"/>
      <c r="FG53" s="119"/>
      <c r="FH53" s="119"/>
      <c r="FI53" s="119"/>
      <c r="FJ53" s="119">
        <f>データ!BU7</f>
        <v>52.5</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-116.4</v>
      </c>
      <c r="GU53" s="119"/>
      <c r="GV53" s="119"/>
      <c r="GW53" s="119"/>
      <c r="GX53" s="119"/>
      <c r="GY53" s="119"/>
      <c r="GZ53" s="119"/>
      <c r="HA53" s="119"/>
      <c r="HB53" s="119"/>
      <c r="HC53" s="119"/>
      <c r="HD53" s="119"/>
      <c r="HE53" s="119"/>
      <c r="HF53" s="119"/>
      <c r="HG53" s="119"/>
      <c r="HH53" s="119">
        <f>データ!CC7</f>
        <v>-67.2</v>
      </c>
      <c r="HI53" s="119"/>
      <c r="HJ53" s="119"/>
      <c r="HK53" s="119"/>
      <c r="HL53" s="119"/>
      <c r="HM53" s="119"/>
      <c r="HN53" s="119"/>
      <c r="HO53" s="119"/>
      <c r="HP53" s="119"/>
      <c r="HQ53" s="119"/>
      <c r="HR53" s="119"/>
      <c r="HS53" s="119"/>
      <c r="HT53" s="119"/>
      <c r="HU53" s="119"/>
      <c r="HV53" s="119">
        <f>データ!CD7</f>
        <v>-14.1</v>
      </c>
      <c r="HW53" s="119"/>
      <c r="HX53" s="119"/>
      <c r="HY53" s="119"/>
      <c r="HZ53" s="119"/>
      <c r="IA53" s="119"/>
      <c r="IB53" s="119"/>
      <c r="IC53" s="119"/>
      <c r="ID53" s="119"/>
      <c r="IE53" s="119"/>
      <c r="IF53" s="119"/>
      <c r="IG53" s="119"/>
      <c r="IH53" s="119"/>
      <c r="II53" s="119"/>
      <c r="IJ53" s="119">
        <f>データ!CE7</f>
        <v>10.3</v>
      </c>
      <c r="IK53" s="119"/>
      <c r="IL53" s="119"/>
      <c r="IM53" s="119"/>
      <c r="IN53" s="119"/>
      <c r="IO53" s="119"/>
      <c r="IP53" s="119"/>
      <c r="IQ53" s="119"/>
      <c r="IR53" s="119"/>
      <c r="IS53" s="119"/>
      <c r="IT53" s="119"/>
      <c r="IU53" s="119"/>
      <c r="IV53" s="119"/>
      <c r="IW53" s="119"/>
      <c r="IX53" s="119">
        <f>データ!CF7</f>
        <v>16.399999999999999</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-66281</v>
      </c>
      <c r="KI53" s="120"/>
      <c r="KJ53" s="120"/>
      <c r="KK53" s="120"/>
      <c r="KL53" s="120"/>
      <c r="KM53" s="120"/>
      <c r="KN53" s="120"/>
      <c r="KO53" s="120"/>
      <c r="KP53" s="120"/>
      <c r="KQ53" s="120"/>
      <c r="KR53" s="120"/>
      <c r="KS53" s="120"/>
      <c r="KT53" s="120"/>
      <c r="KU53" s="120"/>
      <c r="KV53" s="120">
        <f>データ!CN7</f>
        <v>-51535</v>
      </c>
      <c r="KW53" s="120"/>
      <c r="KX53" s="120"/>
      <c r="KY53" s="120"/>
      <c r="KZ53" s="120"/>
      <c r="LA53" s="120"/>
      <c r="LB53" s="120"/>
      <c r="LC53" s="120"/>
      <c r="LD53" s="120"/>
      <c r="LE53" s="120"/>
      <c r="LF53" s="120"/>
      <c r="LG53" s="120"/>
      <c r="LH53" s="120"/>
      <c r="LI53" s="120"/>
      <c r="LJ53" s="120">
        <f>データ!CO7</f>
        <v>-18776</v>
      </c>
      <c r="LK53" s="120"/>
      <c r="LL53" s="120"/>
      <c r="LM53" s="120"/>
      <c r="LN53" s="120"/>
      <c r="LO53" s="120"/>
      <c r="LP53" s="120"/>
      <c r="LQ53" s="120"/>
      <c r="LR53" s="120"/>
      <c r="LS53" s="120"/>
      <c r="LT53" s="120"/>
      <c r="LU53" s="120"/>
      <c r="LV53" s="120"/>
      <c r="LW53" s="120"/>
      <c r="LX53" s="120">
        <f>データ!CP7</f>
        <v>-6652</v>
      </c>
      <c r="LY53" s="120"/>
      <c r="LZ53" s="120"/>
      <c r="MA53" s="120"/>
      <c r="MB53" s="120"/>
      <c r="MC53" s="120"/>
      <c r="MD53" s="120"/>
      <c r="ME53" s="120"/>
      <c r="MF53" s="120"/>
      <c r="MG53" s="120"/>
      <c r="MH53" s="120"/>
      <c r="MI53" s="120"/>
      <c r="MJ53" s="120"/>
      <c r="MK53" s="120"/>
      <c r="ML53" s="120">
        <f>データ!CQ7</f>
        <v>-31841</v>
      </c>
      <c r="MM53" s="120"/>
      <c r="MN53" s="120"/>
      <c r="MO53" s="120"/>
      <c r="MP53" s="120"/>
      <c r="MQ53" s="120"/>
      <c r="MR53" s="120"/>
      <c r="MS53" s="120"/>
      <c r="MT53" s="120"/>
      <c r="MU53" s="120"/>
      <c r="MV53" s="120"/>
      <c r="MW53" s="120"/>
      <c r="MX53" s="120"/>
      <c r="MY53" s="120"/>
      <c r="MZ53" s="2"/>
      <c r="NA53" s="2"/>
      <c r="NB53" s="2"/>
      <c r="NC53" s="2"/>
      <c r="ND53" s="2"/>
      <c r="NE53" s="2"/>
      <c r="NF53" s="2"/>
      <c r="NG53" s="7"/>
      <c r="NH53" s="2"/>
      <c r="NI53" s="105"/>
      <c r="NJ53" s="106"/>
      <c r="NK53" s="106"/>
      <c r="NL53" s="106"/>
      <c r="NM53" s="106"/>
      <c r="NN53" s="106"/>
      <c r="NO53" s="106"/>
      <c r="NP53" s="106"/>
      <c r="NQ53" s="106"/>
      <c r="NR53" s="106"/>
      <c r="NS53" s="106"/>
      <c r="NT53" s="106"/>
      <c r="NU53" s="106"/>
      <c r="NV53" s="106"/>
      <c r="NW53" s="107"/>
    </row>
    <row r="54" spans="1:387" ht="13.5" customHeight="1" x14ac:dyDescent="0.15">
      <c r="A54" s="7"/>
      <c r="B54" s="10"/>
      <c r="C54" s="2"/>
      <c r="D54" s="2"/>
      <c r="E54" s="2"/>
      <c r="F54" s="2"/>
      <c r="G54" s="2"/>
      <c r="H54" s="2"/>
      <c r="I54" s="118" t="s">
        <v>29</v>
      </c>
      <c r="J54" s="118"/>
      <c r="K54" s="118"/>
      <c r="L54" s="118"/>
      <c r="M54" s="118"/>
      <c r="N54" s="118"/>
      <c r="O54" s="118"/>
      <c r="P54" s="118"/>
      <c r="Q54" s="118"/>
      <c r="R54" s="119">
        <f>データ!BK7</f>
        <v>13</v>
      </c>
      <c r="S54" s="119"/>
      <c r="T54" s="119"/>
      <c r="U54" s="119"/>
      <c r="V54" s="119"/>
      <c r="W54" s="119"/>
      <c r="X54" s="119"/>
      <c r="Y54" s="119"/>
      <c r="Z54" s="119"/>
      <c r="AA54" s="119"/>
      <c r="AB54" s="119"/>
      <c r="AC54" s="119"/>
      <c r="AD54" s="119"/>
      <c r="AE54" s="119"/>
      <c r="AF54" s="119">
        <f>データ!BL7</f>
        <v>16.8</v>
      </c>
      <c r="AG54" s="119"/>
      <c r="AH54" s="119"/>
      <c r="AI54" s="119"/>
      <c r="AJ54" s="119"/>
      <c r="AK54" s="119"/>
      <c r="AL54" s="119"/>
      <c r="AM54" s="119"/>
      <c r="AN54" s="119"/>
      <c r="AO54" s="119"/>
      <c r="AP54" s="119"/>
      <c r="AQ54" s="119"/>
      <c r="AR54" s="119"/>
      <c r="AS54" s="119"/>
      <c r="AT54" s="119">
        <f>データ!BM7</f>
        <v>27.4</v>
      </c>
      <c r="AU54" s="119"/>
      <c r="AV54" s="119"/>
      <c r="AW54" s="119"/>
      <c r="AX54" s="119"/>
      <c r="AY54" s="119"/>
      <c r="AZ54" s="119"/>
      <c r="BA54" s="119"/>
      <c r="BB54" s="119"/>
      <c r="BC54" s="119"/>
      <c r="BD54" s="119"/>
      <c r="BE54" s="119"/>
      <c r="BF54" s="119"/>
      <c r="BG54" s="119"/>
      <c r="BH54" s="119">
        <f>データ!BN7</f>
        <v>28.4</v>
      </c>
      <c r="BI54" s="119"/>
      <c r="BJ54" s="119"/>
      <c r="BK54" s="119"/>
      <c r="BL54" s="119"/>
      <c r="BM54" s="119"/>
      <c r="BN54" s="119"/>
      <c r="BO54" s="119"/>
      <c r="BP54" s="119"/>
      <c r="BQ54" s="119"/>
      <c r="BR54" s="119"/>
      <c r="BS54" s="119"/>
      <c r="BT54" s="119"/>
      <c r="BU54" s="119"/>
      <c r="BV54" s="119">
        <f>データ!BO7</f>
        <v>27.7</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35.6</v>
      </c>
      <c r="DG54" s="119"/>
      <c r="DH54" s="119"/>
      <c r="DI54" s="119"/>
      <c r="DJ54" s="119"/>
      <c r="DK54" s="119"/>
      <c r="DL54" s="119"/>
      <c r="DM54" s="119"/>
      <c r="DN54" s="119"/>
      <c r="DO54" s="119"/>
      <c r="DP54" s="119"/>
      <c r="DQ54" s="119"/>
      <c r="DR54" s="119"/>
      <c r="DS54" s="119"/>
      <c r="DT54" s="119">
        <f>データ!BW7</f>
        <v>33.200000000000003</v>
      </c>
      <c r="DU54" s="119"/>
      <c r="DV54" s="119"/>
      <c r="DW54" s="119"/>
      <c r="DX54" s="119"/>
      <c r="DY54" s="119"/>
      <c r="DZ54" s="119"/>
      <c r="EA54" s="119"/>
      <c r="EB54" s="119"/>
      <c r="EC54" s="119"/>
      <c r="ED54" s="119"/>
      <c r="EE54" s="119"/>
      <c r="EF54" s="119"/>
      <c r="EG54" s="119"/>
      <c r="EH54" s="119">
        <f>データ!BX7</f>
        <v>25.9</v>
      </c>
      <c r="EI54" s="119"/>
      <c r="EJ54" s="119"/>
      <c r="EK54" s="119"/>
      <c r="EL54" s="119"/>
      <c r="EM54" s="119"/>
      <c r="EN54" s="119"/>
      <c r="EO54" s="119"/>
      <c r="EP54" s="119"/>
      <c r="EQ54" s="119"/>
      <c r="ER54" s="119"/>
      <c r="ES54" s="119"/>
      <c r="ET54" s="119"/>
      <c r="EU54" s="119"/>
      <c r="EV54" s="119">
        <f>データ!BY7</f>
        <v>27.5</v>
      </c>
      <c r="EW54" s="119"/>
      <c r="EX54" s="119"/>
      <c r="EY54" s="119"/>
      <c r="EZ54" s="119"/>
      <c r="FA54" s="119"/>
      <c r="FB54" s="119"/>
      <c r="FC54" s="119"/>
      <c r="FD54" s="119"/>
      <c r="FE54" s="119"/>
      <c r="FF54" s="119"/>
      <c r="FG54" s="119"/>
      <c r="FH54" s="119"/>
      <c r="FI54" s="119"/>
      <c r="FJ54" s="119">
        <f>データ!BZ7</f>
        <v>33.799999999999997</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-45.4</v>
      </c>
      <c r="GU54" s="119"/>
      <c r="GV54" s="119"/>
      <c r="GW54" s="119"/>
      <c r="GX54" s="119"/>
      <c r="GY54" s="119"/>
      <c r="GZ54" s="119"/>
      <c r="HA54" s="119"/>
      <c r="HB54" s="119"/>
      <c r="HC54" s="119"/>
      <c r="HD54" s="119"/>
      <c r="HE54" s="119"/>
      <c r="HF54" s="119"/>
      <c r="HG54" s="119"/>
      <c r="HH54" s="119">
        <f>データ!CH7</f>
        <v>-30.6</v>
      </c>
      <c r="HI54" s="119"/>
      <c r="HJ54" s="119"/>
      <c r="HK54" s="119"/>
      <c r="HL54" s="119"/>
      <c r="HM54" s="119"/>
      <c r="HN54" s="119"/>
      <c r="HO54" s="119"/>
      <c r="HP54" s="119"/>
      <c r="HQ54" s="119"/>
      <c r="HR54" s="119"/>
      <c r="HS54" s="119"/>
      <c r="HT54" s="119"/>
      <c r="HU54" s="119"/>
      <c r="HV54" s="119">
        <f>データ!CI7</f>
        <v>-7.2</v>
      </c>
      <c r="HW54" s="119"/>
      <c r="HX54" s="119"/>
      <c r="HY54" s="119"/>
      <c r="HZ54" s="119"/>
      <c r="IA54" s="119"/>
      <c r="IB54" s="119"/>
      <c r="IC54" s="119"/>
      <c r="ID54" s="119"/>
      <c r="IE54" s="119"/>
      <c r="IF54" s="119"/>
      <c r="IG54" s="119"/>
      <c r="IH54" s="119"/>
      <c r="II54" s="119"/>
      <c r="IJ54" s="119">
        <f>データ!CJ7</f>
        <v>4.5</v>
      </c>
      <c r="IK54" s="119"/>
      <c r="IL54" s="119"/>
      <c r="IM54" s="119"/>
      <c r="IN54" s="119"/>
      <c r="IO54" s="119"/>
      <c r="IP54" s="119"/>
      <c r="IQ54" s="119"/>
      <c r="IR54" s="119"/>
      <c r="IS54" s="119"/>
      <c r="IT54" s="119"/>
      <c r="IU54" s="119"/>
      <c r="IV54" s="119"/>
      <c r="IW54" s="119"/>
      <c r="IX54" s="119">
        <f>データ!CK7</f>
        <v>-2.4</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-12817</v>
      </c>
      <c r="KI54" s="122"/>
      <c r="KJ54" s="122"/>
      <c r="KK54" s="122"/>
      <c r="KL54" s="122"/>
      <c r="KM54" s="122"/>
      <c r="KN54" s="122"/>
      <c r="KO54" s="122"/>
      <c r="KP54" s="122"/>
      <c r="KQ54" s="122"/>
      <c r="KR54" s="122"/>
      <c r="KS54" s="122"/>
      <c r="KT54" s="122"/>
      <c r="KU54" s="123"/>
      <c r="KV54" s="121">
        <f>データ!CS7</f>
        <v>-34626</v>
      </c>
      <c r="KW54" s="122"/>
      <c r="KX54" s="122"/>
      <c r="KY54" s="122"/>
      <c r="KZ54" s="122"/>
      <c r="LA54" s="122"/>
      <c r="LB54" s="122"/>
      <c r="LC54" s="122"/>
      <c r="LD54" s="122"/>
      <c r="LE54" s="122"/>
      <c r="LF54" s="122"/>
      <c r="LG54" s="122"/>
      <c r="LH54" s="122"/>
      <c r="LI54" s="123"/>
      <c r="LJ54" s="121">
        <f>データ!CT7</f>
        <v>-2345</v>
      </c>
      <c r="LK54" s="122"/>
      <c r="LL54" s="122"/>
      <c r="LM54" s="122"/>
      <c r="LN54" s="122"/>
      <c r="LO54" s="122"/>
      <c r="LP54" s="122"/>
      <c r="LQ54" s="122"/>
      <c r="LR54" s="122"/>
      <c r="LS54" s="122"/>
      <c r="LT54" s="122"/>
      <c r="LU54" s="122"/>
      <c r="LV54" s="122"/>
      <c r="LW54" s="123"/>
      <c r="LX54" s="121">
        <f>データ!CU7</f>
        <v>10168</v>
      </c>
      <c r="LY54" s="122"/>
      <c r="LZ54" s="122"/>
      <c r="MA54" s="122"/>
      <c r="MB54" s="122"/>
      <c r="MC54" s="122"/>
      <c r="MD54" s="122"/>
      <c r="ME54" s="122"/>
      <c r="MF54" s="122"/>
      <c r="MG54" s="122"/>
      <c r="MH54" s="122"/>
      <c r="MI54" s="122"/>
      <c r="MJ54" s="122"/>
      <c r="MK54" s="123"/>
      <c r="ML54" s="121">
        <f>データ!CV7</f>
        <v>11106</v>
      </c>
      <c r="MM54" s="122"/>
      <c r="MN54" s="122"/>
      <c r="MO54" s="122"/>
      <c r="MP54" s="122"/>
      <c r="MQ54" s="122"/>
      <c r="MR54" s="122"/>
      <c r="MS54" s="122"/>
      <c r="MT54" s="122"/>
      <c r="MU54" s="122"/>
      <c r="MV54" s="122"/>
      <c r="MW54" s="122"/>
      <c r="MX54" s="122"/>
      <c r="MY54" s="123"/>
      <c r="MZ54" s="2"/>
      <c r="NA54" s="2"/>
      <c r="NB54" s="2"/>
      <c r="NC54" s="2"/>
      <c r="ND54" s="2"/>
      <c r="NE54" s="2"/>
      <c r="NF54" s="2"/>
      <c r="NG54" s="7"/>
      <c r="NH54" s="2"/>
      <c r="NI54" s="105"/>
      <c r="NJ54" s="106"/>
      <c r="NK54" s="106"/>
      <c r="NL54" s="106"/>
      <c r="NM54" s="106"/>
      <c r="NN54" s="106"/>
      <c r="NO54" s="106"/>
      <c r="NP54" s="106"/>
      <c r="NQ54" s="106"/>
      <c r="NR54" s="106"/>
      <c r="NS54" s="106"/>
      <c r="NT54" s="106"/>
      <c r="NU54" s="106"/>
      <c r="NV54" s="106"/>
      <c r="NW54" s="107"/>
    </row>
    <row r="55" spans="1:387" ht="13.5" customHeight="1" x14ac:dyDescent="0.15">
      <c r="A55" s="7"/>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7"/>
      <c r="NH55" s="2"/>
      <c r="NI55" s="105"/>
      <c r="NJ55" s="106"/>
      <c r="NK55" s="106"/>
      <c r="NL55" s="106"/>
      <c r="NM55" s="106"/>
      <c r="NN55" s="106"/>
      <c r="NO55" s="106"/>
      <c r="NP55" s="106"/>
      <c r="NQ55" s="106"/>
      <c r="NR55" s="106"/>
      <c r="NS55" s="106"/>
      <c r="NT55" s="106"/>
      <c r="NU55" s="106"/>
      <c r="NV55" s="106"/>
      <c r="NW55" s="107"/>
    </row>
    <row r="56" spans="1:387" ht="13.5" customHeight="1" x14ac:dyDescent="0.15">
      <c r="A56" s="7"/>
      <c r="B56" s="10"/>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7"/>
      <c r="NH56" s="2"/>
      <c r="NI56" s="105"/>
      <c r="NJ56" s="106"/>
      <c r="NK56" s="106"/>
      <c r="NL56" s="106"/>
      <c r="NM56" s="106"/>
      <c r="NN56" s="106"/>
      <c r="NO56" s="106"/>
      <c r="NP56" s="106"/>
      <c r="NQ56" s="106"/>
      <c r="NR56" s="106"/>
      <c r="NS56" s="106"/>
      <c r="NT56" s="106"/>
      <c r="NU56" s="106"/>
      <c r="NV56" s="106"/>
      <c r="NW56" s="107"/>
    </row>
    <row r="57" spans="1:387" ht="13.5" customHeight="1" x14ac:dyDescent="0.15">
      <c r="A57" s="7"/>
      <c r="B57" s="10"/>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7"/>
      <c r="NH57" s="2"/>
      <c r="NI57" s="105"/>
      <c r="NJ57" s="106"/>
      <c r="NK57" s="106"/>
      <c r="NL57" s="106"/>
      <c r="NM57" s="106"/>
      <c r="NN57" s="106"/>
      <c r="NO57" s="106"/>
      <c r="NP57" s="106"/>
      <c r="NQ57" s="106"/>
      <c r="NR57" s="106"/>
      <c r="NS57" s="106"/>
      <c r="NT57" s="106"/>
      <c r="NU57" s="106"/>
      <c r="NV57" s="106"/>
      <c r="NW57" s="107"/>
    </row>
    <row r="58" spans="1:387" ht="13.5" customHeight="1" x14ac:dyDescent="0.15">
      <c r="A58" s="7"/>
      <c r="B58" s="10"/>
      <c r="C58" s="17"/>
      <c r="D58" s="17"/>
      <c r="E58" s="17"/>
      <c r="F58" s="17"/>
      <c r="G58" s="17"/>
      <c r="H58" s="17"/>
      <c r="I58" s="17"/>
      <c r="J58" s="17"/>
      <c r="K58" s="17"/>
      <c r="L58" s="17"/>
      <c r="M58" s="17"/>
      <c r="N58" s="17"/>
      <c r="O58" s="17"/>
      <c r="P58" s="17"/>
      <c r="Q58" s="18"/>
      <c r="R58" s="17"/>
      <c r="S58" s="17"/>
      <c r="T58" s="17"/>
      <c r="U58" s="17"/>
      <c r="V58" s="17"/>
      <c r="W58" s="17"/>
      <c r="X58" s="17"/>
      <c r="Y58" s="17"/>
      <c r="Z58" s="17"/>
      <c r="AA58" s="17"/>
      <c r="AB58" s="17"/>
      <c r="AC58" s="17"/>
      <c r="AD58" s="17"/>
      <c r="AE58" s="18"/>
      <c r="AF58" s="17"/>
      <c r="AG58" s="17"/>
      <c r="AH58" s="17"/>
      <c r="AI58" s="17"/>
      <c r="AJ58" s="17"/>
      <c r="AK58" s="17"/>
      <c r="AL58" s="17"/>
      <c r="AM58" s="17"/>
      <c r="AN58" s="17"/>
      <c r="AO58" s="17"/>
      <c r="AP58" s="17"/>
      <c r="AQ58" s="17"/>
      <c r="AR58" s="17"/>
      <c r="AS58" s="18"/>
      <c r="AT58" s="17"/>
      <c r="AU58" s="17"/>
      <c r="AV58" s="17"/>
      <c r="AW58" s="17"/>
      <c r="AX58" s="17"/>
      <c r="AY58" s="17"/>
      <c r="AZ58" s="17"/>
      <c r="BA58" s="17"/>
      <c r="BB58" s="17"/>
      <c r="BC58" s="17"/>
      <c r="BD58" s="17"/>
      <c r="BE58" s="17"/>
      <c r="BF58" s="2"/>
      <c r="BG58" s="2"/>
      <c r="BH58" s="17"/>
      <c r="BI58" s="17"/>
      <c r="BJ58" s="17"/>
      <c r="BK58" s="17"/>
      <c r="BL58" s="17"/>
      <c r="BM58" s="17"/>
      <c r="BN58" s="17"/>
      <c r="BO58" s="17"/>
      <c r="BP58" s="17"/>
      <c r="BQ58" s="17"/>
      <c r="BR58" s="17"/>
      <c r="BS58" s="17"/>
      <c r="BT58" s="18"/>
      <c r="BU58" s="17"/>
      <c r="BV58" s="17"/>
      <c r="BW58" s="17"/>
      <c r="BX58" s="17"/>
      <c r="BY58" s="17"/>
      <c r="BZ58" s="17"/>
      <c r="CA58" s="17"/>
      <c r="CB58" s="17"/>
      <c r="CC58" s="17"/>
      <c r="CD58" s="17"/>
      <c r="CE58" s="17"/>
      <c r="CF58" s="17"/>
      <c r="CG58" s="17"/>
      <c r="CH58" s="18"/>
      <c r="CI58" s="17"/>
      <c r="CJ58" s="17"/>
      <c r="CK58" s="17"/>
      <c r="CL58" s="17"/>
      <c r="CM58" s="17"/>
      <c r="CN58" s="17"/>
      <c r="CO58" s="17"/>
      <c r="CP58" s="17"/>
      <c r="CQ58" s="17"/>
      <c r="CR58" s="17"/>
      <c r="CS58" s="17"/>
      <c r="CT58" s="17"/>
      <c r="CU58" s="17"/>
      <c r="CV58" s="17"/>
      <c r="CW58" s="17"/>
      <c r="CX58" s="17"/>
      <c r="CY58" s="17"/>
      <c r="CZ58" s="17"/>
      <c r="DA58" s="18"/>
      <c r="DB58" s="17"/>
      <c r="DC58" s="17"/>
      <c r="DD58" s="17"/>
      <c r="DE58" s="17"/>
      <c r="DF58" s="17"/>
      <c r="DG58" s="17"/>
      <c r="DH58" s="17"/>
      <c r="DI58" s="17"/>
      <c r="DJ58" s="18"/>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2"/>
      <c r="GQ58" s="2"/>
      <c r="GR58" s="17"/>
      <c r="GS58" s="17"/>
      <c r="GT58" s="17"/>
      <c r="GU58" s="17"/>
      <c r="GV58" s="17"/>
      <c r="GW58" s="17"/>
      <c r="GX58" s="17"/>
      <c r="GY58" s="17"/>
      <c r="GZ58" s="17"/>
      <c r="HA58" s="17"/>
      <c r="HB58" s="17"/>
      <c r="HC58" s="17"/>
      <c r="HD58" s="18"/>
      <c r="HE58" s="17"/>
      <c r="HF58" s="17"/>
      <c r="HG58" s="17"/>
      <c r="HH58" s="17"/>
      <c r="HI58" s="17"/>
      <c r="HJ58" s="17"/>
      <c r="HK58" s="17"/>
      <c r="HL58" s="17"/>
      <c r="HM58" s="17"/>
      <c r="HN58" s="17"/>
      <c r="HO58" s="17"/>
      <c r="HP58" s="17"/>
      <c r="HQ58" s="17"/>
      <c r="HR58" s="18"/>
      <c r="HS58" s="17"/>
      <c r="HT58" s="17"/>
      <c r="HU58" s="17"/>
      <c r="HV58" s="17"/>
      <c r="HW58" s="17"/>
      <c r="HX58" s="17"/>
      <c r="HY58" s="17"/>
      <c r="HZ58" s="17"/>
      <c r="IA58" s="17"/>
      <c r="IB58" s="17"/>
      <c r="IC58" s="17"/>
      <c r="ID58" s="17"/>
      <c r="IE58" s="17"/>
      <c r="IF58" s="17"/>
      <c r="IG58" s="18"/>
      <c r="IH58" s="17"/>
      <c r="II58" s="17"/>
      <c r="IJ58" s="17"/>
      <c r="IK58" s="17"/>
      <c r="IL58" s="17"/>
      <c r="IM58" s="17"/>
      <c r="IN58" s="17"/>
      <c r="IO58" s="17"/>
      <c r="IP58" s="17"/>
      <c r="IQ58" s="17"/>
      <c r="IR58" s="17"/>
      <c r="IS58" s="17"/>
      <c r="IT58" s="2"/>
      <c r="IU58" s="2"/>
      <c r="IV58" s="17"/>
      <c r="IW58" s="17"/>
      <c r="IX58" s="17"/>
      <c r="IY58" s="17"/>
      <c r="IZ58" s="17"/>
      <c r="JA58" s="17"/>
      <c r="JB58" s="17"/>
      <c r="JC58" s="17"/>
      <c r="JD58" s="17"/>
      <c r="JE58" s="17"/>
      <c r="JF58" s="17"/>
      <c r="JG58" s="17"/>
      <c r="JH58" s="18"/>
      <c r="JI58" s="17"/>
      <c r="JJ58" s="17"/>
      <c r="JK58" s="17"/>
      <c r="JL58" s="17"/>
      <c r="JM58" s="17"/>
      <c r="JN58" s="17"/>
      <c r="JO58" s="17"/>
      <c r="JP58" s="17"/>
      <c r="JQ58" s="17"/>
      <c r="JR58" s="17"/>
      <c r="JS58" s="17"/>
      <c r="JT58" s="17"/>
      <c r="JU58" s="17"/>
      <c r="JV58" s="17"/>
      <c r="JW58" s="17"/>
      <c r="JX58" s="18"/>
      <c r="JY58" s="17"/>
      <c r="JZ58" s="17"/>
      <c r="KA58" s="17"/>
      <c r="KB58" s="17"/>
      <c r="KC58" s="17"/>
      <c r="KD58" s="17"/>
      <c r="KE58" s="17"/>
      <c r="KF58" s="17"/>
      <c r="KG58" s="17"/>
      <c r="KH58" s="17"/>
      <c r="KI58" s="17"/>
      <c r="KJ58" s="17"/>
      <c r="KK58" s="17"/>
      <c r="KL58" s="17"/>
      <c r="KM58" s="17"/>
      <c r="KN58" s="17"/>
      <c r="KO58" s="18"/>
      <c r="KP58" s="17"/>
      <c r="KQ58" s="17"/>
      <c r="KR58" s="17"/>
      <c r="KS58" s="17"/>
      <c r="KT58" s="17"/>
      <c r="KU58" s="17"/>
      <c r="KV58" s="17"/>
      <c r="KW58" s="17"/>
      <c r="KX58" s="17"/>
      <c r="KY58" s="17"/>
      <c r="KZ58" s="17"/>
      <c r="LA58" s="17"/>
      <c r="LB58" s="2"/>
      <c r="LC58" s="2"/>
      <c r="LD58" s="17"/>
      <c r="LE58" s="17"/>
      <c r="LF58" s="17"/>
      <c r="LG58" s="17"/>
      <c r="LH58" s="17"/>
      <c r="LI58" s="17"/>
      <c r="LJ58" s="17"/>
      <c r="LK58" s="17"/>
      <c r="LL58" s="17"/>
      <c r="LM58" s="17"/>
      <c r="LN58" s="17"/>
      <c r="LO58" s="17"/>
      <c r="LP58" s="17"/>
      <c r="LQ58" s="17"/>
      <c r="LR58" s="17"/>
      <c r="LS58" s="17"/>
      <c r="LT58" s="17"/>
      <c r="LU58" s="17"/>
      <c r="LV58" s="17"/>
      <c r="LW58" s="17"/>
      <c r="LX58" s="17"/>
      <c r="LY58" s="17"/>
      <c r="LZ58" s="17"/>
      <c r="MA58" s="17"/>
      <c r="MB58" s="17"/>
      <c r="MC58" s="17"/>
      <c r="MD58" s="18"/>
      <c r="ME58" s="17"/>
      <c r="MF58" s="17"/>
      <c r="MG58" s="17"/>
      <c r="MH58" s="17"/>
      <c r="MI58" s="17"/>
      <c r="MJ58" s="17"/>
      <c r="MK58" s="17"/>
      <c r="ML58" s="17"/>
      <c r="MM58" s="17"/>
      <c r="MN58" s="17"/>
      <c r="MO58" s="17"/>
      <c r="MP58" s="17"/>
      <c r="MQ58" s="17"/>
      <c r="MR58" s="17"/>
      <c r="MS58" s="17"/>
      <c r="MT58" s="17"/>
      <c r="MU58" s="17"/>
      <c r="MV58" s="17"/>
      <c r="MW58" s="17"/>
      <c r="MX58" s="17"/>
      <c r="MY58" s="17"/>
      <c r="MZ58" s="17"/>
      <c r="NA58" s="17"/>
      <c r="NB58" s="17"/>
      <c r="NC58" s="17"/>
      <c r="ND58" s="17"/>
      <c r="NE58" s="17"/>
      <c r="NF58" s="17"/>
      <c r="NG58" s="7"/>
      <c r="NH58" s="2"/>
      <c r="NI58" s="105"/>
      <c r="NJ58" s="106"/>
      <c r="NK58" s="106"/>
      <c r="NL58" s="106"/>
      <c r="NM58" s="106"/>
      <c r="NN58" s="106"/>
      <c r="NO58" s="106"/>
      <c r="NP58" s="106"/>
      <c r="NQ58" s="106"/>
      <c r="NR58" s="106"/>
      <c r="NS58" s="106"/>
      <c r="NT58" s="106"/>
      <c r="NU58" s="106"/>
      <c r="NV58" s="106"/>
      <c r="NW58" s="107"/>
    </row>
    <row r="59" spans="1:387" ht="13.5" customHeight="1" x14ac:dyDescent="0.15">
      <c r="A59" s="7"/>
      <c r="B59" s="19"/>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1"/>
      <c r="NH59" s="2"/>
      <c r="NI59" s="105"/>
      <c r="NJ59" s="106"/>
      <c r="NK59" s="106"/>
      <c r="NL59" s="106"/>
      <c r="NM59" s="106"/>
      <c r="NN59" s="106"/>
      <c r="NO59" s="106"/>
      <c r="NP59" s="106"/>
      <c r="NQ59" s="106"/>
      <c r="NR59" s="106"/>
      <c r="NS59" s="106"/>
      <c r="NT59" s="106"/>
      <c r="NU59" s="106"/>
      <c r="NV59" s="106"/>
      <c r="NW59" s="107"/>
    </row>
    <row r="60" spans="1:387" ht="13.5" customHeight="1" x14ac:dyDescent="0.15">
      <c r="A60" s="7"/>
      <c r="B60" s="8"/>
      <c r="C60" s="9"/>
      <c r="D60" s="9"/>
      <c r="E60" s="9"/>
      <c r="F60" s="9"/>
      <c r="G60" s="9"/>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9"/>
      <c r="NC60" s="9"/>
      <c r="ND60" s="9"/>
      <c r="NE60" s="9"/>
      <c r="NF60" s="9"/>
      <c r="NG60" s="22"/>
      <c r="NH60" s="2"/>
      <c r="NI60" s="105"/>
      <c r="NJ60" s="106"/>
      <c r="NK60" s="106"/>
      <c r="NL60" s="106"/>
      <c r="NM60" s="106"/>
      <c r="NN60" s="106"/>
      <c r="NO60" s="106"/>
      <c r="NP60" s="106"/>
      <c r="NQ60" s="106"/>
      <c r="NR60" s="106"/>
      <c r="NS60" s="106"/>
      <c r="NT60" s="106"/>
      <c r="NU60" s="106"/>
      <c r="NV60" s="106"/>
      <c r="NW60" s="107"/>
    </row>
    <row r="61" spans="1:387" ht="13.5" customHeight="1" x14ac:dyDescent="0.15">
      <c r="A61" s="7"/>
      <c r="B61" s="8"/>
      <c r="C61" s="9"/>
      <c r="D61" s="9"/>
      <c r="E61" s="9"/>
      <c r="F61" s="9"/>
      <c r="G61" s="9"/>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9"/>
      <c r="NC61" s="9"/>
      <c r="ND61" s="9"/>
      <c r="NE61" s="9"/>
      <c r="NF61" s="9"/>
      <c r="NG61" s="22"/>
      <c r="NH61" s="2"/>
      <c r="NI61" s="105"/>
      <c r="NJ61" s="106"/>
      <c r="NK61" s="106"/>
      <c r="NL61" s="106"/>
      <c r="NM61" s="106"/>
      <c r="NN61" s="106"/>
      <c r="NO61" s="106"/>
      <c r="NP61" s="106"/>
      <c r="NQ61" s="106"/>
      <c r="NR61" s="106"/>
      <c r="NS61" s="106"/>
      <c r="NT61" s="106"/>
      <c r="NU61" s="106"/>
      <c r="NV61" s="106"/>
      <c r="NW61" s="107"/>
    </row>
    <row r="62" spans="1:387" ht="13.5" customHeight="1" x14ac:dyDescent="0.15">
      <c r="A62" s="7"/>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7"/>
      <c r="NH62" s="2"/>
      <c r="NI62" s="105"/>
      <c r="NJ62" s="106"/>
      <c r="NK62" s="106"/>
      <c r="NL62" s="106"/>
      <c r="NM62" s="106"/>
      <c r="NN62" s="106"/>
      <c r="NO62" s="106"/>
      <c r="NP62" s="106"/>
      <c r="NQ62" s="106"/>
      <c r="NR62" s="106"/>
      <c r="NS62" s="106"/>
      <c r="NT62" s="106"/>
      <c r="NU62" s="106"/>
      <c r="NV62" s="106"/>
      <c r="NW62" s="107"/>
    </row>
    <row r="63" spans="1:387" ht="13.5" customHeight="1" x14ac:dyDescent="0.15">
      <c r="A63" s="7"/>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7"/>
      <c r="NH63" s="2"/>
      <c r="NI63" s="105"/>
      <c r="NJ63" s="106"/>
      <c r="NK63" s="106"/>
      <c r="NL63" s="106"/>
      <c r="NM63" s="106"/>
      <c r="NN63" s="106"/>
      <c r="NO63" s="106"/>
      <c r="NP63" s="106"/>
      <c r="NQ63" s="106"/>
      <c r="NR63" s="106"/>
      <c r="NS63" s="106"/>
      <c r="NT63" s="106"/>
      <c r="NU63" s="106"/>
      <c r="NV63" s="106"/>
      <c r="NW63" s="107"/>
    </row>
    <row r="64" spans="1:387" ht="13.5" customHeight="1" x14ac:dyDescent="0.15">
      <c r="A64" s="7"/>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7"/>
      <c r="NH64" s="2"/>
      <c r="NI64" s="108"/>
      <c r="NJ64" s="109"/>
      <c r="NK64" s="109"/>
      <c r="NL64" s="109"/>
      <c r="NM64" s="109"/>
      <c r="NN64" s="109"/>
      <c r="NO64" s="109"/>
      <c r="NP64" s="109"/>
      <c r="NQ64" s="109"/>
      <c r="NR64" s="109"/>
      <c r="NS64" s="109"/>
      <c r="NT64" s="109"/>
      <c r="NU64" s="109"/>
      <c r="NV64" s="109"/>
      <c r="NW64" s="110"/>
    </row>
    <row r="65" spans="1:387" ht="13.5" customHeight="1" x14ac:dyDescent="0.15">
      <c r="A65" s="7"/>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7"/>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7"/>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7"/>
      <c r="NH66" s="2"/>
      <c r="NI66" s="105" t="s">
        <v>135</v>
      </c>
      <c r="NJ66" s="106"/>
      <c r="NK66" s="106"/>
      <c r="NL66" s="106"/>
      <c r="NM66" s="106"/>
      <c r="NN66" s="106"/>
      <c r="NO66" s="106"/>
      <c r="NP66" s="106"/>
      <c r="NQ66" s="106"/>
      <c r="NR66" s="106"/>
      <c r="NS66" s="106"/>
      <c r="NT66" s="106"/>
      <c r="NU66" s="106"/>
      <c r="NV66" s="106"/>
      <c r="NW66" s="107"/>
    </row>
    <row r="67" spans="1:387" ht="13.5" customHeight="1" x14ac:dyDescent="0.15">
      <c r="A67" s="7"/>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1025433</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3"/>
      <c r="NG67" s="7"/>
      <c r="NH67" s="2"/>
      <c r="NI67" s="105"/>
      <c r="NJ67" s="106"/>
      <c r="NK67" s="106"/>
      <c r="NL67" s="106"/>
      <c r="NM67" s="106"/>
      <c r="NN67" s="106"/>
      <c r="NO67" s="106"/>
      <c r="NP67" s="106"/>
      <c r="NQ67" s="106"/>
      <c r="NR67" s="106"/>
      <c r="NS67" s="106"/>
      <c r="NT67" s="106"/>
      <c r="NU67" s="106"/>
      <c r="NV67" s="106"/>
      <c r="NW67" s="107"/>
    </row>
    <row r="68" spans="1:387" ht="13.5" customHeight="1" x14ac:dyDescent="0.15">
      <c r="A68" s="7"/>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3"/>
      <c r="NG68" s="7"/>
      <c r="NH68" s="2"/>
      <c r="NI68" s="105"/>
      <c r="NJ68" s="106"/>
      <c r="NK68" s="106"/>
      <c r="NL68" s="106"/>
      <c r="NM68" s="106"/>
      <c r="NN68" s="106"/>
      <c r="NO68" s="106"/>
      <c r="NP68" s="106"/>
      <c r="NQ68" s="106"/>
      <c r="NR68" s="106"/>
      <c r="NS68" s="106"/>
      <c r="NT68" s="106"/>
      <c r="NU68" s="106"/>
      <c r="NV68" s="106"/>
      <c r="NW68" s="107"/>
    </row>
    <row r="69" spans="1:387" ht="13.5" customHeight="1" x14ac:dyDescent="0.15">
      <c r="A69" s="7"/>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3"/>
      <c r="NG69" s="7"/>
      <c r="NH69" s="2"/>
      <c r="NI69" s="105"/>
      <c r="NJ69" s="106"/>
      <c r="NK69" s="106"/>
      <c r="NL69" s="106"/>
      <c r="NM69" s="106"/>
      <c r="NN69" s="106"/>
      <c r="NO69" s="106"/>
      <c r="NP69" s="106"/>
      <c r="NQ69" s="106"/>
      <c r="NR69" s="106"/>
      <c r="NS69" s="106"/>
      <c r="NT69" s="106"/>
      <c r="NU69" s="106"/>
      <c r="NV69" s="106"/>
      <c r="NW69" s="107"/>
    </row>
    <row r="70" spans="1:387" ht="13.5" customHeight="1" x14ac:dyDescent="0.15">
      <c r="A70" s="7"/>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3"/>
      <c r="NG70" s="7"/>
      <c r="NH70" s="2"/>
      <c r="NI70" s="105"/>
      <c r="NJ70" s="106"/>
      <c r="NK70" s="106"/>
      <c r="NL70" s="106"/>
      <c r="NM70" s="106"/>
      <c r="NN70" s="106"/>
      <c r="NO70" s="106"/>
      <c r="NP70" s="106"/>
      <c r="NQ70" s="106"/>
      <c r="NR70" s="106"/>
      <c r="NS70" s="106"/>
      <c r="NT70" s="106"/>
      <c r="NU70" s="106"/>
      <c r="NV70" s="106"/>
      <c r="NW70" s="107"/>
    </row>
    <row r="71" spans="1:387" ht="13.5" customHeight="1" x14ac:dyDescent="0.15">
      <c r="A71" s="7"/>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9"/>
      <c r="CW71" s="9"/>
      <c r="CX71" s="9"/>
      <c r="CY71" s="9"/>
      <c r="CZ71" s="9"/>
      <c r="DA71" s="9"/>
      <c r="DB71" s="9"/>
      <c r="DC71" s="9"/>
      <c r="DD71" s="9"/>
      <c r="DE71" s="9"/>
      <c r="DF71" s="9"/>
      <c r="DG71" s="9"/>
      <c r="DH71" s="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9"/>
      <c r="NG71" s="7"/>
      <c r="NH71" s="2"/>
      <c r="NI71" s="105"/>
      <c r="NJ71" s="106"/>
      <c r="NK71" s="106"/>
      <c r="NL71" s="106"/>
      <c r="NM71" s="106"/>
      <c r="NN71" s="106"/>
      <c r="NO71" s="106"/>
      <c r="NP71" s="106"/>
      <c r="NQ71" s="106"/>
      <c r="NR71" s="106"/>
      <c r="NS71" s="106"/>
      <c r="NT71" s="106"/>
      <c r="NU71" s="106"/>
      <c r="NV71" s="106"/>
      <c r="NW71" s="107"/>
    </row>
    <row r="72" spans="1:387" ht="13.5" customHeight="1" x14ac:dyDescent="0.15">
      <c r="A72" s="7"/>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7"/>
      <c r="NH72" s="2"/>
      <c r="NI72" s="105"/>
      <c r="NJ72" s="106"/>
      <c r="NK72" s="106"/>
      <c r="NL72" s="106"/>
      <c r="NM72" s="106"/>
      <c r="NN72" s="106"/>
      <c r="NO72" s="106"/>
      <c r="NP72" s="106"/>
      <c r="NQ72" s="106"/>
      <c r="NR72" s="106"/>
      <c r="NS72" s="106"/>
      <c r="NT72" s="106"/>
      <c r="NU72" s="106"/>
      <c r="NV72" s="106"/>
      <c r="NW72" s="107"/>
    </row>
    <row r="73" spans="1:387" ht="13.5" customHeight="1" x14ac:dyDescent="0.15">
      <c r="A73" s="7"/>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7"/>
      <c r="NH73" s="2"/>
      <c r="NI73" s="105"/>
      <c r="NJ73" s="106"/>
      <c r="NK73" s="106"/>
      <c r="NL73" s="106"/>
      <c r="NM73" s="106"/>
      <c r="NN73" s="106"/>
      <c r="NO73" s="106"/>
      <c r="NP73" s="106"/>
      <c r="NQ73" s="106"/>
      <c r="NR73" s="106"/>
      <c r="NS73" s="106"/>
      <c r="NT73" s="106"/>
      <c r="NU73" s="106"/>
      <c r="NV73" s="106"/>
      <c r="NW73" s="107"/>
    </row>
    <row r="74" spans="1:387" ht="13.5" customHeight="1" x14ac:dyDescent="0.15">
      <c r="A74" s="7"/>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7"/>
      <c r="NH74" s="2"/>
      <c r="NI74" s="105"/>
      <c r="NJ74" s="106"/>
      <c r="NK74" s="106"/>
      <c r="NL74" s="106"/>
      <c r="NM74" s="106"/>
      <c r="NN74" s="106"/>
      <c r="NO74" s="106"/>
      <c r="NP74" s="106"/>
      <c r="NQ74" s="106"/>
      <c r="NR74" s="106"/>
      <c r="NS74" s="106"/>
      <c r="NT74" s="106"/>
      <c r="NU74" s="106"/>
      <c r="NV74" s="106"/>
      <c r="NW74" s="107"/>
    </row>
    <row r="75" spans="1:387" ht="13.5" customHeight="1" x14ac:dyDescent="0.15">
      <c r="A75" s="7"/>
      <c r="B75" s="10"/>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7"/>
      <c r="NH75" s="2"/>
      <c r="NI75" s="105"/>
      <c r="NJ75" s="106"/>
      <c r="NK75" s="106"/>
      <c r="NL75" s="106"/>
      <c r="NM75" s="106"/>
      <c r="NN75" s="106"/>
      <c r="NO75" s="106"/>
      <c r="NP75" s="106"/>
      <c r="NQ75" s="106"/>
      <c r="NR75" s="106"/>
      <c r="NS75" s="106"/>
      <c r="NT75" s="106"/>
      <c r="NU75" s="106"/>
      <c r="NV75" s="106"/>
      <c r="NW75" s="107"/>
    </row>
    <row r="76" spans="1:387" ht="13.5" customHeight="1" x14ac:dyDescent="0.15">
      <c r="A76" s="7"/>
      <c r="B76" s="10"/>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
      <c r="CK76" s="2"/>
      <c r="CL76" s="2"/>
      <c r="CM76" s="2"/>
      <c r="CN76" s="2"/>
      <c r="CO76" s="2"/>
      <c r="CP76" s="2"/>
      <c r="CQ76" s="2"/>
      <c r="CR76" s="2"/>
      <c r="CS76" s="2"/>
      <c r="CT76" s="2"/>
      <c r="CU76" s="125">
        <f>データ!DJ6</f>
        <v>14781</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3"/>
      <c r="NG76" s="7"/>
      <c r="NH76" s="2"/>
      <c r="NI76" s="105"/>
      <c r="NJ76" s="106"/>
      <c r="NK76" s="106"/>
      <c r="NL76" s="106"/>
      <c r="NM76" s="106"/>
      <c r="NN76" s="106"/>
      <c r="NO76" s="106"/>
      <c r="NP76" s="106"/>
      <c r="NQ76" s="106"/>
      <c r="NR76" s="106"/>
      <c r="NS76" s="106"/>
      <c r="NT76" s="106"/>
      <c r="NU76" s="106"/>
      <c r="NV76" s="106"/>
      <c r="NW76" s="107"/>
    </row>
    <row r="77" spans="1:387" ht="13.5" customHeight="1" x14ac:dyDescent="0.15">
      <c r="A77" s="7"/>
      <c r="B77" s="10"/>
      <c r="C77" s="2"/>
      <c r="D77" s="2"/>
      <c r="E77" s="2"/>
      <c r="F77" s="2"/>
      <c r="I77" s="118" t="s">
        <v>27</v>
      </c>
      <c r="J77" s="118"/>
      <c r="K77" s="118"/>
      <c r="L77" s="118"/>
      <c r="M77" s="118"/>
      <c r="N77" s="118"/>
      <c r="O77" s="118"/>
      <c r="P77" s="118"/>
      <c r="Q77" s="118"/>
      <c r="R77" s="119">
        <f>データ!CX7</f>
        <v>64.2</v>
      </c>
      <c r="S77" s="119"/>
      <c r="T77" s="119"/>
      <c r="U77" s="119"/>
      <c r="V77" s="119"/>
      <c r="W77" s="119"/>
      <c r="X77" s="119"/>
      <c r="Y77" s="119"/>
      <c r="Z77" s="119"/>
      <c r="AA77" s="119"/>
      <c r="AB77" s="119"/>
      <c r="AC77" s="119"/>
      <c r="AD77" s="119"/>
      <c r="AE77" s="119"/>
      <c r="AF77" s="119">
        <f>データ!CY7</f>
        <v>65.3</v>
      </c>
      <c r="AG77" s="119"/>
      <c r="AH77" s="119"/>
      <c r="AI77" s="119"/>
      <c r="AJ77" s="119"/>
      <c r="AK77" s="119"/>
      <c r="AL77" s="119"/>
      <c r="AM77" s="119"/>
      <c r="AN77" s="119"/>
      <c r="AO77" s="119"/>
      <c r="AP77" s="119"/>
      <c r="AQ77" s="119"/>
      <c r="AR77" s="119"/>
      <c r="AS77" s="119"/>
      <c r="AT77" s="119">
        <f>データ!CZ7</f>
        <v>66.8</v>
      </c>
      <c r="AU77" s="119"/>
      <c r="AV77" s="119"/>
      <c r="AW77" s="119"/>
      <c r="AX77" s="119"/>
      <c r="AY77" s="119"/>
      <c r="AZ77" s="119"/>
      <c r="BA77" s="119"/>
      <c r="BB77" s="119"/>
      <c r="BC77" s="119"/>
      <c r="BD77" s="119"/>
      <c r="BE77" s="119"/>
      <c r="BF77" s="119"/>
      <c r="BG77" s="119"/>
      <c r="BH77" s="119">
        <f>データ!DA7</f>
        <v>62.7</v>
      </c>
      <c r="BI77" s="119"/>
      <c r="BJ77" s="119"/>
      <c r="BK77" s="119"/>
      <c r="BL77" s="119"/>
      <c r="BM77" s="119"/>
      <c r="BN77" s="119"/>
      <c r="BO77" s="119"/>
      <c r="BP77" s="119"/>
      <c r="BQ77" s="119"/>
      <c r="BR77" s="119"/>
      <c r="BS77" s="119"/>
      <c r="BT77" s="119"/>
      <c r="BU77" s="119"/>
      <c r="BV77" s="119">
        <f>データ!DB7</f>
        <v>58</v>
      </c>
      <c r="BW77" s="119"/>
      <c r="BX77" s="119"/>
      <c r="BY77" s="119"/>
      <c r="BZ77" s="119"/>
      <c r="CA77" s="119"/>
      <c r="CB77" s="119"/>
      <c r="CC77" s="119"/>
      <c r="CD77" s="119"/>
      <c r="CE77" s="119"/>
      <c r="CF77" s="119"/>
      <c r="CG77" s="119"/>
      <c r="CH77" s="119"/>
      <c r="CI77" s="119"/>
      <c r="CJ77" s="2"/>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19">
        <f>データ!DK7</f>
        <v>74.5</v>
      </c>
      <c r="GU77" s="119"/>
      <c r="GV77" s="119"/>
      <c r="GW77" s="119"/>
      <c r="GX77" s="119"/>
      <c r="GY77" s="119"/>
      <c r="GZ77" s="119"/>
      <c r="HA77" s="119"/>
      <c r="HB77" s="119"/>
      <c r="HC77" s="119"/>
      <c r="HD77" s="119"/>
      <c r="HE77" s="119"/>
      <c r="HF77" s="119"/>
      <c r="HG77" s="119"/>
      <c r="HH77" s="119">
        <f>データ!DL7</f>
        <v>138</v>
      </c>
      <c r="HI77" s="119"/>
      <c r="HJ77" s="119"/>
      <c r="HK77" s="119"/>
      <c r="HL77" s="119"/>
      <c r="HM77" s="119"/>
      <c r="HN77" s="119"/>
      <c r="HO77" s="119"/>
      <c r="HP77" s="119"/>
      <c r="HQ77" s="119"/>
      <c r="HR77" s="119"/>
      <c r="HS77" s="119"/>
      <c r="HT77" s="119"/>
      <c r="HU77" s="119"/>
      <c r="HV77" s="119">
        <f>データ!DM7</f>
        <v>93.2</v>
      </c>
      <c r="HW77" s="119"/>
      <c r="HX77" s="119"/>
      <c r="HY77" s="119"/>
      <c r="HZ77" s="119"/>
      <c r="IA77" s="119"/>
      <c r="IB77" s="119"/>
      <c r="IC77" s="119"/>
      <c r="ID77" s="119"/>
      <c r="IE77" s="119"/>
      <c r="IF77" s="119"/>
      <c r="IG77" s="119"/>
      <c r="IH77" s="119"/>
      <c r="II77" s="119"/>
      <c r="IJ77" s="119">
        <f>データ!DN7</f>
        <v>92.4</v>
      </c>
      <c r="IK77" s="119"/>
      <c r="IL77" s="119"/>
      <c r="IM77" s="119"/>
      <c r="IN77" s="119"/>
      <c r="IO77" s="119"/>
      <c r="IP77" s="119"/>
      <c r="IQ77" s="119"/>
      <c r="IR77" s="119"/>
      <c r="IS77" s="119"/>
      <c r="IT77" s="119"/>
      <c r="IU77" s="119"/>
      <c r="IV77" s="119"/>
      <c r="IW77" s="119"/>
      <c r="IX77" s="119">
        <f>データ!DO7</f>
        <v>30.4</v>
      </c>
      <c r="IY77" s="119"/>
      <c r="IZ77" s="119"/>
      <c r="JA77" s="119"/>
      <c r="JB77" s="119"/>
      <c r="JC77" s="119"/>
      <c r="JD77" s="119"/>
      <c r="JE77" s="119"/>
      <c r="JF77" s="119"/>
      <c r="JG77" s="119"/>
      <c r="JH77" s="119"/>
      <c r="JI77" s="119"/>
      <c r="JJ77" s="119"/>
      <c r="JK77" s="119"/>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162.19999999999999</v>
      </c>
      <c r="KI77" s="119"/>
      <c r="KJ77" s="119"/>
      <c r="KK77" s="119"/>
      <c r="KL77" s="119"/>
      <c r="KM77" s="119"/>
      <c r="KN77" s="119"/>
      <c r="KO77" s="119"/>
      <c r="KP77" s="119"/>
      <c r="KQ77" s="119"/>
      <c r="KR77" s="119"/>
      <c r="KS77" s="119"/>
      <c r="KT77" s="119"/>
      <c r="KU77" s="119"/>
      <c r="KV77" s="119">
        <f>データ!DW7</f>
        <v>157.9</v>
      </c>
      <c r="KW77" s="119"/>
      <c r="KX77" s="119"/>
      <c r="KY77" s="119"/>
      <c r="KZ77" s="119"/>
      <c r="LA77" s="119"/>
      <c r="LB77" s="119"/>
      <c r="LC77" s="119"/>
      <c r="LD77" s="119"/>
      <c r="LE77" s="119"/>
      <c r="LF77" s="119"/>
      <c r="LG77" s="119"/>
      <c r="LH77" s="119"/>
      <c r="LI77" s="119"/>
      <c r="LJ77" s="119">
        <f>データ!DX7</f>
        <v>74.5</v>
      </c>
      <c r="LK77" s="119"/>
      <c r="LL77" s="119"/>
      <c r="LM77" s="119"/>
      <c r="LN77" s="119"/>
      <c r="LO77" s="119"/>
      <c r="LP77" s="119"/>
      <c r="LQ77" s="119"/>
      <c r="LR77" s="119"/>
      <c r="LS77" s="119"/>
      <c r="LT77" s="119"/>
      <c r="LU77" s="119"/>
      <c r="LV77" s="119"/>
      <c r="LW77" s="119"/>
      <c r="LX77" s="119">
        <f>データ!DY7</f>
        <v>93</v>
      </c>
      <c r="LY77" s="119"/>
      <c r="LZ77" s="119"/>
      <c r="MA77" s="119"/>
      <c r="MB77" s="119"/>
      <c r="MC77" s="119"/>
      <c r="MD77" s="119"/>
      <c r="ME77" s="119"/>
      <c r="MF77" s="119"/>
      <c r="MG77" s="119"/>
      <c r="MH77" s="119"/>
      <c r="MI77" s="119"/>
      <c r="MJ77" s="119"/>
      <c r="MK77" s="119"/>
      <c r="ML77" s="119">
        <f>データ!DZ7</f>
        <v>136</v>
      </c>
      <c r="MM77" s="119"/>
      <c r="MN77" s="119"/>
      <c r="MO77" s="119"/>
      <c r="MP77" s="119"/>
      <c r="MQ77" s="119"/>
      <c r="MR77" s="119"/>
      <c r="MS77" s="119"/>
      <c r="MT77" s="119"/>
      <c r="MU77" s="119"/>
      <c r="MV77" s="119"/>
      <c r="MW77" s="119"/>
      <c r="MX77" s="119"/>
      <c r="MY77" s="119"/>
      <c r="MZ77" s="2"/>
      <c r="NA77" s="2"/>
      <c r="NB77" s="2"/>
      <c r="NC77" s="2"/>
      <c r="ND77" s="2"/>
      <c r="NE77" s="2"/>
      <c r="NF77" s="23"/>
      <c r="NG77" s="7"/>
      <c r="NH77" s="2"/>
      <c r="NI77" s="105"/>
      <c r="NJ77" s="106"/>
      <c r="NK77" s="106"/>
      <c r="NL77" s="106"/>
      <c r="NM77" s="106"/>
      <c r="NN77" s="106"/>
      <c r="NO77" s="106"/>
      <c r="NP77" s="106"/>
      <c r="NQ77" s="106"/>
      <c r="NR77" s="106"/>
      <c r="NS77" s="106"/>
      <c r="NT77" s="106"/>
      <c r="NU77" s="106"/>
      <c r="NV77" s="106"/>
      <c r="NW77" s="107"/>
    </row>
    <row r="78" spans="1:387" ht="13.5" customHeight="1" x14ac:dyDescent="0.15">
      <c r="A78" s="7"/>
      <c r="B78" s="10"/>
      <c r="C78" s="2"/>
      <c r="D78" s="2"/>
      <c r="E78" s="2"/>
      <c r="F78" s="2"/>
      <c r="G78" s="2"/>
      <c r="H78" s="2"/>
      <c r="I78" s="118" t="s">
        <v>29</v>
      </c>
      <c r="J78" s="118"/>
      <c r="K78" s="118"/>
      <c r="L78" s="118"/>
      <c r="M78" s="118"/>
      <c r="N78" s="118"/>
      <c r="O78" s="118"/>
      <c r="P78" s="118"/>
      <c r="Q78" s="118"/>
      <c r="R78" s="119">
        <f>データ!DC7</f>
        <v>61.1</v>
      </c>
      <c r="S78" s="119"/>
      <c r="T78" s="119"/>
      <c r="U78" s="119"/>
      <c r="V78" s="119"/>
      <c r="W78" s="119"/>
      <c r="X78" s="119"/>
      <c r="Y78" s="119"/>
      <c r="Z78" s="119"/>
      <c r="AA78" s="119"/>
      <c r="AB78" s="119"/>
      <c r="AC78" s="119"/>
      <c r="AD78" s="119"/>
      <c r="AE78" s="119"/>
      <c r="AF78" s="119">
        <f>データ!DD7</f>
        <v>61.9</v>
      </c>
      <c r="AG78" s="119"/>
      <c r="AH78" s="119"/>
      <c r="AI78" s="119"/>
      <c r="AJ78" s="119"/>
      <c r="AK78" s="119"/>
      <c r="AL78" s="119"/>
      <c r="AM78" s="119"/>
      <c r="AN78" s="119"/>
      <c r="AO78" s="119"/>
      <c r="AP78" s="119"/>
      <c r="AQ78" s="119"/>
      <c r="AR78" s="119"/>
      <c r="AS78" s="119"/>
      <c r="AT78" s="119">
        <f>データ!DE7</f>
        <v>56.3</v>
      </c>
      <c r="AU78" s="119"/>
      <c r="AV78" s="119"/>
      <c r="AW78" s="119"/>
      <c r="AX78" s="119"/>
      <c r="AY78" s="119"/>
      <c r="AZ78" s="119"/>
      <c r="BA78" s="119"/>
      <c r="BB78" s="119"/>
      <c r="BC78" s="119"/>
      <c r="BD78" s="119"/>
      <c r="BE78" s="119"/>
      <c r="BF78" s="119"/>
      <c r="BG78" s="119"/>
      <c r="BH78" s="119">
        <f>データ!DF7</f>
        <v>79.8</v>
      </c>
      <c r="BI78" s="119"/>
      <c r="BJ78" s="119"/>
      <c r="BK78" s="119"/>
      <c r="BL78" s="119"/>
      <c r="BM78" s="119"/>
      <c r="BN78" s="119"/>
      <c r="BO78" s="119"/>
      <c r="BP78" s="119"/>
      <c r="BQ78" s="119"/>
      <c r="BR78" s="119"/>
      <c r="BS78" s="119"/>
      <c r="BT78" s="119"/>
      <c r="BU78" s="119"/>
      <c r="BV78" s="119">
        <f>データ!DG7</f>
        <v>79.8</v>
      </c>
      <c r="BW78" s="119"/>
      <c r="BX78" s="119"/>
      <c r="BY78" s="119"/>
      <c r="BZ78" s="119"/>
      <c r="CA78" s="119"/>
      <c r="CB78" s="119"/>
      <c r="CC78" s="119"/>
      <c r="CD78" s="119"/>
      <c r="CE78" s="119"/>
      <c r="CF78" s="119"/>
      <c r="CG78" s="119"/>
      <c r="CH78" s="119"/>
      <c r="CI78" s="119"/>
      <c r="CJ78" s="2"/>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19">
        <f>データ!DP7</f>
        <v>289.2</v>
      </c>
      <c r="GU78" s="119"/>
      <c r="GV78" s="119"/>
      <c r="GW78" s="119"/>
      <c r="GX78" s="119"/>
      <c r="GY78" s="119"/>
      <c r="GZ78" s="119"/>
      <c r="HA78" s="119"/>
      <c r="HB78" s="119"/>
      <c r="HC78" s="119"/>
      <c r="HD78" s="119"/>
      <c r="HE78" s="119"/>
      <c r="HF78" s="119"/>
      <c r="HG78" s="119"/>
      <c r="HH78" s="119">
        <f>データ!DQ7</f>
        <v>341.8</v>
      </c>
      <c r="HI78" s="119"/>
      <c r="HJ78" s="119"/>
      <c r="HK78" s="119"/>
      <c r="HL78" s="119"/>
      <c r="HM78" s="119"/>
      <c r="HN78" s="119"/>
      <c r="HO78" s="119"/>
      <c r="HP78" s="119"/>
      <c r="HQ78" s="119"/>
      <c r="HR78" s="119"/>
      <c r="HS78" s="119"/>
      <c r="HT78" s="119"/>
      <c r="HU78" s="119"/>
      <c r="HV78" s="119">
        <f>データ!DR7</f>
        <v>204.4</v>
      </c>
      <c r="HW78" s="119"/>
      <c r="HX78" s="119"/>
      <c r="HY78" s="119"/>
      <c r="HZ78" s="119"/>
      <c r="IA78" s="119"/>
      <c r="IB78" s="119"/>
      <c r="IC78" s="119"/>
      <c r="ID78" s="119"/>
      <c r="IE78" s="119"/>
      <c r="IF78" s="119"/>
      <c r="IG78" s="119"/>
      <c r="IH78" s="119"/>
      <c r="II78" s="119"/>
      <c r="IJ78" s="119">
        <f>データ!DS7</f>
        <v>92.3</v>
      </c>
      <c r="IK78" s="119"/>
      <c r="IL78" s="119"/>
      <c r="IM78" s="119"/>
      <c r="IN78" s="119"/>
      <c r="IO78" s="119"/>
      <c r="IP78" s="119"/>
      <c r="IQ78" s="119"/>
      <c r="IR78" s="119"/>
      <c r="IS78" s="119"/>
      <c r="IT78" s="119"/>
      <c r="IU78" s="119"/>
      <c r="IV78" s="119"/>
      <c r="IW78" s="119"/>
      <c r="IX78" s="119">
        <f>データ!DT7</f>
        <v>83.5</v>
      </c>
      <c r="IY78" s="119"/>
      <c r="IZ78" s="119"/>
      <c r="JA78" s="119"/>
      <c r="JB78" s="119"/>
      <c r="JC78" s="119"/>
      <c r="JD78" s="119"/>
      <c r="JE78" s="119"/>
      <c r="JF78" s="119"/>
      <c r="JG78" s="119"/>
      <c r="JH78" s="119"/>
      <c r="JI78" s="119"/>
      <c r="JJ78" s="119"/>
      <c r="JK78" s="119"/>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104.3</v>
      </c>
      <c r="KI78" s="119"/>
      <c r="KJ78" s="119"/>
      <c r="KK78" s="119"/>
      <c r="KL78" s="119"/>
      <c r="KM78" s="119"/>
      <c r="KN78" s="119"/>
      <c r="KO78" s="119"/>
      <c r="KP78" s="119"/>
      <c r="KQ78" s="119"/>
      <c r="KR78" s="119"/>
      <c r="KS78" s="119"/>
      <c r="KT78" s="119"/>
      <c r="KU78" s="119"/>
      <c r="KV78" s="119">
        <f>データ!EB7</f>
        <v>61.1</v>
      </c>
      <c r="KW78" s="119"/>
      <c r="KX78" s="119"/>
      <c r="KY78" s="119"/>
      <c r="KZ78" s="119"/>
      <c r="LA78" s="119"/>
      <c r="LB78" s="119"/>
      <c r="LC78" s="119"/>
      <c r="LD78" s="119"/>
      <c r="LE78" s="119"/>
      <c r="LF78" s="119"/>
      <c r="LG78" s="119"/>
      <c r="LH78" s="119"/>
      <c r="LI78" s="119"/>
      <c r="LJ78" s="119">
        <f>データ!EC7</f>
        <v>31.2</v>
      </c>
      <c r="LK78" s="119"/>
      <c r="LL78" s="119"/>
      <c r="LM78" s="119"/>
      <c r="LN78" s="119"/>
      <c r="LO78" s="119"/>
      <c r="LP78" s="119"/>
      <c r="LQ78" s="119"/>
      <c r="LR78" s="119"/>
      <c r="LS78" s="119"/>
      <c r="LT78" s="119"/>
      <c r="LU78" s="119"/>
      <c r="LV78" s="119"/>
      <c r="LW78" s="119"/>
      <c r="LX78" s="119">
        <f>データ!ED7</f>
        <v>44.2</v>
      </c>
      <c r="LY78" s="119"/>
      <c r="LZ78" s="119"/>
      <c r="MA78" s="119"/>
      <c r="MB78" s="119"/>
      <c r="MC78" s="119"/>
      <c r="MD78" s="119"/>
      <c r="ME78" s="119"/>
      <c r="MF78" s="119"/>
      <c r="MG78" s="119"/>
      <c r="MH78" s="119"/>
      <c r="MI78" s="119"/>
      <c r="MJ78" s="119"/>
      <c r="MK78" s="119"/>
      <c r="ML78" s="119">
        <f>データ!EE7</f>
        <v>52.3</v>
      </c>
      <c r="MM78" s="119"/>
      <c r="MN78" s="119"/>
      <c r="MO78" s="119"/>
      <c r="MP78" s="119"/>
      <c r="MQ78" s="119"/>
      <c r="MR78" s="119"/>
      <c r="MS78" s="119"/>
      <c r="MT78" s="119"/>
      <c r="MU78" s="119"/>
      <c r="MV78" s="119"/>
      <c r="MW78" s="119"/>
      <c r="MX78" s="119"/>
      <c r="MY78" s="119"/>
      <c r="MZ78" s="2"/>
      <c r="NA78" s="2"/>
      <c r="NB78" s="2"/>
      <c r="NC78" s="2"/>
      <c r="ND78" s="2"/>
      <c r="NE78" s="2"/>
      <c r="NF78" s="23"/>
      <c r="NG78" s="7"/>
      <c r="NH78" s="2"/>
      <c r="NI78" s="105"/>
      <c r="NJ78" s="106"/>
      <c r="NK78" s="106"/>
      <c r="NL78" s="106"/>
      <c r="NM78" s="106"/>
      <c r="NN78" s="106"/>
      <c r="NO78" s="106"/>
      <c r="NP78" s="106"/>
      <c r="NQ78" s="106"/>
      <c r="NR78" s="106"/>
      <c r="NS78" s="106"/>
      <c r="NT78" s="106"/>
      <c r="NU78" s="106"/>
      <c r="NV78" s="106"/>
      <c r="NW78" s="107"/>
    </row>
    <row r="79" spans="1:387" ht="13.5" customHeight="1" x14ac:dyDescent="0.15">
      <c r="A79" s="7"/>
      <c r="B79" s="1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3"/>
      <c r="NG79" s="7"/>
      <c r="NH79" s="2"/>
      <c r="NI79" s="105"/>
      <c r="NJ79" s="106"/>
      <c r="NK79" s="106"/>
      <c r="NL79" s="106"/>
      <c r="NM79" s="106"/>
      <c r="NN79" s="106"/>
      <c r="NO79" s="106"/>
      <c r="NP79" s="106"/>
      <c r="NQ79" s="106"/>
      <c r="NR79" s="106"/>
      <c r="NS79" s="106"/>
      <c r="NT79" s="106"/>
      <c r="NU79" s="106"/>
      <c r="NV79" s="106"/>
      <c r="NW79" s="107"/>
    </row>
    <row r="80" spans="1:387" ht="13.5" customHeight="1" x14ac:dyDescent="0.15">
      <c r="A80" s="7"/>
      <c r="B80" s="10"/>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7"/>
      <c r="NH80" s="2"/>
      <c r="NI80" s="105"/>
      <c r="NJ80" s="106"/>
      <c r="NK80" s="106"/>
      <c r="NL80" s="106"/>
      <c r="NM80" s="106"/>
      <c r="NN80" s="106"/>
      <c r="NO80" s="106"/>
      <c r="NP80" s="106"/>
      <c r="NQ80" s="106"/>
      <c r="NR80" s="106"/>
      <c r="NS80" s="106"/>
      <c r="NT80" s="106"/>
      <c r="NU80" s="106"/>
      <c r="NV80" s="106"/>
      <c r="NW80" s="107"/>
    </row>
    <row r="81" spans="1:387" ht="13.5" customHeight="1" x14ac:dyDescent="0.15">
      <c r="A81" s="7"/>
      <c r="B81" s="10"/>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7"/>
      <c r="NH81" s="2"/>
      <c r="NI81" s="105"/>
      <c r="NJ81" s="106"/>
      <c r="NK81" s="106"/>
      <c r="NL81" s="106"/>
      <c r="NM81" s="106"/>
      <c r="NN81" s="106"/>
      <c r="NO81" s="106"/>
      <c r="NP81" s="106"/>
      <c r="NQ81" s="106"/>
      <c r="NR81" s="106"/>
      <c r="NS81" s="106"/>
      <c r="NT81" s="106"/>
      <c r="NU81" s="106"/>
      <c r="NV81" s="106"/>
      <c r="NW81" s="107"/>
    </row>
    <row r="82" spans="1:387" ht="13.5" customHeight="1" x14ac:dyDescent="0.15">
      <c r="A82" s="7"/>
      <c r="B82" s="19"/>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c r="IZ82" s="20"/>
      <c r="JA82" s="20"/>
      <c r="JB82" s="20"/>
      <c r="JC82" s="20"/>
      <c r="JD82" s="20"/>
      <c r="JE82" s="20"/>
      <c r="JF82" s="20"/>
      <c r="JG82" s="20"/>
      <c r="JH82" s="20"/>
      <c r="JI82" s="20"/>
      <c r="JJ82" s="20"/>
      <c r="JK82" s="20"/>
      <c r="JL82" s="20"/>
      <c r="JM82" s="20"/>
      <c r="JN82" s="20"/>
      <c r="JO82" s="20"/>
      <c r="JP82" s="20"/>
      <c r="JQ82" s="20"/>
      <c r="JR82" s="20"/>
      <c r="JS82" s="20"/>
      <c r="JT82" s="20"/>
      <c r="JU82" s="20"/>
      <c r="JV82" s="20"/>
      <c r="JW82" s="20"/>
      <c r="JX82" s="20"/>
      <c r="JY82" s="20"/>
      <c r="JZ82" s="20"/>
      <c r="KA82" s="20"/>
      <c r="KB82" s="20"/>
      <c r="KC82" s="20"/>
      <c r="KD82" s="20"/>
      <c r="KE82" s="20"/>
      <c r="KF82" s="20"/>
      <c r="KG82" s="20"/>
      <c r="KH82" s="20"/>
      <c r="KI82" s="20"/>
      <c r="KJ82" s="20"/>
      <c r="KK82" s="20"/>
      <c r="KL82" s="20"/>
      <c r="KM82" s="20"/>
      <c r="KN82" s="20"/>
      <c r="KO82" s="20"/>
      <c r="KP82" s="20"/>
      <c r="KQ82" s="20"/>
      <c r="KR82" s="20"/>
      <c r="KS82" s="20"/>
      <c r="KT82" s="20"/>
      <c r="KU82" s="20"/>
      <c r="KV82" s="20"/>
      <c r="KW82" s="20"/>
      <c r="KX82" s="20"/>
      <c r="KY82" s="20"/>
      <c r="KZ82" s="20"/>
      <c r="LA82" s="20"/>
      <c r="LB82" s="20"/>
      <c r="LC82" s="20"/>
      <c r="LD82" s="20"/>
      <c r="LE82" s="20"/>
      <c r="LF82" s="20"/>
      <c r="LG82" s="20"/>
      <c r="LH82" s="20"/>
      <c r="LI82" s="20"/>
      <c r="LJ82" s="20"/>
      <c r="LK82" s="20"/>
      <c r="LL82" s="20"/>
      <c r="LM82" s="20"/>
      <c r="LN82" s="20"/>
      <c r="LO82" s="20"/>
      <c r="LP82" s="20"/>
      <c r="LQ82" s="20"/>
      <c r="LR82" s="20"/>
      <c r="LS82" s="20"/>
      <c r="LT82" s="20"/>
      <c r="LU82" s="20"/>
      <c r="LV82" s="20"/>
      <c r="LW82" s="20"/>
      <c r="LX82" s="20"/>
      <c r="LY82" s="20"/>
      <c r="LZ82" s="20"/>
      <c r="MA82" s="20"/>
      <c r="MB82" s="20"/>
      <c r="MC82" s="20"/>
      <c r="MD82" s="20"/>
      <c r="ME82" s="20"/>
      <c r="MF82" s="20"/>
      <c r="MG82" s="20"/>
      <c r="MH82" s="20"/>
      <c r="MI82" s="20"/>
      <c r="MJ82" s="20"/>
      <c r="MK82" s="20"/>
      <c r="ML82" s="20"/>
      <c r="MM82" s="20"/>
      <c r="MN82" s="20"/>
      <c r="MO82" s="20"/>
      <c r="MP82" s="20"/>
      <c r="MQ82" s="20"/>
      <c r="MR82" s="20"/>
      <c r="MS82" s="20"/>
      <c r="MT82" s="20"/>
      <c r="MU82" s="20"/>
      <c r="MV82" s="20"/>
      <c r="MW82" s="20"/>
      <c r="MX82" s="20"/>
      <c r="MY82" s="20"/>
      <c r="MZ82" s="20"/>
      <c r="NA82" s="20"/>
      <c r="NB82" s="20"/>
      <c r="NC82" s="20"/>
      <c r="ND82" s="20"/>
      <c r="NE82" s="20"/>
      <c r="NF82" s="20"/>
      <c r="NG82" s="21"/>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7"/>
      <c r="Z86" s="27"/>
      <c r="AA86" s="27"/>
      <c r="AB86" s="27"/>
      <c r="AC86" s="27"/>
      <c r="AD86" s="27"/>
      <c r="AE86" s="27"/>
      <c r="AF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7"/>
      <c r="Z87" s="27"/>
      <c r="AA87" s="27"/>
      <c r="AB87" s="27"/>
      <c r="AC87" s="27"/>
      <c r="AD87" s="27"/>
      <c r="AE87" s="27"/>
      <c r="AF87" s="27"/>
    </row>
    <row r="88" spans="1:387" hidden="1" x14ac:dyDescent="0.15">
      <c r="B88" s="24" t="str">
        <f>データ!AI6</f>
        <v>【89.4】</v>
      </c>
      <c r="C88" s="25" t="str">
        <f>データ!AT6</f>
        <v>【9.1】</v>
      </c>
      <c r="D88" s="25" t="str">
        <f>データ!BE6</f>
        <v>【498】</v>
      </c>
      <c r="E88" s="25" t="str">
        <f>データ!BP6</f>
        <v>【22.0】</v>
      </c>
      <c r="F88" s="25" t="str">
        <f>データ!CA6</f>
        <v>【32.5】</v>
      </c>
      <c r="G88" s="25" t="str">
        <f>データ!CL6</f>
        <v>【7.7】</v>
      </c>
      <c r="H88" s="25" t="str">
        <f>データ!CW6</f>
        <v>【11,944】</v>
      </c>
      <c r="I88" s="25" t="str">
        <f>データ!DH6</f>
        <v>【66.8】</v>
      </c>
      <c r="J88" s="25" t="s">
        <v>48</v>
      </c>
      <c r="K88" s="25" t="s">
        <v>48</v>
      </c>
      <c r="L88" s="25" t="str">
        <f>データ!DU6</f>
        <v>【91.5】</v>
      </c>
      <c r="M88" s="25" t="str">
        <f>データ!EF6</f>
        <v>【38.7】</v>
      </c>
      <c r="N88" s="25" t="str">
        <f>データ!EF6</f>
        <v>【38.7】</v>
      </c>
      <c r="O88" s="26"/>
      <c r="P88" s="26"/>
      <c r="Q88" s="26"/>
      <c r="R88" s="26"/>
      <c r="S88" s="26"/>
      <c r="T88" s="26"/>
      <c r="U88" s="26"/>
      <c r="V88" s="26"/>
      <c r="W88" s="26"/>
      <c r="X88" s="26"/>
      <c r="Y88" s="27"/>
      <c r="Z88" s="27"/>
      <c r="AA88" s="27"/>
      <c r="AB88" s="27"/>
      <c r="AC88" s="27"/>
      <c r="AD88" s="27"/>
      <c r="AE88" s="27"/>
      <c r="AF88" s="27"/>
    </row>
  </sheetData>
  <sheetProtection algorithmName="SHA-512" hashValue="1twAXzoQSVx0R92Gfh56utAyr6HjUoGHAD3h6L5eO3yotdeAzRLxAt88B0Q+mv66QK2uUOQP3AXQ2EjMSyUccg==" saltValue="Jgv5CnC9yVYsEX6UIC39Q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7" t="s">
        <v>58</v>
      </c>
      <c r="I3" s="128"/>
      <c r="J3" s="128"/>
      <c r="K3" s="128"/>
      <c r="L3" s="128"/>
      <c r="M3" s="128"/>
      <c r="N3" s="128"/>
      <c r="O3" s="128"/>
      <c r="P3" s="128"/>
      <c r="Q3" s="128"/>
      <c r="R3" s="128"/>
      <c r="S3" s="128"/>
      <c r="T3" s="128"/>
      <c r="U3" s="128"/>
      <c r="V3" s="128"/>
      <c r="W3" s="128"/>
      <c r="X3" s="128"/>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29"/>
      <c r="I4" s="130"/>
      <c r="J4" s="130"/>
      <c r="K4" s="130"/>
      <c r="L4" s="130"/>
      <c r="M4" s="130"/>
      <c r="N4" s="130"/>
      <c r="O4" s="130"/>
      <c r="P4" s="130"/>
      <c r="Q4" s="130"/>
      <c r="R4" s="130"/>
      <c r="S4" s="130"/>
      <c r="T4" s="130"/>
      <c r="U4" s="130"/>
      <c r="V4" s="130"/>
      <c r="W4" s="130"/>
      <c r="X4" s="130"/>
      <c r="Y4" s="131" t="s">
        <v>63</v>
      </c>
      <c r="Z4" s="132"/>
      <c r="AA4" s="132"/>
      <c r="AB4" s="132"/>
      <c r="AC4" s="132"/>
      <c r="AD4" s="132"/>
      <c r="AE4" s="132"/>
      <c r="AF4" s="132"/>
      <c r="AG4" s="132"/>
      <c r="AH4" s="132"/>
      <c r="AI4" s="133"/>
      <c r="AJ4" s="126" t="s">
        <v>64</v>
      </c>
      <c r="AK4" s="126"/>
      <c r="AL4" s="126"/>
      <c r="AM4" s="126"/>
      <c r="AN4" s="126"/>
      <c r="AO4" s="126"/>
      <c r="AP4" s="126"/>
      <c r="AQ4" s="126"/>
      <c r="AR4" s="126"/>
      <c r="AS4" s="126"/>
      <c r="AT4" s="126"/>
      <c r="AU4" s="134" t="s">
        <v>65</v>
      </c>
      <c r="AV4" s="126"/>
      <c r="AW4" s="126"/>
      <c r="AX4" s="126"/>
      <c r="AY4" s="126"/>
      <c r="AZ4" s="126"/>
      <c r="BA4" s="126"/>
      <c r="BB4" s="126"/>
      <c r="BC4" s="126"/>
      <c r="BD4" s="126"/>
      <c r="BE4" s="126"/>
      <c r="BF4" s="131" t="s">
        <v>66</v>
      </c>
      <c r="BG4" s="132"/>
      <c r="BH4" s="132"/>
      <c r="BI4" s="132"/>
      <c r="BJ4" s="132"/>
      <c r="BK4" s="132"/>
      <c r="BL4" s="132"/>
      <c r="BM4" s="132"/>
      <c r="BN4" s="132"/>
      <c r="BO4" s="132"/>
      <c r="BP4" s="133"/>
      <c r="BQ4" s="126" t="s">
        <v>67</v>
      </c>
      <c r="BR4" s="126"/>
      <c r="BS4" s="126"/>
      <c r="BT4" s="126"/>
      <c r="BU4" s="126"/>
      <c r="BV4" s="126"/>
      <c r="BW4" s="126"/>
      <c r="BX4" s="126"/>
      <c r="BY4" s="126"/>
      <c r="BZ4" s="126"/>
      <c r="CA4" s="126"/>
      <c r="CB4" s="134" t="s">
        <v>68</v>
      </c>
      <c r="CC4" s="126"/>
      <c r="CD4" s="126"/>
      <c r="CE4" s="126"/>
      <c r="CF4" s="126"/>
      <c r="CG4" s="126"/>
      <c r="CH4" s="126"/>
      <c r="CI4" s="126"/>
      <c r="CJ4" s="126"/>
      <c r="CK4" s="126"/>
      <c r="CL4" s="126"/>
      <c r="CM4" s="126" t="s">
        <v>69</v>
      </c>
      <c r="CN4" s="126"/>
      <c r="CO4" s="126"/>
      <c r="CP4" s="126"/>
      <c r="CQ4" s="126"/>
      <c r="CR4" s="126"/>
      <c r="CS4" s="126"/>
      <c r="CT4" s="126"/>
      <c r="CU4" s="126"/>
      <c r="CV4" s="126"/>
      <c r="CW4" s="126"/>
      <c r="CX4" s="131" t="s">
        <v>70</v>
      </c>
      <c r="CY4" s="132"/>
      <c r="CZ4" s="132"/>
      <c r="DA4" s="132"/>
      <c r="DB4" s="132"/>
      <c r="DC4" s="132"/>
      <c r="DD4" s="132"/>
      <c r="DE4" s="132"/>
      <c r="DF4" s="132"/>
      <c r="DG4" s="132"/>
      <c r="DH4" s="133"/>
      <c r="DI4" s="135" t="s">
        <v>71</v>
      </c>
      <c r="DJ4" s="135" t="s">
        <v>72</v>
      </c>
      <c r="DK4" s="126" t="s">
        <v>73</v>
      </c>
      <c r="DL4" s="126"/>
      <c r="DM4" s="126"/>
      <c r="DN4" s="126"/>
      <c r="DO4" s="126"/>
      <c r="DP4" s="126"/>
      <c r="DQ4" s="126"/>
      <c r="DR4" s="126"/>
      <c r="DS4" s="126"/>
      <c r="DT4" s="126"/>
      <c r="DU4" s="126"/>
      <c r="DV4" s="126" t="s">
        <v>74</v>
      </c>
      <c r="DW4" s="126"/>
      <c r="DX4" s="126"/>
      <c r="DY4" s="126"/>
      <c r="DZ4" s="126"/>
      <c r="EA4" s="126"/>
      <c r="EB4" s="126"/>
      <c r="EC4" s="126"/>
      <c r="ED4" s="126"/>
      <c r="EE4" s="126"/>
      <c r="EF4" s="126"/>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101</v>
      </c>
      <c r="AX5" s="42" t="s">
        <v>102</v>
      </c>
      <c r="AY5" s="42" t="s">
        <v>103</v>
      </c>
      <c r="AZ5" s="42" t="s">
        <v>95</v>
      </c>
      <c r="BA5" s="42" t="s">
        <v>96</v>
      </c>
      <c r="BB5" s="42" t="s">
        <v>97</v>
      </c>
      <c r="BC5" s="42" t="s">
        <v>98</v>
      </c>
      <c r="BD5" s="42" t="s">
        <v>99</v>
      </c>
      <c r="BE5" s="42" t="s">
        <v>100</v>
      </c>
      <c r="BF5" s="42" t="s">
        <v>104</v>
      </c>
      <c r="BG5" s="42" t="s">
        <v>91</v>
      </c>
      <c r="BH5" s="42" t="s">
        <v>92</v>
      </c>
      <c r="BI5" s="42" t="s">
        <v>102</v>
      </c>
      <c r="BJ5" s="42" t="s">
        <v>103</v>
      </c>
      <c r="BK5" s="42" t="s">
        <v>95</v>
      </c>
      <c r="BL5" s="42" t="s">
        <v>96</v>
      </c>
      <c r="BM5" s="42" t="s">
        <v>97</v>
      </c>
      <c r="BN5" s="42" t="s">
        <v>98</v>
      </c>
      <c r="BO5" s="42" t="s">
        <v>99</v>
      </c>
      <c r="BP5" s="42" t="s">
        <v>100</v>
      </c>
      <c r="BQ5" s="42" t="s">
        <v>104</v>
      </c>
      <c r="BR5" s="42" t="s">
        <v>91</v>
      </c>
      <c r="BS5" s="42" t="s">
        <v>92</v>
      </c>
      <c r="BT5" s="42" t="s">
        <v>102</v>
      </c>
      <c r="BU5" s="42" t="s">
        <v>94</v>
      </c>
      <c r="BV5" s="42" t="s">
        <v>95</v>
      </c>
      <c r="BW5" s="42" t="s">
        <v>96</v>
      </c>
      <c r="BX5" s="42" t="s">
        <v>97</v>
      </c>
      <c r="BY5" s="42" t="s">
        <v>98</v>
      </c>
      <c r="BZ5" s="42" t="s">
        <v>99</v>
      </c>
      <c r="CA5" s="42" t="s">
        <v>100</v>
      </c>
      <c r="CB5" s="42" t="s">
        <v>90</v>
      </c>
      <c r="CC5" s="42" t="s">
        <v>91</v>
      </c>
      <c r="CD5" s="42" t="s">
        <v>92</v>
      </c>
      <c r="CE5" s="42" t="s">
        <v>102</v>
      </c>
      <c r="CF5" s="42" t="s">
        <v>94</v>
      </c>
      <c r="CG5" s="42" t="s">
        <v>95</v>
      </c>
      <c r="CH5" s="42" t="s">
        <v>96</v>
      </c>
      <c r="CI5" s="42" t="s">
        <v>97</v>
      </c>
      <c r="CJ5" s="42" t="s">
        <v>98</v>
      </c>
      <c r="CK5" s="42" t="s">
        <v>99</v>
      </c>
      <c r="CL5" s="42" t="s">
        <v>100</v>
      </c>
      <c r="CM5" s="42" t="s">
        <v>90</v>
      </c>
      <c r="CN5" s="42" t="s">
        <v>91</v>
      </c>
      <c r="CO5" s="42" t="s">
        <v>92</v>
      </c>
      <c r="CP5" s="42" t="s">
        <v>102</v>
      </c>
      <c r="CQ5" s="42" t="s">
        <v>94</v>
      </c>
      <c r="CR5" s="42" t="s">
        <v>95</v>
      </c>
      <c r="CS5" s="42" t="s">
        <v>96</v>
      </c>
      <c r="CT5" s="42" t="s">
        <v>97</v>
      </c>
      <c r="CU5" s="42" t="s">
        <v>98</v>
      </c>
      <c r="CV5" s="42" t="s">
        <v>99</v>
      </c>
      <c r="CW5" s="42" t="s">
        <v>100</v>
      </c>
      <c r="CX5" s="42" t="s">
        <v>104</v>
      </c>
      <c r="CY5" s="42" t="s">
        <v>91</v>
      </c>
      <c r="CZ5" s="42" t="s">
        <v>92</v>
      </c>
      <c r="DA5" s="42" t="s">
        <v>102</v>
      </c>
      <c r="DB5" s="42" t="s">
        <v>103</v>
      </c>
      <c r="DC5" s="42" t="s">
        <v>95</v>
      </c>
      <c r="DD5" s="42" t="s">
        <v>96</v>
      </c>
      <c r="DE5" s="42" t="s">
        <v>97</v>
      </c>
      <c r="DF5" s="42" t="s">
        <v>98</v>
      </c>
      <c r="DG5" s="42" t="s">
        <v>99</v>
      </c>
      <c r="DH5" s="42" t="s">
        <v>100</v>
      </c>
      <c r="DI5" s="136"/>
      <c r="DJ5" s="136"/>
      <c r="DK5" s="42" t="s">
        <v>90</v>
      </c>
      <c r="DL5" s="42" t="s">
        <v>105</v>
      </c>
      <c r="DM5" s="42" t="s">
        <v>92</v>
      </c>
      <c r="DN5" s="42" t="s">
        <v>102</v>
      </c>
      <c r="DO5" s="42" t="s">
        <v>103</v>
      </c>
      <c r="DP5" s="42" t="s">
        <v>95</v>
      </c>
      <c r="DQ5" s="42" t="s">
        <v>96</v>
      </c>
      <c r="DR5" s="42" t="s">
        <v>97</v>
      </c>
      <c r="DS5" s="42" t="s">
        <v>98</v>
      </c>
      <c r="DT5" s="42" t="s">
        <v>99</v>
      </c>
      <c r="DU5" s="42" t="s">
        <v>35</v>
      </c>
      <c r="DV5" s="42" t="s">
        <v>90</v>
      </c>
      <c r="DW5" s="42" t="s">
        <v>91</v>
      </c>
      <c r="DX5" s="42" t="s">
        <v>92</v>
      </c>
      <c r="DY5" s="42" t="s">
        <v>102</v>
      </c>
      <c r="DZ5" s="42" t="s">
        <v>94</v>
      </c>
      <c r="EA5" s="42" t="s">
        <v>95</v>
      </c>
      <c r="EB5" s="42" t="s">
        <v>96</v>
      </c>
      <c r="EC5" s="42" t="s">
        <v>97</v>
      </c>
      <c r="ED5" s="42" t="s">
        <v>98</v>
      </c>
      <c r="EE5" s="42" t="s">
        <v>99</v>
      </c>
      <c r="EF5" s="42" t="s">
        <v>100</v>
      </c>
      <c r="EG5" s="42" t="s">
        <v>106</v>
      </c>
      <c r="EH5" s="42" t="s">
        <v>107</v>
      </c>
      <c r="EI5" s="42" t="s">
        <v>108</v>
      </c>
      <c r="EJ5" s="42" t="s">
        <v>109</v>
      </c>
      <c r="EK5" s="42" t="s">
        <v>110</v>
      </c>
      <c r="EL5" s="42" t="s">
        <v>111</v>
      </c>
      <c r="EM5" s="42" t="s">
        <v>112</v>
      </c>
      <c r="EN5" s="42" t="s">
        <v>113</v>
      </c>
      <c r="EO5" s="42" t="s">
        <v>114</v>
      </c>
      <c r="EP5" s="42" t="s">
        <v>115</v>
      </c>
    </row>
    <row r="6" spans="1:146" s="52" customFormat="1" x14ac:dyDescent="0.15">
      <c r="A6" s="28" t="s">
        <v>116</v>
      </c>
      <c r="B6" s="43">
        <f>B8</f>
        <v>2024</v>
      </c>
      <c r="C6" s="43">
        <f t="shared" ref="C6:X6" si="2">C8</f>
        <v>313700</v>
      </c>
      <c r="D6" s="43">
        <f t="shared" si="2"/>
        <v>46</v>
      </c>
      <c r="E6" s="43">
        <f t="shared" si="2"/>
        <v>11</v>
      </c>
      <c r="F6" s="43">
        <f t="shared" si="2"/>
        <v>1</v>
      </c>
      <c r="G6" s="43">
        <f t="shared" si="2"/>
        <v>1</v>
      </c>
      <c r="H6" s="43" t="str">
        <f>SUBSTITUTE(H8,"　","")</f>
        <v>鳥取県湯梨浜町</v>
      </c>
      <c r="I6" s="43" t="str">
        <f t="shared" si="2"/>
        <v>国民宿舎　水明荘</v>
      </c>
      <c r="J6" s="43" t="str">
        <f t="shared" si="2"/>
        <v>法適用</v>
      </c>
      <c r="K6" s="43" t="str">
        <f t="shared" si="2"/>
        <v>観光施設事業</v>
      </c>
      <c r="L6" s="43" t="str">
        <f t="shared" si="2"/>
        <v>休養宿泊施設</v>
      </c>
      <c r="M6" s="43" t="str">
        <f t="shared" si="2"/>
        <v>Ａ２Ｂ２</v>
      </c>
      <c r="N6" s="43" t="str">
        <f t="shared" si="2"/>
        <v>非設置</v>
      </c>
      <c r="O6" s="44">
        <f t="shared" si="2"/>
        <v>0</v>
      </c>
      <c r="P6" s="44">
        <f t="shared" si="2"/>
        <v>41.9</v>
      </c>
      <c r="Q6" s="45">
        <f t="shared" si="2"/>
        <v>1614</v>
      </c>
      <c r="R6" s="46">
        <f t="shared" si="2"/>
        <v>146</v>
      </c>
      <c r="S6" s="47">
        <f t="shared" si="2"/>
        <v>13825</v>
      </c>
      <c r="T6" s="48" t="str">
        <f t="shared" si="2"/>
        <v>無</v>
      </c>
      <c r="U6" s="44">
        <f t="shared" si="2"/>
        <v>37</v>
      </c>
      <c r="V6" s="48" t="str">
        <f t="shared" si="2"/>
        <v>有</v>
      </c>
      <c r="W6" s="49">
        <f t="shared" si="2"/>
        <v>76.3</v>
      </c>
      <c r="X6" s="48" t="str">
        <f t="shared" si="2"/>
        <v>有</v>
      </c>
      <c r="Y6" s="50">
        <f>IF(Y8="-",NA(),Y8)</f>
        <v>46.7</v>
      </c>
      <c r="Z6" s="50">
        <f t="shared" ref="Z6:AH6" si="3">IF(Z8="-",NA(),Z8)</f>
        <v>58.1</v>
      </c>
      <c r="AA6" s="50">
        <f t="shared" si="3"/>
        <v>81.2</v>
      </c>
      <c r="AB6" s="50">
        <f t="shared" si="3"/>
        <v>87.2</v>
      </c>
      <c r="AC6" s="50">
        <f t="shared" si="3"/>
        <v>76.900000000000006</v>
      </c>
      <c r="AD6" s="50">
        <f t="shared" si="3"/>
        <v>121.9</v>
      </c>
      <c r="AE6" s="50">
        <f t="shared" si="3"/>
        <v>70.7</v>
      </c>
      <c r="AF6" s="50">
        <f t="shared" si="3"/>
        <v>81.8</v>
      </c>
      <c r="AG6" s="50">
        <f t="shared" si="3"/>
        <v>85.8</v>
      </c>
      <c r="AH6" s="50">
        <f t="shared" si="3"/>
        <v>84.2</v>
      </c>
      <c r="AI6" s="50" t="str">
        <f>IF(AI8="-","【-】","【"&amp;SUBSTITUTE(TEXT(AI8,"#,##0.0"),"-","△")&amp;"】")</f>
        <v>【89.4】</v>
      </c>
      <c r="AJ6" s="50">
        <f>IF(AJ8="-",NA(),AJ8)</f>
        <v>0.3</v>
      </c>
      <c r="AK6" s="50">
        <f t="shared" ref="AK6:AS6" si="4">IF(AK8="-",NA(),AK8)</f>
        <v>0.3</v>
      </c>
      <c r="AL6" s="50">
        <f t="shared" si="4"/>
        <v>1.2</v>
      </c>
      <c r="AM6" s="50">
        <f t="shared" si="4"/>
        <v>0.1</v>
      </c>
      <c r="AN6" s="50">
        <f t="shared" si="4"/>
        <v>0.1</v>
      </c>
      <c r="AO6" s="50">
        <f t="shared" si="4"/>
        <v>10.1</v>
      </c>
      <c r="AP6" s="50">
        <f t="shared" si="4"/>
        <v>10.6</v>
      </c>
      <c r="AQ6" s="50">
        <f t="shared" si="4"/>
        <v>9.1999999999999993</v>
      </c>
      <c r="AR6" s="50">
        <f t="shared" si="4"/>
        <v>9.6</v>
      </c>
      <c r="AS6" s="50">
        <f t="shared" si="4"/>
        <v>10.4</v>
      </c>
      <c r="AT6" s="50" t="str">
        <f>IF(AT8="-","【-】","【"&amp;SUBSTITUTE(TEXT(AT8,"#,##0.0"),"-","△")&amp;"】")</f>
        <v>【9.1】</v>
      </c>
      <c r="AU6" s="45">
        <f>IF(AU8="-",NA(),AU8)</f>
        <v>409</v>
      </c>
      <c r="AV6" s="45">
        <f t="shared" ref="AV6:BD6" si="5">IF(AV8="-",NA(),AV8)</f>
        <v>78</v>
      </c>
      <c r="AW6" s="45">
        <f t="shared" si="5"/>
        <v>227</v>
      </c>
      <c r="AX6" s="45">
        <f t="shared" si="5"/>
        <v>21</v>
      </c>
      <c r="AY6" s="45">
        <f t="shared" si="5"/>
        <v>28</v>
      </c>
      <c r="AZ6" s="45">
        <f t="shared" si="5"/>
        <v>4609</v>
      </c>
      <c r="BA6" s="45">
        <f t="shared" si="5"/>
        <v>1095</v>
      </c>
      <c r="BB6" s="45">
        <f t="shared" si="5"/>
        <v>1117</v>
      </c>
      <c r="BC6" s="45">
        <f t="shared" si="5"/>
        <v>1305</v>
      </c>
      <c r="BD6" s="45">
        <f t="shared" si="5"/>
        <v>995</v>
      </c>
      <c r="BE6" s="45" t="str">
        <f>IF(BE8="-","【-】","【"&amp;SUBSTITUTE(TEXT(BE8,"#,##0"),"-","△")&amp;"】")</f>
        <v>【498】</v>
      </c>
      <c r="BF6" s="50">
        <f>IF(BF8="-",NA(),BF8)</f>
        <v>8</v>
      </c>
      <c r="BG6" s="50">
        <f t="shared" ref="BG6:BO6" si="6">IF(BG8="-",NA(),BG8)</f>
        <v>12</v>
      </c>
      <c r="BH6" s="50">
        <f t="shared" si="6"/>
        <v>23.5</v>
      </c>
      <c r="BI6" s="50">
        <f t="shared" si="6"/>
        <v>25.1</v>
      </c>
      <c r="BJ6" s="50">
        <f t="shared" si="6"/>
        <v>18.899999999999999</v>
      </c>
      <c r="BK6" s="50">
        <f t="shared" si="6"/>
        <v>13</v>
      </c>
      <c r="BL6" s="50">
        <f t="shared" si="6"/>
        <v>16.8</v>
      </c>
      <c r="BM6" s="50">
        <f t="shared" si="6"/>
        <v>27.4</v>
      </c>
      <c r="BN6" s="50">
        <f t="shared" si="6"/>
        <v>28.4</v>
      </c>
      <c r="BO6" s="50">
        <f t="shared" si="6"/>
        <v>27.7</v>
      </c>
      <c r="BP6" s="50" t="str">
        <f>IF(BP8="-","【-】","【"&amp;SUBSTITUTE(TEXT(BP8,"#,##0.0"),"-","△")&amp;"】")</f>
        <v>【22.0】</v>
      </c>
      <c r="BQ6" s="50">
        <f>IF(BQ8="-",NA(),BQ8)</f>
        <v>128</v>
      </c>
      <c r="BR6" s="50">
        <f t="shared" ref="BR6:BZ6" si="7">IF(BR8="-",NA(),BR8)</f>
        <v>90.6</v>
      </c>
      <c r="BS6" s="50">
        <f t="shared" si="7"/>
        <v>53.3</v>
      </c>
      <c r="BT6" s="50">
        <f t="shared" si="7"/>
        <v>43.8</v>
      </c>
      <c r="BU6" s="50">
        <f t="shared" si="7"/>
        <v>52.5</v>
      </c>
      <c r="BV6" s="50">
        <f t="shared" si="7"/>
        <v>35.6</v>
      </c>
      <c r="BW6" s="50">
        <f t="shared" si="7"/>
        <v>33.200000000000003</v>
      </c>
      <c r="BX6" s="50">
        <f t="shared" si="7"/>
        <v>25.9</v>
      </c>
      <c r="BY6" s="50">
        <f t="shared" si="7"/>
        <v>27.5</v>
      </c>
      <c r="BZ6" s="50">
        <f t="shared" si="7"/>
        <v>33.799999999999997</v>
      </c>
      <c r="CA6" s="50" t="str">
        <f>IF(CA8="-","【-】","【"&amp;SUBSTITUTE(TEXT(CA8,"#,##0.0"),"-","△")&amp;"】")</f>
        <v>【32.5】</v>
      </c>
      <c r="CB6" s="50">
        <f>IF(CB8="-",NA(),CB8)</f>
        <v>-116.4</v>
      </c>
      <c r="CC6" s="50">
        <f t="shared" ref="CC6:CK6" si="8">IF(CC8="-",NA(),CC8)</f>
        <v>-67.2</v>
      </c>
      <c r="CD6" s="50">
        <f t="shared" si="8"/>
        <v>-14.1</v>
      </c>
      <c r="CE6" s="50">
        <f t="shared" si="8"/>
        <v>10.3</v>
      </c>
      <c r="CF6" s="50">
        <f t="shared" si="8"/>
        <v>16.399999999999999</v>
      </c>
      <c r="CG6" s="50">
        <f t="shared" si="8"/>
        <v>-45.4</v>
      </c>
      <c r="CH6" s="50">
        <f t="shared" si="8"/>
        <v>-30.6</v>
      </c>
      <c r="CI6" s="50">
        <f t="shared" si="8"/>
        <v>-7.2</v>
      </c>
      <c r="CJ6" s="50">
        <f t="shared" si="8"/>
        <v>4.5</v>
      </c>
      <c r="CK6" s="50">
        <f t="shared" si="8"/>
        <v>-2.4</v>
      </c>
      <c r="CL6" s="50" t="str">
        <f>IF(CL8="-","【-】","【"&amp;SUBSTITUTE(TEXT(CL8,"#,##0.0"),"-","△")&amp;"】")</f>
        <v>【7.7】</v>
      </c>
      <c r="CM6" s="45">
        <f>IF(CM8="-",NA(),CM8)</f>
        <v>-66281</v>
      </c>
      <c r="CN6" s="45">
        <f t="shared" ref="CN6:CV6" si="9">IF(CN8="-",NA(),CN8)</f>
        <v>-51535</v>
      </c>
      <c r="CO6" s="45">
        <f t="shared" si="9"/>
        <v>-18776</v>
      </c>
      <c r="CP6" s="45">
        <f t="shared" si="9"/>
        <v>-6652</v>
      </c>
      <c r="CQ6" s="45">
        <f t="shared" si="9"/>
        <v>-31841</v>
      </c>
      <c r="CR6" s="45">
        <f t="shared" si="9"/>
        <v>-12817</v>
      </c>
      <c r="CS6" s="45">
        <f t="shared" si="9"/>
        <v>-34626</v>
      </c>
      <c r="CT6" s="45">
        <f t="shared" si="9"/>
        <v>-2345</v>
      </c>
      <c r="CU6" s="45">
        <f t="shared" si="9"/>
        <v>10168</v>
      </c>
      <c r="CV6" s="45">
        <f t="shared" si="9"/>
        <v>11106</v>
      </c>
      <c r="CW6" s="45" t="str">
        <f>IF(CW8="-","【-】","【"&amp;SUBSTITUTE(TEXT(CW8,"#,##0"),"-","△")&amp;"】")</f>
        <v>【11,944】</v>
      </c>
      <c r="CX6" s="50">
        <f>IF(CX8="-",NA(),CX8)</f>
        <v>64.2</v>
      </c>
      <c r="CY6" s="50">
        <f t="shared" ref="CY6:DG6" si="10">IF(CY8="-",NA(),CY8)</f>
        <v>65.3</v>
      </c>
      <c r="CZ6" s="50">
        <f t="shared" si="10"/>
        <v>66.8</v>
      </c>
      <c r="DA6" s="50">
        <f t="shared" si="10"/>
        <v>62.7</v>
      </c>
      <c r="DB6" s="50">
        <f t="shared" si="10"/>
        <v>58</v>
      </c>
      <c r="DC6" s="50">
        <f t="shared" si="10"/>
        <v>61.1</v>
      </c>
      <c r="DD6" s="50">
        <f t="shared" si="10"/>
        <v>61.9</v>
      </c>
      <c r="DE6" s="50">
        <f t="shared" si="10"/>
        <v>56.3</v>
      </c>
      <c r="DF6" s="50">
        <f t="shared" si="10"/>
        <v>79.8</v>
      </c>
      <c r="DG6" s="50">
        <f t="shared" si="10"/>
        <v>79.8</v>
      </c>
      <c r="DH6" s="50" t="str">
        <f>IF(DH8="-","【-】","【"&amp;SUBSTITUTE(TEXT(DH8,"#,##0.0"),"-","△")&amp;"】")</f>
        <v>【66.8】</v>
      </c>
      <c r="DI6" s="46">
        <f t="shared" ref="DI6:DJ6" si="11">DI8</f>
        <v>1025433</v>
      </c>
      <c r="DJ6" s="46">
        <f t="shared" si="11"/>
        <v>14781</v>
      </c>
      <c r="DK6" s="50">
        <f>IF(DK8="-",NA(),DK8)</f>
        <v>74.5</v>
      </c>
      <c r="DL6" s="50">
        <f t="shared" ref="DL6:DT6" si="12">IF(DL8="-",NA(),DL8)</f>
        <v>138</v>
      </c>
      <c r="DM6" s="50">
        <f t="shared" si="12"/>
        <v>93.2</v>
      </c>
      <c r="DN6" s="50">
        <f t="shared" si="12"/>
        <v>92.4</v>
      </c>
      <c r="DO6" s="50">
        <f t="shared" si="12"/>
        <v>30.4</v>
      </c>
      <c r="DP6" s="50">
        <f t="shared" si="12"/>
        <v>289.2</v>
      </c>
      <c r="DQ6" s="50">
        <f t="shared" si="12"/>
        <v>341.8</v>
      </c>
      <c r="DR6" s="50">
        <f t="shared" si="12"/>
        <v>204.4</v>
      </c>
      <c r="DS6" s="50">
        <f t="shared" si="12"/>
        <v>92.3</v>
      </c>
      <c r="DT6" s="50">
        <f t="shared" si="12"/>
        <v>83.5</v>
      </c>
      <c r="DU6" s="50" t="str">
        <f>IF(DU8="-","【-】","【"&amp;SUBSTITUTE(TEXT(DU8,"#,##0.0"),"-","△")&amp;"】")</f>
        <v>【91.5】</v>
      </c>
      <c r="DV6" s="50">
        <f>IF(DV8="-",NA(),DV8)</f>
        <v>162.19999999999999</v>
      </c>
      <c r="DW6" s="50">
        <f t="shared" ref="DW6:EE6" si="13">IF(DW8="-",NA(),DW8)</f>
        <v>157.9</v>
      </c>
      <c r="DX6" s="50">
        <f t="shared" si="13"/>
        <v>74.5</v>
      </c>
      <c r="DY6" s="50">
        <f t="shared" si="13"/>
        <v>93</v>
      </c>
      <c r="DZ6" s="50">
        <f t="shared" si="13"/>
        <v>136</v>
      </c>
      <c r="EA6" s="50">
        <f t="shared" si="13"/>
        <v>104.3</v>
      </c>
      <c r="EB6" s="50">
        <f t="shared" si="13"/>
        <v>61.1</v>
      </c>
      <c r="EC6" s="50">
        <f t="shared" si="13"/>
        <v>31.2</v>
      </c>
      <c r="ED6" s="50">
        <f t="shared" si="13"/>
        <v>44.2</v>
      </c>
      <c r="EE6" s="50">
        <f t="shared" si="13"/>
        <v>52.3</v>
      </c>
      <c r="EF6" s="50" t="str">
        <f>IF(EF8="-","【-】","【"&amp;SUBSTITUTE(TEXT(EF8,"#,##0.0"),"-","△")&amp;"】")</f>
        <v>【38.7】</v>
      </c>
      <c r="EG6" s="51">
        <f>IF(EG8="-",NA(),EG8)</f>
        <v>2.0999999999999999E-3</v>
      </c>
      <c r="EH6" s="51">
        <f t="shared" ref="EH6:EP6" si="14">IF(EH8="-",NA(),EH8)</f>
        <v>2.8999999999999998E-3</v>
      </c>
      <c r="EI6" s="51">
        <f t="shared" si="14"/>
        <v>6.7999999999999996E-3</v>
      </c>
      <c r="EJ6" s="51">
        <f t="shared" si="14"/>
        <v>6.0000000000000001E-3</v>
      </c>
      <c r="EK6" s="51">
        <f t="shared" si="14"/>
        <v>3.8999999999999998E-3</v>
      </c>
      <c r="EL6" s="51">
        <f t="shared" si="14"/>
        <v>3.95E-2</v>
      </c>
      <c r="EM6" s="51">
        <f t="shared" si="14"/>
        <v>0.02</v>
      </c>
      <c r="EN6" s="51">
        <f t="shared" si="14"/>
        <v>3.8699999999999998E-2</v>
      </c>
      <c r="EO6" s="51">
        <f t="shared" si="14"/>
        <v>1.5699999999999999E-2</v>
      </c>
      <c r="EP6" s="51">
        <f t="shared" si="14"/>
        <v>6.1000000000000004E-3</v>
      </c>
    </row>
    <row r="7" spans="1:146" s="52" customFormat="1" x14ac:dyDescent="0.15">
      <c r="A7" s="28" t="s">
        <v>117</v>
      </c>
      <c r="B7" s="43">
        <f t="shared" ref="B7:X7" si="15">B8</f>
        <v>2024</v>
      </c>
      <c r="C7" s="43">
        <f t="shared" si="15"/>
        <v>313700</v>
      </c>
      <c r="D7" s="43">
        <f t="shared" si="15"/>
        <v>46</v>
      </c>
      <c r="E7" s="43">
        <f t="shared" si="15"/>
        <v>11</v>
      </c>
      <c r="F7" s="43">
        <f t="shared" si="15"/>
        <v>1</v>
      </c>
      <c r="G7" s="43">
        <f t="shared" si="15"/>
        <v>1</v>
      </c>
      <c r="H7" s="43" t="str">
        <f t="shared" si="15"/>
        <v>鳥取県　湯梨浜町</v>
      </c>
      <c r="I7" s="43" t="str">
        <f t="shared" si="15"/>
        <v>国民宿舎　水明荘</v>
      </c>
      <c r="J7" s="43" t="str">
        <f t="shared" si="15"/>
        <v>法適用</v>
      </c>
      <c r="K7" s="43" t="str">
        <f t="shared" si="15"/>
        <v>観光施設事業</v>
      </c>
      <c r="L7" s="43" t="str">
        <f t="shared" si="15"/>
        <v>休養宿泊施設</v>
      </c>
      <c r="M7" s="43" t="str">
        <f t="shared" si="15"/>
        <v>Ａ２Ｂ２</v>
      </c>
      <c r="N7" s="43" t="str">
        <f t="shared" si="15"/>
        <v>非設置</v>
      </c>
      <c r="O7" s="44">
        <f t="shared" si="15"/>
        <v>0</v>
      </c>
      <c r="P7" s="44">
        <f t="shared" si="15"/>
        <v>41.9</v>
      </c>
      <c r="Q7" s="45">
        <f t="shared" si="15"/>
        <v>1614</v>
      </c>
      <c r="R7" s="46">
        <f t="shared" si="15"/>
        <v>146</v>
      </c>
      <c r="S7" s="47">
        <f t="shared" si="15"/>
        <v>13825</v>
      </c>
      <c r="T7" s="48" t="str">
        <f t="shared" si="15"/>
        <v>無</v>
      </c>
      <c r="U7" s="44">
        <f t="shared" si="15"/>
        <v>37</v>
      </c>
      <c r="V7" s="48" t="str">
        <f t="shared" si="15"/>
        <v>有</v>
      </c>
      <c r="W7" s="49">
        <f t="shared" si="15"/>
        <v>76.3</v>
      </c>
      <c r="X7" s="48" t="str">
        <f t="shared" si="15"/>
        <v>有</v>
      </c>
      <c r="Y7" s="50">
        <f>Y8</f>
        <v>46.7</v>
      </c>
      <c r="Z7" s="50">
        <f t="shared" ref="Z7:AH7" si="16">Z8</f>
        <v>58.1</v>
      </c>
      <c r="AA7" s="50">
        <f t="shared" si="16"/>
        <v>81.2</v>
      </c>
      <c r="AB7" s="50">
        <f t="shared" si="16"/>
        <v>87.2</v>
      </c>
      <c r="AC7" s="50">
        <f t="shared" si="16"/>
        <v>76.900000000000006</v>
      </c>
      <c r="AD7" s="50">
        <f t="shared" si="16"/>
        <v>121.9</v>
      </c>
      <c r="AE7" s="50">
        <f t="shared" si="16"/>
        <v>70.7</v>
      </c>
      <c r="AF7" s="50">
        <f t="shared" si="16"/>
        <v>81.8</v>
      </c>
      <c r="AG7" s="50">
        <f t="shared" si="16"/>
        <v>85.8</v>
      </c>
      <c r="AH7" s="50">
        <f t="shared" si="16"/>
        <v>84.2</v>
      </c>
      <c r="AI7" s="50"/>
      <c r="AJ7" s="50">
        <f>AJ8</f>
        <v>0.3</v>
      </c>
      <c r="AK7" s="50">
        <f t="shared" ref="AK7:AS7" si="17">AK8</f>
        <v>0.3</v>
      </c>
      <c r="AL7" s="50">
        <f t="shared" si="17"/>
        <v>1.2</v>
      </c>
      <c r="AM7" s="50">
        <f t="shared" si="17"/>
        <v>0.1</v>
      </c>
      <c r="AN7" s="50">
        <f t="shared" si="17"/>
        <v>0.1</v>
      </c>
      <c r="AO7" s="50">
        <f t="shared" si="17"/>
        <v>10.1</v>
      </c>
      <c r="AP7" s="50">
        <f t="shared" si="17"/>
        <v>10.6</v>
      </c>
      <c r="AQ7" s="50">
        <f t="shared" si="17"/>
        <v>9.1999999999999993</v>
      </c>
      <c r="AR7" s="50">
        <f t="shared" si="17"/>
        <v>9.6</v>
      </c>
      <c r="AS7" s="50">
        <f t="shared" si="17"/>
        <v>10.4</v>
      </c>
      <c r="AT7" s="50"/>
      <c r="AU7" s="45">
        <f>AU8</f>
        <v>409</v>
      </c>
      <c r="AV7" s="45">
        <f t="shared" ref="AV7:BD7" si="18">AV8</f>
        <v>78</v>
      </c>
      <c r="AW7" s="45">
        <f t="shared" si="18"/>
        <v>227</v>
      </c>
      <c r="AX7" s="45">
        <f t="shared" si="18"/>
        <v>21</v>
      </c>
      <c r="AY7" s="45">
        <f t="shared" si="18"/>
        <v>28</v>
      </c>
      <c r="AZ7" s="45">
        <f t="shared" si="18"/>
        <v>4609</v>
      </c>
      <c r="BA7" s="45">
        <f t="shared" si="18"/>
        <v>1095</v>
      </c>
      <c r="BB7" s="45">
        <f t="shared" si="18"/>
        <v>1117</v>
      </c>
      <c r="BC7" s="45">
        <f t="shared" si="18"/>
        <v>1305</v>
      </c>
      <c r="BD7" s="45">
        <f t="shared" si="18"/>
        <v>995</v>
      </c>
      <c r="BE7" s="45"/>
      <c r="BF7" s="50">
        <f>BF8</f>
        <v>8</v>
      </c>
      <c r="BG7" s="50">
        <f t="shared" ref="BG7:BO7" si="19">BG8</f>
        <v>12</v>
      </c>
      <c r="BH7" s="50">
        <f t="shared" si="19"/>
        <v>23.5</v>
      </c>
      <c r="BI7" s="50">
        <f t="shared" si="19"/>
        <v>25.1</v>
      </c>
      <c r="BJ7" s="50">
        <f t="shared" si="19"/>
        <v>18.899999999999999</v>
      </c>
      <c r="BK7" s="50">
        <f t="shared" si="19"/>
        <v>13</v>
      </c>
      <c r="BL7" s="50">
        <f t="shared" si="19"/>
        <v>16.8</v>
      </c>
      <c r="BM7" s="50">
        <f t="shared" si="19"/>
        <v>27.4</v>
      </c>
      <c r="BN7" s="50">
        <f t="shared" si="19"/>
        <v>28.4</v>
      </c>
      <c r="BO7" s="50">
        <f t="shared" si="19"/>
        <v>27.7</v>
      </c>
      <c r="BP7" s="50"/>
      <c r="BQ7" s="50">
        <f>BQ8</f>
        <v>128</v>
      </c>
      <c r="BR7" s="50">
        <f t="shared" ref="BR7:BZ7" si="20">BR8</f>
        <v>90.6</v>
      </c>
      <c r="BS7" s="50">
        <f t="shared" si="20"/>
        <v>53.3</v>
      </c>
      <c r="BT7" s="50">
        <f t="shared" si="20"/>
        <v>43.8</v>
      </c>
      <c r="BU7" s="50">
        <f t="shared" si="20"/>
        <v>52.5</v>
      </c>
      <c r="BV7" s="50">
        <f t="shared" si="20"/>
        <v>35.6</v>
      </c>
      <c r="BW7" s="50">
        <f t="shared" si="20"/>
        <v>33.200000000000003</v>
      </c>
      <c r="BX7" s="50">
        <f t="shared" si="20"/>
        <v>25.9</v>
      </c>
      <c r="BY7" s="50">
        <f t="shared" si="20"/>
        <v>27.5</v>
      </c>
      <c r="BZ7" s="50">
        <f t="shared" si="20"/>
        <v>33.799999999999997</v>
      </c>
      <c r="CA7" s="50"/>
      <c r="CB7" s="50">
        <f>CB8</f>
        <v>-116.4</v>
      </c>
      <c r="CC7" s="50">
        <f t="shared" ref="CC7:CK7" si="21">CC8</f>
        <v>-67.2</v>
      </c>
      <c r="CD7" s="50">
        <f t="shared" si="21"/>
        <v>-14.1</v>
      </c>
      <c r="CE7" s="50">
        <f t="shared" si="21"/>
        <v>10.3</v>
      </c>
      <c r="CF7" s="50">
        <f t="shared" si="21"/>
        <v>16.399999999999999</v>
      </c>
      <c r="CG7" s="50">
        <f t="shared" si="21"/>
        <v>-45.4</v>
      </c>
      <c r="CH7" s="50">
        <f t="shared" si="21"/>
        <v>-30.6</v>
      </c>
      <c r="CI7" s="50">
        <f t="shared" si="21"/>
        <v>-7.2</v>
      </c>
      <c r="CJ7" s="50">
        <f t="shared" si="21"/>
        <v>4.5</v>
      </c>
      <c r="CK7" s="50">
        <f t="shared" si="21"/>
        <v>-2.4</v>
      </c>
      <c r="CL7" s="50"/>
      <c r="CM7" s="45">
        <f>CM8</f>
        <v>-66281</v>
      </c>
      <c r="CN7" s="45">
        <f t="shared" ref="CN7:CV7" si="22">CN8</f>
        <v>-51535</v>
      </c>
      <c r="CO7" s="45">
        <f t="shared" si="22"/>
        <v>-18776</v>
      </c>
      <c r="CP7" s="45">
        <f t="shared" si="22"/>
        <v>-6652</v>
      </c>
      <c r="CQ7" s="45">
        <f t="shared" si="22"/>
        <v>-31841</v>
      </c>
      <c r="CR7" s="45">
        <f t="shared" si="22"/>
        <v>-12817</v>
      </c>
      <c r="CS7" s="45">
        <f t="shared" si="22"/>
        <v>-34626</v>
      </c>
      <c r="CT7" s="45">
        <f t="shared" si="22"/>
        <v>-2345</v>
      </c>
      <c r="CU7" s="45">
        <f t="shared" si="22"/>
        <v>10168</v>
      </c>
      <c r="CV7" s="45">
        <f t="shared" si="22"/>
        <v>11106</v>
      </c>
      <c r="CW7" s="45"/>
      <c r="CX7" s="50">
        <f>CX8</f>
        <v>64.2</v>
      </c>
      <c r="CY7" s="50">
        <f t="shared" ref="CY7:DG7" si="23">CY8</f>
        <v>65.3</v>
      </c>
      <c r="CZ7" s="50">
        <f t="shared" si="23"/>
        <v>66.8</v>
      </c>
      <c r="DA7" s="50">
        <f t="shared" si="23"/>
        <v>62.7</v>
      </c>
      <c r="DB7" s="50">
        <f t="shared" si="23"/>
        <v>58</v>
      </c>
      <c r="DC7" s="50">
        <f t="shared" si="23"/>
        <v>61.1</v>
      </c>
      <c r="DD7" s="50">
        <f t="shared" si="23"/>
        <v>61.9</v>
      </c>
      <c r="DE7" s="50">
        <f t="shared" si="23"/>
        <v>56.3</v>
      </c>
      <c r="DF7" s="50">
        <f t="shared" si="23"/>
        <v>79.8</v>
      </c>
      <c r="DG7" s="50">
        <f t="shared" si="23"/>
        <v>79.8</v>
      </c>
      <c r="DH7" s="50"/>
      <c r="DI7" s="46">
        <f>DI8</f>
        <v>1025433</v>
      </c>
      <c r="DJ7" s="46">
        <f>DJ8</f>
        <v>14781</v>
      </c>
      <c r="DK7" s="50">
        <f>DK8</f>
        <v>74.5</v>
      </c>
      <c r="DL7" s="50">
        <f t="shared" ref="DL7:DT7" si="24">DL8</f>
        <v>138</v>
      </c>
      <c r="DM7" s="50">
        <f t="shared" si="24"/>
        <v>93.2</v>
      </c>
      <c r="DN7" s="50">
        <f t="shared" si="24"/>
        <v>92.4</v>
      </c>
      <c r="DO7" s="50">
        <f t="shared" si="24"/>
        <v>30.4</v>
      </c>
      <c r="DP7" s="50">
        <f t="shared" si="24"/>
        <v>289.2</v>
      </c>
      <c r="DQ7" s="50">
        <f t="shared" si="24"/>
        <v>341.8</v>
      </c>
      <c r="DR7" s="50">
        <f t="shared" si="24"/>
        <v>204.4</v>
      </c>
      <c r="DS7" s="50">
        <f t="shared" si="24"/>
        <v>92.3</v>
      </c>
      <c r="DT7" s="50">
        <f t="shared" si="24"/>
        <v>83.5</v>
      </c>
      <c r="DU7" s="50"/>
      <c r="DV7" s="50">
        <f>DV8</f>
        <v>162.19999999999999</v>
      </c>
      <c r="DW7" s="50">
        <f t="shared" ref="DW7:EE7" si="25">DW8</f>
        <v>157.9</v>
      </c>
      <c r="DX7" s="50">
        <f t="shared" si="25"/>
        <v>74.5</v>
      </c>
      <c r="DY7" s="50">
        <f t="shared" si="25"/>
        <v>93</v>
      </c>
      <c r="DZ7" s="50">
        <f t="shared" si="25"/>
        <v>136</v>
      </c>
      <c r="EA7" s="50">
        <f t="shared" si="25"/>
        <v>104.3</v>
      </c>
      <c r="EB7" s="50">
        <f t="shared" si="25"/>
        <v>61.1</v>
      </c>
      <c r="EC7" s="50">
        <f t="shared" si="25"/>
        <v>31.2</v>
      </c>
      <c r="ED7" s="50">
        <f t="shared" si="25"/>
        <v>44.2</v>
      </c>
      <c r="EE7" s="50">
        <f t="shared" si="25"/>
        <v>52.3</v>
      </c>
      <c r="EF7" s="50"/>
      <c r="EG7" s="51"/>
      <c r="EH7" s="51"/>
      <c r="EI7" s="51"/>
      <c r="EJ7" s="51"/>
      <c r="EK7" s="51"/>
      <c r="EL7" s="51"/>
      <c r="EM7" s="51"/>
      <c r="EN7" s="51"/>
      <c r="EO7" s="51"/>
      <c r="EP7" s="51"/>
    </row>
    <row r="8" spans="1:146" s="52" customFormat="1" x14ac:dyDescent="0.15">
      <c r="A8" s="28"/>
      <c r="B8" s="53">
        <v>2024</v>
      </c>
      <c r="C8" s="53">
        <v>313700</v>
      </c>
      <c r="D8" s="53">
        <v>46</v>
      </c>
      <c r="E8" s="53">
        <v>11</v>
      </c>
      <c r="F8" s="53">
        <v>1</v>
      </c>
      <c r="G8" s="53">
        <v>1</v>
      </c>
      <c r="H8" s="53" t="s">
        <v>118</v>
      </c>
      <c r="I8" s="53" t="s">
        <v>119</v>
      </c>
      <c r="J8" s="53" t="s">
        <v>120</v>
      </c>
      <c r="K8" s="53" t="s">
        <v>121</v>
      </c>
      <c r="L8" s="53" t="s">
        <v>122</v>
      </c>
      <c r="M8" s="53" t="s">
        <v>123</v>
      </c>
      <c r="N8" s="53" t="s">
        <v>124</v>
      </c>
      <c r="O8" s="54">
        <v>0</v>
      </c>
      <c r="P8" s="54">
        <v>41.9</v>
      </c>
      <c r="Q8" s="55">
        <v>1614</v>
      </c>
      <c r="R8" s="55">
        <v>146</v>
      </c>
      <c r="S8" s="56">
        <v>13825</v>
      </c>
      <c r="T8" s="57" t="s">
        <v>125</v>
      </c>
      <c r="U8" s="54">
        <v>37</v>
      </c>
      <c r="V8" s="57" t="s">
        <v>126</v>
      </c>
      <c r="W8" s="58">
        <v>76.3</v>
      </c>
      <c r="X8" s="57" t="s">
        <v>126</v>
      </c>
      <c r="Y8" s="59">
        <v>46.7</v>
      </c>
      <c r="Z8" s="59">
        <v>58.1</v>
      </c>
      <c r="AA8" s="59">
        <v>81.2</v>
      </c>
      <c r="AB8" s="59">
        <v>87.2</v>
      </c>
      <c r="AC8" s="59">
        <v>76.900000000000006</v>
      </c>
      <c r="AD8" s="59">
        <v>121.9</v>
      </c>
      <c r="AE8" s="59">
        <v>70.7</v>
      </c>
      <c r="AF8" s="59">
        <v>81.8</v>
      </c>
      <c r="AG8" s="59">
        <v>85.8</v>
      </c>
      <c r="AH8" s="59">
        <v>84.2</v>
      </c>
      <c r="AI8" s="59">
        <v>89.4</v>
      </c>
      <c r="AJ8" s="59">
        <v>0.3</v>
      </c>
      <c r="AK8" s="59">
        <v>0.3</v>
      </c>
      <c r="AL8" s="59">
        <v>1.2</v>
      </c>
      <c r="AM8" s="59">
        <v>0.1</v>
      </c>
      <c r="AN8" s="59">
        <v>0.1</v>
      </c>
      <c r="AO8" s="59">
        <v>10.1</v>
      </c>
      <c r="AP8" s="59">
        <v>10.6</v>
      </c>
      <c r="AQ8" s="59">
        <v>9.1999999999999993</v>
      </c>
      <c r="AR8" s="59">
        <v>9.6</v>
      </c>
      <c r="AS8" s="59">
        <v>10.4</v>
      </c>
      <c r="AT8" s="59">
        <v>9.1</v>
      </c>
      <c r="AU8" s="60">
        <v>409</v>
      </c>
      <c r="AV8" s="60">
        <v>78</v>
      </c>
      <c r="AW8" s="60">
        <v>227</v>
      </c>
      <c r="AX8" s="60">
        <v>21</v>
      </c>
      <c r="AY8" s="60">
        <v>28</v>
      </c>
      <c r="AZ8" s="60">
        <v>4609</v>
      </c>
      <c r="BA8" s="60">
        <v>1095</v>
      </c>
      <c r="BB8" s="60">
        <v>1117</v>
      </c>
      <c r="BC8" s="60">
        <v>1305</v>
      </c>
      <c r="BD8" s="60">
        <v>995</v>
      </c>
      <c r="BE8" s="60">
        <v>498</v>
      </c>
      <c r="BF8" s="59">
        <v>8</v>
      </c>
      <c r="BG8" s="59">
        <v>12</v>
      </c>
      <c r="BH8" s="59">
        <v>23.5</v>
      </c>
      <c r="BI8" s="59">
        <v>25.1</v>
      </c>
      <c r="BJ8" s="59">
        <v>18.899999999999999</v>
      </c>
      <c r="BK8" s="59">
        <v>13</v>
      </c>
      <c r="BL8" s="59">
        <v>16.8</v>
      </c>
      <c r="BM8" s="59">
        <v>27.4</v>
      </c>
      <c r="BN8" s="59">
        <v>28.4</v>
      </c>
      <c r="BO8" s="59">
        <v>27.7</v>
      </c>
      <c r="BP8" s="59">
        <v>22</v>
      </c>
      <c r="BQ8" s="59">
        <v>128</v>
      </c>
      <c r="BR8" s="59">
        <v>90.6</v>
      </c>
      <c r="BS8" s="59">
        <v>53.3</v>
      </c>
      <c r="BT8" s="59">
        <v>43.8</v>
      </c>
      <c r="BU8" s="59">
        <v>52.5</v>
      </c>
      <c r="BV8" s="59">
        <v>35.6</v>
      </c>
      <c r="BW8" s="59">
        <v>33.200000000000003</v>
      </c>
      <c r="BX8" s="59">
        <v>25.9</v>
      </c>
      <c r="BY8" s="59">
        <v>27.5</v>
      </c>
      <c r="BZ8" s="59">
        <v>33.799999999999997</v>
      </c>
      <c r="CA8" s="59">
        <v>32.5</v>
      </c>
      <c r="CB8" s="59">
        <v>-116.4</v>
      </c>
      <c r="CC8" s="59">
        <v>-67.2</v>
      </c>
      <c r="CD8" s="59">
        <v>-14.1</v>
      </c>
      <c r="CE8" s="61">
        <v>10.3</v>
      </c>
      <c r="CF8" s="61">
        <v>16.399999999999999</v>
      </c>
      <c r="CG8" s="59">
        <v>-45.4</v>
      </c>
      <c r="CH8" s="59">
        <v>-30.6</v>
      </c>
      <c r="CI8" s="59">
        <v>-7.2</v>
      </c>
      <c r="CJ8" s="59">
        <v>4.5</v>
      </c>
      <c r="CK8" s="59">
        <v>-2.4</v>
      </c>
      <c r="CL8" s="59">
        <v>7.7</v>
      </c>
      <c r="CM8" s="60">
        <v>-66281</v>
      </c>
      <c r="CN8" s="60">
        <v>-51535</v>
      </c>
      <c r="CO8" s="60">
        <v>-18776</v>
      </c>
      <c r="CP8" s="60">
        <v>-6652</v>
      </c>
      <c r="CQ8" s="60">
        <v>-31841</v>
      </c>
      <c r="CR8" s="60">
        <v>-12817</v>
      </c>
      <c r="CS8" s="60">
        <v>-34626</v>
      </c>
      <c r="CT8" s="60">
        <v>-2345</v>
      </c>
      <c r="CU8" s="60">
        <v>10168</v>
      </c>
      <c r="CV8" s="60">
        <v>11106</v>
      </c>
      <c r="CW8" s="60">
        <v>11944</v>
      </c>
      <c r="CX8" s="59">
        <v>64.2</v>
      </c>
      <c r="CY8" s="59">
        <v>65.3</v>
      </c>
      <c r="CZ8" s="59">
        <v>66.8</v>
      </c>
      <c r="DA8" s="59">
        <v>62.7</v>
      </c>
      <c r="DB8" s="59">
        <v>58</v>
      </c>
      <c r="DC8" s="59">
        <v>61.1</v>
      </c>
      <c r="DD8" s="59">
        <v>61.9</v>
      </c>
      <c r="DE8" s="59">
        <v>56.3</v>
      </c>
      <c r="DF8" s="59">
        <v>79.8</v>
      </c>
      <c r="DG8" s="59">
        <v>79.8</v>
      </c>
      <c r="DH8" s="59">
        <v>66.8</v>
      </c>
      <c r="DI8" s="55">
        <v>1025433</v>
      </c>
      <c r="DJ8" s="55">
        <v>14781</v>
      </c>
      <c r="DK8" s="59">
        <v>74.5</v>
      </c>
      <c r="DL8" s="59">
        <v>138</v>
      </c>
      <c r="DM8" s="59">
        <v>93.2</v>
      </c>
      <c r="DN8" s="59">
        <v>92.4</v>
      </c>
      <c r="DO8" s="59">
        <v>30.4</v>
      </c>
      <c r="DP8" s="59">
        <v>289.2</v>
      </c>
      <c r="DQ8" s="59">
        <v>341.8</v>
      </c>
      <c r="DR8" s="59">
        <v>204.4</v>
      </c>
      <c r="DS8" s="59">
        <v>92.3</v>
      </c>
      <c r="DT8" s="59">
        <v>83.5</v>
      </c>
      <c r="DU8" s="59">
        <v>91.5</v>
      </c>
      <c r="DV8" s="59">
        <v>162.19999999999999</v>
      </c>
      <c r="DW8" s="59">
        <v>157.9</v>
      </c>
      <c r="DX8" s="59">
        <v>74.5</v>
      </c>
      <c r="DY8" s="59">
        <v>93</v>
      </c>
      <c r="DZ8" s="59">
        <v>136</v>
      </c>
      <c r="EA8" s="59">
        <v>104.3</v>
      </c>
      <c r="EB8" s="59">
        <v>61.1</v>
      </c>
      <c r="EC8" s="59">
        <v>31.2</v>
      </c>
      <c r="ED8" s="59">
        <v>44.2</v>
      </c>
      <c r="EE8" s="59">
        <v>52.3</v>
      </c>
      <c r="EF8" s="59">
        <v>38.700000000000003</v>
      </c>
      <c r="EG8" s="62">
        <v>2.0999999999999999E-3</v>
      </c>
      <c r="EH8" s="62">
        <v>2.8999999999999998E-3</v>
      </c>
      <c r="EI8" s="62">
        <v>6.7999999999999996E-3</v>
      </c>
      <c r="EJ8" s="62">
        <v>6.0000000000000001E-3</v>
      </c>
      <c r="EK8" s="62">
        <v>3.8999999999999998E-3</v>
      </c>
      <c r="EL8" s="62">
        <v>3.95E-2</v>
      </c>
      <c r="EM8" s="62">
        <v>0.02</v>
      </c>
      <c r="EN8" s="62">
        <v>3.8699999999999998E-2</v>
      </c>
      <c r="EO8" s="62">
        <v>1.5699999999999999E-2</v>
      </c>
      <c r="EP8" s="62">
        <v>6.1000000000000004E-3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127</v>
      </c>
      <c r="C10" s="65" t="s">
        <v>128</v>
      </c>
      <c r="D10" s="65" t="s">
        <v>129</v>
      </c>
      <c r="E10" s="65" t="s">
        <v>130</v>
      </c>
      <c r="F10" s="65" t="s">
        <v>131</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土海 昌吾</cp:lastModifiedBy>
  <cp:lastPrinted>2026-01-26T06:06:30Z</cp:lastPrinted>
  <dcterms:created xsi:type="dcterms:W3CDTF">2025-12-22T09:32:21Z</dcterms:created>
  <dcterms:modified xsi:type="dcterms:W3CDTF">2026-01-26T06:11:30Z</dcterms:modified>
  <cp:category/>
</cp:coreProperties>
</file>