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nYEbCuHp8zrJd75W8IhdfpyS58+Hr1gIm7cepQ1fuFojBIn8t0zKPTUVmY3kT9Wm9VV5MvnncpspYPqJ5IJMg==" workbookSaltValue="h/ui8rmPV/B3VsUcQEhiC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<sst xmlns="http://schemas.openxmlformats.org/spreadsheetml/2006/main" xmlns:r="http://schemas.openxmlformats.org/officeDocument/2006/relationships" count="114" uniqueCount="114">
  <si>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</si>
  <si>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</si>
  <si>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</si>
  <si>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</si>
  <si>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</si>
  <si>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</si>
  <si>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　本町では、昭和60年度から公共下水道事業を展開
してきました。比較的早い時期から下水道事業を進
めてきたことにより、古くに整備された管渠で約30
年、下水道終末処理施設で約20年を経過しており、
類似団体と比較すると減価償却が進んできています
が、老朽化した施設はありません。
　現在はストックマネジメント計画を策定し、施設
の維持管理や更新等について「発生対応型」から
「予防対応型」の管理に取り組んでいます。</t>
  </si>
  <si>
    <t>業種名</t>
    <rPh sb="2" eb="3">
      <t>メイ</t>
    </rPh>
    <phoneticPr fontId="1"/>
  </si>
  <si>
    <t>1. 経営の健全性・効率性について</t>
  </si>
  <si>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</si>
  <si>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</si>
  <si>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</si>
  <si>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</si>
  <si>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</si>
  <si>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</si>
  <si>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</si>
  <si>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</si>
  <si>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</si>
  <si>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</si>
  <si>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</si>
  <si>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</si>
  <si>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</si>
  <si>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</si>
  <si>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</si>
  <si>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</si>
  <si>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</si>
  <si>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</si>
  <si>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</si>
  <si>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</si>
  <si>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</si>
  <si>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</si>
  <si>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</si>
  <si>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</si>
  <si>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</si>
  <si>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</si>
  <si>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</si>
  <si>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</si>
  <si>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</si>
  <si>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</si>
  <si>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</si>
  <si>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</si>
  <si>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</si>
  <si>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</si>
  <si>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</si>
  <si>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</si>
  <si>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D1</t>
  </si>
  <si>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</si>
  <si>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</si>
  <si>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</si>
  <si>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</si>
  <si>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</si>
  <si>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</si>
  <si>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</si>
  <si>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</si>
  <si>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</si>
  <si>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</si>
  <si>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</si>
  <si>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</si>
  <si>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</si>
  <si>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</si>
  <si>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</si>
  <si>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</si>
  <si>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</si>
  <si>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</si>
  <si>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</si>
  <si>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</si>
  <si>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</si>
  <si>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</si>
  <si>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</si>
  <si>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</si>
  <si>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</si>
  <si>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</si>
  <si>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</si>
  <si>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</si>
  <si>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</si>
  <si>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</si>
  <si>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</si>
  <si>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</si>
  <si>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</si>
  <si>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</si>
  <si>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</si>
  <si>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</si>
  <si>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</si>
  <si>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</si>
  <si>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</si>
  <si>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</si>
  <si>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</si>
  <si>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</si>
  <si>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</si>
  <si>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</si>
  <si>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</si>
  <si>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</si>
  <si>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</si>
  <si>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</si>
  <si>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</si>
  <si>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鳥取県　北栄町</t>
  </si>
  <si>
    <t>類似団体平均(N)</t>
  </si>
  <si>
    <t>全国平均</t>
  </si>
  <si>
    <t>参照用</t>
    <rPh sb="0" eb="3">
      <t>サンショウヨウ</t>
    </rPh>
    <phoneticPr fontId="1"/>
  </si>
  <si>
    <t>法適用</t>
  </si>
  <si>
    <t>下水道事業</t>
  </si>
  <si>
    <t>特定環境保全公共下水道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</si>
  <si>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</si>
  <si>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</si>
  <si>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</si>
  <si>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</si>
  <si>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</si>
  <si>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</si>
  <si>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</si>
  <si>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</si>
  <si>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</si>
  <si>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</si>
  <si>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本町人口の96％以上を本事業により水洗化整備し
ています。経営状況を圧迫している主たる要因は、
早期全面整備に伴う非常に大きな企業債残高である
ため、企業債残高の縮減が進まない限り、経営の健
全化は厳しい状況にあります。
　そのような中でも、少しずつ経営改善に向け、使
用料改定や水洗化人口の増加、維持管理費の節減や
企業債借入の抑制に努めています。また、長期的な
運営経費削減のため、広域化や終末処理場の統廃合
を検討しています。
　人口規模も小さく、水洗化率も高止まりしている
現状を考慮すると、将来的に人口減少が予測されて
いることからも、処理場の統廃合は必須です。より
効率的で持続可能な事業運営を目指していきたいと
考えています。</t>
  </si>
  <si>
    <t xml:space="preserve">本事業は、令和元年度から地方公営企業法の一部適
用を行っています。
　経常収支比率は100％を上回っており、累積欠損
金も発生しておりません。しかしながら、経常収益
の多くを一般会計繰入金に依存しているため、使用
料収入による自主財源の確保に向けた更なる改善が
必要です。
　流動比率については、保有現金に対して企業債償
還額が大きいため、依然として低い状況となってい
ますが、起債償還のピークを超えたため、回復傾向
にあります。
　企業債残高対事業規模比率については、類似団体
と比較し非常に高い状況となっています。本町では
面整備を平成25年に完了しており、企業債償還金の
ピーク（令和３年度）を超えたことから、企業債残高は着実に減少していく見込みとなっていますが、事業規模に対して抱える企業債残高はしばらく大きい状態が続きます。
　また、人口の閑散とした農村部の自治体でありな
がら、町の大部分を下水道事業で運営していること
も、汚水処理原価や企業債残高対事業規模比率を押
し上げている要因と言えます。
　一方で、令和5年度に料金改定を行った結果、経費回収率は向上し、令和6年度は100％を達成しました。
　これらの状況を踏まえ、今後も引き続き水洗化人
口の増加と、経費節減及び新規起債の抑制に努め、
経営の健全化と効率性の向上を目指します。
</t>
    <rPh sb="456" eb="458">
      <t>イッポウ</t>
    </rPh>
    <rPh sb="460" eb="462">
      <t>レイワ</t>
    </rPh>
    <rPh sb="463" eb="465">
      <t>ネンド</t>
    </rPh>
    <rPh sb="466" eb="468">
      <t>リョウキン</t>
    </rPh>
    <rPh sb="468" eb="470">
      <t>カイテイ</t>
    </rPh>
    <rPh sb="471" eb="472">
      <t>オコナ</t>
    </rPh>
    <rPh sb="474" eb="476">
      <t>ケッカ</t>
    </rPh>
    <rPh sb="477" eb="479">
      <t>ケイヒ</t>
    </rPh>
    <rPh sb="479" eb="482">
      <t>カイシュウリツ</t>
    </rPh>
    <rPh sb="483" eb="485">
      <t>コウジョウ</t>
    </rPh>
    <rPh sb="487" eb="489">
      <t>レイワ</t>
    </rPh>
    <rPh sb="490" eb="492">
      <t>ネンド</t>
    </rPh>
    <rPh sb="498" eb="500">
      <t>タッセイ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</si>
</sst>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3.e-002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52.05</c:v>
                </c:pt>
                <c:pt idx="1">
                  <c:v>54.2</c:v>
                </c:pt>
                <c:pt idx="2">
                  <c:v>49.16</c:v>
                </c:pt>
                <c:pt idx="3">
                  <c:v>49.49</c:v>
                </c:pt>
                <c:pt idx="4">
                  <c:v>49.61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91.29</c:v>
                </c:pt>
                <c:pt idx="1">
                  <c:v>91.73</c:v>
                </c:pt>
                <c:pt idx="2">
                  <c:v>92.27</c:v>
                </c:pt>
                <c:pt idx="3">
                  <c:v>92.74</c:v>
                </c:pt>
                <c:pt idx="4">
                  <c:v>93.26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138.16</c:v>
                </c:pt>
                <c:pt idx="1">
                  <c:v>126.03</c:v>
                </c:pt>
                <c:pt idx="2">
                  <c:v>118.92</c:v>
                </c:pt>
                <c:pt idx="3">
                  <c:v>121.92</c:v>
                </c:pt>
                <c:pt idx="4">
                  <c:v>124.14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38.82</c:v>
                </c:pt>
                <c:pt idx="1">
                  <c:v>40.58</c:v>
                </c:pt>
                <c:pt idx="2">
                  <c:v>41.8</c:v>
                </c:pt>
                <c:pt idx="3">
                  <c:v>43.58</c:v>
                </c:pt>
                <c:pt idx="4">
                  <c:v>45.29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37.44</c:v>
                </c:pt>
                <c:pt idx="1">
                  <c:v>44.28</c:v>
                </c:pt>
                <c:pt idx="2">
                  <c:v>58.82</c:v>
                </c:pt>
                <c:pt idx="3">
                  <c:v>64.430000000000007</c:v>
                </c:pt>
                <c:pt idx="4">
                  <c:v>71.709999999999994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3090.5</c:v>
                </c:pt>
                <c:pt idx="1">
                  <c:v>2820.19</c:v>
                </c:pt>
                <c:pt idx="2">
                  <c:v>2644.58</c:v>
                </c:pt>
                <c:pt idx="3">
                  <c:v>2386.91</c:v>
                </c:pt>
                <c:pt idx="4">
                  <c:v>1933.76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78.489999999999995</c:v>
                </c:pt>
                <c:pt idx="1">
                  <c:v>79.03</c:v>
                </c:pt>
                <c:pt idx="2">
                  <c:v>60.14</c:v>
                </c:pt>
                <c:pt idx="3">
                  <c:v>90.6</c:v>
                </c:pt>
                <c:pt idx="4">
                  <c:v>100.35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258.05</c:v>
                </c:pt>
                <c:pt idx="1">
                  <c:v>256.26</c:v>
                </c:pt>
                <c:pt idx="2">
                  <c:v>336.56</c:v>
                </c:pt>
                <c:pt idx="3">
                  <c:v>223.53</c:v>
                </c:pt>
                <c:pt idx="4">
                  <c:v>220.38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1" workbookViewId="0">
      <selection activeCell="BE13" sqref="BE13"/>
    </sheetView>
  </sheetViews>
  <sheetFormatPr defaultColWidth="2.6640625" defaultRowHeight="13.5"/>
  <cols>
    <col min="2" max="62" width="3.77734375" customWidth="1"/>
    <col min="64" max="64" width="3.125" customWidth="1"/>
    <col min="65"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北栄町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9</v>
      </c>
      <c r="Q7" s="5"/>
      <c r="R7" s="5"/>
      <c r="S7" s="5"/>
      <c r="T7" s="5"/>
      <c r="U7" s="5"/>
      <c r="V7" s="5"/>
      <c r="W7" s="5" t="s">
        <v>14</v>
      </c>
      <c r="X7" s="5"/>
      <c r="Y7" s="5"/>
      <c r="Z7" s="5"/>
      <c r="AA7" s="5"/>
      <c r="AB7" s="5"/>
      <c r="AC7" s="5"/>
      <c r="AD7" s="5" t="s">
        <v>16</v>
      </c>
      <c r="AE7" s="5"/>
      <c r="AF7" s="5"/>
      <c r="AG7" s="5"/>
      <c r="AH7" s="5"/>
      <c r="AI7" s="5"/>
      <c r="AJ7" s="5"/>
      <c r="AK7" s="3"/>
      <c r="AL7" s="5" t="s">
        <v>3</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14127</v>
      </c>
      <c r="AM8" s="21"/>
      <c r="AN8" s="21"/>
      <c r="AO8" s="21"/>
      <c r="AP8" s="21"/>
      <c r="AQ8" s="21"/>
      <c r="AR8" s="21"/>
      <c r="AS8" s="21"/>
      <c r="AT8" s="7">
        <f>データ!T6</f>
        <v>56.94</v>
      </c>
      <c r="AU8" s="7"/>
      <c r="AV8" s="7"/>
      <c r="AW8" s="7"/>
      <c r="AX8" s="7"/>
      <c r="AY8" s="7"/>
      <c r="AZ8" s="7"/>
      <c r="BA8" s="7"/>
      <c r="BB8" s="7">
        <f>データ!U6</f>
        <v>248.1</v>
      </c>
      <c r="BC8" s="7"/>
      <c r="BD8" s="7"/>
      <c r="BE8" s="7"/>
      <c r="BF8" s="7"/>
      <c r="BG8" s="7"/>
      <c r="BH8" s="7"/>
      <c r="BI8" s="7"/>
      <c r="BJ8" s="3"/>
      <c r="BK8" s="3"/>
      <c r="BL8" s="27" t="s">
        <v>21</v>
      </c>
      <c r="BM8" s="37"/>
      <c r="BN8" s="44" t="s">
        <v>13</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28</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33</v>
      </c>
      <c r="AU9" s="5"/>
      <c r="AV9" s="5"/>
      <c r="AW9" s="5"/>
      <c r="AX9" s="5"/>
      <c r="AY9" s="5"/>
      <c r="AZ9" s="5"/>
      <c r="BA9" s="5"/>
      <c r="BB9" s="5" t="s">
        <v>15</v>
      </c>
      <c r="BC9" s="5"/>
      <c r="BD9" s="5"/>
      <c r="BE9" s="5"/>
      <c r="BF9" s="5"/>
      <c r="BG9" s="5"/>
      <c r="BH9" s="5"/>
      <c r="BI9" s="5"/>
      <c r="BJ9" s="3"/>
      <c r="BK9" s="3"/>
      <c r="BL9" s="28" t="s">
        <v>29</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66.34</v>
      </c>
      <c r="J10" s="7"/>
      <c r="K10" s="7"/>
      <c r="L10" s="7"/>
      <c r="M10" s="7"/>
      <c r="N10" s="7"/>
      <c r="O10" s="7"/>
      <c r="P10" s="7">
        <f>データ!P6</f>
        <v>96.77</v>
      </c>
      <c r="Q10" s="7"/>
      <c r="R10" s="7"/>
      <c r="S10" s="7"/>
      <c r="T10" s="7"/>
      <c r="U10" s="7"/>
      <c r="V10" s="7"/>
      <c r="W10" s="7">
        <f>データ!Q6</f>
        <v>94.32</v>
      </c>
      <c r="X10" s="7"/>
      <c r="Y10" s="7"/>
      <c r="Z10" s="7"/>
      <c r="AA10" s="7"/>
      <c r="AB10" s="7"/>
      <c r="AC10" s="7"/>
      <c r="AD10" s="21">
        <f>データ!R6</f>
        <v>4526</v>
      </c>
      <c r="AE10" s="21"/>
      <c r="AF10" s="21"/>
      <c r="AG10" s="21"/>
      <c r="AH10" s="21"/>
      <c r="AI10" s="21"/>
      <c r="AJ10" s="21"/>
      <c r="AK10" s="2"/>
      <c r="AL10" s="21">
        <f>データ!V6</f>
        <v>13585</v>
      </c>
      <c r="AM10" s="21"/>
      <c r="AN10" s="21"/>
      <c r="AO10" s="21"/>
      <c r="AP10" s="21"/>
      <c r="AQ10" s="21"/>
      <c r="AR10" s="21"/>
      <c r="AS10" s="21"/>
      <c r="AT10" s="7">
        <f>データ!W6</f>
        <v>5.2</v>
      </c>
      <c r="AU10" s="7"/>
      <c r="AV10" s="7"/>
      <c r="AW10" s="7"/>
      <c r="AX10" s="7"/>
      <c r="AY10" s="7"/>
      <c r="AZ10" s="7"/>
      <c r="BA10" s="7"/>
      <c r="BB10" s="7">
        <f>データ!X6</f>
        <v>2612.5</v>
      </c>
      <c r="BC10" s="7"/>
      <c r="BD10" s="7"/>
      <c r="BE10" s="7"/>
      <c r="BF10" s="7"/>
      <c r="BG10" s="7"/>
      <c r="BH10" s="7"/>
      <c r="BI10" s="7"/>
      <c r="BJ10" s="2"/>
      <c r="BK10" s="2"/>
      <c r="BL10" s="29" t="s">
        <v>38</v>
      </c>
      <c r="BM10" s="39"/>
      <c r="BN10" s="46" t="s">
        <v>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30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44</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39</v>
      </c>
      <c r="C84" s="12"/>
      <c r="D84" s="12"/>
      <c r="E84" s="12" t="s">
        <v>51</v>
      </c>
      <c r="F84" s="12" t="s">
        <v>35</v>
      </c>
      <c r="G84" s="12" t="s">
        <v>52</v>
      </c>
      <c r="H84" s="12" t="s">
        <v>54</v>
      </c>
      <c r="I84" s="12" t="s">
        <v>57</v>
      </c>
      <c r="J84" s="12" t="s">
        <v>0</v>
      </c>
      <c r="K84" s="12" t="s">
        <v>26</v>
      </c>
      <c r="L84" s="12" t="s">
        <v>55</v>
      </c>
      <c r="M84" s="12" t="s">
        <v>58</v>
      </c>
      <c r="N84" s="12" t="s">
        <v>59</v>
      </c>
      <c r="O84" s="12" t="s">
        <v>63</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OtOdslwzZLBpDacmRe1qgBr7ylWRHXsAEYHHyspmkjybvbSPRoDYVkHtZ3DC5oMBKM+RenwJw00f4Q6cWpukA==" saltValue="YanqfxQAYwH0I1G3v/2Gb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37</v>
      </c>
      <c r="B3" s="58" t="s">
        <v>65</v>
      </c>
      <c r="C3" s="58" t="s">
        <v>49</v>
      </c>
      <c r="D3" s="58" t="s">
        <v>11</v>
      </c>
      <c r="E3" s="58" t="s">
        <v>22</v>
      </c>
      <c r="F3" s="58" t="s">
        <v>64</v>
      </c>
      <c r="G3" s="58" t="s">
        <v>23</v>
      </c>
      <c r="H3" s="64" t="s">
        <v>67</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68</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46</v>
      </c>
      <c r="AK4" s="76"/>
      <c r="AL4" s="76"/>
      <c r="AM4" s="76"/>
      <c r="AN4" s="76"/>
      <c r="AO4" s="76"/>
      <c r="AP4" s="76"/>
      <c r="AQ4" s="76"/>
      <c r="AR4" s="76"/>
      <c r="AS4" s="76"/>
      <c r="AT4" s="76"/>
      <c r="AU4" s="76" t="s">
        <v>66</v>
      </c>
      <c r="AV4" s="76"/>
      <c r="AW4" s="76"/>
      <c r="AX4" s="76"/>
      <c r="AY4" s="76"/>
      <c r="AZ4" s="76"/>
      <c r="BA4" s="76"/>
      <c r="BB4" s="76"/>
      <c r="BC4" s="76"/>
      <c r="BD4" s="76"/>
      <c r="BE4" s="76"/>
      <c r="BF4" s="76" t="s">
        <v>34</v>
      </c>
      <c r="BG4" s="76"/>
      <c r="BH4" s="76"/>
      <c r="BI4" s="76"/>
      <c r="BJ4" s="76"/>
      <c r="BK4" s="76"/>
      <c r="BL4" s="76"/>
      <c r="BM4" s="76"/>
      <c r="BN4" s="76"/>
      <c r="BO4" s="76"/>
      <c r="BP4" s="76"/>
      <c r="BQ4" s="76" t="s">
        <v>69</v>
      </c>
      <c r="BR4" s="76"/>
      <c r="BS4" s="76"/>
      <c r="BT4" s="76"/>
      <c r="BU4" s="76"/>
      <c r="BV4" s="76"/>
      <c r="BW4" s="76"/>
      <c r="BX4" s="76"/>
      <c r="BY4" s="76"/>
      <c r="BZ4" s="76"/>
      <c r="CA4" s="76"/>
      <c r="CB4" s="76" t="s">
        <v>70</v>
      </c>
      <c r="CC4" s="76"/>
      <c r="CD4" s="76"/>
      <c r="CE4" s="76"/>
      <c r="CF4" s="76"/>
      <c r="CG4" s="76"/>
      <c r="CH4" s="76"/>
      <c r="CI4" s="76"/>
      <c r="CJ4" s="76"/>
      <c r="CK4" s="76"/>
      <c r="CL4" s="76"/>
      <c r="CM4" s="76" t="s">
        <v>71</v>
      </c>
      <c r="CN4" s="76"/>
      <c r="CO4" s="76"/>
      <c r="CP4" s="76"/>
      <c r="CQ4" s="76"/>
      <c r="CR4" s="76"/>
      <c r="CS4" s="76"/>
      <c r="CT4" s="76"/>
      <c r="CU4" s="76"/>
      <c r="CV4" s="76"/>
      <c r="CW4" s="76"/>
      <c r="CX4" s="76" t="s">
        <v>50</v>
      </c>
      <c r="CY4" s="76"/>
      <c r="CZ4" s="76"/>
      <c r="DA4" s="76"/>
      <c r="DB4" s="76"/>
      <c r="DC4" s="76"/>
      <c r="DD4" s="76"/>
      <c r="DE4" s="76"/>
      <c r="DF4" s="76"/>
      <c r="DG4" s="76"/>
      <c r="DH4" s="76"/>
      <c r="DI4" s="76" t="s">
        <v>62</v>
      </c>
      <c r="DJ4" s="76"/>
      <c r="DK4" s="76"/>
      <c r="DL4" s="76"/>
      <c r="DM4" s="76"/>
      <c r="DN4" s="76"/>
      <c r="DO4" s="76"/>
      <c r="DP4" s="76"/>
      <c r="DQ4" s="76"/>
      <c r="DR4" s="76"/>
      <c r="DS4" s="76"/>
      <c r="DT4" s="76" t="s">
        <v>72</v>
      </c>
      <c r="DU4" s="76"/>
      <c r="DV4" s="76"/>
      <c r="DW4" s="76"/>
      <c r="DX4" s="76"/>
      <c r="DY4" s="76"/>
      <c r="DZ4" s="76"/>
      <c r="EA4" s="76"/>
      <c r="EB4" s="76"/>
      <c r="EC4" s="76"/>
      <c r="ED4" s="76"/>
      <c r="EE4" s="76" t="s">
        <v>73</v>
      </c>
      <c r="EF4" s="76"/>
      <c r="EG4" s="76"/>
      <c r="EH4" s="76"/>
      <c r="EI4" s="76"/>
      <c r="EJ4" s="76"/>
      <c r="EK4" s="76"/>
      <c r="EL4" s="76"/>
      <c r="EM4" s="76"/>
      <c r="EN4" s="76"/>
      <c r="EO4" s="76"/>
    </row>
    <row r="5" spans="1:148">
      <c r="A5" s="56" t="s">
        <v>41</v>
      </c>
      <c r="B5" s="60"/>
      <c r="C5" s="60"/>
      <c r="D5" s="60"/>
      <c r="E5" s="60"/>
      <c r="F5" s="60"/>
      <c r="G5" s="60"/>
      <c r="H5" s="66" t="s">
        <v>74</v>
      </c>
      <c r="I5" s="66" t="s">
        <v>75</v>
      </c>
      <c r="J5" s="66" t="s">
        <v>61</v>
      </c>
      <c r="K5" s="66" t="s">
        <v>76</v>
      </c>
      <c r="L5" s="66" t="s">
        <v>27</v>
      </c>
      <c r="M5" s="66" t="s">
        <v>16</v>
      </c>
      <c r="N5" s="66" t="s">
        <v>77</v>
      </c>
      <c r="O5" s="66" t="s">
        <v>78</v>
      </c>
      <c r="P5" s="66" t="s">
        <v>79</v>
      </c>
      <c r="Q5" s="66" t="s">
        <v>80</v>
      </c>
      <c r="R5" s="66" t="s">
        <v>81</v>
      </c>
      <c r="S5" s="66" t="s">
        <v>82</v>
      </c>
      <c r="T5" s="66" t="s">
        <v>83</v>
      </c>
      <c r="U5" s="66" t="s">
        <v>84</v>
      </c>
      <c r="V5" s="66" t="s">
        <v>85</v>
      </c>
      <c r="W5" s="66" t="s">
        <v>86</v>
      </c>
      <c r="X5" s="66" t="s">
        <v>87</v>
      </c>
      <c r="Y5" s="66" t="s">
        <v>88</v>
      </c>
      <c r="Z5" s="66" t="s">
        <v>10</v>
      </c>
      <c r="AA5" s="66" t="s">
        <v>89</v>
      </c>
      <c r="AB5" s="66" t="s">
        <v>90</v>
      </c>
      <c r="AC5" s="66" t="s">
        <v>91</v>
      </c>
      <c r="AD5" s="66" t="s">
        <v>92</v>
      </c>
      <c r="AE5" s="66" t="s">
        <v>93</v>
      </c>
      <c r="AF5" s="66" t="s">
        <v>43</v>
      </c>
      <c r="AG5" s="66" t="s">
        <v>94</v>
      </c>
      <c r="AH5" s="66" t="s">
        <v>96</v>
      </c>
      <c r="AI5" s="66" t="s">
        <v>39</v>
      </c>
      <c r="AJ5" s="66" t="s">
        <v>88</v>
      </c>
      <c r="AK5" s="66" t="s">
        <v>10</v>
      </c>
      <c r="AL5" s="66" t="s">
        <v>89</v>
      </c>
      <c r="AM5" s="66" t="s">
        <v>90</v>
      </c>
      <c r="AN5" s="66" t="s">
        <v>91</v>
      </c>
      <c r="AO5" s="66" t="s">
        <v>92</v>
      </c>
      <c r="AP5" s="66" t="s">
        <v>93</v>
      </c>
      <c r="AQ5" s="66" t="s">
        <v>43</v>
      </c>
      <c r="AR5" s="66" t="s">
        <v>94</v>
      </c>
      <c r="AS5" s="66" t="s">
        <v>96</v>
      </c>
      <c r="AT5" s="66" t="s">
        <v>97</v>
      </c>
      <c r="AU5" s="66" t="s">
        <v>88</v>
      </c>
      <c r="AV5" s="66" t="s">
        <v>10</v>
      </c>
      <c r="AW5" s="66" t="s">
        <v>89</v>
      </c>
      <c r="AX5" s="66" t="s">
        <v>90</v>
      </c>
      <c r="AY5" s="66" t="s">
        <v>91</v>
      </c>
      <c r="AZ5" s="66" t="s">
        <v>92</v>
      </c>
      <c r="BA5" s="66" t="s">
        <v>93</v>
      </c>
      <c r="BB5" s="66" t="s">
        <v>43</v>
      </c>
      <c r="BC5" s="66" t="s">
        <v>94</v>
      </c>
      <c r="BD5" s="66" t="s">
        <v>96</v>
      </c>
      <c r="BE5" s="66" t="s">
        <v>97</v>
      </c>
      <c r="BF5" s="66" t="s">
        <v>88</v>
      </c>
      <c r="BG5" s="66" t="s">
        <v>10</v>
      </c>
      <c r="BH5" s="66" t="s">
        <v>89</v>
      </c>
      <c r="BI5" s="66" t="s">
        <v>90</v>
      </c>
      <c r="BJ5" s="66" t="s">
        <v>91</v>
      </c>
      <c r="BK5" s="66" t="s">
        <v>92</v>
      </c>
      <c r="BL5" s="66" t="s">
        <v>93</v>
      </c>
      <c r="BM5" s="66" t="s">
        <v>43</v>
      </c>
      <c r="BN5" s="66" t="s">
        <v>94</v>
      </c>
      <c r="BO5" s="66" t="s">
        <v>96</v>
      </c>
      <c r="BP5" s="66" t="s">
        <v>97</v>
      </c>
      <c r="BQ5" s="66" t="s">
        <v>88</v>
      </c>
      <c r="BR5" s="66" t="s">
        <v>10</v>
      </c>
      <c r="BS5" s="66" t="s">
        <v>89</v>
      </c>
      <c r="BT5" s="66" t="s">
        <v>90</v>
      </c>
      <c r="BU5" s="66" t="s">
        <v>91</v>
      </c>
      <c r="BV5" s="66" t="s">
        <v>92</v>
      </c>
      <c r="BW5" s="66" t="s">
        <v>93</v>
      </c>
      <c r="BX5" s="66" t="s">
        <v>43</v>
      </c>
      <c r="BY5" s="66" t="s">
        <v>94</v>
      </c>
      <c r="BZ5" s="66" t="s">
        <v>96</v>
      </c>
      <c r="CA5" s="66" t="s">
        <v>97</v>
      </c>
      <c r="CB5" s="66" t="s">
        <v>88</v>
      </c>
      <c r="CC5" s="66" t="s">
        <v>10</v>
      </c>
      <c r="CD5" s="66" t="s">
        <v>89</v>
      </c>
      <c r="CE5" s="66" t="s">
        <v>90</v>
      </c>
      <c r="CF5" s="66" t="s">
        <v>91</v>
      </c>
      <c r="CG5" s="66" t="s">
        <v>92</v>
      </c>
      <c r="CH5" s="66" t="s">
        <v>93</v>
      </c>
      <c r="CI5" s="66" t="s">
        <v>43</v>
      </c>
      <c r="CJ5" s="66" t="s">
        <v>94</v>
      </c>
      <c r="CK5" s="66" t="s">
        <v>96</v>
      </c>
      <c r="CL5" s="66" t="s">
        <v>97</v>
      </c>
      <c r="CM5" s="66" t="s">
        <v>88</v>
      </c>
      <c r="CN5" s="66" t="s">
        <v>10</v>
      </c>
      <c r="CO5" s="66" t="s">
        <v>89</v>
      </c>
      <c r="CP5" s="66" t="s">
        <v>90</v>
      </c>
      <c r="CQ5" s="66" t="s">
        <v>91</v>
      </c>
      <c r="CR5" s="66" t="s">
        <v>92</v>
      </c>
      <c r="CS5" s="66" t="s">
        <v>93</v>
      </c>
      <c r="CT5" s="66" t="s">
        <v>43</v>
      </c>
      <c r="CU5" s="66" t="s">
        <v>94</v>
      </c>
      <c r="CV5" s="66" t="s">
        <v>96</v>
      </c>
      <c r="CW5" s="66" t="s">
        <v>97</v>
      </c>
      <c r="CX5" s="66" t="s">
        <v>88</v>
      </c>
      <c r="CY5" s="66" t="s">
        <v>10</v>
      </c>
      <c r="CZ5" s="66" t="s">
        <v>89</v>
      </c>
      <c r="DA5" s="66" t="s">
        <v>90</v>
      </c>
      <c r="DB5" s="66" t="s">
        <v>91</v>
      </c>
      <c r="DC5" s="66" t="s">
        <v>92</v>
      </c>
      <c r="DD5" s="66" t="s">
        <v>93</v>
      </c>
      <c r="DE5" s="66" t="s">
        <v>43</v>
      </c>
      <c r="DF5" s="66" t="s">
        <v>94</v>
      </c>
      <c r="DG5" s="66" t="s">
        <v>96</v>
      </c>
      <c r="DH5" s="66" t="s">
        <v>97</v>
      </c>
      <c r="DI5" s="66" t="s">
        <v>88</v>
      </c>
      <c r="DJ5" s="66" t="s">
        <v>10</v>
      </c>
      <c r="DK5" s="66" t="s">
        <v>89</v>
      </c>
      <c r="DL5" s="66" t="s">
        <v>90</v>
      </c>
      <c r="DM5" s="66" t="s">
        <v>91</v>
      </c>
      <c r="DN5" s="66" t="s">
        <v>92</v>
      </c>
      <c r="DO5" s="66" t="s">
        <v>93</v>
      </c>
      <c r="DP5" s="66" t="s">
        <v>43</v>
      </c>
      <c r="DQ5" s="66" t="s">
        <v>94</v>
      </c>
      <c r="DR5" s="66" t="s">
        <v>96</v>
      </c>
      <c r="DS5" s="66" t="s">
        <v>97</v>
      </c>
      <c r="DT5" s="66" t="s">
        <v>88</v>
      </c>
      <c r="DU5" s="66" t="s">
        <v>10</v>
      </c>
      <c r="DV5" s="66" t="s">
        <v>89</v>
      </c>
      <c r="DW5" s="66" t="s">
        <v>90</v>
      </c>
      <c r="DX5" s="66" t="s">
        <v>91</v>
      </c>
      <c r="DY5" s="66" t="s">
        <v>92</v>
      </c>
      <c r="DZ5" s="66" t="s">
        <v>93</v>
      </c>
      <c r="EA5" s="66" t="s">
        <v>43</v>
      </c>
      <c r="EB5" s="66" t="s">
        <v>94</v>
      </c>
      <c r="EC5" s="66" t="s">
        <v>96</v>
      </c>
      <c r="ED5" s="66" t="s">
        <v>97</v>
      </c>
      <c r="EE5" s="66" t="s">
        <v>88</v>
      </c>
      <c r="EF5" s="66" t="s">
        <v>10</v>
      </c>
      <c r="EG5" s="66" t="s">
        <v>89</v>
      </c>
      <c r="EH5" s="66" t="s">
        <v>90</v>
      </c>
      <c r="EI5" s="66" t="s">
        <v>91</v>
      </c>
      <c r="EJ5" s="66" t="s">
        <v>92</v>
      </c>
      <c r="EK5" s="66" t="s">
        <v>93</v>
      </c>
      <c r="EL5" s="66" t="s">
        <v>43</v>
      </c>
      <c r="EM5" s="66" t="s">
        <v>94</v>
      </c>
      <c r="EN5" s="66" t="s">
        <v>96</v>
      </c>
      <c r="EO5" s="66" t="s">
        <v>97</v>
      </c>
    </row>
    <row r="6" spans="1:148" s="55" customFormat="1">
      <c r="A6" s="56" t="s">
        <v>98</v>
      </c>
      <c r="B6" s="61">
        <f t="shared" ref="B6:X6" si="1">B7</f>
        <v>2024</v>
      </c>
      <c r="C6" s="61">
        <f t="shared" si="1"/>
        <v>313726</v>
      </c>
      <c r="D6" s="61">
        <f t="shared" si="1"/>
        <v>46</v>
      </c>
      <c r="E6" s="61">
        <f t="shared" si="1"/>
        <v>17</v>
      </c>
      <c r="F6" s="61">
        <f t="shared" si="1"/>
        <v>4</v>
      </c>
      <c r="G6" s="61">
        <f t="shared" si="1"/>
        <v>0</v>
      </c>
      <c r="H6" s="61" t="str">
        <f t="shared" si="1"/>
        <v>鳥取県　北栄町</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66.34</v>
      </c>
      <c r="P6" s="69">
        <f t="shared" si="1"/>
        <v>96.77</v>
      </c>
      <c r="Q6" s="69">
        <f t="shared" si="1"/>
        <v>94.32</v>
      </c>
      <c r="R6" s="69">
        <f t="shared" si="1"/>
        <v>4526</v>
      </c>
      <c r="S6" s="69">
        <f t="shared" si="1"/>
        <v>14127</v>
      </c>
      <c r="T6" s="69">
        <f t="shared" si="1"/>
        <v>56.94</v>
      </c>
      <c r="U6" s="69">
        <f t="shared" si="1"/>
        <v>248.1</v>
      </c>
      <c r="V6" s="69">
        <f t="shared" si="1"/>
        <v>13585</v>
      </c>
      <c r="W6" s="69">
        <f t="shared" si="1"/>
        <v>5.2</v>
      </c>
      <c r="X6" s="69">
        <f t="shared" si="1"/>
        <v>2612.5</v>
      </c>
      <c r="Y6" s="77">
        <f t="shared" ref="Y6:AH6" si="2">IF(Y7="",NA(),Y7)</f>
        <v>138.16</v>
      </c>
      <c r="Z6" s="77">
        <f t="shared" si="2"/>
        <v>126.03</v>
      </c>
      <c r="AA6" s="77">
        <f t="shared" si="2"/>
        <v>118.92</v>
      </c>
      <c r="AB6" s="77">
        <f t="shared" si="2"/>
        <v>121.92</v>
      </c>
      <c r="AC6" s="77">
        <f t="shared" si="2"/>
        <v>124.14</v>
      </c>
      <c r="AD6" s="77">
        <f t="shared" si="2"/>
        <v>102.7</v>
      </c>
      <c r="AE6" s="77">
        <f t="shared" si="2"/>
        <v>104.11</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48.2</v>
      </c>
      <c r="AP6" s="77">
        <f t="shared" si="3"/>
        <v>46.91</v>
      </c>
      <c r="AQ6" s="77">
        <f t="shared" si="3"/>
        <v>52.27</v>
      </c>
      <c r="AR6" s="77">
        <f t="shared" si="3"/>
        <v>58.68</v>
      </c>
      <c r="AS6" s="77">
        <f t="shared" si="3"/>
        <v>53.87</v>
      </c>
      <c r="AT6" s="69" t="str">
        <f>IF(AT7="","",IF(AT7="-","【-】","【"&amp;SUBSTITUTE(TEXT(AT7,"#,##0.00"),"-","△")&amp;"】"))</f>
        <v>【63.54】</v>
      </c>
      <c r="AU6" s="77">
        <f t="shared" ref="AU6:BD6" si="4">IF(AU7="",NA(),AU7)</f>
        <v>37.44</v>
      </c>
      <c r="AV6" s="77">
        <f t="shared" si="4"/>
        <v>44.28</v>
      </c>
      <c r="AW6" s="77">
        <f t="shared" si="4"/>
        <v>58.82</v>
      </c>
      <c r="AX6" s="77">
        <f t="shared" si="4"/>
        <v>64.430000000000007</v>
      </c>
      <c r="AY6" s="77">
        <f t="shared" si="4"/>
        <v>71.709999999999994</v>
      </c>
      <c r="AZ6" s="77">
        <f t="shared" si="4"/>
        <v>46.85</v>
      </c>
      <c r="BA6" s="77">
        <f t="shared" si="4"/>
        <v>44.35</v>
      </c>
      <c r="BB6" s="77">
        <f t="shared" si="4"/>
        <v>41.51</v>
      </c>
      <c r="BC6" s="77">
        <f t="shared" si="4"/>
        <v>45.01</v>
      </c>
      <c r="BD6" s="77">
        <f t="shared" si="4"/>
        <v>46.37</v>
      </c>
      <c r="BE6" s="69" t="str">
        <f>IF(BE7="","",IF(BE7="-","【-】","【"&amp;SUBSTITUTE(TEXT(BE7,"#,##0.00"),"-","△")&amp;"】"))</f>
        <v>【50.90】</v>
      </c>
      <c r="BF6" s="77">
        <f t="shared" ref="BF6:BO6" si="5">IF(BF7="",NA(),BF7)</f>
        <v>3090.5</v>
      </c>
      <c r="BG6" s="77">
        <f t="shared" si="5"/>
        <v>2820.19</v>
      </c>
      <c r="BH6" s="77">
        <f t="shared" si="5"/>
        <v>2644.58</v>
      </c>
      <c r="BI6" s="77">
        <f t="shared" si="5"/>
        <v>2386.91</v>
      </c>
      <c r="BJ6" s="77">
        <f t="shared" si="5"/>
        <v>1933.76</v>
      </c>
      <c r="BK6" s="77">
        <f t="shared" si="5"/>
        <v>1268.6300000000001</v>
      </c>
      <c r="BL6" s="77">
        <f t="shared" si="5"/>
        <v>1283.69</v>
      </c>
      <c r="BM6" s="77">
        <f t="shared" si="5"/>
        <v>1160.22</v>
      </c>
      <c r="BN6" s="77">
        <f t="shared" si="5"/>
        <v>1141.98</v>
      </c>
      <c r="BO6" s="77">
        <f t="shared" si="5"/>
        <v>1062.58</v>
      </c>
      <c r="BP6" s="69" t="str">
        <f>IF(BP7="","",IF(BP7="-","【-】","【"&amp;SUBSTITUTE(TEXT(BP7,"#,##0.00"),"-","△")&amp;"】"))</f>
        <v>【1,099.15】</v>
      </c>
      <c r="BQ6" s="77">
        <f t="shared" ref="BQ6:BZ6" si="6">IF(BQ7="",NA(),BQ7)</f>
        <v>78.489999999999995</v>
      </c>
      <c r="BR6" s="77">
        <f t="shared" si="6"/>
        <v>79.03</v>
      </c>
      <c r="BS6" s="77">
        <f t="shared" si="6"/>
        <v>60.14</v>
      </c>
      <c r="BT6" s="77">
        <f t="shared" si="6"/>
        <v>90.6</v>
      </c>
      <c r="BU6" s="77">
        <f t="shared" si="6"/>
        <v>100.35</v>
      </c>
      <c r="BV6" s="77">
        <f t="shared" si="6"/>
        <v>82.88</v>
      </c>
      <c r="BW6" s="77">
        <f t="shared" si="6"/>
        <v>82.53</v>
      </c>
      <c r="BX6" s="77">
        <f t="shared" si="6"/>
        <v>81.81</v>
      </c>
      <c r="BY6" s="77">
        <f t="shared" si="6"/>
        <v>82.27</v>
      </c>
      <c r="BZ6" s="77">
        <f t="shared" si="6"/>
        <v>80.36</v>
      </c>
      <c r="CA6" s="69" t="str">
        <f>IF(CA7="","",IF(CA7="-","【-】","【"&amp;SUBSTITUTE(TEXT(CA7,"#,##0.00"),"-","△")&amp;"】"))</f>
        <v>【72.92】</v>
      </c>
      <c r="CB6" s="77">
        <f t="shared" ref="CB6:CK6" si="7">IF(CB7="",NA(),CB7)</f>
        <v>258.05</v>
      </c>
      <c r="CC6" s="77">
        <f t="shared" si="7"/>
        <v>256.26</v>
      </c>
      <c r="CD6" s="77">
        <f t="shared" si="7"/>
        <v>336.56</v>
      </c>
      <c r="CE6" s="77">
        <f t="shared" si="7"/>
        <v>223.53</v>
      </c>
      <c r="CF6" s="77">
        <f t="shared" si="7"/>
        <v>220.38</v>
      </c>
      <c r="CG6" s="77">
        <f t="shared" si="7"/>
        <v>187.76</v>
      </c>
      <c r="CH6" s="77">
        <f t="shared" si="7"/>
        <v>190.48</v>
      </c>
      <c r="CI6" s="77">
        <f t="shared" si="7"/>
        <v>193.59</v>
      </c>
      <c r="CJ6" s="77">
        <f t="shared" si="7"/>
        <v>194.42</v>
      </c>
      <c r="CK6" s="77">
        <f t="shared" si="7"/>
        <v>201.33</v>
      </c>
      <c r="CL6" s="69" t="str">
        <f>IF(CL7="","",IF(CL7="-","【-】","【"&amp;SUBSTITUTE(TEXT(CL7,"#,##0.00"),"-","△")&amp;"】"))</f>
        <v>【225.78】</v>
      </c>
      <c r="CM6" s="77">
        <f t="shared" ref="CM6:CV6" si="8">IF(CM7="",NA(),CM7)</f>
        <v>52.05</v>
      </c>
      <c r="CN6" s="77">
        <f t="shared" si="8"/>
        <v>54.2</v>
      </c>
      <c r="CO6" s="77">
        <f t="shared" si="8"/>
        <v>49.16</v>
      </c>
      <c r="CP6" s="77">
        <f t="shared" si="8"/>
        <v>49.49</v>
      </c>
      <c r="CQ6" s="77">
        <f t="shared" si="8"/>
        <v>49.61</v>
      </c>
      <c r="CR6" s="77">
        <f t="shared" si="8"/>
        <v>45.87</v>
      </c>
      <c r="CS6" s="77">
        <f t="shared" si="8"/>
        <v>44.24</v>
      </c>
      <c r="CT6" s="77">
        <f t="shared" si="8"/>
        <v>45.3</v>
      </c>
      <c r="CU6" s="77">
        <f t="shared" si="8"/>
        <v>45.6</v>
      </c>
      <c r="CV6" s="77">
        <f t="shared" si="8"/>
        <v>44.79</v>
      </c>
      <c r="CW6" s="69" t="str">
        <f>IF(CW7="","",IF(CW7="-","【-】","【"&amp;SUBSTITUTE(TEXT(CW7,"#,##0.00"),"-","△")&amp;"】"))</f>
        <v>【43.17】</v>
      </c>
      <c r="CX6" s="77">
        <f t="shared" ref="CX6:DG6" si="9">IF(CX7="",NA(),CX7)</f>
        <v>91.29</v>
      </c>
      <c r="CY6" s="77">
        <f t="shared" si="9"/>
        <v>91.73</v>
      </c>
      <c r="CZ6" s="77">
        <f t="shared" si="9"/>
        <v>92.27</v>
      </c>
      <c r="DA6" s="77">
        <f t="shared" si="9"/>
        <v>92.74</v>
      </c>
      <c r="DB6" s="77">
        <f t="shared" si="9"/>
        <v>93.26</v>
      </c>
      <c r="DC6" s="77">
        <f t="shared" si="9"/>
        <v>87.65</v>
      </c>
      <c r="DD6" s="77">
        <f t="shared" si="9"/>
        <v>88.15</v>
      </c>
      <c r="DE6" s="77">
        <f t="shared" si="9"/>
        <v>88.37</v>
      </c>
      <c r="DF6" s="77">
        <f t="shared" si="9"/>
        <v>88.66</v>
      </c>
      <c r="DG6" s="77">
        <f t="shared" si="9"/>
        <v>88.68</v>
      </c>
      <c r="DH6" s="69" t="str">
        <f>IF(DH7="","",IF(DH7="-","【-】","【"&amp;SUBSTITUTE(TEXT(DH7,"#,##0.00"),"-","△")&amp;"】"))</f>
        <v>【86.31】</v>
      </c>
      <c r="DI6" s="77">
        <f t="shared" ref="DI6:DR6" si="10">IF(DI7="",NA(),DI7)</f>
        <v>38.82</v>
      </c>
      <c r="DJ6" s="77">
        <f t="shared" si="10"/>
        <v>40.58</v>
      </c>
      <c r="DK6" s="77">
        <f t="shared" si="10"/>
        <v>41.8</v>
      </c>
      <c r="DL6" s="77">
        <f t="shared" si="10"/>
        <v>43.58</v>
      </c>
      <c r="DM6" s="77">
        <f t="shared" si="10"/>
        <v>45.29</v>
      </c>
      <c r="DN6" s="77">
        <f t="shared" si="10"/>
        <v>29.24</v>
      </c>
      <c r="DO6" s="77">
        <f t="shared" si="10"/>
        <v>31.73</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69">
        <f t="shared" si="11"/>
        <v>0</v>
      </c>
      <c r="DZ6" s="69">
        <f t="shared" si="11"/>
        <v>0</v>
      </c>
      <c r="EA6" s="77">
        <f t="shared" si="11"/>
        <v>4.e-002</v>
      </c>
      <c r="EB6" s="77">
        <f t="shared" si="11"/>
        <v>0.12</v>
      </c>
      <c r="EC6" s="77">
        <f t="shared" si="11"/>
        <v>0.1</v>
      </c>
      <c r="ED6" s="69" t="str">
        <f>IF(ED7="","",IF(ED7="-","【-】","【"&amp;SUBSTITUTE(TEXT(ED7,"#,##0.00"),"-","△")&amp;"】"))</f>
        <v>【0.06】</v>
      </c>
      <c r="EE6" s="77">
        <f t="shared" ref="EE6:EN6" si="12">IF(EE7="",NA(),EE7)</f>
        <v>3.e-002</v>
      </c>
      <c r="EF6" s="69">
        <f t="shared" si="12"/>
        <v>0</v>
      </c>
      <c r="EG6" s="69">
        <f t="shared" si="12"/>
        <v>0</v>
      </c>
      <c r="EH6" s="69">
        <f t="shared" si="12"/>
        <v>0</v>
      </c>
      <c r="EI6" s="69">
        <f t="shared" si="12"/>
        <v>0</v>
      </c>
      <c r="EJ6" s="77">
        <f t="shared" si="12"/>
        <v>6.e-002</v>
      </c>
      <c r="EK6" s="77">
        <f t="shared" si="12"/>
        <v>0.27</v>
      </c>
      <c r="EL6" s="77">
        <f t="shared" si="12"/>
        <v>0.22</v>
      </c>
      <c r="EM6" s="77">
        <f t="shared" si="12"/>
        <v>0.17</v>
      </c>
      <c r="EN6" s="77">
        <f t="shared" si="12"/>
        <v>0.27</v>
      </c>
      <c r="EO6" s="69" t="str">
        <f>IF(EO7="","",IF(EO7="-","【-】","【"&amp;SUBSTITUTE(TEXT(EO7,"#,##0.00"),"-","△")&amp;"】"))</f>
        <v>【0.15】</v>
      </c>
    </row>
    <row r="7" spans="1:148" s="55" customFormat="1">
      <c r="A7" s="56"/>
      <c r="B7" s="62">
        <v>2024</v>
      </c>
      <c r="C7" s="62">
        <v>313726</v>
      </c>
      <c r="D7" s="62">
        <v>46</v>
      </c>
      <c r="E7" s="62">
        <v>17</v>
      </c>
      <c r="F7" s="62">
        <v>4</v>
      </c>
      <c r="G7" s="62">
        <v>0</v>
      </c>
      <c r="H7" s="62" t="s">
        <v>95</v>
      </c>
      <c r="I7" s="62" t="s">
        <v>99</v>
      </c>
      <c r="J7" s="62" t="s">
        <v>100</v>
      </c>
      <c r="K7" s="62" t="s">
        <v>101</v>
      </c>
      <c r="L7" s="62" t="s">
        <v>45</v>
      </c>
      <c r="M7" s="62" t="s">
        <v>102</v>
      </c>
      <c r="N7" s="70" t="s">
        <v>103</v>
      </c>
      <c r="O7" s="70">
        <v>66.34</v>
      </c>
      <c r="P7" s="70">
        <v>96.77</v>
      </c>
      <c r="Q7" s="70">
        <v>94.32</v>
      </c>
      <c r="R7" s="70">
        <v>4526</v>
      </c>
      <c r="S7" s="70">
        <v>14127</v>
      </c>
      <c r="T7" s="70">
        <v>56.94</v>
      </c>
      <c r="U7" s="70">
        <v>248.1</v>
      </c>
      <c r="V7" s="70">
        <v>13585</v>
      </c>
      <c r="W7" s="70">
        <v>5.2</v>
      </c>
      <c r="X7" s="70">
        <v>2612.5</v>
      </c>
      <c r="Y7" s="70">
        <v>138.16</v>
      </c>
      <c r="Z7" s="70">
        <v>126.03</v>
      </c>
      <c r="AA7" s="70">
        <v>118.92</v>
      </c>
      <c r="AB7" s="70">
        <v>121.92</v>
      </c>
      <c r="AC7" s="70">
        <v>124.14</v>
      </c>
      <c r="AD7" s="70">
        <v>102.7</v>
      </c>
      <c r="AE7" s="70">
        <v>104.11</v>
      </c>
      <c r="AF7" s="70">
        <v>101.98</v>
      </c>
      <c r="AG7" s="70">
        <v>102.68</v>
      </c>
      <c r="AH7" s="70">
        <v>103.79</v>
      </c>
      <c r="AI7" s="70">
        <v>105.07</v>
      </c>
      <c r="AJ7" s="70">
        <v>0</v>
      </c>
      <c r="AK7" s="70">
        <v>0</v>
      </c>
      <c r="AL7" s="70">
        <v>0</v>
      </c>
      <c r="AM7" s="70">
        <v>0</v>
      </c>
      <c r="AN7" s="70">
        <v>0</v>
      </c>
      <c r="AO7" s="70">
        <v>48.2</v>
      </c>
      <c r="AP7" s="70">
        <v>46.91</v>
      </c>
      <c r="AQ7" s="70">
        <v>52.27</v>
      </c>
      <c r="AR7" s="70">
        <v>58.68</v>
      </c>
      <c r="AS7" s="70">
        <v>53.87</v>
      </c>
      <c r="AT7" s="70">
        <v>63.54</v>
      </c>
      <c r="AU7" s="70">
        <v>37.44</v>
      </c>
      <c r="AV7" s="70">
        <v>44.28</v>
      </c>
      <c r="AW7" s="70">
        <v>58.82</v>
      </c>
      <c r="AX7" s="70">
        <v>64.430000000000007</v>
      </c>
      <c r="AY7" s="70">
        <v>71.709999999999994</v>
      </c>
      <c r="AZ7" s="70">
        <v>46.85</v>
      </c>
      <c r="BA7" s="70">
        <v>44.35</v>
      </c>
      <c r="BB7" s="70">
        <v>41.51</v>
      </c>
      <c r="BC7" s="70">
        <v>45.01</v>
      </c>
      <c r="BD7" s="70">
        <v>46.37</v>
      </c>
      <c r="BE7" s="70">
        <v>50.9</v>
      </c>
      <c r="BF7" s="70">
        <v>3090.5</v>
      </c>
      <c r="BG7" s="70">
        <v>2820.19</v>
      </c>
      <c r="BH7" s="70">
        <v>2644.58</v>
      </c>
      <c r="BI7" s="70">
        <v>2386.91</v>
      </c>
      <c r="BJ7" s="70">
        <v>1933.76</v>
      </c>
      <c r="BK7" s="70">
        <v>1268.6300000000001</v>
      </c>
      <c r="BL7" s="70">
        <v>1283.69</v>
      </c>
      <c r="BM7" s="70">
        <v>1160.22</v>
      </c>
      <c r="BN7" s="70">
        <v>1141.98</v>
      </c>
      <c r="BO7" s="70">
        <v>1062.58</v>
      </c>
      <c r="BP7" s="70">
        <v>1099.1500000000001</v>
      </c>
      <c r="BQ7" s="70">
        <v>78.489999999999995</v>
      </c>
      <c r="BR7" s="70">
        <v>79.03</v>
      </c>
      <c r="BS7" s="70">
        <v>60.14</v>
      </c>
      <c r="BT7" s="70">
        <v>90.6</v>
      </c>
      <c r="BU7" s="70">
        <v>100.35</v>
      </c>
      <c r="BV7" s="70">
        <v>82.88</v>
      </c>
      <c r="BW7" s="70">
        <v>82.53</v>
      </c>
      <c r="BX7" s="70">
        <v>81.81</v>
      </c>
      <c r="BY7" s="70">
        <v>82.27</v>
      </c>
      <c r="BZ7" s="70">
        <v>80.36</v>
      </c>
      <c r="CA7" s="70">
        <v>72.92</v>
      </c>
      <c r="CB7" s="70">
        <v>258.05</v>
      </c>
      <c r="CC7" s="70">
        <v>256.26</v>
      </c>
      <c r="CD7" s="70">
        <v>336.56</v>
      </c>
      <c r="CE7" s="70">
        <v>223.53</v>
      </c>
      <c r="CF7" s="70">
        <v>220.38</v>
      </c>
      <c r="CG7" s="70">
        <v>187.76</v>
      </c>
      <c r="CH7" s="70">
        <v>190.48</v>
      </c>
      <c r="CI7" s="70">
        <v>193.59</v>
      </c>
      <c r="CJ7" s="70">
        <v>194.42</v>
      </c>
      <c r="CK7" s="70">
        <v>201.33</v>
      </c>
      <c r="CL7" s="70">
        <v>225.78</v>
      </c>
      <c r="CM7" s="70">
        <v>52.05</v>
      </c>
      <c r="CN7" s="70">
        <v>54.2</v>
      </c>
      <c r="CO7" s="70">
        <v>49.16</v>
      </c>
      <c r="CP7" s="70">
        <v>49.49</v>
      </c>
      <c r="CQ7" s="70">
        <v>49.61</v>
      </c>
      <c r="CR7" s="70">
        <v>45.87</v>
      </c>
      <c r="CS7" s="70">
        <v>44.24</v>
      </c>
      <c r="CT7" s="70">
        <v>45.3</v>
      </c>
      <c r="CU7" s="70">
        <v>45.6</v>
      </c>
      <c r="CV7" s="70">
        <v>44.79</v>
      </c>
      <c r="CW7" s="70">
        <v>43.17</v>
      </c>
      <c r="CX7" s="70">
        <v>91.29</v>
      </c>
      <c r="CY7" s="70">
        <v>91.73</v>
      </c>
      <c r="CZ7" s="70">
        <v>92.27</v>
      </c>
      <c r="DA7" s="70">
        <v>92.74</v>
      </c>
      <c r="DB7" s="70">
        <v>93.26</v>
      </c>
      <c r="DC7" s="70">
        <v>87.65</v>
      </c>
      <c r="DD7" s="70">
        <v>88.15</v>
      </c>
      <c r="DE7" s="70">
        <v>88.37</v>
      </c>
      <c r="DF7" s="70">
        <v>88.66</v>
      </c>
      <c r="DG7" s="70">
        <v>88.68</v>
      </c>
      <c r="DH7" s="70">
        <v>86.31</v>
      </c>
      <c r="DI7" s="70">
        <v>38.82</v>
      </c>
      <c r="DJ7" s="70">
        <v>40.58</v>
      </c>
      <c r="DK7" s="70">
        <v>41.8</v>
      </c>
      <c r="DL7" s="70">
        <v>43.58</v>
      </c>
      <c r="DM7" s="70">
        <v>45.29</v>
      </c>
      <c r="DN7" s="70">
        <v>29.24</v>
      </c>
      <c r="DO7" s="70">
        <v>31.73</v>
      </c>
      <c r="DP7" s="70">
        <v>32.57</v>
      </c>
      <c r="DQ7" s="70">
        <v>33.159999999999997</v>
      </c>
      <c r="DR7" s="70">
        <v>34.590000000000003</v>
      </c>
      <c r="DS7" s="70">
        <v>30.82</v>
      </c>
      <c r="DT7" s="70">
        <v>0</v>
      </c>
      <c r="DU7" s="70">
        <v>0</v>
      </c>
      <c r="DV7" s="70">
        <v>0</v>
      </c>
      <c r="DW7" s="70">
        <v>0</v>
      </c>
      <c r="DX7" s="70">
        <v>0</v>
      </c>
      <c r="DY7" s="70">
        <v>0</v>
      </c>
      <c r="DZ7" s="70">
        <v>0</v>
      </c>
      <c r="EA7" s="70">
        <v>4.e-002</v>
      </c>
      <c r="EB7" s="70">
        <v>0.12</v>
      </c>
      <c r="EC7" s="70">
        <v>0.1</v>
      </c>
      <c r="ED7" s="70">
        <v>6.e-002</v>
      </c>
      <c r="EE7" s="70">
        <v>3.e-002</v>
      </c>
      <c r="EF7" s="70">
        <v>0</v>
      </c>
      <c r="EG7" s="70">
        <v>0</v>
      </c>
      <c r="EH7" s="70">
        <v>0</v>
      </c>
      <c r="EI7" s="70">
        <v>0</v>
      </c>
      <c r="EJ7" s="70">
        <v>6.e-002</v>
      </c>
      <c r="EK7" s="70">
        <v>0.27</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65</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山下　喬</cp:lastModifiedBy>
  <dcterms:created xsi:type="dcterms:W3CDTF">2025-12-23T06:13:26Z</dcterms:created>
  <dcterms:modified xsi:type="dcterms:W3CDTF">2026-01-26T02:22:28Z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2026-01-26T02:22:28Z</vt:filetime>
  </property>
</Properties>
</file>