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r1c4g78BVoAlimnhfehV37ihyZC/Yo2go2p5nGOO6D74Bc0ldvKkw7jBsfYJT6vJcyjamCr8Z0UEpUnbRsx1Jg==" workbookSaltValue="24pLUzm9sBNkvhZ0P7kfZ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<sst xmlns="http://schemas.openxmlformats.org/spreadsheetml/2006/main" xmlns:r="http://schemas.openxmlformats.org/officeDocument/2006/relationships" count="114" uniqueCount="114">
  <si>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</si>
  <si>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</si>
  <si>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</si>
  <si>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</si>
  <si>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</si>
  <si>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</si>
  <si>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</si>
  <si>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</si>
  <si>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</si>
  <si>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</si>
  <si>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</si>
  <si>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</si>
  <si>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</si>
  <si>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</si>
  <si>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</si>
  <si>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</si>
  <si>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</si>
  <si>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</si>
  <si>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</si>
  <si>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</si>
  <si>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</si>
  <si>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</si>
  <si>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</si>
  <si>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</si>
  <si>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</si>
  <si>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</si>
  <si>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</si>
  <si>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</si>
  <si>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</si>
  <si>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</si>
  <si>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</si>
  <si>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</si>
  <si>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</si>
  <si>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</si>
  <si>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</si>
  <si>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</si>
  <si>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</si>
  <si>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</si>
  <si>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</si>
  <si>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</si>
  <si>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</si>
  <si>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</si>
  <si>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</si>
  <si>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</si>
  <si>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</si>
  <si>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</si>
  <si>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</si>
  <si>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</si>
  <si>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</si>
  <si>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</si>
  <si>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</si>
  <si>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</si>
  <si>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</si>
  <si>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</si>
  <si>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</si>
  <si>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</si>
  <si>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</si>
  <si>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</si>
  <si>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</si>
  <si>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</si>
  <si>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</si>
  <si>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</si>
  <si>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</si>
  <si>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</si>
  <si>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</si>
  <si>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</si>
  <si>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</si>
  <si>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</si>
  <si>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</si>
  <si>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</si>
  <si>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</si>
  <si>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</si>
  <si>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</si>
  <si>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</si>
  <si>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</si>
  <si>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</si>
  <si>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</si>
  <si>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</si>
  <si>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</si>
  <si>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</si>
  <si>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</si>
  <si>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</si>
  <si>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</si>
  <si>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</si>
  <si>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</si>
  <si>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</si>
  <si>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</si>
  <si>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</si>
  <si>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</si>
  <si>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</si>
  <si>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</si>
  <si>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</si>
  <si>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</si>
  <si>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</si>
  <si>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</si>
  <si>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</si>
  <si>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</si>
  <si>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鳥取県　大山町</t>
  </si>
  <si>
    <t>法適用</t>
  </si>
  <si>
    <t>下水道事業</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</si>
  <si>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</si>
  <si>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</si>
  <si>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</si>
  <si>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</si>
  <si>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</si>
  <si>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</si>
  <si>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</si>
  <si>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</si>
  <si>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</si>
  <si>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</si>
  <si>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</si>
  <si>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⑤経費回収率は目標とする100％を大きく下回る数値であり、厳しい経営状況であることが分かる。今後人口減少により使用料収益が減り、さらに厳しい経営状況になることが予想される。引き続き経費削減に努めていきたい。
⑦施設利用率は、全国平均値と近い数値である。今後も施設の見直しと計画的な施設管理を行う。
⑧水洗化率は、全国平均の水準を保っており、100％に近づけるよう努める。</t>
    <rPh sb="1" eb="5">
      <t>ケイヒカイシュウ</t>
    </rPh>
    <rPh sb="5" eb="6">
      <t>リツ</t>
    </rPh>
    <rPh sb="7" eb="9">
      <t>モクヒョウ</t>
    </rPh>
    <rPh sb="17" eb="18">
      <t>オオ</t>
    </rPh>
    <rPh sb="20" eb="22">
      <t>シタマワ</t>
    </rPh>
    <rPh sb="23" eb="25">
      <t>スウチ</t>
    </rPh>
    <rPh sb="29" eb="30">
      <t>キビ</t>
    </rPh>
    <rPh sb="32" eb="34">
      <t>ケイエイ</t>
    </rPh>
    <rPh sb="34" eb="36">
      <t>ジョウキョウ</t>
    </rPh>
    <rPh sb="42" eb="43">
      <t>ワ</t>
    </rPh>
    <rPh sb="46" eb="48">
      <t>コンゴ</t>
    </rPh>
    <rPh sb="48" eb="50">
      <t>ジンコウ</t>
    </rPh>
    <rPh sb="50" eb="52">
      <t>ゲンショウ</t>
    </rPh>
    <rPh sb="55" eb="58">
      <t>シヨウリョウ</t>
    </rPh>
    <rPh sb="58" eb="60">
      <t>シュウエキ</t>
    </rPh>
    <rPh sb="61" eb="62">
      <t>ヘ</t>
    </rPh>
    <rPh sb="67" eb="68">
      <t>キビ</t>
    </rPh>
    <rPh sb="70" eb="72">
      <t>ケイエイ</t>
    </rPh>
    <rPh sb="72" eb="74">
      <t>ジョウキョウ</t>
    </rPh>
    <rPh sb="80" eb="82">
      <t>ヨソウ</t>
    </rPh>
    <rPh sb="86" eb="87">
      <t>ヒ</t>
    </rPh>
    <rPh sb="88" eb="89">
      <t>ツヅ</t>
    </rPh>
    <rPh sb="90" eb="92">
      <t>ケイヒ</t>
    </rPh>
    <rPh sb="92" eb="94">
      <t>サクゲン</t>
    </rPh>
    <rPh sb="95" eb="96">
      <t>ツト</t>
    </rPh>
    <rPh sb="105" eb="107">
      <t>シセツ</t>
    </rPh>
    <rPh sb="107" eb="109">
      <t>リヨウ</t>
    </rPh>
    <rPh sb="109" eb="110">
      <t>リツ</t>
    </rPh>
    <rPh sb="112" eb="114">
      <t>ゼンコク</t>
    </rPh>
    <rPh sb="114" eb="116">
      <t>ヘイキン</t>
    </rPh>
    <rPh sb="116" eb="117">
      <t>チ</t>
    </rPh>
    <rPh sb="118" eb="119">
      <t>チカ</t>
    </rPh>
    <rPh sb="120" eb="122">
      <t>スウチ</t>
    </rPh>
    <rPh sb="126" eb="128">
      <t>コンゴ</t>
    </rPh>
    <rPh sb="129" eb="131">
      <t>シセツ</t>
    </rPh>
    <rPh sb="132" eb="134">
      <t>ミナオ</t>
    </rPh>
    <rPh sb="136" eb="139">
      <t>ケイカクテキ</t>
    </rPh>
    <rPh sb="140" eb="142">
      <t>シセツ</t>
    </rPh>
    <rPh sb="142" eb="144">
      <t>カンリ</t>
    </rPh>
    <rPh sb="145" eb="146">
      <t>オコナ</t>
    </rPh>
    <rPh sb="150" eb="153">
      <t>スイセンカ</t>
    </rPh>
    <rPh sb="153" eb="154">
      <t>リツ</t>
    </rPh>
    <rPh sb="156" eb="158">
      <t>ゼンコク</t>
    </rPh>
    <rPh sb="158" eb="160">
      <t>ヘイキン</t>
    </rPh>
    <rPh sb="161" eb="163">
      <t>スイジュン</t>
    </rPh>
    <rPh sb="164" eb="165">
      <t>タモ</t>
    </rPh>
    <rPh sb="175" eb="176">
      <t>チカ</t>
    </rPh>
    <rPh sb="181" eb="182">
      <t>ツト</t>
    </rPh>
    <phoneticPr fontId="1"/>
  </si>
  <si>
    <t>①有形固定資産減価償却率は、全国平均及び類似団体平均を上回る高い数値となっている。減価償却が進み、施設の更新の必要性が高いことが推測される。今後、計画的に点検・調査・更新を行い、老朽化対策をしていく。
　</t>
    <rPh sb="1" eb="3">
      <t>ユウケイ</t>
    </rPh>
    <rPh sb="3" eb="5">
      <t>コテイ</t>
    </rPh>
    <rPh sb="5" eb="7">
      <t>シサン</t>
    </rPh>
    <rPh sb="7" eb="9">
      <t>ゲンカ</t>
    </rPh>
    <rPh sb="9" eb="11">
      <t>ショウキャク</t>
    </rPh>
    <rPh sb="11" eb="12">
      <t>リツ</t>
    </rPh>
    <rPh sb="14" eb="18">
      <t>ゼンコクヘイキン</t>
    </rPh>
    <rPh sb="18" eb="19">
      <t>オヨ</t>
    </rPh>
    <rPh sb="20" eb="24">
      <t>ルイジダンタイ</t>
    </rPh>
    <rPh sb="24" eb="26">
      <t>ヘイキン</t>
    </rPh>
    <rPh sb="27" eb="29">
      <t>ウワマワ</t>
    </rPh>
    <rPh sb="30" eb="31">
      <t>タカ</t>
    </rPh>
    <rPh sb="32" eb="34">
      <t>スウチ</t>
    </rPh>
    <rPh sb="41" eb="45">
      <t>ゲンカショウキャク</t>
    </rPh>
    <rPh sb="46" eb="47">
      <t>スス</t>
    </rPh>
    <rPh sb="49" eb="51">
      <t>シセツ</t>
    </rPh>
    <rPh sb="52" eb="54">
      <t>コウシン</t>
    </rPh>
    <rPh sb="55" eb="58">
      <t>ヒツヨウセイ</t>
    </rPh>
    <rPh sb="59" eb="60">
      <t>タカ</t>
    </rPh>
    <rPh sb="64" eb="66">
      <t>スイソク</t>
    </rPh>
    <rPh sb="70" eb="72">
      <t>コンゴ</t>
    </rPh>
    <rPh sb="73" eb="76">
      <t>ケイカクテキ</t>
    </rPh>
    <rPh sb="77" eb="79">
      <t>テンケン</t>
    </rPh>
    <rPh sb="80" eb="82">
      <t>チョウサ</t>
    </rPh>
    <rPh sb="83" eb="85">
      <t>コウシン</t>
    </rPh>
    <rPh sb="86" eb="87">
      <t>オコナ</t>
    </rPh>
    <rPh sb="89" eb="92">
      <t>ロウキュウカ</t>
    </rPh>
    <rPh sb="92" eb="94">
      <t>タイサク</t>
    </rPh>
    <phoneticPr fontId="1"/>
  </si>
  <si>
    <t>　令和6年度から地方公営企業会計に移行したことにより、経営状況が明確になり、適正な財産管理を行うことで長期的な投資計画を作成することができる。今後は、令和7年度に策定される経営戦略に基づき、経営の改善に努める。また、令和8年度に下水道使用料の改定に向けて検討をし、適正な料金の見直しを行い、一般会計からの繰入金に依存している状況を少しずつ改善していく。
　施設については、費用配分を考慮しながら計画的に更新を行い、予防保全に努めていく。</t>
    <rPh sb="71" eb="73">
      <t>コンゴ</t>
    </rPh>
    <rPh sb="75" eb="77">
      <t>レイワ</t>
    </rPh>
    <rPh sb="78" eb="80">
      <t>ネンド</t>
    </rPh>
    <rPh sb="81" eb="83">
      <t>サクテイ</t>
    </rPh>
    <rPh sb="86" eb="88">
      <t>ケイエイ</t>
    </rPh>
    <rPh sb="88" eb="90">
      <t>センリャク</t>
    </rPh>
    <rPh sb="91" eb="92">
      <t>モト</t>
    </rPh>
    <rPh sb="95" eb="97">
      <t>ケイエイ</t>
    </rPh>
    <rPh sb="98" eb="100">
      <t>カイゼン</t>
    </rPh>
    <rPh sb="101" eb="102">
      <t>ツト</t>
    </rPh>
    <rPh sb="108" eb="110">
      <t>レイワ</t>
    </rPh>
    <rPh sb="111" eb="113">
      <t>ネンド</t>
    </rPh>
    <rPh sb="114" eb="117">
      <t>ゲスイドウ</t>
    </rPh>
    <rPh sb="117" eb="120">
      <t>シヨウリョウ</t>
    </rPh>
    <rPh sb="121" eb="123">
      <t>カイテイ</t>
    </rPh>
    <rPh sb="124" eb="125">
      <t>ム</t>
    </rPh>
    <rPh sb="127" eb="129">
      <t>ケントウ</t>
    </rPh>
    <rPh sb="132" eb="134">
      <t>テキセイ</t>
    </rPh>
    <rPh sb="135" eb="137">
      <t>リョウキン</t>
    </rPh>
    <rPh sb="138" eb="140">
      <t>ミナオ</t>
    </rPh>
    <rPh sb="142" eb="143">
      <t>オコナ</t>
    </rPh>
    <rPh sb="145" eb="149">
      <t>イッパンカイケイ</t>
    </rPh>
    <rPh sb="152" eb="155">
      <t>クリイレキン</t>
    </rPh>
    <rPh sb="156" eb="158">
      <t>イゾン</t>
    </rPh>
    <rPh sb="162" eb="164">
      <t>ジョウキョウ</t>
    </rPh>
    <rPh sb="165" eb="166">
      <t>スコ</t>
    </rPh>
    <rPh sb="169" eb="171">
      <t>カイゼン</t>
    </rPh>
    <rPh sb="178" eb="180">
      <t>シセツ</t>
    </rPh>
    <rPh sb="186" eb="188">
      <t>ヒヨウ</t>
    </rPh>
    <rPh sb="188" eb="190">
      <t>ハイブン</t>
    </rPh>
    <rPh sb="191" eb="193">
      <t>コウリョ</t>
    </rPh>
    <rPh sb="197" eb="200">
      <t>ケイカクテキ</t>
    </rPh>
    <rPh sb="201" eb="203">
      <t>コウシン</t>
    </rPh>
    <rPh sb="204" eb="205">
      <t>オコナ</t>
    </rPh>
    <rPh sb="207" eb="209">
      <t>ヨボウ</t>
    </rPh>
    <rPh sb="209" eb="211">
      <t>ホゼン</t>
    </rPh>
    <rPh sb="212" eb="213">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</si>
</sst>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2.e-002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48.9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52.34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92.18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101.95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103.04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30.49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100.31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84.4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41.03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1401.35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58.41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192.82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267.33999999999997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L7"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鳥取県　大山町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10</v>
      </c>
      <c r="Q7" s="5"/>
      <c r="R7" s="5"/>
      <c r="S7" s="5"/>
      <c r="T7" s="5"/>
      <c r="U7" s="5"/>
      <c r="V7" s="5"/>
      <c r="W7" s="5" t="s">
        <v>12</v>
      </c>
      <c r="X7" s="5"/>
      <c r="Y7" s="5"/>
      <c r="Z7" s="5"/>
      <c r="AA7" s="5"/>
      <c r="AB7" s="5"/>
      <c r="AC7" s="5"/>
      <c r="AD7" s="5" t="s">
        <v>17</v>
      </c>
      <c r="AE7" s="5"/>
      <c r="AF7" s="5"/>
      <c r="AG7" s="5"/>
      <c r="AH7" s="5"/>
      <c r="AI7" s="5"/>
      <c r="AJ7" s="5"/>
      <c r="AK7" s="3"/>
      <c r="AL7" s="5" t="s">
        <v>0</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14786</v>
      </c>
      <c r="AM8" s="21"/>
      <c r="AN8" s="21"/>
      <c r="AO8" s="21"/>
      <c r="AP8" s="21"/>
      <c r="AQ8" s="21"/>
      <c r="AR8" s="21"/>
      <c r="AS8" s="21"/>
      <c r="AT8" s="7">
        <f>データ!T6</f>
        <v>189.74</v>
      </c>
      <c r="AU8" s="7"/>
      <c r="AV8" s="7"/>
      <c r="AW8" s="7"/>
      <c r="AX8" s="7"/>
      <c r="AY8" s="7"/>
      <c r="AZ8" s="7"/>
      <c r="BA8" s="7"/>
      <c r="BB8" s="7">
        <f>データ!U6</f>
        <v>77.930000000000007</v>
      </c>
      <c r="BC8" s="7"/>
      <c r="BD8" s="7"/>
      <c r="BE8" s="7"/>
      <c r="BF8" s="7"/>
      <c r="BG8" s="7"/>
      <c r="BH8" s="7"/>
      <c r="BI8" s="7"/>
      <c r="BJ8" s="3"/>
      <c r="BK8" s="3"/>
      <c r="BL8" s="27" t="s">
        <v>22</v>
      </c>
      <c r="BM8" s="37"/>
      <c r="BN8" s="44" t="s">
        <v>14</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29</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33</v>
      </c>
      <c r="AU9" s="5"/>
      <c r="AV9" s="5"/>
      <c r="AW9" s="5"/>
      <c r="AX9" s="5"/>
      <c r="AY9" s="5"/>
      <c r="AZ9" s="5"/>
      <c r="BA9" s="5"/>
      <c r="BB9" s="5" t="s">
        <v>13</v>
      </c>
      <c r="BC9" s="5"/>
      <c r="BD9" s="5"/>
      <c r="BE9" s="5"/>
      <c r="BF9" s="5"/>
      <c r="BG9" s="5"/>
      <c r="BH9" s="5"/>
      <c r="BI9" s="5"/>
      <c r="BJ9" s="3"/>
      <c r="BK9" s="3"/>
      <c r="BL9" s="28" t="s">
        <v>27</v>
      </c>
      <c r="BM9" s="38"/>
      <c r="BN9" s="45" t="s">
        <v>34</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74.510000000000005</v>
      </c>
      <c r="J10" s="7"/>
      <c r="K10" s="7"/>
      <c r="L10" s="7"/>
      <c r="M10" s="7"/>
      <c r="N10" s="7"/>
      <c r="O10" s="7"/>
      <c r="P10" s="7">
        <f>データ!P6</f>
        <v>48.09</v>
      </c>
      <c r="Q10" s="7"/>
      <c r="R10" s="7"/>
      <c r="S10" s="7"/>
      <c r="T10" s="7"/>
      <c r="U10" s="7"/>
      <c r="V10" s="7"/>
      <c r="W10" s="7">
        <f>データ!Q6</f>
        <v>100</v>
      </c>
      <c r="X10" s="7"/>
      <c r="Y10" s="7"/>
      <c r="Z10" s="7"/>
      <c r="AA10" s="7"/>
      <c r="AB10" s="7"/>
      <c r="AC10" s="7"/>
      <c r="AD10" s="21">
        <f>データ!R6</f>
        <v>3667</v>
      </c>
      <c r="AE10" s="21"/>
      <c r="AF10" s="21"/>
      <c r="AG10" s="21"/>
      <c r="AH10" s="21"/>
      <c r="AI10" s="21"/>
      <c r="AJ10" s="21"/>
      <c r="AK10" s="2"/>
      <c r="AL10" s="21">
        <f>データ!V6</f>
        <v>7048</v>
      </c>
      <c r="AM10" s="21"/>
      <c r="AN10" s="21"/>
      <c r="AO10" s="21"/>
      <c r="AP10" s="21"/>
      <c r="AQ10" s="21"/>
      <c r="AR10" s="21"/>
      <c r="AS10" s="21"/>
      <c r="AT10" s="7">
        <f>データ!W6</f>
        <v>11.26</v>
      </c>
      <c r="AU10" s="7"/>
      <c r="AV10" s="7"/>
      <c r="AW10" s="7"/>
      <c r="AX10" s="7"/>
      <c r="AY10" s="7"/>
      <c r="AZ10" s="7"/>
      <c r="BA10" s="7"/>
      <c r="BB10" s="7">
        <f>データ!X6</f>
        <v>625.92999999999995</v>
      </c>
      <c r="BC10" s="7"/>
      <c r="BD10" s="7"/>
      <c r="BE10" s="7"/>
      <c r="BF10" s="7"/>
      <c r="BG10" s="7"/>
      <c r="BH10" s="7"/>
      <c r="BI10" s="7"/>
      <c r="BJ10" s="2"/>
      <c r="BK10" s="2"/>
      <c r="BL10" s="29" t="s">
        <v>38</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15</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26</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42</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48</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37</v>
      </c>
      <c r="C84" s="12"/>
      <c r="D84" s="12"/>
      <c r="E84" s="12" t="s">
        <v>49</v>
      </c>
      <c r="F84" s="12" t="s">
        <v>36</v>
      </c>
      <c r="G84" s="12" t="s">
        <v>51</v>
      </c>
      <c r="H84" s="12" t="s">
        <v>54</v>
      </c>
      <c r="I84" s="12" t="s">
        <v>55</v>
      </c>
      <c r="J84" s="12" t="s">
        <v>1</v>
      </c>
      <c r="K84" s="12" t="s">
        <v>25</v>
      </c>
      <c r="L84" s="12" t="s">
        <v>53</v>
      </c>
      <c r="M84" s="12" t="s">
        <v>56</v>
      </c>
      <c r="N84" s="12" t="s">
        <v>60</v>
      </c>
      <c r="O84" s="12" t="s">
        <v>61</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Ea226XZ3DnQ1H25BK6211VVjJ367w1xnTr7h/aBFAPoTCfezuiRsmhqLVaoAXQVB2jZYh95W7feKUPYAab+cYw==" saltValue="GgYBkF67JrACmr70Sn4XN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59</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52</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35</v>
      </c>
      <c r="B3" s="58" t="s">
        <v>63</v>
      </c>
      <c r="C3" s="58" t="s">
        <v>47</v>
      </c>
      <c r="D3" s="58" t="s">
        <v>9</v>
      </c>
      <c r="E3" s="58" t="s">
        <v>21</v>
      </c>
      <c r="F3" s="58" t="s">
        <v>62</v>
      </c>
      <c r="G3" s="58" t="s">
        <v>20</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50</v>
      </c>
      <c r="Z4" s="76"/>
      <c r="AA4" s="76"/>
      <c r="AB4" s="76"/>
      <c r="AC4" s="76"/>
      <c r="AD4" s="76"/>
      <c r="AE4" s="76"/>
      <c r="AF4" s="76"/>
      <c r="AG4" s="76"/>
      <c r="AH4" s="76"/>
      <c r="AI4" s="76"/>
      <c r="AJ4" s="76" t="s">
        <v>40</v>
      </c>
      <c r="AK4" s="76"/>
      <c r="AL4" s="76"/>
      <c r="AM4" s="76"/>
      <c r="AN4" s="76"/>
      <c r="AO4" s="76"/>
      <c r="AP4" s="76"/>
      <c r="AQ4" s="76"/>
      <c r="AR4" s="76"/>
      <c r="AS4" s="76"/>
      <c r="AT4" s="76"/>
      <c r="AU4" s="76" t="s">
        <v>64</v>
      </c>
      <c r="AV4" s="76"/>
      <c r="AW4" s="76"/>
      <c r="AX4" s="76"/>
      <c r="AY4" s="76"/>
      <c r="AZ4" s="76"/>
      <c r="BA4" s="76"/>
      <c r="BB4" s="76"/>
      <c r="BC4" s="76"/>
      <c r="BD4" s="76"/>
      <c r="BE4" s="76"/>
      <c r="BF4" s="76" t="s">
        <v>32</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45</v>
      </c>
      <c r="CY4" s="76"/>
      <c r="CZ4" s="76"/>
      <c r="DA4" s="76"/>
      <c r="DB4" s="76"/>
      <c r="DC4" s="76"/>
      <c r="DD4" s="76"/>
      <c r="DE4" s="76"/>
      <c r="DF4" s="76"/>
      <c r="DG4" s="76"/>
      <c r="DH4" s="76"/>
      <c r="DI4" s="76" t="s">
        <v>58</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43</v>
      </c>
      <c r="B5" s="60"/>
      <c r="C5" s="60"/>
      <c r="D5" s="60"/>
      <c r="E5" s="60"/>
      <c r="F5" s="60"/>
      <c r="G5" s="60"/>
      <c r="H5" s="66" t="s">
        <v>72</v>
      </c>
      <c r="I5" s="66" t="s">
        <v>73</v>
      </c>
      <c r="J5" s="66" t="s">
        <v>57</v>
      </c>
      <c r="K5" s="66" t="s">
        <v>74</v>
      </c>
      <c r="L5" s="66" t="s">
        <v>28</v>
      </c>
      <c r="M5" s="66" t="s">
        <v>17</v>
      </c>
      <c r="N5" s="66" t="s">
        <v>75</v>
      </c>
      <c r="O5" s="66" t="s">
        <v>76</v>
      </c>
      <c r="P5" s="66" t="s">
        <v>77</v>
      </c>
      <c r="Q5" s="66" t="s">
        <v>78</v>
      </c>
      <c r="R5" s="66" t="s">
        <v>79</v>
      </c>
      <c r="S5" s="66" t="s">
        <v>80</v>
      </c>
      <c r="T5" s="66" t="s">
        <v>81</v>
      </c>
      <c r="U5" s="66" t="s">
        <v>82</v>
      </c>
      <c r="V5" s="66" t="s">
        <v>83</v>
      </c>
      <c r="W5" s="66" t="s">
        <v>84</v>
      </c>
      <c r="X5" s="66" t="s">
        <v>85</v>
      </c>
      <c r="Y5" s="66" t="s">
        <v>86</v>
      </c>
      <c r="Z5" s="66" t="s">
        <v>8</v>
      </c>
      <c r="AA5" s="66" t="s">
        <v>87</v>
      </c>
      <c r="AB5" s="66" t="s">
        <v>88</v>
      </c>
      <c r="AC5" s="66" t="s">
        <v>89</v>
      </c>
      <c r="AD5" s="66" t="s">
        <v>90</v>
      </c>
      <c r="AE5" s="66" t="s">
        <v>91</v>
      </c>
      <c r="AF5" s="66" t="s">
        <v>41</v>
      </c>
      <c r="AG5" s="66" t="s">
        <v>93</v>
      </c>
      <c r="AH5" s="66" t="s">
        <v>94</v>
      </c>
      <c r="AI5" s="66" t="s">
        <v>37</v>
      </c>
      <c r="AJ5" s="66" t="s">
        <v>86</v>
      </c>
      <c r="AK5" s="66" t="s">
        <v>8</v>
      </c>
      <c r="AL5" s="66" t="s">
        <v>87</v>
      </c>
      <c r="AM5" s="66" t="s">
        <v>88</v>
      </c>
      <c r="AN5" s="66" t="s">
        <v>89</v>
      </c>
      <c r="AO5" s="66" t="s">
        <v>90</v>
      </c>
      <c r="AP5" s="66" t="s">
        <v>91</v>
      </c>
      <c r="AQ5" s="66" t="s">
        <v>41</v>
      </c>
      <c r="AR5" s="66" t="s">
        <v>93</v>
      </c>
      <c r="AS5" s="66" t="s">
        <v>94</v>
      </c>
      <c r="AT5" s="66" t="s">
        <v>95</v>
      </c>
      <c r="AU5" s="66" t="s">
        <v>86</v>
      </c>
      <c r="AV5" s="66" t="s">
        <v>8</v>
      </c>
      <c r="AW5" s="66" t="s">
        <v>87</v>
      </c>
      <c r="AX5" s="66" t="s">
        <v>88</v>
      </c>
      <c r="AY5" s="66" t="s">
        <v>89</v>
      </c>
      <c r="AZ5" s="66" t="s">
        <v>90</v>
      </c>
      <c r="BA5" s="66" t="s">
        <v>91</v>
      </c>
      <c r="BB5" s="66" t="s">
        <v>41</v>
      </c>
      <c r="BC5" s="66" t="s">
        <v>93</v>
      </c>
      <c r="BD5" s="66" t="s">
        <v>94</v>
      </c>
      <c r="BE5" s="66" t="s">
        <v>95</v>
      </c>
      <c r="BF5" s="66" t="s">
        <v>86</v>
      </c>
      <c r="BG5" s="66" t="s">
        <v>8</v>
      </c>
      <c r="BH5" s="66" t="s">
        <v>87</v>
      </c>
      <c r="BI5" s="66" t="s">
        <v>88</v>
      </c>
      <c r="BJ5" s="66" t="s">
        <v>89</v>
      </c>
      <c r="BK5" s="66" t="s">
        <v>90</v>
      </c>
      <c r="BL5" s="66" t="s">
        <v>91</v>
      </c>
      <c r="BM5" s="66" t="s">
        <v>41</v>
      </c>
      <c r="BN5" s="66" t="s">
        <v>93</v>
      </c>
      <c r="BO5" s="66" t="s">
        <v>94</v>
      </c>
      <c r="BP5" s="66" t="s">
        <v>95</v>
      </c>
      <c r="BQ5" s="66" t="s">
        <v>86</v>
      </c>
      <c r="BR5" s="66" t="s">
        <v>8</v>
      </c>
      <c r="BS5" s="66" t="s">
        <v>87</v>
      </c>
      <c r="BT5" s="66" t="s">
        <v>88</v>
      </c>
      <c r="BU5" s="66" t="s">
        <v>89</v>
      </c>
      <c r="BV5" s="66" t="s">
        <v>90</v>
      </c>
      <c r="BW5" s="66" t="s">
        <v>91</v>
      </c>
      <c r="BX5" s="66" t="s">
        <v>41</v>
      </c>
      <c r="BY5" s="66" t="s">
        <v>93</v>
      </c>
      <c r="BZ5" s="66" t="s">
        <v>94</v>
      </c>
      <c r="CA5" s="66" t="s">
        <v>95</v>
      </c>
      <c r="CB5" s="66" t="s">
        <v>86</v>
      </c>
      <c r="CC5" s="66" t="s">
        <v>8</v>
      </c>
      <c r="CD5" s="66" t="s">
        <v>87</v>
      </c>
      <c r="CE5" s="66" t="s">
        <v>88</v>
      </c>
      <c r="CF5" s="66" t="s">
        <v>89</v>
      </c>
      <c r="CG5" s="66" t="s">
        <v>90</v>
      </c>
      <c r="CH5" s="66" t="s">
        <v>91</v>
      </c>
      <c r="CI5" s="66" t="s">
        <v>41</v>
      </c>
      <c r="CJ5" s="66" t="s">
        <v>93</v>
      </c>
      <c r="CK5" s="66" t="s">
        <v>94</v>
      </c>
      <c r="CL5" s="66" t="s">
        <v>95</v>
      </c>
      <c r="CM5" s="66" t="s">
        <v>86</v>
      </c>
      <c r="CN5" s="66" t="s">
        <v>8</v>
      </c>
      <c r="CO5" s="66" t="s">
        <v>87</v>
      </c>
      <c r="CP5" s="66" t="s">
        <v>88</v>
      </c>
      <c r="CQ5" s="66" t="s">
        <v>89</v>
      </c>
      <c r="CR5" s="66" t="s">
        <v>90</v>
      </c>
      <c r="CS5" s="66" t="s">
        <v>91</v>
      </c>
      <c r="CT5" s="66" t="s">
        <v>41</v>
      </c>
      <c r="CU5" s="66" t="s">
        <v>93</v>
      </c>
      <c r="CV5" s="66" t="s">
        <v>94</v>
      </c>
      <c r="CW5" s="66" t="s">
        <v>95</v>
      </c>
      <c r="CX5" s="66" t="s">
        <v>86</v>
      </c>
      <c r="CY5" s="66" t="s">
        <v>8</v>
      </c>
      <c r="CZ5" s="66" t="s">
        <v>87</v>
      </c>
      <c r="DA5" s="66" t="s">
        <v>88</v>
      </c>
      <c r="DB5" s="66" t="s">
        <v>89</v>
      </c>
      <c r="DC5" s="66" t="s">
        <v>90</v>
      </c>
      <c r="DD5" s="66" t="s">
        <v>91</v>
      </c>
      <c r="DE5" s="66" t="s">
        <v>41</v>
      </c>
      <c r="DF5" s="66" t="s">
        <v>93</v>
      </c>
      <c r="DG5" s="66" t="s">
        <v>94</v>
      </c>
      <c r="DH5" s="66" t="s">
        <v>95</v>
      </c>
      <c r="DI5" s="66" t="s">
        <v>86</v>
      </c>
      <c r="DJ5" s="66" t="s">
        <v>8</v>
      </c>
      <c r="DK5" s="66" t="s">
        <v>87</v>
      </c>
      <c r="DL5" s="66" t="s">
        <v>88</v>
      </c>
      <c r="DM5" s="66" t="s">
        <v>89</v>
      </c>
      <c r="DN5" s="66" t="s">
        <v>90</v>
      </c>
      <c r="DO5" s="66" t="s">
        <v>91</v>
      </c>
      <c r="DP5" s="66" t="s">
        <v>41</v>
      </c>
      <c r="DQ5" s="66" t="s">
        <v>93</v>
      </c>
      <c r="DR5" s="66" t="s">
        <v>94</v>
      </c>
      <c r="DS5" s="66" t="s">
        <v>95</v>
      </c>
      <c r="DT5" s="66" t="s">
        <v>86</v>
      </c>
      <c r="DU5" s="66" t="s">
        <v>8</v>
      </c>
      <c r="DV5" s="66" t="s">
        <v>87</v>
      </c>
      <c r="DW5" s="66" t="s">
        <v>88</v>
      </c>
      <c r="DX5" s="66" t="s">
        <v>89</v>
      </c>
      <c r="DY5" s="66" t="s">
        <v>90</v>
      </c>
      <c r="DZ5" s="66" t="s">
        <v>91</v>
      </c>
      <c r="EA5" s="66" t="s">
        <v>41</v>
      </c>
      <c r="EB5" s="66" t="s">
        <v>93</v>
      </c>
      <c r="EC5" s="66" t="s">
        <v>94</v>
      </c>
      <c r="ED5" s="66" t="s">
        <v>95</v>
      </c>
      <c r="EE5" s="66" t="s">
        <v>86</v>
      </c>
      <c r="EF5" s="66" t="s">
        <v>8</v>
      </c>
      <c r="EG5" s="66" t="s">
        <v>87</v>
      </c>
      <c r="EH5" s="66" t="s">
        <v>88</v>
      </c>
      <c r="EI5" s="66" t="s">
        <v>89</v>
      </c>
      <c r="EJ5" s="66" t="s">
        <v>90</v>
      </c>
      <c r="EK5" s="66" t="s">
        <v>91</v>
      </c>
      <c r="EL5" s="66" t="s">
        <v>41</v>
      </c>
      <c r="EM5" s="66" t="s">
        <v>93</v>
      </c>
      <c r="EN5" s="66" t="s">
        <v>94</v>
      </c>
      <c r="EO5" s="66" t="s">
        <v>95</v>
      </c>
    </row>
    <row r="6" spans="1:148" s="55" customFormat="1">
      <c r="A6" s="56" t="s">
        <v>96</v>
      </c>
      <c r="B6" s="61">
        <f t="shared" ref="B6:X6" si="1">B7</f>
        <v>2024</v>
      </c>
      <c r="C6" s="61">
        <f t="shared" si="1"/>
        <v>313866</v>
      </c>
      <c r="D6" s="61">
        <f t="shared" si="1"/>
        <v>46</v>
      </c>
      <c r="E6" s="61">
        <f t="shared" si="1"/>
        <v>17</v>
      </c>
      <c r="F6" s="61">
        <f t="shared" si="1"/>
        <v>5</v>
      </c>
      <c r="G6" s="61">
        <f t="shared" si="1"/>
        <v>0</v>
      </c>
      <c r="H6" s="61" t="str">
        <f t="shared" si="1"/>
        <v>鳥取県　大山町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74.510000000000005</v>
      </c>
      <c r="P6" s="69">
        <f t="shared" si="1"/>
        <v>48.09</v>
      </c>
      <c r="Q6" s="69">
        <f t="shared" si="1"/>
        <v>100</v>
      </c>
      <c r="R6" s="69">
        <f t="shared" si="1"/>
        <v>3667</v>
      </c>
      <c r="S6" s="69">
        <f t="shared" si="1"/>
        <v>14786</v>
      </c>
      <c r="T6" s="69">
        <f t="shared" si="1"/>
        <v>189.74</v>
      </c>
      <c r="U6" s="69">
        <f t="shared" si="1"/>
        <v>77.930000000000007</v>
      </c>
      <c r="V6" s="69">
        <f t="shared" si="1"/>
        <v>7048</v>
      </c>
      <c r="W6" s="69">
        <f t="shared" si="1"/>
        <v>11.26</v>
      </c>
      <c r="X6" s="69">
        <f t="shared" si="1"/>
        <v>625.92999999999995</v>
      </c>
      <c r="Y6" s="77" t="str">
        <f t="shared" ref="Y6:AH6" si="2">IF(Y7="",NA(),Y7)</f>
        <v>-</v>
      </c>
      <c r="Z6" s="77" t="str">
        <f t="shared" si="2"/>
        <v>-</v>
      </c>
      <c r="AA6" s="77" t="str">
        <f t="shared" si="2"/>
        <v>-</v>
      </c>
      <c r="AB6" s="77" t="str">
        <f t="shared" si="2"/>
        <v>-</v>
      </c>
      <c r="AC6" s="77">
        <f t="shared" si="2"/>
        <v>101.95</v>
      </c>
      <c r="AD6" s="77" t="str">
        <f t="shared" si="2"/>
        <v>-</v>
      </c>
      <c r="AE6" s="77" t="str">
        <f t="shared" si="2"/>
        <v>-</v>
      </c>
      <c r="AF6" s="77" t="str">
        <f t="shared" si="2"/>
        <v>-</v>
      </c>
      <c r="AG6" s="77" t="str">
        <f t="shared" si="2"/>
        <v>-</v>
      </c>
      <c r="AH6" s="77">
        <f t="shared" si="2"/>
        <v>103.04</v>
      </c>
      <c r="AI6" s="69" t="str">
        <f>IF(AI7="","",IF(AI7="-","【-】","【"&amp;SUBSTITUTE(TEXT(AI7,"#,##0.00"),"-","△")&amp;"】"))</f>
        <v>【104.30】</v>
      </c>
      <c r="AJ6" s="77" t="str">
        <f t="shared" ref="AJ6:AS6" si="3">IF(AJ7="",NA(),AJ7)</f>
        <v>-</v>
      </c>
      <c r="AK6" s="77" t="str">
        <f t="shared" si="3"/>
        <v>-</v>
      </c>
      <c r="AL6" s="77" t="str">
        <f t="shared" si="3"/>
        <v>-</v>
      </c>
      <c r="AM6" s="77" t="str">
        <f t="shared" si="3"/>
        <v>-</v>
      </c>
      <c r="AN6" s="69">
        <f t="shared" si="3"/>
        <v>0</v>
      </c>
      <c r="AO6" s="77" t="str">
        <f t="shared" si="3"/>
        <v>-</v>
      </c>
      <c r="AP6" s="77" t="str">
        <f t="shared" si="3"/>
        <v>-</v>
      </c>
      <c r="AQ6" s="77" t="str">
        <f t="shared" si="3"/>
        <v>-</v>
      </c>
      <c r="AR6" s="77" t="str">
        <f t="shared" si="3"/>
        <v>-</v>
      </c>
      <c r="AS6" s="77">
        <f t="shared" si="3"/>
        <v>100.31</v>
      </c>
      <c r="AT6" s="69" t="str">
        <f>IF(AT7="","",IF(AT7="-","【-】","【"&amp;SUBSTITUTE(TEXT(AT7,"#,##0.00"),"-","△")&amp;"】"))</f>
        <v>【102.74】</v>
      </c>
      <c r="AU6" s="77" t="str">
        <f t="shared" ref="AU6:BD6" si="4">IF(AU7="",NA(),AU7)</f>
        <v>-</v>
      </c>
      <c r="AV6" s="77" t="str">
        <f t="shared" si="4"/>
        <v>-</v>
      </c>
      <c r="AW6" s="77" t="str">
        <f t="shared" si="4"/>
        <v>-</v>
      </c>
      <c r="AX6" s="77" t="str">
        <f t="shared" si="4"/>
        <v>-</v>
      </c>
      <c r="AY6" s="77">
        <f t="shared" si="4"/>
        <v>84.4</v>
      </c>
      <c r="AZ6" s="77" t="str">
        <f t="shared" si="4"/>
        <v>-</v>
      </c>
      <c r="BA6" s="77" t="str">
        <f t="shared" si="4"/>
        <v>-</v>
      </c>
      <c r="BB6" s="77" t="str">
        <f t="shared" si="4"/>
        <v>-</v>
      </c>
      <c r="BC6" s="77" t="str">
        <f t="shared" si="4"/>
        <v>-</v>
      </c>
      <c r="BD6" s="77">
        <f t="shared" si="4"/>
        <v>41.03</v>
      </c>
      <c r="BE6" s="69" t="str">
        <f>IF(BE7="","",IF(BE7="-","【-】","【"&amp;SUBSTITUTE(TEXT(BE7,"#,##0.00"),"-","△")&amp;"】"))</f>
        <v>【47.19】</v>
      </c>
      <c r="BF6" s="77" t="str">
        <f t="shared" ref="BF6:BO6" si="5">IF(BF7="",NA(),BF7)</f>
        <v>-</v>
      </c>
      <c r="BG6" s="77" t="str">
        <f t="shared" si="5"/>
        <v>-</v>
      </c>
      <c r="BH6" s="77" t="str">
        <f t="shared" si="5"/>
        <v>-</v>
      </c>
      <c r="BI6" s="77" t="str">
        <f t="shared" si="5"/>
        <v>-</v>
      </c>
      <c r="BJ6" s="77">
        <f t="shared" si="5"/>
        <v>1401.35</v>
      </c>
      <c r="BK6" s="77" t="str">
        <f t="shared" si="5"/>
        <v>-</v>
      </c>
      <c r="BL6" s="77" t="str">
        <f t="shared" si="5"/>
        <v>-</v>
      </c>
      <c r="BM6" s="77" t="str">
        <f t="shared" si="5"/>
        <v>-</v>
      </c>
      <c r="BN6" s="77" t="str">
        <f t="shared" si="5"/>
        <v>-</v>
      </c>
      <c r="BO6" s="77">
        <f t="shared" si="5"/>
        <v>796.8</v>
      </c>
      <c r="BP6" s="69" t="str">
        <f>IF(BP7="","",IF(BP7="-","【-】","【"&amp;SUBSTITUTE(TEXT(BP7,"#,##0.00"),"-","△")&amp;"】"))</f>
        <v>【798.10】</v>
      </c>
      <c r="BQ6" s="77" t="str">
        <f t="shared" ref="BQ6:BZ6" si="6">IF(BQ7="",NA(),BQ7)</f>
        <v>-</v>
      </c>
      <c r="BR6" s="77" t="str">
        <f t="shared" si="6"/>
        <v>-</v>
      </c>
      <c r="BS6" s="77" t="str">
        <f t="shared" si="6"/>
        <v>-</v>
      </c>
      <c r="BT6" s="77" t="str">
        <f t="shared" si="6"/>
        <v>-</v>
      </c>
      <c r="BU6" s="77">
        <f t="shared" si="6"/>
        <v>86.2</v>
      </c>
      <c r="BV6" s="77" t="str">
        <f t="shared" si="6"/>
        <v>-</v>
      </c>
      <c r="BW6" s="77" t="str">
        <f t="shared" si="6"/>
        <v>-</v>
      </c>
      <c r="BX6" s="77" t="str">
        <f t="shared" si="6"/>
        <v>-</v>
      </c>
      <c r="BY6" s="77" t="str">
        <f t="shared" si="6"/>
        <v>-</v>
      </c>
      <c r="BZ6" s="77">
        <f t="shared" si="6"/>
        <v>58.41</v>
      </c>
      <c r="CA6" s="69" t="str">
        <f>IF(CA7="","",IF(CA7="-","【-】","【"&amp;SUBSTITUTE(TEXT(CA7,"#,##0.00"),"-","△")&amp;"】"))</f>
        <v>【54.51】</v>
      </c>
      <c r="CB6" s="77" t="str">
        <f t="shared" ref="CB6:CK6" si="7">IF(CB7="",NA(),CB7)</f>
        <v>-</v>
      </c>
      <c r="CC6" s="77" t="str">
        <f t="shared" si="7"/>
        <v>-</v>
      </c>
      <c r="CD6" s="77" t="str">
        <f t="shared" si="7"/>
        <v>-</v>
      </c>
      <c r="CE6" s="77" t="str">
        <f t="shared" si="7"/>
        <v>-</v>
      </c>
      <c r="CF6" s="77">
        <f t="shared" si="7"/>
        <v>192.82</v>
      </c>
      <c r="CG6" s="77" t="str">
        <f t="shared" si="7"/>
        <v>-</v>
      </c>
      <c r="CH6" s="77" t="str">
        <f t="shared" si="7"/>
        <v>-</v>
      </c>
      <c r="CI6" s="77" t="str">
        <f t="shared" si="7"/>
        <v>-</v>
      </c>
      <c r="CJ6" s="77" t="str">
        <f t="shared" si="7"/>
        <v>-</v>
      </c>
      <c r="CK6" s="77">
        <f t="shared" si="7"/>
        <v>267.33999999999997</v>
      </c>
      <c r="CL6" s="69" t="str">
        <f>IF(CL7="","",IF(CL7="-","【-】","【"&amp;SUBSTITUTE(TEXT(CL7,"#,##0.00"),"-","△")&amp;"】"))</f>
        <v>【286.33】</v>
      </c>
      <c r="CM6" s="77" t="str">
        <f t="shared" ref="CM6:CV6" si="8">IF(CM7="",NA(),CM7)</f>
        <v>-</v>
      </c>
      <c r="CN6" s="77" t="str">
        <f t="shared" si="8"/>
        <v>-</v>
      </c>
      <c r="CO6" s="77" t="str">
        <f t="shared" si="8"/>
        <v>-</v>
      </c>
      <c r="CP6" s="77" t="str">
        <f t="shared" si="8"/>
        <v>-</v>
      </c>
      <c r="CQ6" s="77">
        <f t="shared" si="8"/>
        <v>48.9</v>
      </c>
      <c r="CR6" s="77" t="str">
        <f t="shared" si="8"/>
        <v>-</v>
      </c>
      <c r="CS6" s="77" t="str">
        <f t="shared" si="8"/>
        <v>-</v>
      </c>
      <c r="CT6" s="77" t="str">
        <f t="shared" si="8"/>
        <v>-</v>
      </c>
      <c r="CU6" s="77" t="str">
        <f t="shared" si="8"/>
        <v>-</v>
      </c>
      <c r="CV6" s="77">
        <f t="shared" si="8"/>
        <v>52.34</v>
      </c>
      <c r="CW6" s="69" t="str">
        <f>IF(CW7="","",IF(CW7="-","【-】","【"&amp;SUBSTITUTE(TEXT(CW7,"#,##0.00"),"-","△")&amp;"】"))</f>
        <v>【49.92】</v>
      </c>
      <c r="CX6" s="77" t="str">
        <f t="shared" ref="CX6:DG6" si="9">IF(CX7="",NA(),CX7)</f>
        <v>-</v>
      </c>
      <c r="CY6" s="77" t="str">
        <f t="shared" si="9"/>
        <v>-</v>
      </c>
      <c r="CZ6" s="77" t="str">
        <f t="shared" si="9"/>
        <v>-</v>
      </c>
      <c r="DA6" s="77" t="str">
        <f t="shared" si="9"/>
        <v>-</v>
      </c>
      <c r="DB6" s="77">
        <f t="shared" si="9"/>
        <v>92.18</v>
      </c>
      <c r="DC6" s="77" t="str">
        <f t="shared" si="9"/>
        <v>-</v>
      </c>
      <c r="DD6" s="77" t="str">
        <f t="shared" si="9"/>
        <v>-</v>
      </c>
      <c r="DE6" s="77" t="str">
        <f t="shared" si="9"/>
        <v>-</v>
      </c>
      <c r="DF6" s="77" t="str">
        <f t="shared" si="9"/>
        <v>-</v>
      </c>
      <c r="DG6" s="77">
        <f t="shared" si="9"/>
        <v>90.05</v>
      </c>
      <c r="DH6" s="69" t="str">
        <f>IF(DH7="","",IF(DH7="-","【-】","【"&amp;SUBSTITUTE(TEXT(DH7,"#,##0.00"),"-","△")&amp;"】"))</f>
        <v>【87.80】</v>
      </c>
      <c r="DI6" s="77" t="str">
        <f t="shared" ref="DI6:DR6" si="10">IF(DI7="",NA(),DI7)</f>
        <v>-</v>
      </c>
      <c r="DJ6" s="77" t="str">
        <f t="shared" si="10"/>
        <v>-</v>
      </c>
      <c r="DK6" s="77" t="str">
        <f t="shared" si="10"/>
        <v>-</v>
      </c>
      <c r="DL6" s="77" t="str">
        <f t="shared" si="10"/>
        <v>-</v>
      </c>
      <c r="DM6" s="77">
        <f t="shared" si="10"/>
        <v>54.08</v>
      </c>
      <c r="DN6" s="77" t="str">
        <f t="shared" si="10"/>
        <v>-</v>
      </c>
      <c r="DO6" s="77" t="str">
        <f t="shared" si="10"/>
        <v>-</v>
      </c>
      <c r="DP6" s="77" t="str">
        <f t="shared" si="10"/>
        <v>-</v>
      </c>
      <c r="DQ6" s="77" t="str">
        <f t="shared" si="10"/>
        <v>-</v>
      </c>
      <c r="DR6" s="77">
        <f t="shared" si="10"/>
        <v>30.49</v>
      </c>
      <c r="DS6" s="69" t="str">
        <f>IF(DS7="","",IF(DS7="-","【-】","【"&amp;SUBSTITUTE(TEXT(DS7,"#,##0.00"),"-","△")&amp;"】"))</f>
        <v>【28.46】</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77">
        <f t="shared" si="11"/>
        <v>5.e-002</v>
      </c>
      <c r="ED6" s="69" t="str">
        <f>IF(ED7="","",IF(ED7="-","【-】","【"&amp;SUBSTITUTE(TEXT(ED7,"#,##0.00"),"-","△")&amp;"】"))</f>
        <v>【0.03】</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77">
        <f t="shared" si="12"/>
        <v>2.e-002</v>
      </c>
      <c r="EO6" s="69" t="str">
        <f>IF(EO7="","",IF(EO7="-","【-】","【"&amp;SUBSTITUTE(TEXT(EO7,"#,##0.00"),"-","△")&amp;"】"))</f>
        <v>【0.02】</v>
      </c>
    </row>
    <row r="7" spans="1:148" s="55" customFormat="1">
      <c r="A7" s="56"/>
      <c r="B7" s="62">
        <v>2024</v>
      </c>
      <c r="C7" s="62">
        <v>313866</v>
      </c>
      <c r="D7" s="62">
        <v>46</v>
      </c>
      <c r="E7" s="62">
        <v>17</v>
      </c>
      <c r="F7" s="62">
        <v>5</v>
      </c>
      <c r="G7" s="62">
        <v>0</v>
      </c>
      <c r="H7" s="62" t="s">
        <v>97</v>
      </c>
      <c r="I7" s="62" t="s">
        <v>98</v>
      </c>
      <c r="J7" s="62" t="s">
        <v>99</v>
      </c>
      <c r="K7" s="62" t="s">
        <v>92</v>
      </c>
      <c r="L7" s="62" t="s">
        <v>100</v>
      </c>
      <c r="M7" s="62" t="s">
        <v>101</v>
      </c>
      <c r="N7" s="70" t="s">
        <v>102</v>
      </c>
      <c r="O7" s="70">
        <v>74.510000000000005</v>
      </c>
      <c r="P7" s="70">
        <v>48.09</v>
      </c>
      <c r="Q7" s="70">
        <v>100</v>
      </c>
      <c r="R7" s="70">
        <v>3667</v>
      </c>
      <c r="S7" s="70">
        <v>14786</v>
      </c>
      <c r="T7" s="70">
        <v>189.74</v>
      </c>
      <c r="U7" s="70">
        <v>77.930000000000007</v>
      </c>
      <c r="V7" s="70">
        <v>7048</v>
      </c>
      <c r="W7" s="70">
        <v>11.26</v>
      </c>
      <c r="X7" s="70">
        <v>625.92999999999995</v>
      </c>
      <c r="Y7" s="70" t="s">
        <v>102</v>
      </c>
      <c r="Z7" s="70" t="s">
        <v>102</v>
      </c>
      <c r="AA7" s="70" t="s">
        <v>102</v>
      </c>
      <c r="AB7" s="70" t="s">
        <v>102</v>
      </c>
      <c r="AC7" s="70">
        <v>101.95</v>
      </c>
      <c r="AD7" s="70" t="s">
        <v>102</v>
      </c>
      <c r="AE7" s="70" t="s">
        <v>102</v>
      </c>
      <c r="AF7" s="70" t="s">
        <v>102</v>
      </c>
      <c r="AG7" s="70" t="s">
        <v>102</v>
      </c>
      <c r="AH7" s="70">
        <v>103.04</v>
      </c>
      <c r="AI7" s="70">
        <v>104.3</v>
      </c>
      <c r="AJ7" s="70" t="s">
        <v>102</v>
      </c>
      <c r="AK7" s="70" t="s">
        <v>102</v>
      </c>
      <c r="AL7" s="70" t="s">
        <v>102</v>
      </c>
      <c r="AM7" s="70" t="s">
        <v>102</v>
      </c>
      <c r="AN7" s="70">
        <v>0</v>
      </c>
      <c r="AO7" s="70" t="s">
        <v>102</v>
      </c>
      <c r="AP7" s="70" t="s">
        <v>102</v>
      </c>
      <c r="AQ7" s="70" t="s">
        <v>102</v>
      </c>
      <c r="AR7" s="70" t="s">
        <v>102</v>
      </c>
      <c r="AS7" s="70">
        <v>100.31</v>
      </c>
      <c r="AT7" s="70">
        <v>102.74</v>
      </c>
      <c r="AU7" s="70" t="s">
        <v>102</v>
      </c>
      <c r="AV7" s="70" t="s">
        <v>102</v>
      </c>
      <c r="AW7" s="70" t="s">
        <v>102</v>
      </c>
      <c r="AX7" s="70" t="s">
        <v>102</v>
      </c>
      <c r="AY7" s="70">
        <v>84.4</v>
      </c>
      <c r="AZ7" s="70" t="s">
        <v>102</v>
      </c>
      <c r="BA7" s="70" t="s">
        <v>102</v>
      </c>
      <c r="BB7" s="70" t="s">
        <v>102</v>
      </c>
      <c r="BC7" s="70" t="s">
        <v>102</v>
      </c>
      <c r="BD7" s="70">
        <v>41.03</v>
      </c>
      <c r="BE7" s="70">
        <v>47.19</v>
      </c>
      <c r="BF7" s="70" t="s">
        <v>102</v>
      </c>
      <c r="BG7" s="70" t="s">
        <v>102</v>
      </c>
      <c r="BH7" s="70" t="s">
        <v>102</v>
      </c>
      <c r="BI7" s="70" t="s">
        <v>102</v>
      </c>
      <c r="BJ7" s="70">
        <v>1401.35</v>
      </c>
      <c r="BK7" s="70" t="s">
        <v>102</v>
      </c>
      <c r="BL7" s="70" t="s">
        <v>102</v>
      </c>
      <c r="BM7" s="70" t="s">
        <v>102</v>
      </c>
      <c r="BN7" s="70" t="s">
        <v>102</v>
      </c>
      <c r="BO7" s="70">
        <v>796.8</v>
      </c>
      <c r="BP7" s="70">
        <v>798.1</v>
      </c>
      <c r="BQ7" s="70" t="s">
        <v>102</v>
      </c>
      <c r="BR7" s="70" t="s">
        <v>102</v>
      </c>
      <c r="BS7" s="70" t="s">
        <v>102</v>
      </c>
      <c r="BT7" s="70" t="s">
        <v>102</v>
      </c>
      <c r="BU7" s="70">
        <v>86.2</v>
      </c>
      <c r="BV7" s="70" t="s">
        <v>102</v>
      </c>
      <c r="BW7" s="70" t="s">
        <v>102</v>
      </c>
      <c r="BX7" s="70" t="s">
        <v>102</v>
      </c>
      <c r="BY7" s="70" t="s">
        <v>102</v>
      </c>
      <c r="BZ7" s="70">
        <v>58.41</v>
      </c>
      <c r="CA7" s="70">
        <v>54.51</v>
      </c>
      <c r="CB7" s="70" t="s">
        <v>102</v>
      </c>
      <c r="CC7" s="70" t="s">
        <v>102</v>
      </c>
      <c r="CD7" s="70" t="s">
        <v>102</v>
      </c>
      <c r="CE7" s="70" t="s">
        <v>102</v>
      </c>
      <c r="CF7" s="70">
        <v>192.82</v>
      </c>
      <c r="CG7" s="70" t="s">
        <v>102</v>
      </c>
      <c r="CH7" s="70" t="s">
        <v>102</v>
      </c>
      <c r="CI7" s="70" t="s">
        <v>102</v>
      </c>
      <c r="CJ7" s="70" t="s">
        <v>102</v>
      </c>
      <c r="CK7" s="70">
        <v>267.33999999999997</v>
      </c>
      <c r="CL7" s="70">
        <v>286.33</v>
      </c>
      <c r="CM7" s="70" t="s">
        <v>102</v>
      </c>
      <c r="CN7" s="70" t="s">
        <v>102</v>
      </c>
      <c r="CO7" s="70" t="s">
        <v>102</v>
      </c>
      <c r="CP7" s="70" t="s">
        <v>102</v>
      </c>
      <c r="CQ7" s="70">
        <v>48.9</v>
      </c>
      <c r="CR7" s="70" t="s">
        <v>102</v>
      </c>
      <c r="CS7" s="70" t="s">
        <v>102</v>
      </c>
      <c r="CT7" s="70" t="s">
        <v>102</v>
      </c>
      <c r="CU7" s="70" t="s">
        <v>102</v>
      </c>
      <c r="CV7" s="70">
        <v>52.34</v>
      </c>
      <c r="CW7" s="70">
        <v>49.92</v>
      </c>
      <c r="CX7" s="70" t="s">
        <v>102</v>
      </c>
      <c r="CY7" s="70" t="s">
        <v>102</v>
      </c>
      <c r="CZ7" s="70" t="s">
        <v>102</v>
      </c>
      <c r="DA7" s="70" t="s">
        <v>102</v>
      </c>
      <c r="DB7" s="70">
        <v>92.18</v>
      </c>
      <c r="DC7" s="70" t="s">
        <v>102</v>
      </c>
      <c r="DD7" s="70" t="s">
        <v>102</v>
      </c>
      <c r="DE7" s="70" t="s">
        <v>102</v>
      </c>
      <c r="DF7" s="70" t="s">
        <v>102</v>
      </c>
      <c r="DG7" s="70">
        <v>90.05</v>
      </c>
      <c r="DH7" s="70">
        <v>87.8</v>
      </c>
      <c r="DI7" s="70" t="s">
        <v>102</v>
      </c>
      <c r="DJ7" s="70" t="s">
        <v>102</v>
      </c>
      <c r="DK7" s="70" t="s">
        <v>102</v>
      </c>
      <c r="DL7" s="70" t="s">
        <v>102</v>
      </c>
      <c r="DM7" s="70">
        <v>54.08</v>
      </c>
      <c r="DN7" s="70" t="s">
        <v>102</v>
      </c>
      <c r="DO7" s="70" t="s">
        <v>102</v>
      </c>
      <c r="DP7" s="70" t="s">
        <v>102</v>
      </c>
      <c r="DQ7" s="70" t="s">
        <v>102</v>
      </c>
      <c r="DR7" s="70">
        <v>30.49</v>
      </c>
      <c r="DS7" s="70">
        <v>28.46</v>
      </c>
      <c r="DT7" s="70" t="s">
        <v>102</v>
      </c>
      <c r="DU7" s="70" t="s">
        <v>102</v>
      </c>
      <c r="DV7" s="70" t="s">
        <v>102</v>
      </c>
      <c r="DW7" s="70" t="s">
        <v>102</v>
      </c>
      <c r="DX7" s="70">
        <v>0</v>
      </c>
      <c r="DY7" s="70" t="s">
        <v>102</v>
      </c>
      <c r="DZ7" s="70" t="s">
        <v>102</v>
      </c>
      <c r="EA7" s="70" t="s">
        <v>102</v>
      </c>
      <c r="EB7" s="70" t="s">
        <v>102</v>
      </c>
      <c r="EC7" s="70">
        <v>5.e-002</v>
      </c>
      <c r="ED7" s="70">
        <v>3.e-002</v>
      </c>
      <c r="EE7" s="70" t="s">
        <v>102</v>
      </c>
      <c r="EF7" s="70" t="s">
        <v>102</v>
      </c>
      <c r="EG7" s="70" t="s">
        <v>102</v>
      </c>
      <c r="EH7" s="70" t="s">
        <v>102</v>
      </c>
      <c r="EI7" s="70">
        <v>0</v>
      </c>
      <c r="EJ7" s="70" t="s">
        <v>102</v>
      </c>
      <c r="EK7" s="70" t="s">
        <v>102</v>
      </c>
      <c r="EL7" s="70" t="s">
        <v>102</v>
      </c>
      <c r="EM7" s="70" t="s">
        <v>102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63</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黒見 恵美</cp:lastModifiedBy>
  <dcterms:created xsi:type="dcterms:W3CDTF">2025-12-23T06:22:13Z</dcterms:created>
  <dcterms:modified xsi:type="dcterms:W3CDTF">2026-01-23T07:50:10Z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2026-01-23T07:50:10Z</vt:filetime>
  </property>
</Properties>
</file>