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file\000共通\2025R07\12_総務課\02_財政関係\各種照会\10_経営比較分析\R7回答先\"/>
    </mc:Choice>
  </mc:AlternateContent>
  <xr:revisionPtr revIDLastSave="0" documentId="13_ncr:1_{912CD85D-2326-40CD-80E8-8A9B07D9E76D}" xr6:coauthVersionLast="47" xr6:coauthVersionMax="47" xr10:uidLastSave="{00000000-0000-0000-0000-000000000000}"/>
  <workbookProtection workbookAlgorithmName="SHA-512" workbookHashValue="cr5fOmyEfjLUHFDohdWvEf8JoZFk7cLYVjbPakNwnBBOVbCqjPx8DQtCTa6lM+xfSkBUIBx6wxmKQFMvjFEdnA==" workbookSaltValue="lUkxQ2VkLepL2j4QjTCkBA=="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F85" i="4"/>
  <c r="AL10" i="4"/>
  <c r="I10"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<sst xmlns="http://schemas.openxmlformats.org/spreadsheetml/2006/main" count="319" uniqueCount="116">
  <si>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</si>
  <si>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</si>
  <si>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</si>
  <si>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</si>
  <si>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</si>
  <si>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</si>
  <si>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</si>
  <si>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</si>
  <si>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</si>
  <si>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</si>
  <si>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</si>
  <si>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</si>
  <si>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</si>
  <si>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</si>
  <si>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</si>
  <si>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</si>
  <si>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</si>
  <si>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</si>
  <si>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</si>
  <si>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</si>
  <si>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</si>
  <si>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</si>
  <si>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</si>
  <si>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</si>
  <si>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</si>
  <si>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</si>
  <si>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</si>
  <si>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</si>
  <si>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</si>
  <si>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</si>
  <si>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</si>
  <si>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</si>
  <si>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</si>
  <si>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</si>
  <si>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</si>
  <si>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</si>
  <si>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</si>
  <si>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</si>
  <si>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</si>
  <si>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</si>
  <si>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</si>
  <si>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</si>
  <si>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</si>
  <si>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</si>
  <si>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</si>
  <si>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</si>
  <si>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</si>
  <si>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</si>
  <si>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</si>
  <si>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</si>
  <si>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</si>
  <si>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</si>
  <si>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</si>
  <si>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</si>
  <si>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</si>
  <si>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</si>
  <si>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</si>
  <si>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</si>
  <si>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</si>
  <si>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</si>
  <si>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</si>
  <si>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</si>
  <si>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</si>
  <si>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</si>
  <si>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</si>
  <si>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</si>
  <si>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</si>
  <si>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</si>
  <si>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</si>
  <si>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</si>
  <si>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</si>
  <si>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</si>
  <si>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</si>
  <si>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</si>
  <si>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</si>
  <si>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</si>
  <si>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</si>
  <si>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</si>
  <si>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</si>
  <si>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</si>
  <si>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</si>
  <si>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</si>
  <si>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</si>
  <si>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</si>
  <si>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</si>
  <si>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</si>
  <si>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</si>
  <si>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</si>
  <si>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</si>
  <si>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</si>
  <si>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</si>
  <si>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</si>
  <si>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</si>
  <si>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</si>
  <si>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</si>
  <si>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</si>
  <si>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南部町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</si>
  <si>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</si>
  <si>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</si>
  <si>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</si>
  <si>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</si>
  <si>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</si>
  <si>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</si>
  <si>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</si>
  <si>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</si>
  <si>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</si>
  <si>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</si>
  <si>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</si>
  <si>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</si>
  <si>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</si>
  <si>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</si>
  <si>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</si>
  <si>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</si>
  <si>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経常収支比率や経費回収率については、平均値を下回っているが、汚水処理原価は、平均値を若干上回っている。
　人口減少など大幅な収入増加が見込めない中、各種資材や燃料費高騰により費用は増加している。令和6年度から公営企業会計へ移行したことにより、今後は公営企業会計の中で正確な経営状態を把握し、経営の改善につなげていく。</t>
    <rPh sb="8" eb="13">
      <t>ケイヒカイシュウリツ</t>
    </rPh>
    <rPh sb="19" eb="22">
      <t>ヘイキンチ</t>
    </rPh>
    <rPh sb="23" eb="25">
      <t>シタマワ</t>
    </rPh>
    <rPh sb="31" eb="37">
      <t>オスイショリゲンカ</t>
    </rPh>
    <rPh sb="39" eb="42">
      <t>ヘイキンチ</t>
    </rPh>
    <rPh sb="43" eb="47">
      <t>ジャッカンウワマワ</t>
    </rPh>
    <rPh sb="54" eb="58">
      <t>ジンコウゲンショウ</t>
    </rPh>
    <rPh sb="60" eb="62">
      <t>オオハバ</t>
    </rPh>
    <rPh sb="63" eb="67">
      <t>シュウニュウゾウカ</t>
    </rPh>
    <rPh sb="68" eb="70">
      <t>ミコ</t>
    </rPh>
    <rPh sb="73" eb="74">
      <t>ナカ</t>
    </rPh>
    <rPh sb="75" eb="79">
      <t>カクシュシザイ</t>
    </rPh>
    <rPh sb="80" eb="85">
      <t>ネンリョウヒコウトウ</t>
    </rPh>
    <rPh sb="88" eb="90">
      <t>ヒヨウ</t>
    </rPh>
    <rPh sb="91" eb="93">
      <t>ゾウカ</t>
    </rPh>
    <rPh sb="98" eb="100">
      <t>レイワ</t>
    </rPh>
    <rPh sb="101" eb="103">
      <t>ネンド</t>
    </rPh>
    <rPh sb="105" eb="109">
      <t>コウエイキギョウ</t>
    </rPh>
    <rPh sb="109" eb="111">
      <t>カイケイ</t>
    </rPh>
    <rPh sb="112" eb="114">
      <t>イコウ</t>
    </rPh>
    <rPh sb="122" eb="124">
      <t>コンゴ</t>
    </rPh>
    <rPh sb="132" eb="133">
      <t>ナカ</t>
    </rPh>
    <rPh sb="134" eb="136">
      <t>セイカク</t>
    </rPh>
    <rPh sb="137" eb="141">
      <t>ケイエイジョウタイ</t>
    </rPh>
    <rPh sb="142" eb="144">
      <t>ハアク</t>
    </rPh>
    <rPh sb="146" eb="148">
      <t>ケイエイ</t>
    </rPh>
    <rPh sb="149" eb="151">
      <t>カイゼン</t>
    </rPh>
    <phoneticPr fontId="4"/>
  </si>
  <si>
    <t>　施設加入はあまり見込めない状況があり、人口減少などにより、料金収入は減少傾向となっている。資本費平準化債の借入と一般会計からの繰入により経営を賄っているため、供用開始から25年以上経過する施設の老朽化による改善更新にかかる費用の確保が課題となっている。
　令和6年度から下水道事業を法適化したことにより、下水道事業の経営状況を正確に把握、分析を行い、適正な使用料設定や地域の状況に合わせた施設の更新等を検討していく。</t>
    <rPh sb="1" eb="5">
      <t>シセツカニュウ</t>
    </rPh>
    <rPh sb="9" eb="11">
      <t>ミコ</t>
    </rPh>
    <rPh sb="14" eb="16">
      <t>ジョウキョウ</t>
    </rPh>
    <rPh sb="20" eb="24">
      <t>ジンコウゲンショウ</t>
    </rPh>
    <rPh sb="30" eb="34">
      <t>リョウキンシュウニュウ</t>
    </rPh>
    <rPh sb="35" eb="39">
      <t>ゲンショウケイコウ</t>
    </rPh>
    <rPh sb="46" eb="53">
      <t>シホンヒヘイジュンカサイ</t>
    </rPh>
    <rPh sb="54" eb="56">
      <t>カリイレ</t>
    </rPh>
    <rPh sb="57" eb="61">
      <t>イッパンカイケイ</t>
    </rPh>
    <rPh sb="64" eb="66">
      <t>クリイレ</t>
    </rPh>
    <rPh sb="69" eb="71">
      <t>ケイエイ</t>
    </rPh>
    <rPh sb="72" eb="73">
      <t>マカナ</t>
    </rPh>
    <rPh sb="129" eb="131">
      <t>レイワ</t>
    </rPh>
    <rPh sb="132" eb="134">
      <t>ネンド</t>
    </rPh>
    <phoneticPr fontId="4"/>
  </si>
  <si>
    <t>　古いものでは平成5年度供用開始の施設があり老朽化への対策が重要となっている。</t>
    <rPh sb="1" eb="2">
      <t>フル</t>
    </rPh>
    <rPh sb="7" eb="9">
      <t>ヘイセイ</t>
    </rPh>
    <rPh sb="10" eb="12">
      <t>ネンド</t>
    </rPh>
    <rPh sb="12" eb="14">
      <t>キョウヨウ</t>
    </rPh>
    <rPh sb="14" eb="16">
      <t>カイシ</t>
    </rPh>
    <rPh sb="17" eb="19">
      <t>シセツ</t>
    </rPh>
    <rPh sb="22" eb="25">
      <t>ロウキュウカ</t>
    </rPh>
    <rPh sb="27" eb="29">
      <t>タイサク</t>
    </rPh>
    <rPh sb="30" eb="32">
      <t>ジュウヨウ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</si>
</sst>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A5E-4A46-B40D-60F41C8D988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FA5E-4A46-B40D-60F41C8D988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64.8</c:v>
                </c:pt>
              </c:numCache>
            </c:numRef>
          </c:val>
          <c:extLst>
            <c:ext xmlns:c16="http://schemas.microsoft.com/office/drawing/2014/chart" uri="{C3380CC4-5D6E-409C-BE32-E72D297353CC}">
              <c16:uniqueId val="{00000000-5514-4A75-8C07-440BF474517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5514-4A75-8C07-440BF474517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94.01</c:v>
                </c:pt>
              </c:numCache>
            </c:numRef>
          </c:val>
          <c:extLst>
            <c:ext xmlns:c16="http://schemas.microsoft.com/office/drawing/2014/chart" uri="{C3380CC4-5D6E-409C-BE32-E72D297353CC}">
              <c16:uniqueId val="{00000000-1D7E-41E9-89DF-6B7809E437B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1D7E-41E9-89DF-6B7809E437B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103</c:v>
                </c:pt>
              </c:numCache>
            </c:numRef>
          </c:val>
          <c:extLst>
            <c:ext xmlns:c16="http://schemas.microsoft.com/office/drawing/2014/chart" uri="{C3380CC4-5D6E-409C-BE32-E72D297353CC}">
              <c16:uniqueId val="{00000000-38F7-484E-9980-F1213688E5D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38F7-484E-9980-F1213688E5D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3.93</c:v>
                </c:pt>
              </c:numCache>
            </c:numRef>
          </c:val>
          <c:extLst>
            <c:ext xmlns:c16="http://schemas.microsoft.com/office/drawing/2014/chart" uri="{C3380CC4-5D6E-409C-BE32-E72D297353CC}">
              <c16:uniqueId val="{00000000-A6DE-4C9C-986A-45AF341D3E1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A6DE-4C9C-986A-45AF341D3E1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90C-4A1C-A6DD-9E0146A8EB9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490C-4A1C-A6DD-9E0146A8EB9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EBF-4E60-9233-EF4C4ED3911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8EBF-4E60-9233-EF4C4ED3911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24.47</c:v>
                </c:pt>
              </c:numCache>
            </c:numRef>
          </c:val>
          <c:extLst>
            <c:ext xmlns:c16="http://schemas.microsoft.com/office/drawing/2014/chart" uri="{C3380CC4-5D6E-409C-BE32-E72D297353CC}">
              <c16:uniqueId val="{00000000-9F9B-45CF-812B-E8EEAB3E99F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9F9B-45CF-812B-E8EEAB3E99F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1260.77</c:v>
                </c:pt>
              </c:numCache>
            </c:numRef>
          </c:val>
          <c:extLst>
            <c:ext xmlns:c16="http://schemas.microsoft.com/office/drawing/2014/chart" uri="{C3380CC4-5D6E-409C-BE32-E72D297353CC}">
              <c16:uniqueId val="{00000000-F1B5-4B14-B2B4-0FF85FF687A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F1B5-4B14-B2B4-0FF85FF687A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49.33</c:v>
                </c:pt>
              </c:numCache>
            </c:numRef>
          </c:val>
          <c:extLst>
            <c:ext xmlns:c16="http://schemas.microsoft.com/office/drawing/2014/chart" uri="{C3380CC4-5D6E-409C-BE32-E72D297353CC}">
              <c16:uniqueId val="{00000000-4A9E-4D12-92CA-EEDD7AF3D78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4A9E-4D12-92CA-EEDD7AF3D78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274.77999999999997</c:v>
                </c:pt>
              </c:numCache>
            </c:numRef>
          </c:val>
          <c:extLst>
            <c:ext xmlns:c16="http://schemas.microsoft.com/office/drawing/2014/chart" uri="{C3380CC4-5D6E-409C-BE32-E72D297353CC}">
              <c16:uniqueId val="{00000000-4580-4E0B-A8BA-93E13877BB4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4580-4E0B-A8BA-93E13877BB4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鳥取県　南部町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10099</v>
      </c>
      <c r="AM8" s="41"/>
      <c r="AN8" s="41"/>
      <c r="AO8" s="41"/>
      <c r="AP8" s="41"/>
      <c r="AQ8" s="41"/>
      <c r="AR8" s="41"/>
      <c r="AS8" s="41"/>
      <c r="AT8" s="34">
        <f>データ!T6</f>
        <v>114.03</v>
      </c>
      <c r="AU8" s="34"/>
      <c r="AV8" s="34"/>
      <c r="AW8" s="34"/>
      <c r="AX8" s="34"/>
      <c r="AY8" s="34"/>
      <c r="AZ8" s="34"/>
      <c r="BA8" s="34"/>
      <c r="BB8" s="34">
        <f>データ!U6</f>
        <v>88.56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69.91</v>
      </c>
      <c r="J10" s="34"/>
      <c r="K10" s="34"/>
      <c r="L10" s="34"/>
      <c r="M10" s="34"/>
      <c r="N10" s="34"/>
      <c r="O10" s="34"/>
      <c r="P10" s="34">
        <f>データ!P6</f>
        <v>46</v>
      </c>
      <c r="Q10" s="34"/>
      <c r="R10" s="34"/>
      <c r="S10" s="34"/>
      <c r="T10" s="34"/>
      <c r="U10" s="34"/>
      <c r="V10" s="34"/>
      <c r="W10" s="34">
        <f>データ!Q6</f>
        <v>100</v>
      </c>
      <c r="X10" s="34"/>
      <c r="Y10" s="34"/>
      <c r="Z10" s="34"/>
      <c r="AA10" s="34"/>
      <c r="AB10" s="34"/>
      <c r="AC10" s="34"/>
      <c r="AD10" s="41">
        <f>データ!R6</f>
        <v>3850</v>
      </c>
      <c r="AE10" s="41"/>
      <c r="AF10" s="41"/>
      <c r="AG10" s="41"/>
      <c r="AH10" s="41"/>
      <c r="AI10" s="41"/>
      <c r="AJ10" s="41"/>
      <c r="AK10" s="2"/>
      <c r="AL10" s="41">
        <f>データ!V6</f>
        <v>4611</v>
      </c>
      <c r="AM10" s="41"/>
      <c r="AN10" s="41"/>
      <c r="AO10" s="41"/>
      <c r="AP10" s="41"/>
      <c r="AQ10" s="41"/>
      <c r="AR10" s="41"/>
      <c r="AS10" s="41"/>
      <c r="AT10" s="34">
        <f>データ!W6</f>
        <v>4.42</v>
      </c>
      <c r="AU10" s="34"/>
      <c r="AV10" s="34"/>
      <c r="AW10" s="34"/>
      <c r="AX10" s="34"/>
      <c r="AY10" s="34"/>
      <c r="AZ10" s="34"/>
      <c r="BA10" s="34"/>
      <c r="BB10" s="34">
        <f>データ!X6</f>
        <v>1043.21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p52+ASqSaU+k+MlT2udcsFqH1a4K/XV+/EoRmDzGKfEqKgeNYUFDWqcikZ2sb3NDiX6Jhc6xZ02pqqu2UF5W4Q==" saltValue="b7kiblt+2KhLS6gq+252i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313891</v>
      </c>
      <c r="D6" s="19">
        <f t="shared" si="3"/>
        <v>46</v>
      </c>
      <c r="E6" s="19">
        <f t="shared" si="3"/>
        <v>17</v>
      </c>
      <c r="F6" s="19">
        <f t="shared" si="3"/>
        <v>5</v>
      </c>
      <c r="G6" s="19">
        <f t="shared" si="3"/>
        <v>0</v>
      </c>
      <c r="H6" s="19" t="str">
        <f t="shared" si="3"/>
        <v>鳥取県　南部町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69.91</v>
      </c>
      <c r="P6" s="20">
        <f t="shared" si="3"/>
        <v>46</v>
      </c>
      <c r="Q6" s="20">
        <f t="shared" si="3"/>
        <v>100</v>
      </c>
      <c r="R6" s="20">
        <f t="shared" si="3"/>
        <v>3850</v>
      </c>
      <c r="S6" s="20">
        <f t="shared" si="3"/>
        <v>10099</v>
      </c>
      <c r="T6" s="20">
        <f t="shared" si="3"/>
        <v>114.03</v>
      </c>
      <c r="U6" s="20">
        <f t="shared" si="3"/>
        <v>88.56</v>
      </c>
      <c r="V6" s="20">
        <f t="shared" si="3"/>
        <v>4611</v>
      </c>
      <c r="W6" s="20">
        <f t="shared" si="3"/>
        <v>4.42</v>
      </c>
      <c r="X6" s="20">
        <f t="shared" si="3"/>
        <v>1043.21</v>
      </c>
      <c r="Y6" s="21" t="str">
        <f>IF(Y7="",NA(),Y7)</f>
        <v>-</v>
      </c>
      <c r="Z6" s="21" t="str">
        <f t="shared" ref="Z6:AH6" si="4">IF(Z7="",NA(),Z7)</f>
        <v>-</v>
      </c>
      <c r="AA6" s="21" t="str">
        <f t="shared" si="4"/>
        <v>-</v>
      </c>
      <c r="AB6" s="21" t="str">
        <f t="shared" si="4"/>
        <v>-</v>
      </c>
      <c r="AC6" s="21">
        <f t="shared" si="4"/>
        <v>103</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24.47</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1260.77</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49.33</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274.77999999999997</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64.8</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94.01</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3.93</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313891</v>
      </c>
      <c r="D7" s="23">
        <v>46</v>
      </c>
      <c r="E7" s="23">
        <v>17</v>
      </c>
      <c r="F7" s="23">
        <v>5</v>
      </c>
      <c r="G7" s="23">
        <v>0</v>
      </c>
      <c r="H7" s="23" t="s">
        <v>96</v>
      </c>
      <c r="I7" s="23" t="s">
        <v>97</v>
      </c>
      <c r="J7" s="23" t="s">
        <v>98</v>
      </c>
      <c r="K7" s="23" t="s">
        <v>99</v>
      </c>
      <c r="L7" s="23" t="s">
        <v>100</v>
      </c>
      <c r="M7" s="23" t="s">
        <v>101</v>
      </c>
      <c r="N7" s="24" t="s">
        <v>102</v>
      </c>
      <c r="O7" s="24">
        <v>69.91</v>
      </c>
      <c r="P7" s="24">
        <v>46</v>
      </c>
      <c r="Q7" s="24">
        <v>100</v>
      </c>
      <c r="R7" s="24">
        <v>3850</v>
      </c>
      <c r="S7" s="24">
        <v>10099</v>
      </c>
      <c r="T7" s="24">
        <v>114.03</v>
      </c>
      <c r="U7" s="24">
        <v>88.56</v>
      </c>
      <c r="V7" s="24">
        <v>4611</v>
      </c>
      <c r="W7" s="24">
        <v>4.42</v>
      </c>
      <c r="X7" s="24">
        <v>1043.21</v>
      </c>
      <c r="Y7" s="24" t="s">
        <v>102</v>
      </c>
      <c r="Z7" s="24" t="s">
        <v>102</v>
      </c>
      <c r="AA7" s="24" t="s">
        <v>102</v>
      </c>
      <c r="AB7" s="24" t="s">
        <v>102</v>
      </c>
      <c r="AC7" s="24">
        <v>103</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24.47</v>
      </c>
      <c r="AZ7" s="24" t="s">
        <v>102</v>
      </c>
      <c r="BA7" s="24" t="s">
        <v>102</v>
      </c>
      <c r="BB7" s="24" t="s">
        <v>102</v>
      </c>
      <c r="BC7" s="24" t="s">
        <v>102</v>
      </c>
      <c r="BD7" s="24">
        <v>41.03</v>
      </c>
      <c r="BE7" s="24">
        <v>47.19</v>
      </c>
      <c r="BF7" s="24" t="s">
        <v>102</v>
      </c>
      <c r="BG7" s="24" t="s">
        <v>102</v>
      </c>
      <c r="BH7" s="24" t="s">
        <v>102</v>
      </c>
      <c r="BI7" s="24" t="s">
        <v>102</v>
      </c>
      <c r="BJ7" s="24">
        <v>1260.77</v>
      </c>
      <c r="BK7" s="24" t="s">
        <v>102</v>
      </c>
      <c r="BL7" s="24" t="s">
        <v>102</v>
      </c>
      <c r="BM7" s="24" t="s">
        <v>102</v>
      </c>
      <c r="BN7" s="24" t="s">
        <v>102</v>
      </c>
      <c r="BO7" s="24">
        <v>796.8</v>
      </c>
      <c r="BP7" s="24">
        <v>798.1</v>
      </c>
      <c r="BQ7" s="24" t="s">
        <v>102</v>
      </c>
      <c r="BR7" s="24" t="s">
        <v>102</v>
      </c>
      <c r="BS7" s="24" t="s">
        <v>102</v>
      </c>
      <c r="BT7" s="24" t="s">
        <v>102</v>
      </c>
      <c r="BU7" s="24">
        <v>49.33</v>
      </c>
      <c r="BV7" s="24" t="s">
        <v>102</v>
      </c>
      <c r="BW7" s="24" t="s">
        <v>102</v>
      </c>
      <c r="BX7" s="24" t="s">
        <v>102</v>
      </c>
      <c r="BY7" s="24" t="s">
        <v>102</v>
      </c>
      <c r="BZ7" s="24">
        <v>58.41</v>
      </c>
      <c r="CA7" s="24">
        <v>54.51</v>
      </c>
      <c r="CB7" s="24" t="s">
        <v>102</v>
      </c>
      <c r="CC7" s="24" t="s">
        <v>102</v>
      </c>
      <c r="CD7" s="24" t="s">
        <v>102</v>
      </c>
      <c r="CE7" s="24" t="s">
        <v>102</v>
      </c>
      <c r="CF7" s="24">
        <v>274.77999999999997</v>
      </c>
      <c r="CG7" s="24" t="s">
        <v>102</v>
      </c>
      <c r="CH7" s="24" t="s">
        <v>102</v>
      </c>
      <c r="CI7" s="24" t="s">
        <v>102</v>
      </c>
      <c r="CJ7" s="24" t="s">
        <v>102</v>
      </c>
      <c r="CK7" s="24">
        <v>267.33999999999997</v>
      </c>
      <c r="CL7" s="24">
        <v>286.33</v>
      </c>
      <c r="CM7" s="24" t="s">
        <v>102</v>
      </c>
      <c r="CN7" s="24" t="s">
        <v>102</v>
      </c>
      <c r="CO7" s="24" t="s">
        <v>102</v>
      </c>
      <c r="CP7" s="24" t="s">
        <v>102</v>
      </c>
      <c r="CQ7" s="24">
        <v>64.8</v>
      </c>
      <c r="CR7" s="24" t="s">
        <v>102</v>
      </c>
      <c r="CS7" s="24" t="s">
        <v>102</v>
      </c>
      <c r="CT7" s="24" t="s">
        <v>102</v>
      </c>
      <c r="CU7" s="24" t="s">
        <v>102</v>
      </c>
      <c r="CV7" s="24">
        <v>52.34</v>
      </c>
      <c r="CW7" s="24">
        <v>49.92</v>
      </c>
      <c r="CX7" s="24" t="s">
        <v>102</v>
      </c>
      <c r="CY7" s="24" t="s">
        <v>102</v>
      </c>
      <c r="CZ7" s="24" t="s">
        <v>102</v>
      </c>
      <c r="DA7" s="24" t="s">
        <v>102</v>
      </c>
      <c r="DB7" s="24">
        <v>94.01</v>
      </c>
      <c r="DC7" s="24" t="s">
        <v>102</v>
      </c>
      <c r="DD7" s="24" t="s">
        <v>102</v>
      </c>
      <c r="DE7" s="24" t="s">
        <v>102</v>
      </c>
      <c r="DF7" s="24" t="s">
        <v>102</v>
      </c>
      <c r="DG7" s="24">
        <v>90.05</v>
      </c>
      <c r="DH7" s="24">
        <v>87.8</v>
      </c>
      <c r="DI7" s="24" t="s">
        <v>102</v>
      </c>
      <c r="DJ7" s="24" t="s">
        <v>102</v>
      </c>
      <c r="DK7" s="24" t="s">
        <v>102</v>
      </c>
      <c r="DL7" s="24" t="s">
        <v>102</v>
      </c>
      <c r="DM7" s="24">
        <v>3.93</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2025-12-23T06:22:14Z</dcterms:created>
  <dcterms:modified xsi:type="dcterms:W3CDTF">2026-01-28T00:42:40Z</dcterms:modified>
  <cp:category/>
</cp:coreProperties>
</file>