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file\000共通\2025R07\12_総務課\02_財政関係\各種照会\10_経営比較分析\R7回答先\"/>
    </mc:Choice>
  </mc:AlternateContent>
  <xr:revisionPtr revIDLastSave="0" documentId="13_ncr:1_{67BB8B69-AA33-46B4-A87D-7D823668ACA6}" xr6:coauthVersionLast="47" xr6:coauthVersionMax="47" xr10:uidLastSave="{00000000-0000-0000-0000-000000000000}"/>
  <workbookProtection workbookAlgorithmName="SHA-512" workbookHashValue="Ge+KmEHcYaVZiOZ4cn11lUdJT0XmrdL8kxGzN2pmZpREwQ1/eU6oNu/SLgBYx2lDMmtQUaKfXs3vYZUT7lr1yw==" workbookSaltValue="3o2DMlSyPE0xbRT+G4f5V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G85" i="4"/>
  <c r="E85" i="4"/>
  <c r="P10" i="4"/>
  <c r="AT8" i="4"/>
  <c r="B6"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<sst xmlns="http://schemas.openxmlformats.org/spreadsheetml/2006/main" count="325" uniqueCount="116">
  <si>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</si>
  <si>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</si>
  <si>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</si>
  <si>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</si>
  <si>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</si>
  <si>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</si>
  <si>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</si>
  <si>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</si>
  <si>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</si>
  <si>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</si>
  <si>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</si>
  <si>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</si>
  <si>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</si>
  <si>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</si>
  <si>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</si>
  <si>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</si>
  <si>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</si>
  <si>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</si>
  <si>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</si>
  <si>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</si>
  <si>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</si>
  <si>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</si>
  <si>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</si>
  <si>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</si>
  <si>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</si>
  <si>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</si>
  <si>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</si>
  <si>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</si>
  <si>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</si>
  <si>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</si>
  <si>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</si>
  <si>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</si>
  <si>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</si>
  <si>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</si>
  <si>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</si>
  <si>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</si>
  <si>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</si>
  <si>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</si>
  <si>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</si>
  <si>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</si>
  <si>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</si>
  <si>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</si>
  <si>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</si>
  <si>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</si>
  <si>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</si>
  <si>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</si>
  <si>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</si>
  <si>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</si>
  <si>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</si>
  <si>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</si>
  <si>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</si>
  <si>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</si>
  <si>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</si>
  <si>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</si>
  <si>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</si>
  <si>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</si>
  <si>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</si>
  <si>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</si>
  <si>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</si>
  <si>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</si>
  <si>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</si>
  <si>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</si>
  <si>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</si>
  <si>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</si>
  <si>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</si>
  <si>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</si>
  <si>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</si>
  <si>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</si>
  <si>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</si>
  <si>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</si>
  <si>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</si>
  <si>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</si>
  <si>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</si>
  <si>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</si>
  <si>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</si>
  <si>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</si>
  <si>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</si>
  <si>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</si>
  <si>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</si>
  <si>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</si>
  <si>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</si>
  <si>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</si>
  <si>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</si>
  <si>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</si>
  <si>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</si>
  <si>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</si>
  <si>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</si>
  <si>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</si>
  <si>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</si>
  <si>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</si>
  <si>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</si>
  <si>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</si>
  <si>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</si>
  <si>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</si>
  <si>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</si>
  <si>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</si>
  <si>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南部町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</si>
  <si>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</si>
  <si>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</si>
  <si>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</si>
  <si>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</si>
  <si>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</si>
  <si>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</si>
  <si>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</si>
  <si>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</si>
  <si>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</si>
  <si>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</si>
  <si>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</si>
  <si>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</si>
  <si>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</si>
  <si>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</si>
  <si>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</si>
  <si>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</si>
  <si>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主に山間部を整備している下水道事業のため、人口減少などにより使用料収入に変動がある。施設の維持管理費の多くを一般会計からの繰入で賄い、経営を維持している。
　令和6年度から下水道事業を法適化したことにより、下水道事業の経営状況を正確に把握、分析を行い、適正な使用料設定や地域の状況にあわせた施設の更新等を検討していく。</t>
    <rPh sb="1" eb="2">
      <t>オモ</t>
    </rPh>
    <rPh sb="3" eb="6">
      <t>サンカンブ</t>
    </rPh>
    <rPh sb="7" eb="9">
      <t>セイビ</t>
    </rPh>
    <rPh sb="13" eb="18">
      <t>ゲスイドウジギョウ</t>
    </rPh>
    <rPh sb="22" eb="26">
      <t>ジンコウゲンショウ</t>
    </rPh>
    <rPh sb="31" eb="34">
      <t>シヨウリョウ</t>
    </rPh>
    <rPh sb="34" eb="36">
      <t>シュウニュウ</t>
    </rPh>
    <rPh sb="37" eb="39">
      <t>ヘンドウ</t>
    </rPh>
    <rPh sb="43" eb="45">
      <t>シセツ</t>
    </rPh>
    <rPh sb="46" eb="51">
      <t>イジカンリヒ</t>
    </rPh>
    <rPh sb="52" eb="53">
      <t>オオ</t>
    </rPh>
    <rPh sb="55" eb="59">
      <t>イッパンカイケイ</t>
    </rPh>
    <rPh sb="62" eb="64">
      <t>クリイレ</t>
    </rPh>
    <rPh sb="65" eb="66">
      <t>マカナ</t>
    </rPh>
    <rPh sb="68" eb="70">
      <t>ケイエイ</t>
    </rPh>
    <rPh sb="71" eb="73">
      <t>イジ</t>
    </rPh>
    <rPh sb="80" eb="82">
      <t>レイワ</t>
    </rPh>
    <rPh sb="83" eb="85">
      <t>ネンド</t>
    </rPh>
    <rPh sb="87" eb="92">
      <t>ゲスイドウジギョウ</t>
    </rPh>
    <rPh sb="93" eb="94">
      <t>ホウ</t>
    </rPh>
    <rPh sb="94" eb="95">
      <t>テキ</t>
    </rPh>
    <rPh sb="95" eb="96">
      <t>カ</t>
    </rPh>
    <rPh sb="104" eb="109">
      <t>ゲスイドウジギョウ</t>
    </rPh>
    <rPh sb="110" eb="114">
      <t>ケイエイジョウキョウ</t>
    </rPh>
    <rPh sb="115" eb="117">
      <t>セイカク</t>
    </rPh>
    <rPh sb="118" eb="120">
      <t>ハアク</t>
    </rPh>
    <rPh sb="121" eb="123">
      <t>ブンセキ</t>
    </rPh>
    <rPh sb="124" eb="125">
      <t>オコナ</t>
    </rPh>
    <rPh sb="127" eb="129">
      <t>テキセイ</t>
    </rPh>
    <rPh sb="130" eb="135">
      <t>シヨウリョウセッテイ</t>
    </rPh>
    <rPh sb="136" eb="138">
      <t>チイキ</t>
    </rPh>
    <rPh sb="139" eb="141">
      <t>ジョウキョウ</t>
    </rPh>
    <rPh sb="146" eb="148">
      <t>シセツ</t>
    </rPh>
    <rPh sb="149" eb="152">
      <t>コウシントウ</t>
    </rPh>
    <rPh sb="153" eb="155">
      <t>ケントウ</t>
    </rPh>
    <phoneticPr fontId="4"/>
  </si>
  <si>
    <t>　経常収支比率については、平均値を若干上回っているが、経費回収率については、平均値を大きく下回っている。人口減少など大幅な収入増加が見込めない中、各種資材や燃料費高騰により費用は増加している。
　令和6年度からの公営企業への移行により、今後は公営企業会計の中で正確な経営状況を把握し、経営の改善につなげていく。</t>
    <rPh sb="1" eb="3">
      <t>ケイジョウ</t>
    </rPh>
    <rPh sb="13" eb="16">
      <t>ヘイキンチ</t>
    </rPh>
    <rPh sb="17" eb="21">
      <t>ジャッカンウワマワ</t>
    </rPh>
    <rPh sb="27" eb="32">
      <t>ケイヒカイシュウリツ</t>
    </rPh>
    <rPh sb="38" eb="41">
      <t>ヘイキンチ</t>
    </rPh>
    <rPh sb="42" eb="43">
      <t>オオ</t>
    </rPh>
    <rPh sb="45" eb="47">
      <t>シタマワ</t>
    </rPh>
    <rPh sb="52" eb="56">
      <t>ジンコウゲンショウ</t>
    </rPh>
    <rPh sb="58" eb="60">
      <t>オオハバ</t>
    </rPh>
    <rPh sb="61" eb="65">
      <t>シュウニュウゾウカ</t>
    </rPh>
    <rPh sb="66" eb="68">
      <t>ミコ</t>
    </rPh>
    <rPh sb="71" eb="72">
      <t>ナカ</t>
    </rPh>
    <rPh sb="73" eb="77">
      <t>カクシュシザイ</t>
    </rPh>
    <rPh sb="78" eb="83">
      <t>ネンリョウヒコウトウ</t>
    </rPh>
    <rPh sb="86" eb="88">
      <t>ヒヨウ</t>
    </rPh>
    <rPh sb="89" eb="91">
      <t>ゾウカ</t>
    </rPh>
    <rPh sb="98" eb="100">
      <t>レイワ</t>
    </rPh>
    <rPh sb="101" eb="103">
      <t>ネンド</t>
    </rPh>
    <rPh sb="106" eb="110">
      <t>コウエイキギョウ</t>
    </rPh>
    <rPh sb="112" eb="114">
      <t>イコウ</t>
    </rPh>
    <rPh sb="118" eb="120">
      <t>コンゴ</t>
    </rPh>
    <rPh sb="121" eb="127">
      <t>コウエイキギョウカイケイ</t>
    </rPh>
    <rPh sb="128" eb="129">
      <t>ナカ</t>
    </rPh>
    <rPh sb="130" eb="132">
      <t>セイカク</t>
    </rPh>
    <rPh sb="133" eb="137">
      <t>ケイエイジョウキョウ</t>
    </rPh>
    <rPh sb="138" eb="140">
      <t>ハアク</t>
    </rPh>
    <rPh sb="142" eb="144">
      <t>ケイエイ</t>
    </rPh>
    <rPh sb="145" eb="147">
      <t>カイゼン</t>
    </rPh>
    <phoneticPr fontId="4"/>
  </si>
  <si>
    <t>　平成15年度供用開始のため、施設の老朽化対策については耐用年数等を考慮し計画が必要になると思われる。</t>
    <rPh sb="1" eb="3">
      <t>ヘイセイ</t>
    </rPh>
    <rPh sb="5" eb="11">
      <t>ネンドキョウヨウカイシ</t>
    </rPh>
    <rPh sb="15" eb="17">
      <t>シセツ</t>
    </rPh>
    <rPh sb="18" eb="21">
      <t>ロウキュウカ</t>
    </rPh>
    <rPh sb="21" eb="23">
      <t>タイサク</t>
    </rPh>
    <rPh sb="28" eb="33">
      <t>タイヨウネンスウトウ</t>
    </rPh>
    <rPh sb="34" eb="36">
      <t>コウリョ</t>
    </rPh>
    <rPh sb="37" eb="39">
      <t>ケイカク</t>
    </rPh>
    <rPh sb="40" eb="42">
      <t>ヒツヨウ</t>
    </rPh>
    <rPh sb="46" eb="47">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</si>
</sst>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21-4767-A819-DBC058A0447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621-4767-A819-DBC058A0447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01C7-4A08-8D29-4638663B0DB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01C7-4A08-8D29-4638663B0DB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66.13</c:v>
                </c:pt>
              </c:numCache>
            </c:numRef>
          </c:val>
          <c:extLst>
            <c:ext xmlns:c16="http://schemas.microsoft.com/office/drawing/2014/chart" uri="{C3380CC4-5D6E-409C-BE32-E72D297353CC}">
              <c16:uniqueId val="{00000000-BC63-4882-BBF1-FA3F64415CD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BC63-4882-BBF1-FA3F64415CD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103.29</c:v>
                </c:pt>
              </c:numCache>
            </c:numRef>
          </c:val>
          <c:extLst>
            <c:ext xmlns:c16="http://schemas.microsoft.com/office/drawing/2014/chart" uri="{C3380CC4-5D6E-409C-BE32-E72D297353CC}">
              <c16:uniqueId val="{00000000-5199-453F-867A-705B9AE7188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5199-453F-867A-705B9AE7188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3.08</c:v>
                </c:pt>
              </c:numCache>
            </c:numRef>
          </c:val>
          <c:extLst>
            <c:ext xmlns:c16="http://schemas.microsoft.com/office/drawing/2014/chart" uri="{C3380CC4-5D6E-409C-BE32-E72D297353CC}">
              <c16:uniqueId val="{00000000-B6A7-424C-B9AC-A03575498D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B6A7-424C-B9AC-A03575498D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2E-4CCD-9C44-2250E3CC54E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52E-4CCD-9C44-2250E3CC54E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C5B-4F44-B8F7-6AE899E9908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2C5B-4F44-B8F7-6AE899E9908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55.75</c:v>
                </c:pt>
              </c:numCache>
            </c:numRef>
          </c:val>
          <c:extLst>
            <c:ext xmlns:c16="http://schemas.microsoft.com/office/drawing/2014/chart" uri="{C3380CC4-5D6E-409C-BE32-E72D297353CC}">
              <c16:uniqueId val="{00000000-B9F2-4A24-9416-D84E40C851F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B9F2-4A24-9416-D84E40C851F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776.14</c:v>
                </c:pt>
              </c:numCache>
            </c:numRef>
          </c:val>
          <c:extLst>
            <c:ext xmlns:c16="http://schemas.microsoft.com/office/drawing/2014/chart" uri="{C3380CC4-5D6E-409C-BE32-E72D297353CC}">
              <c16:uniqueId val="{00000000-61B1-4F5A-8D85-B5C80E72ABF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61B1-4F5A-8D85-B5C80E72ABF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38.06</c:v>
                </c:pt>
              </c:numCache>
            </c:numRef>
          </c:val>
          <c:extLst>
            <c:ext xmlns:c16="http://schemas.microsoft.com/office/drawing/2014/chart" uri="{C3380CC4-5D6E-409C-BE32-E72D297353CC}">
              <c16:uniqueId val="{00000000-8CA8-4480-B76D-EF193C570F9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8CA8-4480-B76D-EF193C570F9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308.11</c:v>
                </c:pt>
              </c:numCache>
            </c:numRef>
          </c:val>
          <c:extLst>
            <c:ext xmlns:c16="http://schemas.microsoft.com/office/drawing/2014/chart" uri="{C3380CC4-5D6E-409C-BE32-E72D297353CC}">
              <c16:uniqueId val="{00000000-91FC-4061-AEBD-E9B944AF8C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91FC-4061-AEBD-E9B944AF8C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7"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南部町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10099</v>
      </c>
      <c r="AM8" s="41"/>
      <c r="AN8" s="41"/>
      <c r="AO8" s="41"/>
      <c r="AP8" s="41"/>
      <c r="AQ8" s="41"/>
      <c r="AR8" s="41"/>
      <c r="AS8" s="41"/>
      <c r="AT8" s="34">
        <f>データ!T6</f>
        <v>114.03</v>
      </c>
      <c r="AU8" s="34"/>
      <c r="AV8" s="34"/>
      <c r="AW8" s="34"/>
      <c r="AX8" s="34"/>
      <c r="AY8" s="34"/>
      <c r="AZ8" s="34"/>
      <c r="BA8" s="34"/>
      <c r="BB8" s="34">
        <f>データ!U6</f>
        <v>88.56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71.959999999999994</v>
      </c>
      <c r="J10" s="34"/>
      <c r="K10" s="34"/>
      <c r="L10" s="34"/>
      <c r="M10" s="34"/>
      <c r="N10" s="34"/>
      <c r="O10" s="34"/>
      <c r="P10" s="34">
        <f>データ!P6</f>
        <v>23</v>
      </c>
      <c r="Q10" s="34"/>
      <c r="R10" s="34"/>
      <c r="S10" s="34"/>
      <c r="T10" s="34"/>
      <c r="U10" s="34"/>
      <c r="V10" s="34"/>
      <c r="W10" s="34">
        <f>データ!Q6</f>
        <v>100</v>
      </c>
      <c r="X10" s="34"/>
      <c r="Y10" s="34"/>
      <c r="Z10" s="34"/>
      <c r="AA10" s="34"/>
      <c r="AB10" s="34"/>
      <c r="AC10" s="34"/>
      <c r="AD10" s="41">
        <f>データ!R6</f>
        <v>3850</v>
      </c>
      <c r="AE10" s="41"/>
      <c r="AF10" s="41"/>
      <c r="AG10" s="41"/>
      <c r="AH10" s="41"/>
      <c r="AI10" s="41"/>
      <c r="AJ10" s="41"/>
      <c r="AK10" s="2"/>
      <c r="AL10" s="41">
        <f>データ!V6</f>
        <v>2306</v>
      </c>
      <c r="AM10" s="41"/>
      <c r="AN10" s="41"/>
      <c r="AO10" s="41"/>
      <c r="AP10" s="41"/>
      <c r="AQ10" s="41"/>
      <c r="AR10" s="41"/>
      <c r="AS10" s="41"/>
      <c r="AT10" s="34">
        <f>データ!W6</f>
        <v>0.16</v>
      </c>
      <c r="AU10" s="34"/>
      <c r="AV10" s="34"/>
      <c r="AW10" s="34"/>
      <c r="AX10" s="34"/>
      <c r="AY10" s="34"/>
      <c r="AZ10" s="34"/>
      <c r="BA10" s="34"/>
      <c r="BB10" s="34">
        <f>データ!X6</f>
        <v>14412.5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4gC5SGVu8SCUvrN+4ebpPPfUkVnLRoBrJ0OMl7OmjiorC3kmU/SjUOJ2+0EOyOu6EJsZL3wyb4kC6yZNN9E3kg==" saltValue="194z5TB7cC2JJSCoQI1xq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313891</v>
      </c>
      <c r="D6" s="19">
        <f t="shared" si="3"/>
        <v>46</v>
      </c>
      <c r="E6" s="19">
        <f t="shared" si="3"/>
        <v>18</v>
      </c>
      <c r="F6" s="19">
        <f t="shared" si="3"/>
        <v>0</v>
      </c>
      <c r="G6" s="19">
        <f t="shared" si="3"/>
        <v>0</v>
      </c>
      <c r="H6" s="19" t="str">
        <f t="shared" si="3"/>
        <v>鳥取県　南部町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71.959999999999994</v>
      </c>
      <c r="P6" s="20">
        <f t="shared" si="3"/>
        <v>23</v>
      </c>
      <c r="Q6" s="20">
        <f t="shared" si="3"/>
        <v>100</v>
      </c>
      <c r="R6" s="20">
        <f t="shared" si="3"/>
        <v>3850</v>
      </c>
      <c r="S6" s="20">
        <f t="shared" si="3"/>
        <v>10099</v>
      </c>
      <c r="T6" s="20">
        <f t="shared" si="3"/>
        <v>114.03</v>
      </c>
      <c r="U6" s="20">
        <f t="shared" si="3"/>
        <v>88.56</v>
      </c>
      <c r="V6" s="20">
        <f t="shared" si="3"/>
        <v>2306</v>
      </c>
      <c r="W6" s="20">
        <f t="shared" si="3"/>
        <v>0.16</v>
      </c>
      <c r="X6" s="20">
        <f t="shared" si="3"/>
        <v>14412.5</v>
      </c>
      <c r="Y6" s="21" t="str">
        <f>IF(Y7="",NA(),Y7)</f>
        <v>-</v>
      </c>
      <c r="Z6" s="21" t="str">
        <f t="shared" ref="Z6:AH6" si="4">IF(Z7="",NA(),Z7)</f>
        <v>-</v>
      </c>
      <c r="AA6" s="21" t="str">
        <f t="shared" si="4"/>
        <v>-</v>
      </c>
      <c r="AB6" s="21" t="str">
        <f t="shared" si="4"/>
        <v>-</v>
      </c>
      <c r="AC6" s="21">
        <f t="shared" si="4"/>
        <v>103.29</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55.75</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776.14</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38.06</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308.11</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100</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66.13</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3.08</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313891</v>
      </c>
      <c r="D7" s="23">
        <v>46</v>
      </c>
      <c r="E7" s="23">
        <v>18</v>
      </c>
      <c r="F7" s="23">
        <v>0</v>
      </c>
      <c r="G7" s="23">
        <v>0</v>
      </c>
      <c r="H7" s="23" t="s">
        <v>96</v>
      </c>
      <c r="I7" s="23" t="s">
        <v>97</v>
      </c>
      <c r="J7" s="23" t="s">
        <v>98</v>
      </c>
      <c r="K7" s="23" t="s">
        <v>99</v>
      </c>
      <c r="L7" s="23" t="s">
        <v>100</v>
      </c>
      <c r="M7" s="23" t="s">
        <v>101</v>
      </c>
      <c r="N7" s="24" t="s">
        <v>102</v>
      </c>
      <c r="O7" s="24">
        <v>71.959999999999994</v>
      </c>
      <c r="P7" s="24">
        <v>23</v>
      </c>
      <c r="Q7" s="24">
        <v>100</v>
      </c>
      <c r="R7" s="24">
        <v>3850</v>
      </c>
      <c r="S7" s="24">
        <v>10099</v>
      </c>
      <c r="T7" s="24">
        <v>114.03</v>
      </c>
      <c r="U7" s="24">
        <v>88.56</v>
      </c>
      <c r="V7" s="24">
        <v>2306</v>
      </c>
      <c r="W7" s="24">
        <v>0.16</v>
      </c>
      <c r="X7" s="24">
        <v>14412.5</v>
      </c>
      <c r="Y7" s="24" t="s">
        <v>102</v>
      </c>
      <c r="Z7" s="24" t="s">
        <v>102</v>
      </c>
      <c r="AA7" s="24" t="s">
        <v>102</v>
      </c>
      <c r="AB7" s="24" t="s">
        <v>102</v>
      </c>
      <c r="AC7" s="24">
        <v>103.29</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55.75</v>
      </c>
      <c r="AZ7" s="24" t="s">
        <v>102</v>
      </c>
      <c r="BA7" s="24" t="s">
        <v>102</v>
      </c>
      <c r="BB7" s="24" t="s">
        <v>102</v>
      </c>
      <c r="BC7" s="24" t="s">
        <v>102</v>
      </c>
      <c r="BD7" s="24">
        <v>103.61</v>
      </c>
      <c r="BE7" s="24">
        <v>106.63</v>
      </c>
      <c r="BF7" s="24" t="s">
        <v>102</v>
      </c>
      <c r="BG7" s="24" t="s">
        <v>102</v>
      </c>
      <c r="BH7" s="24" t="s">
        <v>102</v>
      </c>
      <c r="BI7" s="24" t="s">
        <v>102</v>
      </c>
      <c r="BJ7" s="24">
        <v>776.14</v>
      </c>
      <c r="BK7" s="24" t="s">
        <v>102</v>
      </c>
      <c r="BL7" s="24" t="s">
        <v>102</v>
      </c>
      <c r="BM7" s="24" t="s">
        <v>102</v>
      </c>
      <c r="BN7" s="24" t="s">
        <v>102</v>
      </c>
      <c r="BO7" s="24">
        <v>368.83</v>
      </c>
      <c r="BP7" s="24">
        <v>386.06</v>
      </c>
      <c r="BQ7" s="24" t="s">
        <v>102</v>
      </c>
      <c r="BR7" s="24" t="s">
        <v>102</v>
      </c>
      <c r="BS7" s="24" t="s">
        <v>102</v>
      </c>
      <c r="BT7" s="24" t="s">
        <v>102</v>
      </c>
      <c r="BU7" s="24">
        <v>38.06</v>
      </c>
      <c r="BV7" s="24" t="s">
        <v>102</v>
      </c>
      <c r="BW7" s="24" t="s">
        <v>102</v>
      </c>
      <c r="BX7" s="24" t="s">
        <v>102</v>
      </c>
      <c r="BY7" s="24" t="s">
        <v>102</v>
      </c>
      <c r="BZ7" s="24">
        <v>53.25</v>
      </c>
      <c r="CA7" s="24">
        <v>51.14</v>
      </c>
      <c r="CB7" s="24" t="s">
        <v>102</v>
      </c>
      <c r="CC7" s="24" t="s">
        <v>102</v>
      </c>
      <c r="CD7" s="24" t="s">
        <v>102</v>
      </c>
      <c r="CE7" s="24" t="s">
        <v>102</v>
      </c>
      <c r="CF7" s="24">
        <v>308.11</v>
      </c>
      <c r="CG7" s="24" t="s">
        <v>102</v>
      </c>
      <c r="CH7" s="24" t="s">
        <v>102</v>
      </c>
      <c r="CI7" s="24" t="s">
        <v>102</v>
      </c>
      <c r="CJ7" s="24" t="s">
        <v>102</v>
      </c>
      <c r="CK7" s="24">
        <v>325.45</v>
      </c>
      <c r="CL7" s="24">
        <v>329.31</v>
      </c>
      <c r="CM7" s="24" t="s">
        <v>102</v>
      </c>
      <c r="CN7" s="24" t="s">
        <v>102</v>
      </c>
      <c r="CO7" s="24" t="s">
        <v>102</v>
      </c>
      <c r="CP7" s="24" t="s">
        <v>102</v>
      </c>
      <c r="CQ7" s="24">
        <v>100</v>
      </c>
      <c r="CR7" s="24" t="s">
        <v>102</v>
      </c>
      <c r="CS7" s="24" t="s">
        <v>102</v>
      </c>
      <c r="CT7" s="24" t="s">
        <v>102</v>
      </c>
      <c r="CU7" s="24" t="s">
        <v>102</v>
      </c>
      <c r="CV7" s="24">
        <v>52.59</v>
      </c>
      <c r="CW7" s="24">
        <v>54.37</v>
      </c>
      <c r="CX7" s="24" t="s">
        <v>102</v>
      </c>
      <c r="CY7" s="24" t="s">
        <v>102</v>
      </c>
      <c r="CZ7" s="24" t="s">
        <v>102</v>
      </c>
      <c r="DA7" s="24" t="s">
        <v>102</v>
      </c>
      <c r="DB7" s="24">
        <v>66.13</v>
      </c>
      <c r="DC7" s="24" t="s">
        <v>102</v>
      </c>
      <c r="DD7" s="24" t="s">
        <v>102</v>
      </c>
      <c r="DE7" s="24" t="s">
        <v>102</v>
      </c>
      <c r="DF7" s="24" t="s">
        <v>102</v>
      </c>
      <c r="DG7" s="24">
        <v>87.02</v>
      </c>
      <c r="DH7" s="24">
        <v>84.89</v>
      </c>
      <c r="DI7" s="24" t="s">
        <v>102</v>
      </c>
      <c r="DJ7" s="24" t="s">
        <v>102</v>
      </c>
      <c r="DK7" s="24" t="s">
        <v>102</v>
      </c>
      <c r="DL7" s="24" t="s">
        <v>102</v>
      </c>
      <c r="DM7" s="24">
        <v>3.08</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2025-12-23T06:31:06Z</dcterms:created>
  <dcterms:modified xsi:type="dcterms:W3CDTF">2026-01-28T00:31:13Z</dcterms:modified>
  <cp:category/>
</cp:coreProperties>
</file>