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172.23.200.3\共有ドキュメントフォルダ\0400 建設課\【上下水道室】\00　上下水道室共通\12    【経営戦略・経営比較分析】\【毎年】　経営比較分析表\R7（R6決算）\"/>
    </mc:Choice>
  </mc:AlternateContent>
  <xr:revisionPtr revIDLastSave="0" documentId="13_ncr:1_{827A8C07-37E8-417F-9D2C-C74FC492EDAA}" xr6:coauthVersionLast="36" xr6:coauthVersionMax="36" xr10:uidLastSave="{00000000-0000-0000-0000-000000000000}"/>
  <workbookProtection workbookAlgorithmName="SHA-512" workbookHashValue="sopg0MpTCvn8aJHEBCqz5yFWe6gC+gfBo3A1WcPVImAX0tKFPsdNxi1FsPBMs/ZNtMu2KNOoxEXT5y5Yf14GhA==" workbookSaltValue="DRiDmzWh5BtcuSkR+l2afw==" workbookSpinCount="100000" lockStructure="1"/>
  <bookViews>
    <workbookView xWindow="0" yWindow="0" windowWidth="28800" windowHeight="121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R6" i="5"/>
  <c r="AD10" i="4" s="1"/>
  <c r="Q6" i="5"/>
  <c r="W10" i="4" s="1"/>
  <c r="P6" i="5"/>
  <c r="P10" i="4" s="1"/>
  <c r="O6" i="5"/>
  <c r="I10" i="4" s="1"/>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AT10" i="4"/>
  <c r="AL10" i="4"/>
  <c r="AL8" i="4"/>
  <c r="P8" i="4"/>
</calcChain>
</file>

<file path=xl/sharedStrings.xml><?xml version="1.0" encoding="utf-8"?>
<sst xmlns="http://schemas.openxmlformats.org/spreadsheetml/2006/main" count="253" uniqueCount="115">
  <si>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</si>
  <si>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</si>
  <si>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</si>
  <si>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</si>
  <si>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</si>
  <si>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</si>
  <si>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</si>
  <si>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</si>
  <si>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</si>
  <si>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</si>
  <si>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</si>
  <si>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</si>
  <si>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</si>
  <si>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</si>
  <si>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</si>
  <si>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</si>
  <si>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</si>
  <si>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</si>
  <si>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</si>
  <si>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</si>
  <si>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</si>
  <si>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</si>
  <si>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</si>
  <si>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</si>
  <si>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</si>
  <si>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</si>
  <si>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</si>
  <si>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</si>
  <si>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</si>
  <si>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</si>
  <si>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</si>
  <si>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</si>
  <si>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</si>
  <si>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</si>
  <si>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</si>
  <si>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</si>
  <si>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</si>
  <si>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</si>
  <si>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</si>
  <si>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</si>
  <si>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</si>
  <si>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</si>
  <si>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</si>
  <si>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</si>
  <si>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</si>
  <si>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</si>
  <si>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</si>
  <si>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</si>
  <si>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</si>
  <si>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</si>
  <si>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</si>
  <si>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</si>
  <si>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</si>
  <si>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</si>
  <si>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</si>
  <si>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</si>
  <si>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</si>
  <si>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</si>
  <si>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</si>
  <si>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</si>
  <si>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</si>
  <si>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</si>
  <si>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</si>
  <si>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</si>
  <si>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</si>
  <si>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</si>
  <si>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</si>
  <si>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</si>
  <si>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</si>
  <si>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</si>
  <si>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</si>
  <si>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</si>
  <si>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</si>
  <si>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</si>
  <si>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</si>
  <si>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</si>
  <si>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</si>
  <si>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</si>
  <si>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</si>
  <si>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</si>
  <si>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</si>
  <si>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</si>
  <si>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</si>
  <si>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</si>
  <si>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</si>
  <si>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</si>
  <si>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</si>
  <si>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</si>
  <si>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</si>
  <si>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</si>
  <si>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</si>
  <si>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</si>
  <si>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</si>
  <si>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</si>
  <si>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</si>
  <si>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鳥取県　日南町</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</si>
  <si>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</si>
  <si>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</si>
  <si>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</si>
  <si>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</si>
  <si>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</si>
  <si>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</si>
  <si>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</si>
  <si>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</si>
  <si>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</si>
  <si>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</si>
  <si>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</si>
  <si>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</si>
  <si>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</si>
  <si>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</si>
  <si>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</si>
  <si>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</si>
  <si>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本町では農業集落排水処理施設の整備に併せ、集合処理方式が経済的でない地域において、平成10年代前半に浄化槽整備へ集中的に公共投資している。
　同時期に整備した浄化槽は、法定耐用年数を経過しつつあり、付帯設備(ブロア等)の取替・修繕は発生しているものの、本体については、現在目立った不具合は多くない状況にある。
　一般的に50年程度は使用に耐えうると言われているが、適正な管理により既存設備を維持しつつ、将来の更新にかかる財源の確保、建設改良費等の平準化について検討が必要である。</t>
    <phoneticPr fontId="4"/>
  </si>
  <si>
    <t xml:space="preserve">  今後の維持管理費用の増大や使用人口の減少による営業収益の低下は避けられないため、事業の趣旨を踏まえ、浄化槽未整備世帯への普及を進め、水洗化率の向上に努めるとともに、適切な料金設定により財源の確保、経営基盤の安定を図ることが急務である。　</t>
    <phoneticPr fontId="4"/>
  </si>
  <si>
    <t>　営業収益は、人口減少となる中でも微減となり経常収支比率は増加している。資本費繰入（公債費繰入）の減少もあり欠損金が生じ、累積欠損金比率が上昇した。
　日南町では、市町村設置型により町が主体となり合併処理浄化槽の整備と維持管理を行っているため、これらに要する費用が多額となり営業収益のみでは経常費用を賄えておらず、一般会計繰入金への依存が常態化している。
　企業債の償還はピークを過ぎ、年々減少してはいるものの短期間で集中的に整備された合併浄化槽の更新需要に備える必要がある。
　経費回収率・汚水処理原価が改善しているのは、浄化槽の処理方法別に、高度処理（高度処理費）と高級処理（汚水処理費）に分類したためであり、維持管理にかかる営業費用は、委託料を中心として増加しているため使用料収入を改善する必要がある。
　しかしながら、既に県下でも高い使用料水準であるため慎重な議論が必要とされる。
　施設利用率は、新設箇所への接続が年度をまたいだため減少している。
　水洗化率も、類似団体平均値、全国平均値より低い数値となっており、未だ下水道設備が整備されていない住宅や施設も存在することから、引き続き普及啓発に努めていくとともに、単独浄化槽からの転換も推進していく。</t>
    <rPh sb="1" eb="3">
      <t>エイギョウ</t>
    </rPh>
    <rPh sb="3" eb="5">
      <t>シュウエキ</t>
    </rPh>
    <rPh sb="7" eb="9">
      <t>ジンコウ</t>
    </rPh>
    <rPh sb="9" eb="11">
      <t>ゲンショウ</t>
    </rPh>
    <rPh sb="14" eb="15">
      <t>ナカ</t>
    </rPh>
    <rPh sb="17" eb="19">
      <t>ビゲン</t>
    </rPh>
    <rPh sb="22" eb="24">
      <t>ケイジョウ</t>
    </rPh>
    <rPh sb="24" eb="26">
      <t>シュウシ</t>
    </rPh>
    <rPh sb="26" eb="28">
      <t>ヒリツ</t>
    </rPh>
    <rPh sb="29" eb="31">
      <t>ゾウカ</t>
    </rPh>
    <rPh sb="36" eb="38">
      <t>シホン</t>
    </rPh>
    <rPh sb="38" eb="39">
      <t>ヒ</t>
    </rPh>
    <rPh sb="39" eb="41">
      <t>クリイレ</t>
    </rPh>
    <rPh sb="42" eb="45">
      <t>コウサイヒ</t>
    </rPh>
    <rPh sb="45" eb="47">
      <t>クリイレ</t>
    </rPh>
    <rPh sb="49" eb="51">
      <t>ゲンショウ</t>
    </rPh>
    <rPh sb="54" eb="56">
      <t>ケッソン</t>
    </rPh>
    <rPh sb="56" eb="57">
      <t>キン</t>
    </rPh>
    <rPh sb="58" eb="59">
      <t>ショウ</t>
    </rPh>
    <rPh sb="61" eb="63">
      <t>ルイセキ</t>
    </rPh>
    <rPh sb="63" eb="65">
      <t>ケッソン</t>
    </rPh>
    <rPh sb="65" eb="66">
      <t>キン</t>
    </rPh>
    <rPh sb="66" eb="68">
      <t>ヒリツ</t>
    </rPh>
    <rPh sb="69" eb="71">
      <t>ジョウショウ</t>
    </rPh>
    <rPh sb="240" eb="242">
      <t>ケイヒ</t>
    </rPh>
    <rPh sb="242" eb="244">
      <t>カイシュウ</t>
    </rPh>
    <rPh sb="244" eb="245">
      <t>リツ</t>
    </rPh>
    <rPh sb="246" eb="248">
      <t>オスイ</t>
    </rPh>
    <rPh sb="248" eb="250">
      <t>ショリ</t>
    </rPh>
    <rPh sb="250" eb="252">
      <t>ゲンカ</t>
    </rPh>
    <rPh sb="253" eb="255">
      <t>カイゼン</t>
    </rPh>
    <rPh sb="262" eb="265">
      <t>ジョウカソウ</t>
    </rPh>
    <rPh sb="266" eb="268">
      <t>ショリ</t>
    </rPh>
    <rPh sb="268" eb="270">
      <t>ホウホウ</t>
    </rPh>
    <rPh sb="270" eb="271">
      <t>ベツ</t>
    </rPh>
    <rPh sb="273" eb="275">
      <t>コウド</t>
    </rPh>
    <rPh sb="275" eb="277">
      <t>ショリ</t>
    </rPh>
    <rPh sb="278" eb="280">
      <t>コウド</t>
    </rPh>
    <rPh sb="280" eb="282">
      <t>ショリ</t>
    </rPh>
    <rPh sb="282" eb="283">
      <t>ヒ</t>
    </rPh>
    <rPh sb="285" eb="287">
      <t>コウキュウ</t>
    </rPh>
    <rPh sb="287" eb="289">
      <t>ショリ</t>
    </rPh>
    <rPh sb="290" eb="292">
      <t>オスイ</t>
    </rPh>
    <rPh sb="292" eb="294">
      <t>ショリ</t>
    </rPh>
    <rPh sb="294" eb="295">
      <t>ヒ</t>
    </rPh>
    <rPh sb="297" eb="299">
      <t>ブンルイ</t>
    </rPh>
    <rPh sb="396" eb="398">
      <t>シセツ</t>
    </rPh>
    <rPh sb="398" eb="400">
      <t>リヨウ</t>
    </rPh>
    <rPh sb="400" eb="401">
      <t>リツ</t>
    </rPh>
    <rPh sb="403" eb="405">
      <t>シンセツ</t>
    </rPh>
    <rPh sb="405" eb="407">
      <t>カショ</t>
    </rPh>
    <rPh sb="409" eb="411">
      <t>セツゾク</t>
    </rPh>
    <rPh sb="412" eb="414">
      <t>ネンド</t>
    </rPh>
    <rPh sb="421" eb="423">
      <t>ゲンショウ</t>
    </rPh>
    <rPh sb="436" eb="438">
      <t>ルイジ</t>
    </rPh>
    <rPh sb="438" eb="440">
      <t>ダンタイ</t>
    </rPh>
    <rPh sb="440" eb="442">
      <t>ヘイキン</t>
    </rPh>
    <rPh sb="442" eb="443">
      <t>アタイ</t>
    </rPh>
    <rPh sb="444" eb="446">
      <t>ゼンコク</t>
    </rPh>
    <rPh sb="446" eb="449">
      <t>ヘイキンチ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</si>
</sst>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185-4C25-9577-0E1F06DC29F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185-4C25-9577-0E1F06DC29F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43.09</c:v>
                </c:pt>
                <c:pt idx="1">
                  <c:v>100</c:v>
                </c:pt>
                <c:pt idx="2">
                  <c:v>100</c:v>
                </c:pt>
                <c:pt idx="3">
                  <c:v>100</c:v>
                </c:pt>
                <c:pt idx="4">
                  <c:v>97.68</c:v>
                </c:pt>
              </c:numCache>
            </c:numRef>
          </c:val>
          <c:extLst>
            <c:ext xmlns:c16="http://schemas.microsoft.com/office/drawing/2014/chart" uri="{C3380CC4-5D6E-409C-BE32-E72D297353CC}">
              <c16:uniqueId val="{00000000-9B1D-4443-9A7F-246065F9DB1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58.19</c:v>
                </c:pt>
                <c:pt idx="1">
                  <c:v>56.52</c:v>
                </c:pt>
                <c:pt idx="2">
                  <c:v>88.45</c:v>
                </c:pt>
                <c:pt idx="3">
                  <c:v>54.08</c:v>
                </c:pt>
                <c:pt idx="4">
                  <c:v>52.59</c:v>
                </c:pt>
              </c:numCache>
            </c:numRef>
          </c:val>
          <c:smooth val="0"/>
          <c:extLst>
            <c:ext xmlns:c16="http://schemas.microsoft.com/office/drawing/2014/chart" uri="{C3380CC4-5D6E-409C-BE32-E72D297353CC}">
              <c16:uniqueId val="{00000001-9B1D-4443-9A7F-246065F9DB1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76.89</c:v>
                </c:pt>
                <c:pt idx="1">
                  <c:v>80.73</c:v>
                </c:pt>
                <c:pt idx="2">
                  <c:v>78.61</c:v>
                </c:pt>
                <c:pt idx="3">
                  <c:v>77.44</c:v>
                </c:pt>
                <c:pt idx="4">
                  <c:v>78.37</c:v>
                </c:pt>
              </c:numCache>
            </c:numRef>
          </c:val>
          <c:extLst>
            <c:ext xmlns:c16="http://schemas.microsoft.com/office/drawing/2014/chart" uri="{C3380CC4-5D6E-409C-BE32-E72D297353CC}">
              <c16:uniqueId val="{00000000-85FA-41B0-92EC-C655B512E59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87.8</c:v>
                </c:pt>
                <c:pt idx="1">
                  <c:v>88.43</c:v>
                </c:pt>
                <c:pt idx="2">
                  <c:v>90.34</c:v>
                </c:pt>
                <c:pt idx="3">
                  <c:v>90.57</c:v>
                </c:pt>
                <c:pt idx="4">
                  <c:v>87.02</c:v>
                </c:pt>
              </c:numCache>
            </c:numRef>
          </c:val>
          <c:smooth val="0"/>
          <c:extLst>
            <c:ext xmlns:c16="http://schemas.microsoft.com/office/drawing/2014/chart" uri="{C3380CC4-5D6E-409C-BE32-E72D297353CC}">
              <c16:uniqueId val="{00000001-85FA-41B0-92EC-C655B512E59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123.55</c:v>
                </c:pt>
                <c:pt idx="1">
                  <c:v>92.2</c:v>
                </c:pt>
                <c:pt idx="2">
                  <c:v>101.53</c:v>
                </c:pt>
                <c:pt idx="3">
                  <c:v>86.52</c:v>
                </c:pt>
                <c:pt idx="4">
                  <c:v>93.02</c:v>
                </c:pt>
              </c:numCache>
            </c:numRef>
          </c:val>
          <c:extLst>
            <c:ext xmlns:c16="http://schemas.microsoft.com/office/drawing/2014/chart" uri="{C3380CC4-5D6E-409C-BE32-E72D297353CC}">
              <c16:uniqueId val="{00000000-D63A-45A2-A506-F0F4401FF84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99.03</c:v>
                </c:pt>
                <c:pt idx="1">
                  <c:v>100.41</c:v>
                </c:pt>
                <c:pt idx="2">
                  <c:v>100.17</c:v>
                </c:pt>
                <c:pt idx="3">
                  <c:v>96.95</c:v>
                </c:pt>
                <c:pt idx="4">
                  <c:v>99.24</c:v>
                </c:pt>
              </c:numCache>
            </c:numRef>
          </c:val>
          <c:smooth val="0"/>
          <c:extLst>
            <c:ext xmlns:c16="http://schemas.microsoft.com/office/drawing/2014/chart" uri="{C3380CC4-5D6E-409C-BE32-E72D297353CC}">
              <c16:uniqueId val="{00000001-D63A-45A2-A506-F0F4401FF84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80.69</c:v>
                </c:pt>
                <c:pt idx="1">
                  <c:v>81.31</c:v>
                </c:pt>
                <c:pt idx="2">
                  <c:v>82.8</c:v>
                </c:pt>
                <c:pt idx="3">
                  <c:v>83.05</c:v>
                </c:pt>
                <c:pt idx="4">
                  <c:v>83.74</c:v>
                </c:pt>
              </c:numCache>
            </c:numRef>
          </c:val>
          <c:extLst>
            <c:ext xmlns:c16="http://schemas.microsoft.com/office/drawing/2014/chart" uri="{C3380CC4-5D6E-409C-BE32-E72D297353CC}">
              <c16:uniqueId val="{00000000-52B4-49EC-B629-A6F6CF54CF8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15.74</c:v>
                </c:pt>
                <c:pt idx="1">
                  <c:v>21.02</c:v>
                </c:pt>
                <c:pt idx="2">
                  <c:v>24.31</c:v>
                </c:pt>
                <c:pt idx="3">
                  <c:v>26.92</c:v>
                </c:pt>
                <c:pt idx="4">
                  <c:v>27.57</c:v>
                </c:pt>
              </c:numCache>
            </c:numRef>
          </c:val>
          <c:smooth val="0"/>
          <c:extLst>
            <c:ext xmlns:c16="http://schemas.microsoft.com/office/drawing/2014/chart" uri="{C3380CC4-5D6E-409C-BE32-E72D297353CC}">
              <c16:uniqueId val="{00000001-52B4-49EC-B629-A6F6CF54CF8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742-4439-9DAD-698826584CD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742-4439-9DAD-698826584CD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formatCode="#,##0.00;&quot;△&quot;#,##0.00">
                  <c:v>0</c:v>
                </c:pt>
                <c:pt idx="1">
                  <c:v>12.82</c:v>
                </c:pt>
                <c:pt idx="2" formatCode="#,##0.00;&quot;△&quot;#,##0.00">
                  <c:v>0</c:v>
                </c:pt>
                <c:pt idx="3">
                  <c:v>19.78</c:v>
                </c:pt>
                <c:pt idx="4">
                  <c:v>36.69</c:v>
                </c:pt>
              </c:numCache>
            </c:numRef>
          </c:val>
          <c:extLst>
            <c:ext xmlns:c16="http://schemas.microsoft.com/office/drawing/2014/chart" uri="{C3380CC4-5D6E-409C-BE32-E72D297353CC}">
              <c16:uniqueId val="{00000000-E46C-4B84-BEFB-AF33458A9A5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74.239999999999995</c:v>
                </c:pt>
                <c:pt idx="1">
                  <c:v>83.92</c:v>
                </c:pt>
                <c:pt idx="2">
                  <c:v>89.31</c:v>
                </c:pt>
                <c:pt idx="3">
                  <c:v>91.33</c:v>
                </c:pt>
                <c:pt idx="4">
                  <c:v>89.91</c:v>
                </c:pt>
              </c:numCache>
            </c:numRef>
          </c:val>
          <c:smooth val="0"/>
          <c:extLst>
            <c:ext xmlns:c16="http://schemas.microsoft.com/office/drawing/2014/chart" uri="{C3380CC4-5D6E-409C-BE32-E72D297353CC}">
              <c16:uniqueId val="{00000001-E46C-4B84-BEFB-AF33458A9A5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115.43</c:v>
                </c:pt>
                <c:pt idx="1">
                  <c:v>79.67</c:v>
                </c:pt>
                <c:pt idx="2">
                  <c:v>63.16</c:v>
                </c:pt>
                <c:pt idx="3">
                  <c:v>16.16</c:v>
                </c:pt>
                <c:pt idx="4">
                  <c:v>12.15</c:v>
                </c:pt>
              </c:numCache>
            </c:numRef>
          </c:val>
          <c:extLst>
            <c:ext xmlns:c16="http://schemas.microsoft.com/office/drawing/2014/chart" uri="{C3380CC4-5D6E-409C-BE32-E72D297353CC}">
              <c16:uniqueId val="{00000000-1218-4620-AB4D-E4E794BC0EA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100.47</c:v>
                </c:pt>
                <c:pt idx="1">
                  <c:v>122.71</c:v>
                </c:pt>
                <c:pt idx="2">
                  <c:v>138.19999999999999</c:v>
                </c:pt>
                <c:pt idx="3">
                  <c:v>126.97</c:v>
                </c:pt>
                <c:pt idx="4">
                  <c:v>103.61</c:v>
                </c:pt>
              </c:numCache>
            </c:numRef>
          </c:val>
          <c:smooth val="0"/>
          <c:extLst>
            <c:ext xmlns:c16="http://schemas.microsoft.com/office/drawing/2014/chart" uri="{C3380CC4-5D6E-409C-BE32-E72D297353CC}">
              <c16:uniqueId val="{00000001-1218-4620-AB4D-E4E794BC0EA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formatCode="#,##0.00;&quot;△&quot;#,##0.00">
                  <c:v>0</c:v>
                </c:pt>
                <c:pt idx="1">
                  <c:v>217.71</c:v>
                </c:pt>
                <c:pt idx="2">
                  <c:v>189.82</c:v>
                </c:pt>
                <c:pt idx="3">
                  <c:v>172.77</c:v>
                </c:pt>
                <c:pt idx="4">
                  <c:v>150.6</c:v>
                </c:pt>
              </c:numCache>
            </c:numRef>
          </c:val>
          <c:extLst>
            <c:ext xmlns:c16="http://schemas.microsoft.com/office/drawing/2014/chart" uri="{C3380CC4-5D6E-409C-BE32-E72D297353CC}">
              <c16:uniqueId val="{00000000-F1AB-408D-BE4C-DDBDFBD42B5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294.27</c:v>
                </c:pt>
                <c:pt idx="1">
                  <c:v>294.08999999999997</c:v>
                </c:pt>
                <c:pt idx="2">
                  <c:v>294.08999999999997</c:v>
                </c:pt>
                <c:pt idx="3">
                  <c:v>338.47</c:v>
                </c:pt>
                <c:pt idx="4">
                  <c:v>368.83</c:v>
                </c:pt>
              </c:numCache>
            </c:numRef>
          </c:val>
          <c:smooth val="0"/>
          <c:extLst>
            <c:ext xmlns:c16="http://schemas.microsoft.com/office/drawing/2014/chart" uri="{C3380CC4-5D6E-409C-BE32-E72D297353CC}">
              <c16:uniqueId val="{00000001-F1AB-408D-BE4C-DDBDFBD42B5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77.81</c:v>
                </c:pt>
                <c:pt idx="1">
                  <c:v>61.15</c:v>
                </c:pt>
                <c:pt idx="2">
                  <c:v>68.67</c:v>
                </c:pt>
                <c:pt idx="3">
                  <c:v>683.4</c:v>
                </c:pt>
                <c:pt idx="4">
                  <c:v>751.16</c:v>
                </c:pt>
              </c:numCache>
            </c:numRef>
          </c:val>
          <c:extLst>
            <c:ext xmlns:c16="http://schemas.microsoft.com/office/drawing/2014/chart" uri="{C3380CC4-5D6E-409C-BE32-E72D297353CC}">
              <c16:uniqueId val="{00000000-2B6F-4595-810B-A540829D1A6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60.59</c:v>
                </c:pt>
                <c:pt idx="1">
                  <c:v>60</c:v>
                </c:pt>
                <c:pt idx="2">
                  <c:v>59.01</c:v>
                </c:pt>
                <c:pt idx="3">
                  <c:v>56.06</c:v>
                </c:pt>
                <c:pt idx="4">
                  <c:v>53.25</c:v>
                </c:pt>
              </c:numCache>
            </c:numRef>
          </c:val>
          <c:smooth val="0"/>
          <c:extLst>
            <c:ext xmlns:c16="http://schemas.microsoft.com/office/drawing/2014/chart" uri="{C3380CC4-5D6E-409C-BE32-E72D297353CC}">
              <c16:uniqueId val="{00000001-2B6F-4595-810B-A540829D1A6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218.15</c:v>
                </c:pt>
                <c:pt idx="1">
                  <c:v>329.54</c:v>
                </c:pt>
                <c:pt idx="2">
                  <c:v>313.89</c:v>
                </c:pt>
                <c:pt idx="3">
                  <c:v>32.78</c:v>
                </c:pt>
                <c:pt idx="4">
                  <c:v>30.51</c:v>
                </c:pt>
              </c:numCache>
            </c:numRef>
          </c:val>
          <c:extLst>
            <c:ext xmlns:c16="http://schemas.microsoft.com/office/drawing/2014/chart" uri="{C3380CC4-5D6E-409C-BE32-E72D297353CC}">
              <c16:uniqueId val="{00000000-5B2A-49ED-8DED-0EEAF7FA4A1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280.23</c:v>
                </c:pt>
                <c:pt idx="1">
                  <c:v>282.70999999999998</c:v>
                </c:pt>
                <c:pt idx="2">
                  <c:v>291.82</c:v>
                </c:pt>
                <c:pt idx="3">
                  <c:v>304.36</c:v>
                </c:pt>
                <c:pt idx="4">
                  <c:v>325.45</c:v>
                </c:pt>
              </c:numCache>
            </c:numRef>
          </c:val>
          <c:smooth val="0"/>
          <c:extLst>
            <c:ext xmlns:c16="http://schemas.microsoft.com/office/drawing/2014/chart" uri="{C3380CC4-5D6E-409C-BE32-E72D297353CC}">
              <c16:uniqueId val="{00000001-5B2A-49ED-8DED-0EEAF7FA4A1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H10"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鳥取県　日南町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特定地域生活排水処理</v>
      </c>
      <c r="Q8" s="65"/>
      <c r="R8" s="65"/>
      <c r="S8" s="65"/>
      <c r="T8" s="65"/>
      <c r="U8" s="65"/>
      <c r="V8" s="65"/>
      <c r="W8" s="65" t="str">
        <f>データ!L6</f>
        <v>K2</v>
      </c>
      <c r="X8" s="65"/>
      <c r="Y8" s="65"/>
      <c r="Z8" s="65"/>
      <c r="AA8" s="65"/>
      <c r="AB8" s="65"/>
      <c r="AC8" s="65"/>
      <c r="AD8" s="66" t="str">
        <f>データ!$M$6</f>
        <v>非設置</v>
      </c>
      <c r="AE8" s="66"/>
      <c r="AF8" s="66"/>
      <c r="AG8" s="66"/>
      <c r="AH8" s="66"/>
      <c r="AI8" s="66"/>
      <c r="AJ8" s="66"/>
      <c r="AK8" s="3"/>
      <c r="AL8" s="54">
        <f>データ!S6</f>
        <v>3865</v>
      </c>
      <c r="AM8" s="54"/>
      <c r="AN8" s="54"/>
      <c r="AO8" s="54"/>
      <c r="AP8" s="54"/>
      <c r="AQ8" s="54"/>
      <c r="AR8" s="54"/>
      <c r="AS8" s="54"/>
      <c r="AT8" s="53">
        <f>データ!T6</f>
        <v>340.96</v>
      </c>
      <c r="AU8" s="53"/>
      <c r="AV8" s="53"/>
      <c r="AW8" s="53"/>
      <c r="AX8" s="53"/>
      <c r="AY8" s="53"/>
      <c r="AZ8" s="53"/>
      <c r="BA8" s="53"/>
      <c r="BB8" s="53">
        <f>データ!U6</f>
        <v>11.34</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63.32</v>
      </c>
      <c r="J10" s="53"/>
      <c r="K10" s="53"/>
      <c r="L10" s="53"/>
      <c r="M10" s="53"/>
      <c r="N10" s="53"/>
      <c r="O10" s="53"/>
      <c r="P10" s="53">
        <f>データ!P6</f>
        <v>56.22</v>
      </c>
      <c r="Q10" s="53"/>
      <c r="R10" s="53"/>
      <c r="S10" s="53"/>
      <c r="T10" s="53"/>
      <c r="U10" s="53"/>
      <c r="V10" s="53"/>
      <c r="W10" s="53">
        <f>データ!Q6</f>
        <v>100</v>
      </c>
      <c r="X10" s="53"/>
      <c r="Y10" s="53"/>
      <c r="Z10" s="53"/>
      <c r="AA10" s="53"/>
      <c r="AB10" s="53"/>
      <c r="AC10" s="53"/>
      <c r="AD10" s="54">
        <f>データ!R6</f>
        <v>4090</v>
      </c>
      <c r="AE10" s="54"/>
      <c r="AF10" s="54"/>
      <c r="AG10" s="54"/>
      <c r="AH10" s="54"/>
      <c r="AI10" s="54"/>
      <c r="AJ10" s="54"/>
      <c r="AK10" s="2"/>
      <c r="AL10" s="54">
        <f>データ!V6</f>
        <v>2150</v>
      </c>
      <c r="AM10" s="54"/>
      <c r="AN10" s="54"/>
      <c r="AO10" s="54"/>
      <c r="AP10" s="54"/>
      <c r="AQ10" s="54"/>
      <c r="AR10" s="54"/>
      <c r="AS10" s="54"/>
      <c r="AT10" s="53">
        <f>データ!W6</f>
        <v>2.1800000000000002</v>
      </c>
      <c r="AU10" s="53"/>
      <c r="AV10" s="53"/>
      <c r="AW10" s="53"/>
      <c r="AX10" s="53"/>
      <c r="AY10" s="53"/>
      <c r="AZ10" s="53"/>
      <c r="BA10" s="53"/>
      <c r="BB10" s="53">
        <f>データ!X6</f>
        <v>986.24</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PKtF6VPwLAYsvxr9Ly7Fi5sgSxXAhh+tPaNElB20UTqa4oSwBOqRyTkHBlc0HJIxuJQWyMtsKQMFmwvnbc7Apw==" saltValue="0sSymLeeX1/EquuNbrAPp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314013</v>
      </c>
      <c r="D6" s="19">
        <f t="shared" si="3"/>
        <v>46</v>
      </c>
      <c r="E6" s="19">
        <f t="shared" si="3"/>
        <v>18</v>
      </c>
      <c r="F6" s="19">
        <f t="shared" si="3"/>
        <v>0</v>
      </c>
      <c r="G6" s="19">
        <f t="shared" si="3"/>
        <v>0</v>
      </c>
      <c r="H6" s="19" t="str">
        <f t="shared" si="3"/>
        <v>鳥取県　日南町</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63.32</v>
      </c>
      <c r="P6" s="20">
        <f t="shared" si="3"/>
        <v>56.22</v>
      </c>
      <c r="Q6" s="20">
        <f t="shared" si="3"/>
        <v>100</v>
      </c>
      <c r="R6" s="20">
        <f t="shared" si="3"/>
        <v>4090</v>
      </c>
      <c r="S6" s="20">
        <f t="shared" si="3"/>
        <v>3865</v>
      </c>
      <c r="T6" s="20">
        <f t="shared" si="3"/>
        <v>340.96</v>
      </c>
      <c r="U6" s="20">
        <f t="shared" si="3"/>
        <v>11.34</v>
      </c>
      <c r="V6" s="20">
        <f t="shared" si="3"/>
        <v>2150</v>
      </c>
      <c r="W6" s="20">
        <f t="shared" si="3"/>
        <v>2.1800000000000002</v>
      </c>
      <c r="X6" s="20">
        <f t="shared" si="3"/>
        <v>986.24</v>
      </c>
      <c r="Y6" s="21">
        <f>IF(Y7="",NA(),Y7)</f>
        <v>123.55</v>
      </c>
      <c r="Z6" s="21">
        <f t="shared" ref="Z6:AH6" si="4">IF(Z7="",NA(),Z7)</f>
        <v>92.2</v>
      </c>
      <c r="AA6" s="21">
        <f t="shared" si="4"/>
        <v>101.53</v>
      </c>
      <c r="AB6" s="21">
        <f t="shared" si="4"/>
        <v>86.52</v>
      </c>
      <c r="AC6" s="21">
        <f t="shared" si="4"/>
        <v>93.02</v>
      </c>
      <c r="AD6" s="21">
        <f t="shared" si="4"/>
        <v>99.03</v>
      </c>
      <c r="AE6" s="21">
        <f t="shared" si="4"/>
        <v>100.41</v>
      </c>
      <c r="AF6" s="21">
        <f t="shared" si="4"/>
        <v>100.17</v>
      </c>
      <c r="AG6" s="21">
        <f t="shared" si="4"/>
        <v>96.95</v>
      </c>
      <c r="AH6" s="21">
        <f t="shared" si="4"/>
        <v>99.24</v>
      </c>
      <c r="AI6" s="20" t="str">
        <f>IF(AI7="","",IF(AI7="-","【-】","【"&amp;SUBSTITUTE(TEXT(AI7,"#,##0.00"),"-","△")&amp;"】"))</f>
        <v>【100.06】</v>
      </c>
      <c r="AJ6" s="20">
        <f>IF(AJ7="",NA(),AJ7)</f>
        <v>0</v>
      </c>
      <c r="AK6" s="21">
        <f t="shared" ref="AK6:AS6" si="5">IF(AK7="",NA(),AK7)</f>
        <v>12.82</v>
      </c>
      <c r="AL6" s="20">
        <f t="shared" si="5"/>
        <v>0</v>
      </c>
      <c r="AM6" s="21">
        <f t="shared" si="5"/>
        <v>19.78</v>
      </c>
      <c r="AN6" s="21">
        <f t="shared" si="5"/>
        <v>36.69</v>
      </c>
      <c r="AO6" s="21">
        <f t="shared" si="5"/>
        <v>74.239999999999995</v>
      </c>
      <c r="AP6" s="21">
        <f t="shared" si="5"/>
        <v>83.92</v>
      </c>
      <c r="AQ6" s="21">
        <f t="shared" si="5"/>
        <v>89.31</v>
      </c>
      <c r="AR6" s="21">
        <f t="shared" si="5"/>
        <v>91.33</v>
      </c>
      <c r="AS6" s="21">
        <f t="shared" si="5"/>
        <v>89.91</v>
      </c>
      <c r="AT6" s="20" t="str">
        <f>IF(AT7="","",IF(AT7="-","【-】","【"&amp;SUBSTITUTE(TEXT(AT7,"#,##0.00"),"-","△")&amp;"】"))</f>
        <v>【84.61】</v>
      </c>
      <c r="AU6" s="21">
        <f>IF(AU7="",NA(),AU7)</f>
        <v>115.43</v>
      </c>
      <c r="AV6" s="21">
        <f t="shared" ref="AV6:BD6" si="6">IF(AV7="",NA(),AV7)</f>
        <v>79.67</v>
      </c>
      <c r="AW6" s="21">
        <f t="shared" si="6"/>
        <v>63.16</v>
      </c>
      <c r="AX6" s="21">
        <f t="shared" si="6"/>
        <v>16.16</v>
      </c>
      <c r="AY6" s="21">
        <f t="shared" si="6"/>
        <v>12.15</v>
      </c>
      <c r="AZ6" s="21">
        <f t="shared" si="6"/>
        <v>100.47</v>
      </c>
      <c r="BA6" s="21">
        <f t="shared" si="6"/>
        <v>122.71</v>
      </c>
      <c r="BB6" s="21">
        <f t="shared" si="6"/>
        <v>138.19999999999999</v>
      </c>
      <c r="BC6" s="21">
        <f t="shared" si="6"/>
        <v>126.97</v>
      </c>
      <c r="BD6" s="21">
        <f t="shared" si="6"/>
        <v>103.61</v>
      </c>
      <c r="BE6" s="20" t="str">
        <f>IF(BE7="","",IF(BE7="-","【-】","【"&amp;SUBSTITUTE(TEXT(BE7,"#,##0.00"),"-","△")&amp;"】"))</f>
        <v>【106.63】</v>
      </c>
      <c r="BF6" s="20">
        <f>IF(BF7="",NA(),BF7)</f>
        <v>0</v>
      </c>
      <c r="BG6" s="21">
        <f t="shared" ref="BG6:BO6" si="7">IF(BG7="",NA(),BG7)</f>
        <v>217.71</v>
      </c>
      <c r="BH6" s="21">
        <f t="shared" si="7"/>
        <v>189.82</v>
      </c>
      <c r="BI6" s="21">
        <f t="shared" si="7"/>
        <v>172.77</v>
      </c>
      <c r="BJ6" s="21">
        <f t="shared" si="7"/>
        <v>150.6</v>
      </c>
      <c r="BK6" s="21">
        <f t="shared" si="7"/>
        <v>294.27</v>
      </c>
      <c r="BL6" s="21">
        <f t="shared" si="7"/>
        <v>294.08999999999997</v>
      </c>
      <c r="BM6" s="21">
        <f t="shared" si="7"/>
        <v>294.08999999999997</v>
      </c>
      <c r="BN6" s="21">
        <f t="shared" si="7"/>
        <v>338.47</v>
      </c>
      <c r="BO6" s="21">
        <f t="shared" si="7"/>
        <v>368.83</v>
      </c>
      <c r="BP6" s="20" t="str">
        <f>IF(BP7="","",IF(BP7="-","【-】","【"&amp;SUBSTITUTE(TEXT(BP7,"#,##0.00"),"-","△")&amp;"】"))</f>
        <v>【386.06】</v>
      </c>
      <c r="BQ6" s="21">
        <f>IF(BQ7="",NA(),BQ7)</f>
        <v>77.81</v>
      </c>
      <c r="BR6" s="21">
        <f t="shared" ref="BR6:BZ6" si="8">IF(BR7="",NA(),BR7)</f>
        <v>61.15</v>
      </c>
      <c r="BS6" s="21">
        <f t="shared" si="8"/>
        <v>68.67</v>
      </c>
      <c r="BT6" s="21">
        <f t="shared" si="8"/>
        <v>683.4</v>
      </c>
      <c r="BU6" s="21">
        <f t="shared" si="8"/>
        <v>751.16</v>
      </c>
      <c r="BV6" s="21">
        <f t="shared" si="8"/>
        <v>60.59</v>
      </c>
      <c r="BW6" s="21">
        <f t="shared" si="8"/>
        <v>60</v>
      </c>
      <c r="BX6" s="21">
        <f t="shared" si="8"/>
        <v>59.01</v>
      </c>
      <c r="BY6" s="21">
        <f t="shared" si="8"/>
        <v>56.06</v>
      </c>
      <c r="BZ6" s="21">
        <f t="shared" si="8"/>
        <v>53.25</v>
      </c>
      <c r="CA6" s="20" t="str">
        <f>IF(CA7="","",IF(CA7="-","【-】","【"&amp;SUBSTITUTE(TEXT(CA7,"#,##0.00"),"-","△")&amp;"】"))</f>
        <v>【51.14】</v>
      </c>
      <c r="CB6" s="21">
        <f>IF(CB7="",NA(),CB7)</f>
        <v>218.15</v>
      </c>
      <c r="CC6" s="21">
        <f t="shared" ref="CC6:CK6" si="9">IF(CC7="",NA(),CC7)</f>
        <v>329.54</v>
      </c>
      <c r="CD6" s="21">
        <f t="shared" si="9"/>
        <v>313.89</v>
      </c>
      <c r="CE6" s="21">
        <f t="shared" si="9"/>
        <v>32.78</v>
      </c>
      <c r="CF6" s="21">
        <f t="shared" si="9"/>
        <v>30.51</v>
      </c>
      <c r="CG6" s="21">
        <f t="shared" si="9"/>
        <v>280.23</v>
      </c>
      <c r="CH6" s="21">
        <f t="shared" si="9"/>
        <v>282.70999999999998</v>
      </c>
      <c r="CI6" s="21">
        <f t="shared" si="9"/>
        <v>291.82</v>
      </c>
      <c r="CJ6" s="21">
        <f t="shared" si="9"/>
        <v>304.36</v>
      </c>
      <c r="CK6" s="21">
        <f t="shared" si="9"/>
        <v>325.45</v>
      </c>
      <c r="CL6" s="20" t="str">
        <f>IF(CL7="","",IF(CL7="-","【-】","【"&amp;SUBSTITUTE(TEXT(CL7,"#,##0.00"),"-","△")&amp;"】"))</f>
        <v>【329.31】</v>
      </c>
      <c r="CM6" s="21">
        <f>IF(CM7="",NA(),CM7)</f>
        <v>43.09</v>
      </c>
      <c r="CN6" s="21">
        <f t="shared" ref="CN6:CV6" si="10">IF(CN7="",NA(),CN7)</f>
        <v>100</v>
      </c>
      <c r="CO6" s="21">
        <f t="shared" si="10"/>
        <v>100</v>
      </c>
      <c r="CP6" s="21">
        <f t="shared" si="10"/>
        <v>100</v>
      </c>
      <c r="CQ6" s="21">
        <f t="shared" si="10"/>
        <v>97.68</v>
      </c>
      <c r="CR6" s="21">
        <f t="shared" si="10"/>
        <v>58.19</v>
      </c>
      <c r="CS6" s="21">
        <f t="shared" si="10"/>
        <v>56.52</v>
      </c>
      <c r="CT6" s="21">
        <f t="shared" si="10"/>
        <v>88.45</v>
      </c>
      <c r="CU6" s="21">
        <f t="shared" si="10"/>
        <v>54.08</v>
      </c>
      <c r="CV6" s="21">
        <f t="shared" si="10"/>
        <v>52.59</v>
      </c>
      <c r="CW6" s="20" t="str">
        <f>IF(CW7="","",IF(CW7="-","【-】","【"&amp;SUBSTITUTE(TEXT(CW7,"#,##0.00"),"-","△")&amp;"】"))</f>
        <v>【54.37】</v>
      </c>
      <c r="CX6" s="21">
        <f>IF(CX7="",NA(),CX7)</f>
        <v>76.89</v>
      </c>
      <c r="CY6" s="21">
        <f t="shared" ref="CY6:DG6" si="11">IF(CY7="",NA(),CY7)</f>
        <v>80.73</v>
      </c>
      <c r="CZ6" s="21">
        <f t="shared" si="11"/>
        <v>78.61</v>
      </c>
      <c r="DA6" s="21">
        <f t="shared" si="11"/>
        <v>77.44</v>
      </c>
      <c r="DB6" s="21">
        <f t="shared" si="11"/>
        <v>78.37</v>
      </c>
      <c r="DC6" s="21">
        <f t="shared" si="11"/>
        <v>87.8</v>
      </c>
      <c r="DD6" s="21">
        <f t="shared" si="11"/>
        <v>88.43</v>
      </c>
      <c r="DE6" s="21">
        <f t="shared" si="11"/>
        <v>90.34</v>
      </c>
      <c r="DF6" s="21">
        <f t="shared" si="11"/>
        <v>90.57</v>
      </c>
      <c r="DG6" s="21">
        <f t="shared" si="11"/>
        <v>87.02</v>
      </c>
      <c r="DH6" s="20" t="str">
        <f>IF(DH7="","",IF(DH7="-","【-】","【"&amp;SUBSTITUTE(TEXT(DH7,"#,##0.00"),"-","△")&amp;"】"))</f>
        <v>【84.89】</v>
      </c>
      <c r="DI6" s="21">
        <f>IF(DI7="",NA(),DI7)</f>
        <v>80.69</v>
      </c>
      <c r="DJ6" s="21">
        <f t="shared" ref="DJ6:DR6" si="12">IF(DJ7="",NA(),DJ7)</f>
        <v>81.31</v>
      </c>
      <c r="DK6" s="21">
        <f t="shared" si="12"/>
        <v>82.8</v>
      </c>
      <c r="DL6" s="21">
        <f t="shared" si="12"/>
        <v>83.05</v>
      </c>
      <c r="DM6" s="21">
        <f t="shared" si="12"/>
        <v>83.74</v>
      </c>
      <c r="DN6" s="21">
        <f t="shared" si="12"/>
        <v>15.74</v>
      </c>
      <c r="DO6" s="21">
        <f t="shared" si="12"/>
        <v>21.02</v>
      </c>
      <c r="DP6" s="21">
        <f t="shared" si="12"/>
        <v>24.31</v>
      </c>
      <c r="DQ6" s="21">
        <f t="shared" si="12"/>
        <v>26.92</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314013</v>
      </c>
      <c r="D7" s="23">
        <v>46</v>
      </c>
      <c r="E7" s="23">
        <v>18</v>
      </c>
      <c r="F7" s="23">
        <v>0</v>
      </c>
      <c r="G7" s="23">
        <v>0</v>
      </c>
      <c r="H7" s="23" t="s">
        <v>95</v>
      </c>
      <c r="I7" s="23" t="s">
        <v>96</v>
      </c>
      <c r="J7" s="23" t="s">
        <v>97</v>
      </c>
      <c r="K7" s="23" t="s">
        <v>98</v>
      </c>
      <c r="L7" s="23" t="s">
        <v>99</v>
      </c>
      <c r="M7" s="23" t="s">
        <v>100</v>
      </c>
      <c r="N7" s="24" t="s">
        <v>101</v>
      </c>
      <c r="O7" s="24">
        <v>63.32</v>
      </c>
      <c r="P7" s="24">
        <v>56.22</v>
      </c>
      <c r="Q7" s="24">
        <v>100</v>
      </c>
      <c r="R7" s="24">
        <v>4090</v>
      </c>
      <c r="S7" s="24">
        <v>3865</v>
      </c>
      <c r="T7" s="24">
        <v>340.96</v>
      </c>
      <c r="U7" s="24">
        <v>11.34</v>
      </c>
      <c r="V7" s="24">
        <v>2150</v>
      </c>
      <c r="W7" s="24">
        <v>2.1800000000000002</v>
      </c>
      <c r="X7" s="24">
        <v>986.24</v>
      </c>
      <c r="Y7" s="24">
        <v>123.55</v>
      </c>
      <c r="Z7" s="24">
        <v>92.2</v>
      </c>
      <c r="AA7" s="24">
        <v>101.53</v>
      </c>
      <c r="AB7" s="24">
        <v>86.52</v>
      </c>
      <c r="AC7" s="24">
        <v>93.02</v>
      </c>
      <c r="AD7" s="24">
        <v>99.03</v>
      </c>
      <c r="AE7" s="24">
        <v>100.41</v>
      </c>
      <c r="AF7" s="24">
        <v>100.17</v>
      </c>
      <c r="AG7" s="24">
        <v>96.95</v>
      </c>
      <c r="AH7" s="24">
        <v>99.24</v>
      </c>
      <c r="AI7" s="24">
        <v>100.06</v>
      </c>
      <c r="AJ7" s="24">
        <v>0</v>
      </c>
      <c r="AK7" s="24">
        <v>12.82</v>
      </c>
      <c r="AL7" s="24">
        <v>0</v>
      </c>
      <c r="AM7" s="24">
        <v>19.78</v>
      </c>
      <c r="AN7" s="24">
        <v>36.69</v>
      </c>
      <c r="AO7" s="24">
        <v>74.239999999999995</v>
      </c>
      <c r="AP7" s="24">
        <v>83.92</v>
      </c>
      <c r="AQ7" s="24">
        <v>89.31</v>
      </c>
      <c r="AR7" s="24">
        <v>91.33</v>
      </c>
      <c r="AS7" s="24">
        <v>89.91</v>
      </c>
      <c r="AT7" s="24">
        <v>84.61</v>
      </c>
      <c r="AU7" s="24">
        <v>115.43</v>
      </c>
      <c r="AV7" s="24">
        <v>79.67</v>
      </c>
      <c r="AW7" s="24">
        <v>63.16</v>
      </c>
      <c r="AX7" s="24">
        <v>16.16</v>
      </c>
      <c r="AY7" s="24">
        <v>12.15</v>
      </c>
      <c r="AZ7" s="24">
        <v>100.47</v>
      </c>
      <c r="BA7" s="24">
        <v>122.71</v>
      </c>
      <c r="BB7" s="24">
        <v>138.19999999999999</v>
      </c>
      <c r="BC7" s="24">
        <v>126.97</v>
      </c>
      <c r="BD7" s="24">
        <v>103.61</v>
      </c>
      <c r="BE7" s="24">
        <v>106.63</v>
      </c>
      <c r="BF7" s="24">
        <v>0</v>
      </c>
      <c r="BG7" s="24">
        <v>217.71</v>
      </c>
      <c r="BH7" s="24">
        <v>189.82</v>
      </c>
      <c r="BI7" s="24">
        <v>172.77</v>
      </c>
      <c r="BJ7" s="24">
        <v>150.6</v>
      </c>
      <c r="BK7" s="24">
        <v>294.27</v>
      </c>
      <c r="BL7" s="24">
        <v>294.08999999999997</v>
      </c>
      <c r="BM7" s="24">
        <v>294.08999999999997</v>
      </c>
      <c r="BN7" s="24">
        <v>338.47</v>
      </c>
      <c r="BO7" s="24">
        <v>368.83</v>
      </c>
      <c r="BP7" s="24">
        <v>386.06</v>
      </c>
      <c r="BQ7" s="24">
        <v>77.81</v>
      </c>
      <c r="BR7" s="24">
        <v>61.15</v>
      </c>
      <c r="BS7" s="24">
        <v>68.67</v>
      </c>
      <c r="BT7" s="24">
        <v>683.4</v>
      </c>
      <c r="BU7" s="24">
        <v>751.16</v>
      </c>
      <c r="BV7" s="24">
        <v>60.59</v>
      </c>
      <c r="BW7" s="24">
        <v>60</v>
      </c>
      <c r="BX7" s="24">
        <v>59.01</v>
      </c>
      <c r="BY7" s="24">
        <v>56.06</v>
      </c>
      <c r="BZ7" s="24">
        <v>53.25</v>
      </c>
      <c r="CA7" s="24">
        <v>51.14</v>
      </c>
      <c r="CB7" s="24">
        <v>218.15</v>
      </c>
      <c r="CC7" s="24">
        <v>329.54</v>
      </c>
      <c r="CD7" s="24">
        <v>313.89</v>
      </c>
      <c r="CE7" s="24">
        <v>32.78</v>
      </c>
      <c r="CF7" s="24">
        <v>30.51</v>
      </c>
      <c r="CG7" s="24">
        <v>280.23</v>
      </c>
      <c r="CH7" s="24">
        <v>282.70999999999998</v>
      </c>
      <c r="CI7" s="24">
        <v>291.82</v>
      </c>
      <c r="CJ7" s="24">
        <v>304.36</v>
      </c>
      <c r="CK7" s="24">
        <v>325.45</v>
      </c>
      <c r="CL7" s="24">
        <v>329.31</v>
      </c>
      <c r="CM7" s="24">
        <v>43.09</v>
      </c>
      <c r="CN7" s="24">
        <v>100</v>
      </c>
      <c r="CO7" s="24">
        <v>100</v>
      </c>
      <c r="CP7" s="24">
        <v>100</v>
      </c>
      <c r="CQ7" s="24">
        <v>97.68</v>
      </c>
      <c r="CR7" s="24">
        <v>58.19</v>
      </c>
      <c r="CS7" s="24">
        <v>56.52</v>
      </c>
      <c r="CT7" s="24">
        <v>88.45</v>
      </c>
      <c r="CU7" s="24">
        <v>54.08</v>
      </c>
      <c r="CV7" s="24">
        <v>52.59</v>
      </c>
      <c r="CW7" s="24">
        <v>54.37</v>
      </c>
      <c r="CX7" s="24">
        <v>76.89</v>
      </c>
      <c r="CY7" s="24">
        <v>80.73</v>
      </c>
      <c r="CZ7" s="24">
        <v>78.61</v>
      </c>
      <c r="DA7" s="24">
        <v>77.44</v>
      </c>
      <c r="DB7" s="24">
        <v>78.37</v>
      </c>
      <c r="DC7" s="24">
        <v>87.8</v>
      </c>
      <c r="DD7" s="24">
        <v>88.43</v>
      </c>
      <c r="DE7" s="24">
        <v>90.34</v>
      </c>
      <c r="DF7" s="24">
        <v>90.57</v>
      </c>
      <c r="DG7" s="24">
        <v>87.02</v>
      </c>
      <c r="DH7" s="24">
        <v>84.89</v>
      </c>
      <c r="DI7" s="24">
        <v>80.69</v>
      </c>
      <c r="DJ7" s="24">
        <v>81.31</v>
      </c>
      <c r="DK7" s="24">
        <v>82.8</v>
      </c>
      <c r="DL7" s="24">
        <v>83.05</v>
      </c>
      <c r="DM7" s="24">
        <v>83.74</v>
      </c>
      <c r="DN7" s="24">
        <v>15.74</v>
      </c>
      <c r="DO7" s="24">
        <v>21.02</v>
      </c>
      <c r="DP7" s="24">
        <v>24.31</v>
      </c>
      <c r="DQ7" s="24">
        <v>26.92</v>
      </c>
      <c r="DR7" s="24">
        <v>27.57</v>
      </c>
      <c r="DS7" s="24">
        <v>26.38</v>
      </c>
      <c r="DT7" s="24" t="s">
        <v>101</v>
      </c>
      <c r="DU7" s="24" t="s">
        <v>101</v>
      </c>
      <c r="DV7" s="24" t="s">
        <v>101</v>
      </c>
      <c r="DW7" s="24" t="s">
        <v>101</v>
      </c>
      <c r="DX7" s="24" t="s">
        <v>101</v>
      </c>
      <c r="DY7" s="24" t="s">
        <v>101</v>
      </c>
      <c r="DZ7" s="24" t="s">
        <v>101</v>
      </c>
      <c r="EA7" s="24" t="s">
        <v>101</v>
      </c>
      <c r="EB7" s="24" t="s">
        <v>101</v>
      </c>
      <c r="EC7" s="24" t="s">
        <v>101</v>
      </c>
      <c r="ED7" s="24" t="s">
        <v>101</v>
      </c>
      <c r="EE7" s="24" t="s">
        <v>101</v>
      </c>
      <c r="EF7" s="24" t="s">
        <v>101</v>
      </c>
      <c r="EG7" s="24" t="s">
        <v>101</v>
      </c>
      <c r="EH7" s="24" t="s">
        <v>101</v>
      </c>
      <c r="EI7" s="24" t="s">
        <v>101</v>
      </c>
      <c r="EJ7" s="24" t="s">
        <v>101</v>
      </c>
      <c r="EK7" s="24" t="s">
        <v>101</v>
      </c>
      <c r="EL7" s="24" t="s">
        <v>101</v>
      </c>
      <c r="EM7" s="24" t="s">
        <v>101</v>
      </c>
      <c r="EN7" s="24" t="s">
        <v>101</v>
      </c>
      <c r="EO7" s="24" t="s">
        <v>101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110</v>
      </c>
      <c r="D13" t="s">
        <v>110</v>
      </c>
      <c r="E13" t="s">
        <v>110</v>
      </c>
      <c r="F13" t="s">
        <v>109</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坪倉　利男</cp:lastModifiedBy>
  <cp:lastPrinted>2026-01-19T06:23:43Z</cp:lastPrinted>
  <dcterms:created xsi:type="dcterms:W3CDTF">2025-12-23T06:31:08Z</dcterms:created>
  <dcterms:modified xsi:type="dcterms:W3CDTF">2026-01-19T06:23:44Z</dcterms:modified>
  <cp:category/>
</cp:coreProperties>
</file>