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人口移動調査】\【02年報】\令和７年\年報（１月～１２月）\1 紙ベース統計表（第１表～第１０表）\手入れ済\"/>
    </mc:Choice>
  </mc:AlternateContent>
  <xr:revisionPtr revIDLastSave="0" documentId="13_ncr:1_{92C0B4D1-FAED-41C4-BC6E-9EA491AA010C}" xr6:coauthVersionLast="47" xr6:coauthVersionMax="47" xr10:uidLastSave="{00000000-0000-0000-0000-000000000000}"/>
  <bookViews>
    <workbookView xWindow="19090" yWindow="1120" windowWidth="19420" windowHeight="10300" xr2:uid="{00000000-000D-0000-FFFF-FFFF00000000}"/>
  </bookViews>
  <sheets>
    <sheet name="第１表" sheetId="1" r:id="rId1"/>
  </sheets>
  <definedNames>
    <definedName name="_xlnm.Print_Area" localSheetId="0">第１表!$A$1:$P$84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7" i="1" l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O76" i="1"/>
  <c r="N76" i="1"/>
  <c r="L76" i="1"/>
  <c r="K76" i="1"/>
  <c r="F76" i="1"/>
  <c r="M76" i="1" s="1"/>
  <c r="C76" i="1"/>
  <c r="J76" i="1" s="1"/>
  <c r="F75" i="1"/>
  <c r="M75" i="1" s="1"/>
  <c r="C75" i="1"/>
  <c r="L75" i="1"/>
  <c r="P75" i="1"/>
  <c r="O75" i="1"/>
  <c r="N75" i="1"/>
  <c r="K75" i="1"/>
  <c r="O74" i="1"/>
  <c r="O73" i="1"/>
  <c r="O72" i="1"/>
  <c r="O71" i="1"/>
  <c r="N74" i="1"/>
  <c r="N73" i="1"/>
  <c r="N72" i="1"/>
  <c r="L74" i="1"/>
  <c r="L73" i="1"/>
  <c r="L72" i="1"/>
  <c r="K74" i="1"/>
  <c r="K73" i="1"/>
  <c r="K72" i="1"/>
  <c r="B76" i="1" l="1"/>
  <c r="I76" i="1" s="1"/>
  <c r="B75" i="1"/>
  <c r="J75" i="1"/>
  <c r="F74" i="1"/>
  <c r="C74" i="1"/>
  <c r="I75" i="1" l="1"/>
  <c r="J74" i="1"/>
  <c r="B74" i="1"/>
  <c r="M74" i="1"/>
  <c r="P74" i="1"/>
  <c r="I74" i="1" l="1"/>
  <c r="K71" i="1"/>
  <c r="N71" i="1" l="1"/>
  <c r="L71" i="1"/>
  <c r="O70" i="1"/>
  <c r="N70" i="1"/>
  <c r="L70" i="1"/>
  <c r="K70" i="1"/>
  <c r="O69" i="1"/>
  <c r="N69" i="1"/>
  <c r="L69" i="1"/>
  <c r="K69" i="1"/>
  <c r="O68" i="1"/>
  <c r="N68" i="1"/>
  <c r="L68" i="1"/>
  <c r="K68" i="1"/>
  <c r="O67" i="1"/>
  <c r="N67" i="1"/>
  <c r="L67" i="1"/>
  <c r="K67" i="1"/>
  <c r="O66" i="1"/>
  <c r="N66" i="1"/>
  <c r="L66" i="1"/>
  <c r="K66" i="1"/>
  <c r="O65" i="1"/>
  <c r="N65" i="1"/>
  <c r="L65" i="1"/>
  <c r="K65" i="1"/>
  <c r="O64" i="1"/>
  <c r="N64" i="1"/>
  <c r="L64" i="1"/>
  <c r="K64" i="1"/>
  <c r="O63" i="1"/>
  <c r="N63" i="1"/>
  <c r="L63" i="1"/>
  <c r="K63" i="1"/>
  <c r="O62" i="1"/>
  <c r="N62" i="1"/>
  <c r="L62" i="1"/>
  <c r="K62" i="1"/>
  <c r="O61" i="1"/>
  <c r="N61" i="1"/>
  <c r="L61" i="1"/>
  <c r="K61" i="1"/>
  <c r="O60" i="1"/>
  <c r="N60" i="1"/>
  <c r="L60" i="1"/>
  <c r="K60" i="1"/>
  <c r="O59" i="1"/>
  <c r="N59" i="1"/>
  <c r="L59" i="1"/>
  <c r="K59" i="1"/>
  <c r="O58" i="1"/>
  <c r="N58" i="1"/>
  <c r="L58" i="1"/>
  <c r="K58" i="1"/>
  <c r="O57" i="1"/>
  <c r="N57" i="1"/>
  <c r="L57" i="1"/>
  <c r="K57" i="1"/>
  <c r="O56" i="1"/>
  <c r="N56" i="1"/>
  <c r="L56" i="1"/>
  <c r="K56" i="1"/>
  <c r="O55" i="1"/>
  <c r="N55" i="1"/>
  <c r="L55" i="1"/>
  <c r="K55" i="1"/>
  <c r="O54" i="1"/>
  <c r="N54" i="1"/>
  <c r="L54" i="1"/>
  <c r="K54" i="1"/>
  <c r="O53" i="1"/>
  <c r="N53" i="1"/>
  <c r="L53" i="1"/>
  <c r="K53" i="1"/>
  <c r="O52" i="1"/>
  <c r="N52" i="1"/>
  <c r="L52" i="1"/>
  <c r="K52" i="1"/>
  <c r="O51" i="1"/>
  <c r="N51" i="1"/>
  <c r="L51" i="1"/>
  <c r="K51" i="1"/>
  <c r="O50" i="1"/>
  <c r="N50" i="1"/>
  <c r="L50" i="1"/>
  <c r="K50" i="1"/>
  <c r="O49" i="1"/>
  <c r="N49" i="1"/>
  <c r="L49" i="1"/>
  <c r="K49" i="1"/>
  <c r="O48" i="1"/>
  <c r="N48" i="1"/>
  <c r="L48" i="1"/>
  <c r="K48" i="1"/>
  <c r="O47" i="1"/>
  <c r="N47" i="1"/>
  <c r="L47" i="1"/>
  <c r="K47" i="1"/>
  <c r="O46" i="1"/>
  <c r="N46" i="1"/>
  <c r="L46" i="1"/>
  <c r="K46" i="1"/>
  <c r="O45" i="1"/>
  <c r="N45" i="1"/>
  <c r="L45" i="1"/>
  <c r="K45" i="1"/>
  <c r="O44" i="1"/>
  <c r="N44" i="1"/>
  <c r="M44" i="1"/>
  <c r="L44" i="1"/>
  <c r="K44" i="1"/>
  <c r="J44" i="1"/>
  <c r="I44" i="1"/>
  <c r="O43" i="1"/>
  <c r="N43" i="1"/>
  <c r="M43" i="1"/>
  <c r="L43" i="1"/>
  <c r="K43" i="1"/>
  <c r="J43" i="1"/>
  <c r="I43" i="1"/>
  <c r="O42" i="1"/>
  <c r="N42" i="1"/>
  <c r="L42" i="1"/>
  <c r="K42" i="1"/>
  <c r="O41" i="1"/>
  <c r="N41" i="1"/>
  <c r="L41" i="1"/>
  <c r="K41" i="1"/>
  <c r="O40" i="1"/>
  <c r="N40" i="1"/>
  <c r="L40" i="1"/>
  <c r="K40" i="1"/>
  <c r="O39" i="1"/>
  <c r="N39" i="1"/>
  <c r="L39" i="1"/>
  <c r="K39" i="1"/>
  <c r="O38" i="1"/>
  <c r="N38" i="1"/>
  <c r="L38" i="1"/>
  <c r="K38" i="1"/>
  <c r="O37" i="1"/>
  <c r="N37" i="1"/>
  <c r="L37" i="1"/>
  <c r="K37" i="1"/>
  <c r="O36" i="1"/>
  <c r="N36" i="1"/>
  <c r="L36" i="1"/>
  <c r="K36" i="1"/>
  <c r="O35" i="1"/>
  <c r="N35" i="1"/>
  <c r="L35" i="1"/>
  <c r="K35" i="1"/>
  <c r="O34" i="1"/>
  <c r="N34" i="1"/>
  <c r="L34" i="1"/>
  <c r="K34" i="1"/>
  <c r="O33" i="1"/>
  <c r="N33" i="1"/>
  <c r="L33" i="1"/>
  <c r="K33" i="1"/>
  <c r="O32" i="1"/>
  <c r="N32" i="1"/>
  <c r="L32" i="1"/>
  <c r="K32" i="1"/>
  <c r="O31" i="1"/>
  <c r="N31" i="1"/>
  <c r="L31" i="1"/>
  <c r="K31" i="1"/>
  <c r="O30" i="1"/>
  <c r="N30" i="1"/>
  <c r="L30" i="1"/>
  <c r="K30" i="1"/>
  <c r="O29" i="1"/>
  <c r="N29" i="1"/>
  <c r="L29" i="1"/>
  <c r="K29" i="1"/>
  <c r="O28" i="1"/>
  <c r="N28" i="1"/>
  <c r="L28" i="1"/>
  <c r="K28" i="1"/>
  <c r="O27" i="1"/>
  <c r="N27" i="1"/>
  <c r="L27" i="1"/>
  <c r="K27" i="1"/>
  <c r="O26" i="1"/>
  <c r="N26" i="1"/>
  <c r="L26" i="1"/>
  <c r="K26" i="1"/>
  <c r="O25" i="1"/>
  <c r="N25" i="1"/>
  <c r="L25" i="1"/>
  <c r="K25" i="1"/>
  <c r="O24" i="1"/>
  <c r="N24" i="1"/>
  <c r="L24" i="1"/>
  <c r="K24" i="1"/>
  <c r="O23" i="1"/>
  <c r="N23" i="1"/>
  <c r="L23" i="1"/>
  <c r="K23" i="1"/>
  <c r="O22" i="1"/>
  <c r="N22" i="1"/>
  <c r="L22" i="1"/>
  <c r="K22" i="1"/>
  <c r="O21" i="1"/>
  <c r="N21" i="1"/>
  <c r="L21" i="1"/>
  <c r="K21" i="1"/>
  <c r="O20" i="1"/>
  <c r="N20" i="1"/>
  <c r="L20" i="1"/>
  <c r="K20" i="1"/>
  <c r="O19" i="1"/>
  <c r="N19" i="1"/>
  <c r="L19" i="1"/>
  <c r="K19" i="1"/>
  <c r="O18" i="1"/>
  <c r="N18" i="1"/>
  <c r="L18" i="1"/>
  <c r="K18" i="1"/>
  <c r="O17" i="1"/>
  <c r="N17" i="1"/>
  <c r="L17" i="1"/>
  <c r="K17" i="1"/>
  <c r="O16" i="1"/>
  <c r="N16" i="1"/>
  <c r="L16" i="1"/>
  <c r="K16" i="1"/>
  <c r="O15" i="1"/>
  <c r="N15" i="1"/>
  <c r="L15" i="1"/>
  <c r="K15" i="1"/>
  <c r="O14" i="1"/>
  <c r="N14" i="1"/>
  <c r="L14" i="1"/>
  <c r="K14" i="1"/>
  <c r="O13" i="1"/>
  <c r="N13" i="1"/>
  <c r="L13" i="1"/>
  <c r="K13" i="1"/>
  <c r="O12" i="1"/>
  <c r="N12" i="1"/>
  <c r="L12" i="1"/>
  <c r="K12" i="1"/>
  <c r="O11" i="1"/>
  <c r="N11" i="1"/>
  <c r="L11" i="1"/>
  <c r="K11" i="1"/>
  <c r="O10" i="1"/>
  <c r="N10" i="1"/>
  <c r="L10" i="1"/>
  <c r="K10" i="1"/>
  <c r="O9" i="1"/>
  <c r="N9" i="1"/>
  <c r="L9" i="1"/>
  <c r="K9" i="1"/>
  <c r="O8" i="1"/>
  <c r="N8" i="1"/>
  <c r="L8" i="1"/>
  <c r="K8" i="1"/>
  <c r="O7" i="1"/>
  <c r="N7" i="1"/>
  <c r="L7" i="1"/>
  <c r="K7" i="1"/>
  <c r="F73" i="1" l="1"/>
  <c r="M73" i="1" s="1"/>
  <c r="F71" i="1"/>
  <c r="M71" i="1" s="1"/>
  <c r="C72" i="1"/>
  <c r="J72" i="1" s="1"/>
  <c r="P73" i="1"/>
  <c r="C73" i="1"/>
  <c r="J73" i="1" l="1"/>
  <c r="B73" i="1"/>
  <c r="P71" i="1"/>
  <c r="C71" i="1"/>
  <c r="J71" i="1" s="1"/>
  <c r="I73" i="1" l="1"/>
  <c r="B71" i="1"/>
  <c r="I71" i="1" s="1"/>
  <c r="P72" i="1"/>
  <c r="F72" i="1"/>
  <c r="M72" i="1" s="1"/>
  <c r="P70" i="1"/>
  <c r="F70" i="1"/>
  <c r="M70" i="1" s="1"/>
  <c r="C70" i="1"/>
  <c r="J70" i="1" s="1"/>
  <c r="P69" i="1"/>
  <c r="F69" i="1"/>
  <c r="M69" i="1" s="1"/>
  <c r="C69" i="1"/>
  <c r="J69" i="1" s="1"/>
  <c r="P68" i="1"/>
  <c r="F68" i="1"/>
  <c r="M68" i="1" s="1"/>
  <c r="C68" i="1"/>
  <c r="J68" i="1" s="1"/>
  <c r="P67" i="1"/>
  <c r="F67" i="1"/>
  <c r="M67" i="1" s="1"/>
  <c r="C67" i="1"/>
  <c r="J67" i="1" s="1"/>
  <c r="P66" i="1"/>
  <c r="F66" i="1"/>
  <c r="M66" i="1" s="1"/>
  <c r="C66" i="1"/>
  <c r="J66" i="1" s="1"/>
  <c r="F65" i="1"/>
  <c r="M65" i="1" s="1"/>
  <c r="C65" i="1"/>
  <c r="J65" i="1" s="1"/>
  <c r="F64" i="1"/>
  <c r="M64" i="1" s="1"/>
  <c r="C64" i="1"/>
  <c r="J64" i="1" s="1"/>
  <c r="F63" i="1"/>
  <c r="M63" i="1" s="1"/>
  <c r="C63" i="1"/>
  <c r="J63" i="1" s="1"/>
  <c r="F62" i="1"/>
  <c r="M62" i="1" s="1"/>
  <c r="C62" i="1"/>
  <c r="J62" i="1" s="1"/>
  <c r="F61" i="1"/>
  <c r="M61" i="1" s="1"/>
  <c r="C61" i="1"/>
  <c r="J61" i="1" s="1"/>
  <c r="F60" i="1"/>
  <c r="M60" i="1" s="1"/>
  <c r="C60" i="1"/>
  <c r="J60" i="1" s="1"/>
  <c r="F59" i="1"/>
  <c r="M59" i="1" s="1"/>
  <c r="C59" i="1"/>
  <c r="J59" i="1" s="1"/>
  <c r="F58" i="1"/>
  <c r="M58" i="1" s="1"/>
  <c r="C58" i="1"/>
  <c r="J58" i="1" s="1"/>
  <c r="F57" i="1"/>
  <c r="M57" i="1" s="1"/>
  <c r="C57" i="1"/>
  <c r="J57" i="1" s="1"/>
  <c r="F56" i="1"/>
  <c r="M56" i="1" s="1"/>
  <c r="C56" i="1"/>
  <c r="J56" i="1" s="1"/>
  <c r="F55" i="1"/>
  <c r="M55" i="1" s="1"/>
  <c r="C55" i="1"/>
  <c r="J55" i="1" s="1"/>
  <c r="F54" i="1"/>
  <c r="M54" i="1" s="1"/>
  <c r="C54" i="1"/>
  <c r="J54" i="1" s="1"/>
  <c r="F53" i="1"/>
  <c r="M53" i="1" s="1"/>
  <c r="C53" i="1"/>
  <c r="J53" i="1" s="1"/>
  <c r="F52" i="1"/>
  <c r="M52" i="1" s="1"/>
  <c r="C52" i="1"/>
  <c r="J52" i="1" s="1"/>
  <c r="F51" i="1"/>
  <c r="M51" i="1" s="1"/>
  <c r="C51" i="1"/>
  <c r="J51" i="1" s="1"/>
  <c r="F50" i="1"/>
  <c r="M50" i="1" s="1"/>
  <c r="C50" i="1"/>
  <c r="J50" i="1" s="1"/>
  <c r="F49" i="1"/>
  <c r="M49" i="1" s="1"/>
  <c r="C49" i="1"/>
  <c r="J49" i="1" s="1"/>
  <c r="F48" i="1"/>
  <c r="M48" i="1" s="1"/>
  <c r="C48" i="1"/>
  <c r="J48" i="1" s="1"/>
  <c r="F47" i="1"/>
  <c r="M47" i="1" s="1"/>
  <c r="C47" i="1"/>
  <c r="J47" i="1" s="1"/>
  <c r="F46" i="1"/>
  <c r="M46" i="1" s="1"/>
  <c r="C46" i="1"/>
  <c r="J46" i="1" s="1"/>
  <c r="F45" i="1"/>
  <c r="M45" i="1" s="1"/>
  <c r="C45" i="1"/>
  <c r="J45" i="1" s="1"/>
  <c r="F42" i="1"/>
  <c r="M42" i="1" s="1"/>
  <c r="C42" i="1"/>
  <c r="J42" i="1" s="1"/>
  <c r="F41" i="1"/>
  <c r="M41" i="1" s="1"/>
  <c r="C41" i="1"/>
  <c r="J41" i="1" s="1"/>
  <c r="F40" i="1"/>
  <c r="M40" i="1" s="1"/>
  <c r="C40" i="1"/>
  <c r="J40" i="1" s="1"/>
  <c r="F39" i="1"/>
  <c r="M39" i="1" s="1"/>
  <c r="C39" i="1"/>
  <c r="J39" i="1" s="1"/>
  <c r="F38" i="1"/>
  <c r="M38" i="1" s="1"/>
  <c r="C38" i="1"/>
  <c r="J38" i="1" s="1"/>
  <c r="F37" i="1"/>
  <c r="M37" i="1" s="1"/>
  <c r="C37" i="1"/>
  <c r="J37" i="1" s="1"/>
  <c r="F36" i="1"/>
  <c r="M36" i="1" s="1"/>
  <c r="C36" i="1"/>
  <c r="J36" i="1" s="1"/>
  <c r="F35" i="1"/>
  <c r="M35" i="1" s="1"/>
  <c r="C35" i="1"/>
  <c r="J35" i="1" s="1"/>
  <c r="F34" i="1"/>
  <c r="M34" i="1" s="1"/>
  <c r="C34" i="1"/>
  <c r="J34" i="1" s="1"/>
  <c r="F33" i="1"/>
  <c r="M33" i="1" s="1"/>
  <c r="C33" i="1"/>
  <c r="J33" i="1" s="1"/>
  <c r="F32" i="1"/>
  <c r="M32" i="1" s="1"/>
  <c r="C32" i="1"/>
  <c r="J32" i="1" s="1"/>
  <c r="F31" i="1"/>
  <c r="M31" i="1" s="1"/>
  <c r="C31" i="1"/>
  <c r="J31" i="1" s="1"/>
  <c r="F30" i="1"/>
  <c r="M30" i="1" s="1"/>
  <c r="C30" i="1"/>
  <c r="J30" i="1" s="1"/>
  <c r="F29" i="1"/>
  <c r="M29" i="1" s="1"/>
  <c r="C29" i="1"/>
  <c r="J29" i="1" s="1"/>
  <c r="F28" i="1"/>
  <c r="M28" i="1" s="1"/>
  <c r="C28" i="1"/>
  <c r="J28" i="1" s="1"/>
  <c r="F27" i="1"/>
  <c r="M27" i="1" s="1"/>
  <c r="C27" i="1"/>
  <c r="J27" i="1" s="1"/>
  <c r="F26" i="1"/>
  <c r="M26" i="1" s="1"/>
  <c r="C26" i="1"/>
  <c r="J26" i="1" s="1"/>
  <c r="F25" i="1"/>
  <c r="M25" i="1" s="1"/>
  <c r="C25" i="1"/>
  <c r="J25" i="1" s="1"/>
  <c r="F24" i="1"/>
  <c r="M24" i="1" s="1"/>
  <c r="C24" i="1"/>
  <c r="J24" i="1" s="1"/>
  <c r="F23" i="1"/>
  <c r="M23" i="1" s="1"/>
  <c r="C23" i="1"/>
  <c r="J23" i="1" s="1"/>
  <c r="F22" i="1"/>
  <c r="M22" i="1" s="1"/>
  <c r="C22" i="1"/>
  <c r="J22" i="1" s="1"/>
  <c r="F21" i="1"/>
  <c r="M21" i="1" s="1"/>
  <c r="C21" i="1"/>
  <c r="J21" i="1" s="1"/>
  <c r="F20" i="1"/>
  <c r="M20" i="1" s="1"/>
  <c r="C20" i="1"/>
  <c r="J20" i="1" s="1"/>
  <c r="F19" i="1"/>
  <c r="M19" i="1" s="1"/>
  <c r="C19" i="1"/>
  <c r="J19" i="1" s="1"/>
  <c r="F18" i="1"/>
  <c r="M18" i="1" s="1"/>
  <c r="C18" i="1"/>
  <c r="J18" i="1" s="1"/>
  <c r="F17" i="1"/>
  <c r="M17" i="1" s="1"/>
  <c r="C17" i="1"/>
  <c r="J17" i="1" s="1"/>
  <c r="F16" i="1"/>
  <c r="M16" i="1" s="1"/>
  <c r="C16" i="1"/>
  <c r="J16" i="1" s="1"/>
  <c r="F15" i="1"/>
  <c r="M15" i="1" s="1"/>
  <c r="C15" i="1"/>
  <c r="J15" i="1" s="1"/>
  <c r="F14" i="1"/>
  <c r="M14" i="1" s="1"/>
  <c r="C14" i="1"/>
  <c r="J14" i="1" s="1"/>
  <c r="F13" i="1"/>
  <c r="M13" i="1" s="1"/>
  <c r="C13" i="1"/>
  <c r="J13" i="1" s="1"/>
  <c r="F12" i="1"/>
  <c r="M12" i="1" s="1"/>
  <c r="C12" i="1"/>
  <c r="J12" i="1" s="1"/>
  <c r="F11" i="1"/>
  <c r="M11" i="1" s="1"/>
  <c r="C11" i="1"/>
  <c r="J11" i="1" s="1"/>
  <c r="F10" i="1"/>
  <c r="M10" i="1" s="1"/>
  <c r="C10" i="1"/>
  <c r="J10" i="1" s="1"/>
  <c r="F9" i="1"/>
  <c r="M9" i="1" s="1"/>
  <c r="C9" i="1"/>
  <c r="J9" i="1" s="1"/>
  <c r="F8" i="1"/>
  <c r="M8" i="1" s="1"/>
  <c r="C8" i="1"/>
  <c r="J8" i="1" s="1"/>
  <c r="F7" i="1"/>
  <c r="M7" i="1" s="1"/>
  <c r="C7" i="1"/>
  <c r="J7" i="1" s="1"/>
  <c r="F6" i="1"/>
  <c r="C6" i="1"/>
  <c r="B72" i="1" l="1"/>
  <c r="I72" i="1" s="1"/>
  <c r="B39" i="1"/>
  <c r="I39" i="1" s="1"/>
  <c r="B41" i="1"/>
  <c r="I41" i="1" s="1"/>
  <c r="B46" i="1"/>
  <c r="I46" i="1" s="1"/>
  <c r="B7" i="1"/>
  <c r="I7" i="1" s="1"/>
  <c r="B9" i="1"/>
  <c r="I9" i="1" s="1"/>
  <c r="B11" i="1"/>
  <c r="I11" i="1" s="1"/>
  <c r="B13" i="1"/>
  <c r="I13" i="1" s="1"/>
  <c r="B15" i="1"/>
  <c r="I15" i="1" s="1"/>
  <c r="B17" i="1"/>
  <c r="I17" i="1" s="1"/>
  <c r="B21" i="1"/>
  <c r="I21" i="1" s="1"/>
  <c r="B63" i="1"/>
  <c r="I63" i="1" s="1"/>
  <c r="B68" i="1"/>
  <c r="I68" i="1" s="1"/>
  <c r="B29" i="1"/>
  <c r="I29" i="1" s="1"/>
  <c r="B37" i="1"/>
  <c r="I37" i="1" s="1"/>
  <c r="B55" i="1"/>
  <c r="I55" i="1" s="1"/>
  <c r="B23" i="1"/>
  <c r="I23" i="1" s="1"/>
  <c r="B25" i="1"/>
  <c r="I25" i="1" s="1"/>
  <c r="B48" i="1"/>
  <c r="I48" i="1" s="1"/>
  <c r="B57" i="1"/>
  <c r="I57" i="1" s="1"/>
  <c r="B59" i="1"/>
  <c r="I59" i="1" s="1"/>
  <c r="B65" i="1"/>
  <c r="I65" i="1" s="1"/>
  <c r="B31" i="1"/>
  <c r="I31" i="1" s="1"/>
  <c r="B33" i="1"/>
  <c r="I33" i="1" s="1"/>
  <c r="B35" i="1"/>
  <c r="I35" i="1" s="1"/>
  <c r="B51" i="1"/>
  <c r="I51" i="1" s="1"/>
  <c r="B67" i="1"/>
  <c r="I67" i="1" s="1"/>
  <c r="B19" i="1"/>
  <c r="I19" i="1" s="1"/>
  <c r="B27" i="1"/>
  <c r="I27" i="1" s="1"/>
  <c r="B53" i="1"/>
  <c r="I53" i="1" s="1"/>
  <c r="B61" i="1"/>
  <c r="I61" i="1" s="1"/>
  <c r="B50" i="1"/>
  <c r="I50" i="1" s="1"/>
  <c r="B52" i="1"/>
  <c r="I52" i="1" s="1"/>
  <c r="B54" i="1"/>
  <c r="I54" i="1" s="1"/>
  <c r="B56" i="1"/>
  <c r="I56" i="1" s="1"/>
  <c r="B58" i="1"/>
  <c r="I58" i="1" s="1"/>
  <c r="B60" i="1"/>
  <c r="I60" i="1" s="1"/>
  <c r="B62" i="1"/>
  <c r="I62" i="1" s="1"/>
  <c r="B64" i="1"/>
  <c r="I64" i="1" s="1"/>
  <c r="B6" i="1"/>
  <c r="B8" i="1"/>
  <c r="I8" i="1" s="1"/>
  <c r="B10" i="1"/>
  <c r="I10" i="1" s="1"/>
  <c r="B12" i="1"/>
  <c r="I12" i="1" s="1"/>
  <c r="B14" i="1"/>
  <c r="I14" i="1" s="1"/>
  <c r="B16" i="1"/>
  <c r="I16" i="1" s="1"/>
  <c r="B18" i="1"/>
  <c r="I18" i="1" s="1"/>
  <c r="B20" i="1"/>
  <c r="I20" i="1" s="1"/>
  <c r="B22" i="1"/>
  <c r="I22" i="1" s="1"/>
  <c r="B24" i="1"/>
  <c r="I24" i="1" s="1"/>
  <c r="B26" i="1"/>
  <c r="I26" i="1" s="1"/>
  <c r="B28" i="1"/>
  <c r="I28" i="1" s="1"/>
  <c r="B30" i="1"/>
  <c r="I30" i="1" s="1"/>
  <c r="B32" i="1"/>
  <c r="I32" i="1" s="1"/>
  <c r="B34" i="1"/>
  <c r="I34" i="1" s="1"/>
  <c r="B36" i="1"/>
  <c r="I36" i="1" s="1"/>
  <c r="B38" i="1"/>
  <c r="I38" i="1" s="1"/>
  <c r="B40" i="1"/>
  <c r="I40" i="1" s="1"/>
  <c r="B42" i="1"/>
  <c r="I42" i="1" s="1"/>
  <c r="B45" i="1"/>
  <c r="I45" i="1" s="1"/>
  <c r="B47" i="1"/>
  <c r="I47" i="1" s="1"/>
  <c r="B49" i="1"/>
  <c r="I49" i="1" s="1"/>
  <c r="B69" i="1"/>
  <c r="I69" i="1" s="1"/>
  <c r="B66" i="1"/>
  <c r="I66" i="1" s="1"/>
  <c r="B70" i="1"/>
  <c r="I70" i="1" s="1"/>
</calcChain>
</file>

<file path=xl/sharedStrings.xml><?xml version="1.0" encoding="utf-8"?>
<sst xmlns="http://schemas.openxmlformats.org/spreadsheetml/2006/main" count="175" uniqueCount="139">
  <si>
    <t>　　第１表　人 口 動 態 の 推 移</t>
    <phoneticPr fontId="3"/>
  </si>
  <si>
    <t>（各年1月1日～12月31日）</t>
  </si>
  <si>
    <t>年　　次</t>
  </si>
  <si>
    <t>　　　　実　　　　　　　　　　数　（人）</t>
    <rPh sb="4" eb="16">
      <t>ジッスウ</t>
    </rPh>
    <rPh sb="18" eb="19">
      <t>ニン</t>
    </rPh>
    <phoneticPr fontId="3"/>
  </si>
  <si>
    <t>　　　　　　　　　　　率　　　（ 人 口 1 , 0 0 0 人 あ た り  ）（‰）</t>
    <phoneticPr fontId="3"/>
  </si>
  <si>
    <t>人口増減</t>
    <rPh sb="3" eb="4">
      <t>ゲン</t>
    </rPh>
    <phoneticPr fontId="3"/>
  </si>
  <si>
    <t>自 　然 　動 　態</t>
  </si>
  <si>
    <t>社 　会 　動 　態</t>
  </si>
  <si>
    <t>人口増減</t>
    <rPh sb="2" eb="4">
      <t>ゾウゲン</t>
    </rPh>
    <phoneticPr fontId="3"/>
  </si>
  <si>
    <t>自然増減</t>
    <rPh sb="3" eb="4">
      <t>ゲン</t>
    </rPh>
    <phoneticPr fontId="3"/>
  </si>
  <si>
    <t>出　　生</t>
  </si>
  <si>
    <t>死　　亡</t>
  </si>
  <si>
    <t>社会増減</t>
    <rPh sb="3" eb="4">
      <t>ゲン</t>
    </rPh>
    <phoneticPr fontId="3"/>
  </si>
  <si>
    <t>県外転入</t>
  </si>
  <si>
    <t>県外転出</t>
  </si>
  <si>
    <t>自然増減</t>
    <rPh sb="2" eb="4">
      <t>ゾウゲン</t>
    </rPh>
    <phoneticPr fontId="3"/>
  </si>
  <si>
    <t>社会増減</t>
    <rPh sb="2" eb="4">
      <t>ゾウゲン</t>
    </rPh>
    <phoneticPr fontId="3"/>
  </si>
  <si>
    <t>昭和30年</t>
  </si>
  <si>
    <t>　　 31　</t>
  </si>
  <si>
    <t>　　 32　</t>
  </si>
  <si>
    <t>　 　33　</t>
  </si>
  <si>
    <t>　　 33　</t>
  </si>
  <si>
    <t>　 　34　</t>
  </si>
  <si>
    <t>　　 34　</t>
  </si>
  <si>
    <t>　 　35　</t>
  </si>
  <si>
    <t>　　 35　</t>
  </si>
  <si>
    <t>　 　36　</t>
  </si>
  <si>
    <t>　　 36　</t>
  </si>
  <si>
    <t>　 　37　</t>
  </si>
  <si>
    <t>　　 37　</t>
  </si>
  <si>
    <t>　 　38　</t>
  </si>
  <si>
    <t>　　 38　</t>
  </si>
  <si>
    <t>　 　39　</t>
  </si>
  <si>
    <t>　　 39　</t>
  </si>
  <si>
    <t>　 　40　</t>
  </si>
  <si>
    <t>　　 40　</t>
  </si>
  <si>
    <t>　 　41　</t>
  </si>
  <si>
    <t>　　 41　</t>
  </si>
  <si>
    <t>　 　42　</t>
  </si>
  <si>
    <t>　　 42　</t>
  </si>
  <si>
    <t>　 　43　</t>
  </si>
  <si>
    <t>　　 43　</t>
  </si>
  <si>
    <t>　 　44　</t>
  </si>
  <si>
    <t>　　 44　</t>
  </si>
  <si>
    <t>　 　45　</t>
  </si>
  <si>
    <t>　　 45　</t>
  </si>
  <si>
    <t>　 　46　</t>
  </si>
  <si>
    <t>　　 46　</t>
  </si>
  <si>
    <t>　 　47　</t>
  </si>
  <si>
    <t>　　 47　</t>
  </si>
  <si>
    <t>　 　48　</t>
  </si>
  <si>
    <t>　 　49　</t>
  </si>
  <si>
    <t xml:space="preserve"> 　　49　</t>
  </si>
  <si>
    <t xml:space="preserve"> 　　50　</t>
  </si>
  <si>
    <t xml:space="preserve"> 　　51　</t>
  </si>
  <si>
    <t>　 　52　</t>
  </si>
  <si>
    <t xml:space="preserve"> 　　52　</t>
  </si>
  <si>
    <t>　 　53　</t>
  </si>
  <si>
    <t xml:space="preserve"> 　　53　</t>
  </si>
  <si>
    <t>　 　54　</t>
  </si>
  <si>
    <t>　 　55　</t>
  </si>
  <si>
    <t>　 　56　</t>
  </si>
  <si>
    <t>　 　57　</t>
  </si>
  <si>
    <t>　 　58　</t>
  </si>
  <si>
    <t>　 　59　</t>
  </si>
  <si>
    <t>　 　60　</t>
  </si>
  <si>
    <t>　 　61　</t>
  </si>
  <si>
    <t>　 　62　</t>
  </si>
  <si>
    <t>　　 62　</t>
  </si>
  <si>
    <t>　 　63　</t>
  </si>
  <si>
    <t>　　 63　</t>
  </si>
  <si>
    <t xml:space="preserve">平成元   </t>
  </si>
  <si>
    <t xml:space="preserve">　　 2 </t>
  </si>
  <si>
    <t xml:space="preserve">　 　2 </t>
  </si>
  <si>
    <t xml:space="preserve">　　 3 </t>
  </si>
  <si>
    <t xml:space="preserve">　　 4 </t>
  </si>
  <si>
    <t xml:space="preserve">　　 5 </t>
  </si>
  <si>
    <t xml:space="preserve">　　 6 </t>
  </si>
  <si>
    <t xml:space="preserve">　　 7 </t>
  </si>
  <si>
    <t xml:space="preserve">　　 8 </t>
  </si>
  <si>
    <t xml:space="preserve">　　 9 </t>
  </si>
  <si>
    <t>　 　10　</t>
  </si>
  <si>
    <t>　　 10　</t>
  </si>
  <si>
    <t xml:space="preserve">   11</t>
    <phoneticPr fontId="3"/>
  </si>
  <si>
    <t xml:space="preserve">    11</t>
    <phoneticPr fontId="3"/>
  </si>
  <si>
    <t xml:space="preserve">   12</t>
    <phoneticPr fontId="3"/>
  </si>
  <si>
    <t xml:space="preserve">    12</t>
    <phoneticPr fontId="3"/>
  </si>
  <si>
    <t xml:space="preserve">   13</t>
    <phoneticPr fontId="3"/>
  </si>
  <si>
    <t xml:space="preserve">    13</t>
    <phoneticPr fontId="3"/>
  </si>
  <si>
    <t xml:space="preserve">   14</t>
    <phoneticPr fontId="3"/>
  </si>
  <si>
    <t xml:space="preserve">    14</t>
    <phoneticPr fontId="3"/>
  </si>
  <si>
    <t xml:space="preserve">   15</t>
    <phoneticPr fontId="3"/>
  </si>
  <si>
    <t xml:space="preserve">    15</t>
    <phoneticPr fontId="3"/>
  </si>
  <si>
    <t xml:space="preserve">   16</t>
  </si>
  <si>
    <t xml:space="preserve">    16</t>
    <phoneticPr fontId="3"/>
  </si>
  <si>
    <t xml:space="preserve">   17</t>
  </si>
  <si>
    <t xml:space="preserve">    17</t>
    <phoneticPr fontId="3"/>
  </si>
  <si>
    <t xml:space="preserve">   18</t>
  </si>
  <si>
    <t xml:space="preserve">    18</t>
    <phoneticPr fontId="3"/>
  </si>
  <si>
    <t xml:space="preserve">   19</t>
  </si>
  <si>
    <t xml:space="preserve">    19</t>
    <phoneticPr fontId="3"/>
  </si>
  <si>
    <t xml:space="preserve">   20</t>
  </si>
  <si>
    <t xml:space="preserve">    20</t>
    <phoneticPr fontId="3"/>
  </si>
  <si>
    <t xml:space="preserve">   21</t>
  </si>
  <si>
    <t xml:space="preserve">    21</t>
    <phoneticPr fontId="3"/>
  </si>
  <si>
    <t xml:space="preserve">   22</t>
  </si>
  <si>
    <t xml:space="preserve">    22</t>
    <phoneticPr fontId="3"/>
  </si>
  <si>
    <t xml:space="preserve">   23</t>
  </si>
  <si>
    <t xml:space="preserve">    23</t>
    <phoneticPr fontId="3"/>
  </si>
  <si>
    <t xml:space="preserve">   24</t>
  </si>
  <si>
    <t xml:space="preserve">    24</t>
  </si>
  <si>
    <t xml:space="preserve">   25</t>
  </si>
  <si>
    <t xml:space="preserve">    25</t>
  </si>
  <si>
    <t xml:space="preserve">   26</t>
  </si>
  <si>
    <t xml:space="preserve">    26</t>
  </si>
  <si>
    <t xml:space="preserve">   27</t>
  </si>
  <si>
    <t xml:space="preserve">   28</t>
  </si>
  <si>
    <t xml:space="preserve">   29</t>
  </si>
  <si>
    <t xml:space="preserve">   30</t>
  </si>
  <si>
    <t xml:space="preserve">   2</t>
  </si>
  <si>
    <t>対前年比較</t>
    <rPh sb="0" eb="1">
      <t>タイ</t>
    </rPh>
    <rPh sb="1" eb="3">
      <t>ゼンネン</t>
    </rPh>
    <rPh sb="3" eb="5">
      <t>ヒカク</t>
    </rPh>
    <phoneticPr fontId="3"/>
  </si>
  <si>
    <t>（注）1　自然動態の数値は、昭和６３年までは厚生省、県健康対策課の「人口動態統計」、平成元年以降は</t>
    <rPh sb="1" eb="2">
      <t>チュウ</t>
    </rPh>
    <rPh sb="5" eb="7">
      <t>シゼン</t>
    </rPh>
    <rPh sb="7" eb="9">
      <t>ドウタイ</t>
    </rPh>
    <rPh sb="10" eb="12">
      <t>スウチ</t>
    </rPh>
    <rPh sb="14" eb="16">
      <t>ショウワ</t>
    </rPh>
    <rPh sb="18" eb="19">
      <t>ネン</t>
    </rPh>
    <rPh sb="22" eb="25">
      <t>コウセイショウ</t>
    </rPh>
    <rPh sb="26" eb="27">
      <t>ケン</t>
    </rPh>
    <rPh sb="27" eb="29">
      <t>ケンコウ</t>
    </rPh>
    <rPh sb="29" eb="31">
      <t>タイサク</t>
    </rPh>
    <rPh sb="31" eb="32">
      <t>カ</t>
    </rPh>
    <rPh sb="34" eb="35">
      <t>ヒト</t>
    </rPh>
    <rPh sb="35" eb="36">
      <t>クチ</t>
    </rPh>
    <rPh sb="36" eb="38">
      <t>ドウタイ</t>
    </rPh>
    <rPh sb="38" eb="40">
      <t>トウケイ</t>
    </rPh>
    <phoneticPr fontId="3"/>
  </si>
  <si>
    <t xml:space="preserve">         統計課「県人口移動調査」</t>
    <phoneticPr fontId="3"/>
  </si>
  <si>
    <t>　　   2　社会動態の数値は、昭和４４年までは総理府統計局の「住民基本台帳人口移動報告」、昭和４５年</t>
    <rPh sb="7" eb="9">
      <t>シャカイ</t>
    </rPh>
    <rPh sb="9" eb="11">
      <t>ドウタイ</t>
    </rPh>
    <rPh sb="12" eb="14">
      <t>スウチ</t>
    </rPh>
    <rPh sb="16" eb="18">
      <t>ショウワ</t>
    </rPh>
    <rPh sb="20" eb="21">
      <t>ネン</t>
    </rPh>
    <rPh sb="24" eb="27">
      <t>ソウリフ</t>
    </rPh>
    <rPh sb="27" eb="30">
      <t>トウケイキョク</t>
    </rPh>
    <rPh sb="32" eb="34">
      <t>ジュウミン</t>
    </rPh>
    <rPh sb="34" eb="36">
      <t>キホン</t>
    </rPh>
    <rPh sb="36" eb="38">
      <t>ダイチョウ</t>
    </rPh>
    <rPh sb="38" eb="40">
      <t>ジンコウ</t>
    </rPh>
    <rPh sb="40" eb="42">
      <t>イドウ</t>
    </rPh>
    <rPh sb="42" eb="44">
      <t>ホウコク</t>
    </rPh>
    <phoneticPr fontId="3"/>
  </si>
  <si>
    <t xml:space="preserve">         以降は統計課「県人口移動調査」</t>
    <phoneticPr fontId="3"/>
  </si>
  <si>
    <t>令和元</t>
    <rPh sb="2" eb="3">
      <t>モト</t>
    </rPh>
    <phoneticPr fontId="2"/>
  </si>
  <si>
    <t xml:space="preserve">   3</t>
    <phoneticPr fontId="2"/>
  </si>
  <si>
    <t xml:space="preserve">   4</t>
    <phoneticPr fontId="2"/>
  </si>
  <si>
    <t>-</t>
  </si>
  <si>
    <t>-</t>
    <phoneticPr fontId="2"/>
  </si>
  <si>
    <t>翌年1/1人口</t>
    <rPh sb="0" eb="2">
      <t>ヨクネン</t>
    </rPh>
    <rPh sb="5" eb="7">
      <t>ジンコウ</t>
    </rPh>
    <phoneticPr fontId="3"/>
  </si>
  <si>
    <t>※平成11年以前の人口情報は未手入れのため、翌年1/1人口が確認でき次第に手入れする。（出力元の原本ファイルも手入れすること）</t>
    <rPh sb="1" eb="3">
      <t>ヘイセイ</t>
    </rPh>
    <rPh sb="5" eb="6">
      <t>ネン</t>
    </rPh>
    <rPh sb="6" eb="8">
      <t>イゼン</t>
    </rPh>
    <rPh sb="9" eb="11">
      <t>ジンコウ</t>
    </rPh>
    <rPh sb="11" eb="13">
      <t>ジョウホウ</t>
    </rPh>
    <rPh sb="14" eb="17">
      <t>ミテイ</t>
    </rPh>
    <rPh sb="22" eb="24">
      <t>ヨクネン</t>
    </rPh>
    <rPh sb="27" eb="29">
      <t>ジンコウ</t>
    </rPh>
    <rPh sb="30" eb="32">
      <t>カクニン</t>
    </rPh>
    <rPh sb="34" eb="36">
      <t>シダイ</t>
    </rPh>
    <rPh sb="37" eb="39">
      <t>テイ</t>
    </rPh>
    <rPh sb="44" eb="46">
      <t>シュツリョク</t>
    </rPh>
    <rPh sb="46" eb="47">
      <t>モト</t>
    </rPh>
    <rPh sb="48" eb="50">
      <t>ゲンポン</t>
    </rPh>
    <rPh sb="55" eb="57">
      <t>テイ</t>
    </rPh>
    <phoneticPr fontId="2"/>
  </si>
  <si>
    <t>↑未手入れ（当年10月1日人口と思われる。後に確認でき次第に手入れする。）</t>
    <rPh sb="1" eb="4">
      <t>ミテイ</t>
    </rPh>
    <rPh sb="6" eb="8">
      <t>トウネン</t>
    </rPh>
    <rPh sb="10" eb="11">
      <t>ガツ</t>
    </rPh>
    <rPh sb="12" eb="13">
      <t>ニチ</t>
    </rPh>
    <rPh sb="13" eb="15">
      <t>ジンコウ</t>
    </rPh>
    <rPh sb="16" eb="17">
      <t>オモ</t>
    </rPh>
    <rPh sb="21" eb="22">
      <t>ノチ</t>
    </rPh>
    <rPh sb="23" eb="25">
      <t>カクニン</t>
    </rPh>
    <rPh sb="27" eb="29">
      <t>シダイ</t>
    </rPh>
    <rPh sb="30" eb="32">
      <t>テイ</t>
    </rPh>
    <phoneticPr fontId="2"/>
  </si>
  <si>
    <t>↓翌年1/1人口を確認済（国勢補正後であることを確認済）</t>
    <rPh sb="1" eb="3">
      <t>ヨクネン</t>
    </rPh>
    <rPh sb="2" eb="3">
      <t>ネン</t>
    </rPh>
    <rPh sb="6" eb="8">
      <t>ジンコウ</t>
    </rPh>
    <rPh sb="9" eb="12">
      <t>カクニンズ</t>
    </rPh>
    <rPh sb="13" eb="15">
      <t>コクセイ</t>
    </rPh>
    <rPh sb="15" eb="17">
      <t>ホセイ</t>
    </rPh>
    <rPh sb="17" eb="18">
      <t>ゴ</t>
    </rPh>
    <rPh sb="24" eb="27">
      <t>カクニンズ</t>
    </rPh>
    <phoneticPr fontId="2"/>
  </si>
  <si>
    <t xml:space="preserve">   5</t>
  </si>
  <si>
    <t xml:space="preserve">   6</t>
    <phoneticPr fontId="2"/>
  </si>
  <si>
    <t>　　   4　「率」は、「実数」を期首人口で除したもの。</t>
    <rPh sb="8" eb="9">
      <t>リツ</t>
    </rPh>
    <rPh sb="13" eb="15">
      <t>ジッスウ</t>
    </rPh>
    <rPh sb="17" eb="21">
      <t>キシュジンコウ</t>
    </rPh>
    <rPh sb="22" eb="23">
      <t>ジョ</t>
    </rPh>
    <phoneticPr fontId="2"/>
  </si>
  <si>
    <t>　　   3　「率」は、少数第三位以下を四捨五入して算出。</t>
    <rPh sb="8" eb="9">
      <t>リツ</t>
    </rPh>
    <rPh sb="12" eb="14">
      <t>ショウスウ</t>
    </rPh>
    <rPh sb="14" eb="15">
      <t>ダイ</t>
    </rPh>
    <rPh sb="15" eb="17">
      <t>3イ</t>
    </rPh>
    <rPh sb="17" eb="19">
      <t>イカ</t>
    </rPh>
    <rPh sb="20" eb="24">
      <t>シシャゴニュウ</t>
    </rPh>
    <rPh sb="26" eb="28">
      <t>サンシュツ</t>
    </rPh>
    <phoneticPr fontId="2"/>
  </si>
  <si>
    <t xml:space="preserve">   ７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</si>
</sst>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0.0"/>
    <numFmt numFmtId="178" formatCode="#,##0_ "/>
    <numFmt numFmtId="179" formatCode="#,##0.00_ "/>
  </numFmts>
  <fonts count="12" x14ac:knownFonts="1">
    <font>
      <sz val="14"/>
      <name val="ＭＳ 明朝"/>
      <family val="1"/>
      <charset val="128"/>
    </font>
    <font>
      <sz val="12"/>
      <name val="ＭＳ Ｐゴシック"/>
      <family val="3"/>
      <charset val="128"/>
    </font>
    <font>
      <sz val="7"/>
      <name val="ＭＳ 明朝"/>
      <family val="1"/>
      <charset val="128"/>
    </font>
    <font>
      <sz val="7"/>
      <name val="ＭＳ Ｐ明朝"/>
      <family val="1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color rgb="FFFF0000"/>
      <name val="ＭＳ ゴシック"/>
      <family val="3"/>
      <charset val="128"/>
    </font>
    <font>
      <sz val="14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8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hair">
        <color indexed="8"/>
      </left>
      <right style="hair">
        <color indexed="8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8"/>
      </right>
      <top/>
      <bottom style="dotted">
        <color indexed="64"/>
      </bottom>
      <diagonal/>
    </border>
    <border>
      <left style="thin">
        <color indexed="8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8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hair">
        <color indexed="8"/>
      </left>
      <right style="hair">
        <color indexed="8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8"/>
      </right>
      <top style="dotted">
        <color indexed="64"/>
      </top>
      <bottom/>
      <diagonal/>
    </border>
    <border>
      <left style="thin">
        <color indexed="8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8"/>
      </right>
      <top style="dotted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1" fillId="0" borderId="0" xfId="0" applyFont="1" applyAlignment="1">
      <alignment horizontal="right" vertical="center"/>
    </xf>
    <xf numFmtId="0" fontId="5" fillId="0" borderId="0" xfId="0" applyFont="1"/>
    <xf numFmtId="0" fontId="1" fillId="0" borderId="10" xfId="0" applyFont="1" applyBorder="1" applyAlignment="1">
      <alignment horizontal="centerContinuous" vertical="center"/>
    </xf>
    <xf numFmtId="0" fontId="1" fillId="0" borderId="11" xfId="0" applyFont="1" applyBorder="1" applyAlignment="1">
      <alignment horizontal="centerContinuous" vertical="center"/>
    </xf>
    <xf numFmtId="0" fontId="1" fillId="0" borderId="12" xfId="0" applyFont="1" applyBorder="1" applyAlignment="1">
      <alignment horizontal="centerContinuous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56" fontId="5" fillId="0" borderId="0" xfId="0" applyNumberFormat="1" applyFont="1" applyAlignment="1">
      <alignment horizontal="right" vertical="center" shrinkToFit="1"/>
    </xf>
    <xf numFmtId="0" fontId="1" fillId="0" borderId="21" xfId="0" applyFont="1" applyBorder="1" applyAlignment="1">
      <alignment horizontal="center" vertical="center"/>
    </xf>
    <xf numFmtId="176" fontId="1" fillId="0" borderId="24" xfId="0" applyNumberFormat="1" applyFont="1" applyBorder="1" applyAlignment="1">
      <alignment vertical="center"/>
    </xf>
    <xf numFmtId="176" fontId="1" fillId="0" borderId="25" xfId="0" applyNumberFormat="1" applyFont="1" applyBorder="1" applyAlignment="1">
      <alignment vertical="center"/>
    </xf>
    <xf numFmtId="176" fontId="1" fillId="0" borderId="26" xfId="0" applyNumberFormat="1" applyFont="1" applyBorder="1" applyAlignment="1">
      <alignment vertical="center"/>
    </xf>
    <xf numFmtId="176" fontId="1" fillId="0" borderId="27" xfId="0" applyNumberFormat="1" applyFont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176" fontId="1" fillId="0" borderId="29" xfId="0" applyNumberFormat="1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176" fontId="1" fillId="0" borderId="33" xfId="0" applyNumberFormat="1" applyFont="1" applyBorder="1" applyAlignment="1">
      <alignment vertical="center"/>
    </xf>
    <xf numFmtId="176" fontId="1" fillId="0" borderId="34" xfId="0" applyNumberFormat="1" applyFont="1" applyBorder="1" applyAlignment="1">
      <alignment vertical="center"/>
    </xf>
    <xf numFmtId="176" fontId="1" fillId="0" borderId="36" xfId="0" applyNumberFormat="1" applyFont="1" applyBorder="1" applyAlignment="1">
      <alignment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176" fontId="1" fillId="0" borderId="41" xfId="0" applyNumberFormat="1" applyFont="1" applyBorder="1" applyAlignment="1">
      <alignment vertical="center"/>
    </xf>
    <xf numFmtId="176" fontId="1" fillId="0" borderId="42" xfId="0" applyNumberFormat="1" applyFont="1" applyBorder="1" applyAlignment="1">
      <alignment vertical="center"/>
    </xf>
    <xf numFmtId="176" fontId="1" fillId="0" borderId="44" xfId="0" applyNumberFormat="1" applyFont="1" applyBorder="1" applyAlignment="1">
      <alignment vertical="center"/>
    </xf>
    <xf numFmtId="0" fontId="1" fillId="0" borderId="45" xfId="0" applyFont="1" applyBorder="1" applyAlignment="1">
      <alignment horizontal="center" vertical="center"/>
    </xf>
    <xf numFmtId="0" fontId="1" fillId="0" borderId="30" xfId="0" quotePrefix="1" applyFont="1" applyBorder="1" applyAlignment="1">
      <alignment horizontal="center" vertical="center"/>
    </xf>
    <xf numFmtId="0" fontId="1" fillId="0" borderId="37" xfId="0" quotePrefix="1" applyFont="1" applyBorder="1" applyAlignment="1">
      <alignment horizontal="center" vertical="center"/>
    </xf>
    <xf numFmtId="0" fontId="1" fillId="0" borderId="21" xfId="0" quotePrefix="1" applyFont="1" applyBorder="1" applyAlignment="1">
      <alignment horizontal="center" vertical="center"/>
    </xf>
    <xf numFmtId="0" fontId="1" fillId="0" borderId="13" xfId="0" quotePrefix="1" applyFont="1" applyBorder="1" applyAlignment="1">
      <alignment horizontal="center" vertical="center"/>
    </xf>
    <xf numFmtId="0" fontId="1" fillId="0" borderId="8" xfId="0" quotePrefix="1" applyFont="1" applyBorder="1" applyAlignment="1">
      <alignment horizontal="center" vertical="center"/>
    </xf>
    <xf numFmtId="0" fontId="1" fillId="0" borderId="46" xfId="0" quotePrefix="1" applyFont="1" applyBorder="1" applyAlignment="1">
      <alignment horizontal="center" vertical="center"/>
    </xf>
    <xf numFmtId="0" fontId="1" fillId="0" borderId="45" xfId="0" quotePrefix="1" applyFont="1" applyBorder="1" applyAlignment="1">
      <alignment horizontal="center" vertical="center"/>
    </xf>
    <xf numFmtId="0" fontId="1" fillId="0" borderId="47" xfId="0" quotePrefix="1" applyFont="1" applyBorder="1" applyAlignment="1">
      <alignment horizontal="center" vertical="center"/>
    </xf>
    <xf numFmtId="0" fontId="7" fillId="0" borderId="0" xfId="0" applyFont="1"/>
    <xf numFmtId="0" fontId="1" fillId="0" borderId="48" xfId="0" quotePrefix="1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9" fillId="0" borderId="0" xfId="0" applyFont="1"/>
    <xf numFmtId="177" fontId="9" fillId="0" borderId="0" xfId="0" applyNumberFormat="1" applyFont="1"/>
    <xf numFmtId="178" fontId="1" fillId="0" borderId="22" xfId="0" applyNumberFormat="1" applyFont="1" applyBorder="1" applyAlignment="1">
      <alignment vertical="center"/>
    </xf>
    <xf numFmtId="178" fontId="1" fillId="0" borderId="31" xfId="0" applyNumberFormat="1" applyFont="1" applyBorder="1" applyAlignment="1">
      <alignment vertical="center"/>
    </xf>
    <xf numFmtId="178" fontId="1" fillId="0" borderId="39" xfId="0" applyNumberFormat="1" applyFont="1" applyBorder="1" applyAlignment="1">
      <alignment vertical="center"/>
    </xf>
    <xf numFmtId="178" fontId="1" fillId="0" borderId="0" xfId="0" applyNumberFormat="1" applyFont="1" applyAlignment="1">
      <alignment vertical="center"/>
    </xf>
    <xf numFmtId="178" fontId="1" fillId="0" borderId="50" xfId="0" applyNumberFormat="1" applyFont="1" applyBorder="1" applyAlignment="1">
      <alignment vertical="center"/>
    </xf>
    <xf numFmtId="178" fontId="1" fillId="0" borderId="23" xfId="0" applyNumberFormat="1" applyFont="1" applyBorder="1" applyAlignment="1">
      <alignment vertical="center"/>
    </xf>
    <xf numFmtId="178" fontId="1" fillId="0" borderId="28" xfId="0" applyNumberFormat="1" applyFont="1" applyBorder="1" applyAlignment="1">
      <alignment vertical="center"/>
    </xf>
    <xf numFmtId="178" fontId="1" fillId="0" borderId="32" xfId="0" applyNumberFormat="1" applyFont="1" applyBorder="1" applyAlignment="1">
      <alignment vertical="center"/>
    </xf>
    <xf numFmtId="178" fontId="1" fillId="0" borderId="40" xfId="0" applyNumberFormat="1" applyFont="1" applyBorder="1" applyAlignment="1">
      <alignment vertical="center"/>
    </xf>
    <xf numFmtId="178" fontId="1" fillId="0" borderId="51" xfId="0" applyNumberFormat="1" applyFont="1" applyBorder="1" applyAlignment="1">
      <alignment vertical="center"/>
    </xf>
    <xf numFmtId="178" fontId="1" fillId="0" borderId="53" xfId="0" applyNumberFormat="1" applyFont="1" applyBorder="1" applyAlignment="1">
      <alignment vertical="center"/>
    </xf>
    <xf numFmtId="178" fontId="1" fillId="0" borderId="52" xfId="0" applyNumberFormat="1" applyFont="1" applyBorder="1" applyAlignment="1">
      <alignment vertical="center"/>
    </xf>
    <xf numFmtId="178" fontId="1" fillId="0" borderId="35" xfId="0" applyNumberFormat="1" applyFont="1" applyBorder="1" applyAlignment="1">
      <alignment vertical="center"/>
    </xf>
    <xf numFmtId="178" fontId="1" fillId="0" borderId="43" xfId="0" applyNumberFormat="1" applyFont="1" applyBorder="1" applyAlignment="1">
      <alignment vertical="center"/>
    </xf>
    <xf numFmtId="179" fontId="1" fillId="0" borderId="22" xfId="0" applyNumberFormat="1" applyFont="1" applyBorder="1" applyAlignment="1">
      <alignment vertical="center"/>
    </xf>
    <xf numFmtId="179" fontId="1" fillId="0" borderId="0" xfId="0" applyNumberFormat="1" applyFont="1" applyAlignment="1">
      <alignment vertical="center"/>
    </xf>
    <xf numFmtId="179" fontId="1" fillId="0" borderId="26" xfId="0" applyNumberFormat="1" applyFont="1" applyBorder="1" applyAlignment="1">
      <alignment vertical="center"/>
    </xf>
    <xf numFmtId="179" fontId="1" fillId="0" borderId="28" xfId="0" applyNumberFormat="1" applyFont="1" applyBorder="1" applyAlignment="1">
      <alignment vertical="center"/>
    </xf>
    <xf numFmtId="179" fontId="1" fillId="0" borderId="29" xfId="0" applyNumberFormat="1" applyFont="1" applyBorder="1" applyAlignment="1">
      <alignment vertical="center"/>
    </xf>
    <xf numFmtId="179" fontId="1" fillId="0" borderId="31" xfId="0" applyNumberFormat="1" applyFont="1" applyBorder="1" applyAlignment="1">
      <alignment vertical="center"/>
    </xf>
    <xf numFmtId="179" fontId="1" fillId="0" borderId="32" xfId="0" applyNumberFormat="1" applyFont="1" applyBorder="1" applyAlignment="1">
      <alignment vertical="center"/>
    </xf>
    <xf numFmtId="179" fontId="1" fillId="0" borderId="33" xfId="0" applyNumberFormat="1" applyFont="1" applyBorder="1" applyAlignment="1">
      <alignment vertical="center"/>
    </xf>
    <xf numFmtId="179" fontId="1" fillId="0" borderId="34" xfId="0" applyNumberFormat="1" applyFont="1" applyBorder="1" applyAlignment="1">
      <alignment vertical="center"/>
    </xf>
    <xf numFmtId="179" fontId="1" fillId="0" borderId="35" xfId="0" applyNumberFormat="1" applyFont="1" applyBorder="1" applyAlignment="1">
      <alignment vertical="center"/>
    </xf>
    <xf numFmtId="179" fontId="1" fillId="0" borderId="39" xfId="0" applyNumberFormat="1" applyFont="1" applyBorder="1" applyAlignment="1">
      <alignment vertical="center"/>
    </xf>
    <xf numFmtId="179" fontId="1" fillId="0" borderId="40" xfId="0" applyNumberFormat="1" applyFont="1" applyBorder="1" applyAlignment="1">
      <alignment vertical="center"/>
    </xf>
    <xf numFmtId="179" fontId="1" fillId="0" borderId="41" xfId="0" applyNumberFormat="1" applyFont="1" applyBorder="1" applyAlignment="1">
      <alignment vertical="center"/>
    </xf>
    <xf numFmtId="179" fontId="1" fillId="0" borderId="42" xfId="0" applyNumberFormat="1" applyFont="1" applyBorder="1" applyAlignment="1">
      <alignment vertical="center"/>
    </xf>
    <xf numFmtId="179" fontId="1" fillId="0" borderId="43" xfId="0" applyNumberFormat="1" applyFont="1" applyBorder="1" applyAlignment="1">
      <alignment vertical="center"/>
    </xf>
    <xf numFmtId="179" fontId="1" fillId="0" borderId="54" xfId="0" applyNumberFormat="1" applyFont="1" applyBorder="1" applyAlignment="1">
      <alignment vertical="center"/>
    </xf>
    <xf numFmtId="179" fontId="1" fillId="0" borderId="53" xfId="0" applyNumberFormat="1" applyFont="1" applyBorder="1" applyAlignment="1">
      <alignment vertical="center"/>
    </xf>
    <xf numFmtId="179" fontId="1" fillId="0" borderId="50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/>
    <xf numFmtId="179" fontId="1" fillId="0" borderId="22" xfId="0" applyNumberFormat="1" applyFont="1" applyBorder="1" applyAlignment="1">
      <alignment horizontal="right" vertical="center"/>
    </xf>
    <xf numFmtId="179" fontId="1" fillId="0" borderId="23" xfId="0" applyNumberFormat="1" applyFont="1" applyBorder="1" applyAlignment="1">
      <alignment horizontal="right" vertical="center"/>
    </xf>
    <xf numFmtId="179" fontId="1" fillId="0" borderId="24" xfId="0" applyNumberFormat="1" applyFont="1" applyBorder="1" applyAlignment="1">
      <alignment horizontal="right" vertical="center"/>
    </xf>
    <xf numFmtId="179" fontId="1" fillId="0" borderId="25" xfId="0" applyNumberFormat="1" applyFont="1" applyBorder="1" applyAlignment="1">
      <alignment horizontal="right" vertical="center"/>
    </xf>
    <xf numFmtId="179" fontId="1" fillId="0" borderId="0" xfId="0" applyNumberFormat="1" applyFont="1" applyAlignment="1">
      <alignment horizontal="right" vertical="center"/>
    </xf>
    <xf numFmtId="179" fontId="1" fillId="0" borderId="26" xfId="0" applyNumberFormat="1" applyFont="1" applyBorder="1" applyAlignment="1">
      <alignment horizontal="right" vertical="center"/>
    </xf>
    <xf numFmtId="178" fontId="1" fillId="0" borderId="26" xfId="0" applyNumberFormat="1" applyFont="1" applyBorder="1" applyAlignment="1">
      <alignment vertical="center"/>
    </xf>
    <xf numFmtId="178" fontId="1" fillId="0" borderId="29" xfId="0" applyNumberFormat="1" applyFont="1" applyBorder="1" applyAlignment="1">
      <alignment vertical="center"/>
    </xf>
    <xf numFmtId="178" fontId="1" fillId="0" borderId="56" xfId="0" applyNumberFormat="1" applyFont="1" applyBorder="1" applyAlignment="1">
      <alignment vertical="center"/>
    </xf>
    <xf numFmtId="178" fontId="1" fillId="0" borderId="54" xfId="0" applyNumberFormat="1" applyFont="1" applyBorder="1" applyAlignment="1">
      <alignment vertical="center"/>
    </xf>
    <xf numFmtId="178" fontId="1" fillId="0" borderId="58" xfId="0" applyNumberFormat="1" applyFont="1" applyBorder="1" applyAlignment="1">
      <alignment vertical="center"/>
    </xf>
    <xf numFmtId="178" fontId="1" fillId="0" borderId="59" xfId="0" applyNumberFormat="1" applyFont="1" applyBorder="1" applyAlignment="1">
      <alignment vertical="center"/>
    </xf>
    <xf numFmtId="179" fontId="1" fillId="0" borderId="58" xfId="0" applyNumberFormat="1" applyFont="1" applyBorder="1" applyAlignment="1">
      <alignment vertical="center"/>
    </xf>
    <xf numFmtId="179" fontId="1" fillId="0" borderId="59" xfId="0" applyNumberFormat="1" applyFont="1" applyBorder="1" applyAlignment="1">
      <alignment vertical="center"/>
    </xf>
    <xf numFmtId="179" fontId="1" fillId="0" borderId="60" xfId="0" applyNumberFormat="1" applyFont="1" applyBorder="1" applyAlignment="1">
      <alignment vertical="center"/>
    </xf>
    <xf numFmtId="0" fontId="1" fillId="0" borderId="57" xfId="0" quotePrefix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R87"/>
  <sheetViews>
    <sheetView showGridLines="0" tabSelected="1" showOutlineSymbols="0" zoomScale="75" zoomScaleNormal="75" zoomScaleSheetLayoutView="70" workbookViewId="0">
      <pane xSplit="1" ySplit="5" topLeftCell="B6" activePane="bottomRight" state="frozen"/>
      <selection pane="topRight" activeCell="B1" sqref="B1"/>
      <selection pane="bottomLeft" activeCell="A8" sqref="A8"/>
      <selection pane="bottomRight"/>
    </sheetView>
  </sheetViews>
  <sheetFormatPr defaultColWidth="8.7109375" defaultRowHeight="16.5" x14ac:dyDescent="0.25"/>
  <cols>
    <col min="1" max="1" width="8.7109375" style="4" customWidth="1"/>
    <col min="2" max="2" width="10.7109375" style="4" customWidth="1"/>
    <col min="3" max="8" width="8.7109375" style="4" customWidth="1"/>
    <col min="9" max="9" width="10.7109375" style="4" customWidth="1"/>
    <col min="10" max="17" width="8.7109375" style="4" customWidth="1"/>
    <col min="18" max="16384" width="8.7109375" style="4"/>
  </cols>
  <sheetData>
    <row r="1" spans="1:18" ht="17.2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1"/>
      <c r="J1" s="2"/>
      <c r="K1" s="2"/>
      <c r="L1" s="2"/>
      <c r="M1" s="2"/>
      <c r="N1" s="2"/>
      <c r="O1" s="2"/>
      <c r="P1" s="2"/>
      <c r="Q1" s="3"/>
    </row>
    <row r="2" spans="1:18" ht="17.25" customHeight="1" thickBot="1" x14ac:dyDescent="0.3">
      <c r="A2" s="1"/>
      <c r="B2" s="1"/>
      <c r="C2" s="1"/>
      <c r="D2" s="1"/>
      <c r="E2" s="1"/>
      <c r="F2" s="1"/>
      <c r="G2" s="1"/>
      <c r="H2" s="5"/>
      <c r="I2" s="1"/>
      <c r="J2" s="1"/>
      <c r="K2" s="1"/>
      <c r="L2" s="1"/>
      <c r="M2" s="1"/>
      <c r="N2" s="6" t="s">
        <v>1</v>
      </c>
      <c r="O2" s="1"/>
      <c r="P2" s="5"/>
      <c r="Q2" s="3"/>
    </row>
    <row r="3" spans="1:18" ht="17.149999999999999" customHeight="1" x14ac:dyDescent="0.25">
      <c r="A3" s="96" t="s">
        <v>2</v>
      </c>
      <c r="B3" s="99" t="s">
        <v>3</v>
      </c>
      <c r="C3" s="100"/>
      <c r="D3" s="100"/>
      <c r="E3" s="100"/>
      <c r="F3" s="100"/>
      <c r="G3" s="100"/>
      <c r="H3" s="101"/>
      <c r="I3" s="102" t="s">
        <v>4</v>
      </c>
      <c r="J3" s="100"/>
      <c r="K3" s="100"/>
      <c r="L3" s="100"/>
      <c r="M3" s="100"/>
      <c r="N3" s="100"/>
      <c r="O3" s="103"/>
      <c r="P3" s="104" t="s">
        <v>2</v>
      </c>
      <c r="Q3" s="3"/>
    </row>
    <row r="4" spans="1:18" ht="17.149999999999999" customHeight="1" x14ac:dyDescent="0.25">
      <c r="A4" s="97"/>
      <c r="B4" s="107" t="s">
        <v>5</v>
      </c>
      <c r="C4" s="7" t="s">
        <v>6</v>
      </c>
      <c r="D4" s="8"/>
      <c r="E4" s="8"/>
      <c r="F4" s="7" t="s">
        <v>7</v>
      </c>
      <c r="G4" s="8"/>
      <c r="H4" s="9"/>
      <c r="I4" s="107" t="s">
        <v>8</v>
      </c>
      <c r="J4" s="7" t="s">
        <v>6</v>
      </c>
      <c r="K4" s="8"/>
      <c r="L4" s="8"/>
      <c r="M4" s="7" t="s">
        <v>7</v>
      </c>
      <c r="N4" s="8"/>
      <c r="O4" s="9"/>
      <c r="P4" s="105"/>
      <c r="Q4" s="3"/>
    </row>
    <row r="5" spans="1:18" ht="17.149999999999999" customHeight="1" x14ac:dyDescent="0.25">
      <c r="A5" s="98"/>
      <c r="B5" s="108"/>
      <c r="C5" s="10" t="s">
        <v>9</v>
      </c>
      <c r="D5" s="11" t="s">
        <v>10</v>
      </c>
      <c r="E5" s="12" t="s">
        <v>11</v>
      </c>
      <c r="F5" s="10" t="s">
        <v>12</v>
      </c>
      <c r="G5" s="11" t="s">
        <v>13</v>
      </c>
      <c r="H5" s="13" t="s">
        <v>14</v>
      </c>
      <c r="I5" s="108"/>
      <c r="J5" s="10" t="s">
        <v>15</v>
      </c>
      <c r="K5" s="11" t="s">
        <v>10</v>
      </c>
      <c r="L5" s="12" t="s">
        <v>11</v>
      </c>
      <c r="M5" s="10" t="s">
        <v>16</v>
      </c>
      <c r="N5" s="11" t="s">
        <v>13</v>
      </c>
      <c r="O5" s="12" t="s">
        <v>14</v>
      </c>
      <c r="P5" s="106"/>
      <c r="Q5" s="14" t="s">
        <v>130</v>
      </c>
      <c r="R5" s="79" t="s">
        <v>131</v>
      </c>
    </row>
    <row r="6" spans="1:18" ht="15" customHeight="1" x14ac:dyDescent="0.25">
      <c r="A6" s="15" t="s">
        <v>17</v>
      </c>
      <c r="B6" s="46">
        <f t="shared" ref="B6:B42" si="0">C6+F6</f>
        <v>2017</v>
      </c>
      <c r="C6" s="51">
        <f t="shared" ref="C6:C42" si="1">D6-E6</f>
        <v>6795</v>
      </c>
      <c r="D6" s="16">
        <v>11901</v>
      </c>
      <c r="E6" s="17">
        <v>5106</v>
      </c>
      <c r="F6" s="49">
        <f t="shared" ref="F6:F42" si="2">G6-H6</f>
        <v>-4778</v>
      </c>
      <c r="G6" s="18">
        <v>11016</v>
      </c>
      <c r="H6" s="19">
        <v>15794</v>
      </c>
      <c r="I6" s="80" t="s">
        <v>129</v>
      </c>
      <c r="J6" s="81" t="s">
        <v>128</v>
      </c>
      <c r="K6" s="82" t="s">
        <v>128</v>
      </c>
      <c r="L6" s="83" t="s">
        <v>128</v>
      </c>
      <c r="M6" s="84" t="s">
        <v>128</v>
      </c>
      <c r="N6" s="85" t="s">
        <v>128</v>
      </c>
      <c r="O6" s="84" t="s">
        <v>128</v>
      </c>
      <c r="P6" s="20" t="s">
        <v>17</v>
      </c>
      <c r="Q6" s="78">
        <v>614259</v>
      </c>
      <c r="R6" s="78"/>
    </row>
    <row r="7" spans="1:18" ht="15" customHeight="1" x14ac:dyDescent="0.25">
      <c r="A7" s="15" t="s">
        <v>18</v>
      </c>
      <c r="B7" s="46">
        <f t="shared" si="0"/>
        <v>-205</v>
      </c>
      <c r="C7" s="52">
        <f t="shared" si="1"/>
        <v>6302</v>
      </c>
      <c r="D7" s="18">
        <v>11639</v>
      </c>
      <c r="E7" s="21">
        <v>5337</v>
      </c>
      <c r="F7" s="49">
        <f t="shared" si="2"/>
        <v>-6507</v>
      </c>
      <c r="G7" s="18">
        <v>8991</v>
      </c>
      <c r="H7" s="19">
        <v>15498</v>
      </c>
      <c r="I7" s="60">
        <f>ROUND(+B7/$Q6*1000,2)</f>
        <v>-0.33</v>
      </c>
      <c r="J7" s="63">
        <f t="shared" ref="J7:J69" si="3">ROUND(+C7/$Q6*1000,2)</f>
        <v>10.26</v>
      </c>
      <c r="K7" s="62">
        <f t="shared" ref="K7:K69" si="4">ROUND(+D7/$Q6*1000,2)</f>
        <v>18.95</v>
      </c>
      <c r="L7" s="64">
        <f t="shared" ref="L7:L69" si="5">ROUND(+E7/$Q6*1000,2)</f>
        <v>8.69</v>
      </c>
      <c r="M7" s="61">
        <f t="shared" ref="M7:M69" si="6">ROUND(+F7/$Q6*1000,2)</f>
        <v>-10.59</v>
      </c>
      <c r="N7" s="62">
        <f t="shared" ref="N7:N69" si="7">ROUND(+G7/$Q6*1000,2)</f>
        <v>14.64</v>
      </c>
      <c r="O7" s="61">
        <f t="shared" ref="O7:O69" si="8">ROUND(+H7/$Q6*1000,2)</f>
        <v>25.23</v>
      </c>
      <c r="P7" s="20" t="s">
        <v>18</v>
      </c>
      <c r="Q7" s="78">
        <v>612828</v>
      </c>
      <c r="R7" s="78"/>
    </row>
    <row r="8" spans="1:18" ht="15" customHeight="1" x14ac:dyDescent="0.25">
      <c r="A8" s="15" t="s">
        <v>19</v>
      </c>
      <c r="B8" s="46">
        <f t="shared" si="0"/>
        <v>-3108</v>
      </c>
      <c r="C8" s="52">
        <f t="shared" si="1"/>
        <v>5198</v>
      </c>
      <c r="D8" s="18">
        <v>10710</v>
      </c>
      <c r="E8" s="21">
        <v>5512</v>
      </c>
      <c r="F8" s="49">
        <f t="shared" si="2"/>
        <v>-8306</v>
      </c>
      <c r="G8" s="18">
        <v>9948</v>
      </c>
      <c r="H8" s="19">
        <v>18254</v>
      </c>
      <c r="I8" s="60">
        <f t="shared" ref="I8:I69" si="9">ROUND(+B8/$Q7*1000,2)</f>
        <v>-5.07</v>
      </c>
      <c r="J8" s="63">
        <f t="shared" si="3"/>
        <v>8.48</v>
      </c>
      <c r="K8" s="62">
        <f t="shared" si="4"/>
        <v>17.48</v>
      </c>
      <c r="L8" s="64">
        <f t="shared" si="5"/>
        <v>8.99</v>
      </c>
      <c r="M8" s="61">
        <f t="shared" si="6"/>
        <v>-13.55</v>
      </c>
      <c r="N8" s="62">
        <f t="shared" si="7"/>
        <v>16.23</v>
      </c>
      <c r="O8" s="61">
        <f t="shared" si="8"/>
        <v>29.79</v>
      </c>
      <c r="P8" s="20" t="s">
        <v>19</v>
      </c>
      <c r="Q8" s="78">
        <v>609372</v>
      </c>
      <c r="R8" s="78"/>
    </row>
    <row r="9" spans="1:18" ht="15" customHeight="1" x14ac:dyDescent="0.25">
      <c r="A9" s="15" t="s">
        <v>20</v>
      </c>
      <c r="B9" s="46">
        <f t="shared" si="0"/>
        <v>-952</v>
      </c>
      <c r="C9" s="52">
        <f t="shared" si="1"/>
        <v>5381</v>
      </c>
      <c r="D9" s="18">
        <v>10508</v>
      </c>
      <c r="E9" s="21">
        <v>5127</v>
      </c>
      <c r="F9" s="49">
        <f t="shared" si="2"/>
        <v>-6333</v>
      </c>
      <c r="G9" s="18">
        <v>10409</v>
      </c>
      <c r="H9" s="19">
        <v>16742</v>
      </c>
      <c r="I9" s="60">
        <f t="shared" si="9"/>
        <v>-1.56</v>
      </c>
      <c r="J9" s="63">
        <f t="shared" si="3"/>
        <v>8.83</v>
      </c>
      <c r="K9" s="62">
        <f t="shared" si="4"/>
        <v>17.239999999999998</v>
      </c>
      <c r="L9" s="64">
        <f t="shared" si="5"/>
        <v>8.41</v>
      </c>
      <c r="M9" s="61">
        <f t="shared" si="6"/>
        <v>-10.39</v>
      </c>
      <c r="N9" s="62">
        <f t="shared" si="7"/>
        <v>17.079999999999998</v>
      </c>
      <c r="O9" s="61">
        <f t="shared" si="8"/>
        <v>27.47</v>
      </c>
      <c r="P9" s="20" t="s">
        <v>21</v>
      </c>
      <c r="Q9" s="78">
        <v>606652</v>
      </c>
      <c r="R9" s="78"/>
    </row>
    <row r="10" spans="1:18" ht="15" customHeight="1" x14ac:dyDescent="0.25">
      <c r="A10" s="22" t="s">
        <v>22</v>
      </c>
      <c r="B10" s="47">
        <f t="shared" si="0"/>
        <v>-1473</v>
      </c>
      <c r="C10" s="53">
        <f t="shared" si="1"/>
        <v>5337</v>
      </c>
      <c r="D10" s="23">
        <v>10360</v>
      </c>
      <c r="E10" s="24">
        <v>5023</v>
      </c>
      <c r="F10" s="58">
        <f t="shared" si="2"/>
        <v>-6810</v>
      </c>
      <c r="G10" s="23">
        <v>11029</v>
      </c>
      <c r="H10" s="25">
        <v>17839</v>
      </c>
      <c r="I10" s="65">
        <f t="shared" si="9"/>
        <v>-2.4300000000000002</v>
      </c>
      <c r="J10" s="66">
        <f t="shared" si="3"/>
        <v>8.8000000000000007</v>
      </c>
      <c r="K10" s="67">
        <f t="shared" si="4"/>
        <v>17.079999999999998</v>
      </c>
      <c r="L10" s="68">
        <f t="shared" si="5"/>
        <v>8.2799999999999994</v>
      </c>
      <c r="M10" s="69">
        <f t="shared" si="6"/>
        <v>-11.23</v>
      </c>
      <c r="N10" s="67">
        <f t="shared" si="7"/>
        <v>18.18</v>
      </c>
      <c r="O10" s="69">
        <f t="shared" si="8"/>
        <v>29.41</v>
      </c>
      <c r="P10" s="26" t="s">
        <v>23</v>
      </c>
      <c r="Q10" s="78">
        <v>603893</v>
      </c>
      <c r="R10" s="78"/>
    </row>
    <row r="11" spans="1:18" ht="15" customHeight="1" x14ac:dyDescent="0.25">
      <c r="A11" s="27" t="s">
        <v>24</v>
      </c>
      <c r="B11" s="48">
        <f t="shared" si="0"/>
        <v>-3804</v>
      </c>
      <c r="C11" s="54">
        <f t="shared" si="1"/>
        <v>4102</v>
      </c>
      <c r="D11" s="28">
        <v>9575</v>
      </c>
      <c r="E11" s="29">
        <v>5473</v>
      </c>
      <c r="F11" s="59">
        <f t="shared" si="2"/>
        <v>-7906</v>
      </c>
      <c r="G11" s="28">
        <v>10720</v>
      </c>
      <c r="H11" s="30">
        <v>18626</v>
      </c>
      <c r="I11" s="70">
        <f t="shared" si="9"/>
        <v>-6.3</v>
      </c>
      <c r="J11" s="71">
        <f t="shared" si="3"/>
        <v>6.79</v>
      </c>
      <c r="K11" s="72">
        <f t="shared" si="4"/>
        <v>15.86</v>
      </c>
      <c r="L11" s="73">
        <f t="shared" si="5"/>
        <v>9.06</v>
      </c>
      <c r="M11" s="74">
        <f t="shared" si="6"/>
        <v>-13.09</v>
      </c>
      <c r="N11" s="72">
        <f t="shared" si="7"/>
        <v>17.75</v>
      </c>
      <c r="O11" s="74">
        <f t="shared" si="8"/>
        <v>30.84</v>
      </c>
      <c r="P11" s="31" t="s">
        <v>25</v>
      </c>
      <c r="Q11" s="78">
        <v>599135</v>
      </c>
      <c r="R11" s="78"/>
    </row>
    <row r="12" spans="1:18" ht="15" customHeight="1" x14ac:dyDescent="0.25">
      <c r="A12" s="15" t="s">
        <v>26</v>
      </c>
      <c r="B12" s="46">
        <f t="shared" si="0"/>
        <v>-3349</v>
      </c>
      <c r="C12" s="52">
        <f t="shared" si="1"/>
        <v>4126</v>
      </c>
      <c r="D12" s="18">
        <v>9441</v>
      </c>
      <c r="E12" s="21">
        <v>5315</v>
      </c>
      <c r="F12" s="49">
        <f t="shared" si="2"/>
        <v>-7475</v>
      </c>
      <c r="G12" s="18">
        <v>12107</v>
      </c>
      <c r="H12" s="19">
        <v>19582</v>
      </c>
      <c r="I12" s="60">
        <f t="shared" si="9"/>
        <v>-5.59</v>
      </c>
      <c r="J12" s="63">
        <f t="shared" si="3"/>
        <v>6.89</v>
      </c>
      <c r="K12" s="62">
        <f t="shared" si="4"/>
        <v>15.76</v>
      </c>
      <c r="L12" s="64">
        <f t="shared" si="5"/>
        <v>8.8699999999999992</v>
      </c>
      <c r="M12" s="61">
        <f t="shared" si="6"/>
        <v>-12.48</v>
      </c>
      <c r="N12" s="62">
        <f t="shared" si="7"/>
        <v>20.21</v>
      </c>
      <c r="O12" s="61">
        <f t="shared" si="8"/>
        <v>32.68</v>
      </c>
      <c r="P12" s="20" t="s">
        <v>27</v>
      </c>
      <c r="Q12" s="78">
        <v>596004</v>
      </c>
      <c r="R12" s="78"/>
    </row>
    <row r="13" spans="1:18" ht="15" customHeight="1" x14ac:dyDescent="0.25">
      <c r="A13" s="15" t="s">
        <v>28</v>
      </c>
      <c r="B13" s="46">
        <f t="shared" si="0"/>
        <v>-3049</v>
      </c>
      <c r="C13" s="52">
        <f t="shared" si="1"/>
        <v>4022</v>
      </c>
      <c r="D13" s="18">
        <v>9134</v>
      </c>
      <c r="E13" s="21">
        <v>5112</v>
      </c>
      <c r="F13" s="49">
        <f t="shared" si="2"/>
        <v>-7071</v>
      </c>
      <c r="G13" s="18">
        <v>13987</v>
      </c>
      <c r="H13" s="19">
        <v>21058</v>
      </c>
      <c r="I13" s="60">
        <f t="shared" si="9"/>
        <v>-5.12</v>
      </c>
      <c r="J13" s="63">
        <f t="shared" si="3"/>
        <v>6.75</v>
      </c>
      <c r="K13" s="62">
        <f t="shared" si="4"/>
        <v>15.33</v>
      </c>
      <c r="L13" s="64">
        <f t="shared" si="5"/>
        <v>8.58</v>
      </c>
      <c r="M13" s="61">
        <f t="shared" si="6"/>
        <v>-11.86</v>
      </c>
      <c r="N13" s="62">
        <f t="shared" si="7"/>
        <v>23.47</v>
      </c>
      <c r="O13" s="61">
        <f t="shared" si="8"/>
        <v>35.33</v>
      </c>
      <c r="P13" s="20" t="s">
        <v>29</v>
      </c>
      <c r="Q13" s="78">
        <v>592639</v>
      </c>
      <c r="R13" s="78"/>
    </row>
    <row r="14" spans="1:18" ht="15" customHeight="1" x14ac:dyDescent="0.25">
      <c r="A14" s="15" t="s">
        <v>30</v>
      </c>
      <c r="B14" s="46">
        <f t="shared" si="0"/>
        <v>-3304</v>
      </c>
      <c r="C14" s="52">
        <f t="shared" si="1"/>
        <v>3557</v>
      </c>
      <c r="D14" s="18">
        <v>8692</v>
      </c>
      <c r="E14" s="21">
        <v>5135</v>
      </c>
      <c r="F14" s="49">
        <f t="shared" si="2"/>
        <v>-6861</v>
      </c>
      <c r="G14" s="18">
        <v>14236</v>
      </c>
      <c r="H14" s="19">
        <v>21097</v>
      </c>
      <c r="I14" s="60">
        <f t="shared" si="9"/>
        <v>-5.58</v>
      </c>
      <c r="J14" s="63">
        <f t="shared" si="3"/>
        <v>6</v>
      </c>
      <c r="K14" s="62">
        <f t="shared" si="4"/>
        <v>14.67</v>
      </c>
      <c r="L14" s="64">
        <f t="shared" si="5"/>
        <v>8.66</v>
      </c>
      <c r="M14" s="61">
        <f t="shared" si="6"/>
        <v>-11.58</v>
      </c>
      <c r="N14" s="62">
        <f t="shared" si="7"/>
        <v>24.02</v>
      </c>
      <c r="O14" s="61">
        <f t="shared" si="8"/>
        <v>35.6</v>
      </c>
      <c r="P14" s="20" t="s">
        <v>31</v>
      </c>
      <c r="Q14" s="78">
        <v>590921</v>
      </c>
      <c r="R14" s="78"/>
    </row>
    <row r="15" spans="1:18" ht="15" customHeight="1" x14ac:dyDescent="0.25">
      <c r="A15" s="22" t="s">
        <v>32</v>
      </c>
      <c r="B15" s="47">
        <f t="shared" si="0"/>
        <v>-2972</v>
      </c>
      <c r="C15" s="53">
        <f t="shared" si="1"/>
        <v>3556</v>
      </c>
      <c r="D15" s="23">
        <v>8694</v>
      </c>
      <c r="E15" s="24">
        <v>5138</v>
      </c>
      <c r="F15" s="58">
        <f t="shared" si="2"/>
        <v>-6528</v>
      </c>
      <c r="G15" s="23">
        <v>14852</v>
      </c>
      <c r="H15" s="25">
        <v>21380</v>
      </c>
      <c r="I15" s="65">
        <f t="shared" si="9"/>
        <v>-5.03</v>
      </c>
      <c r="J15" s="66">
        <f t="shared" si="3"/>
        <v>6.02</v>
      </c>
      <c r="K15" s="67">
        <f t="shared" si="4"/>
        <v>14.71</v>
      </c>
      <c r="L15" s="68">
        <f t="shared" si="5"/>
        <v>8.69</v>
      </c>
      <c r="M15" s="69">
        <f t="shared" si="6"/>
        <v>-11.05</v>
      </c>
      <c r="N15" s="67">
        <f t="shared" si="7"/>
        <v>25.13</v>
      </c>
      <c r="O15" s="69">
        <f t="shared" si="8"/>
        <v>36.18</v>
      </c>
      <c r="P15" s="26" t="s">
        <v>33</v>
      </c>
      <c r="Q15" s="78">
        <v>585333</v>
      </c>
      <c r="R15" s="78"/>
    </row>
    <row r="16" spans="1:18" ht="15" customHeight="1" x14ac:dyDescent="0.25">
      <c r="A16" s="15" t="s">
        <v>34</v>
      </c>
      <c r="B16" s="46">
        <f t="shared" si="0"/>
        <v>-3135</v>
      </c>
      <c r="C16" s="52">
        <f t="shared" si="1"/>
        <v>3238</v>
      </c>
      <c r="D16" s="18">
        <v>8560</v>
      </c>
      <c r="E16" s="21">
        <v>5322</v>
      </c>
      <c r="F16" s="49">
        <f t="shared" si="2"/>
        <v>-6373</v>
      </c>
      <c r="G16" s="18">
        <v>15007</v>
      </c>
      <c r="H16" s="19">
        <v>21380</v>
      </c>
      <c r="I16" s="60">
        <f t="shared" si="9"/>
        <v>-5.36</v>
      </c>
      <c r="J16" s="63">
        <f t="shared" si="3"/>
        <v>5.53</v>
      </c>
      <c r="K16" s="62">
        <f t="shared" si="4"/>
        <v>14.62</v>
      </c>
      <c r="L16" s="64">
        <f t="shared" si="5"/>
        <v>9.09</v>
      </c>
      <c r="M16" s="61">
        <f t="shared" si="6"/>
        <v>-10.89</v>
      </c>
      <c r="N16" s="62">
        <f t="shared" si="7"/>
        <v>25.64</v>
      </c>
      <c r="O16" s="61">
        <f t="shared" si="8"/>
        <v>36.53</v>
      </c>
      <c r="P16" s="20" t="s">
        <v>35</v>
      </c>
      <c r="Q16" s="78">
        <v>579853</v>
      </c>
      <c r="R16" s="78"/>
    </row>
    <row r="17" spans="1:18" ht="15" customHeight="1" x14ac:dyDescent="0.25">
      <c r="A17" s="15" t="s">
        <v>36</v>
      </c>
      <c r="B17" s="46">
        <f t="shared" si="0"/>
        <v>-4800</v>
      </c>
      <c r="C17" s="52">
        <f t="shared" si="1"/>
        <v>1127</v>
      </c>
      <c r="D17" s="18">
        <v>6125</v>
      </c>
      <c r="E17" s="21">
        <v>4998</v>
      </c>
      <c r="F17" s="49">
        <f t="shared" si="2"/>
        <v>-5927</v>
      </c>
      <c r="G17" s="18">
        <v>15513</v>
      </c>
      <c r="H17" s="19">
        <v>21440</v>
      </c>
      <c r="I17" s="60">
        <f t="shared" si="9"/>
        <v>-8.2799999999999994</v>
      </c>
      <c r="J17" s="63">
        <f t="shared" si="3"/>
        <v>1.94</v>
      </c>
      <c r="K17" s="62">
        <f t="shared" si="4"/>
        <v>10.56</v>
      </c>
      <c r="L17" s="64">
        <f t="shared" si="5"/>
        <v>8.6199999999999992</v>
      </c>
      <c r="M17" s="61">
        <f t="shared" si="6"/>
        <v>-10.220000000000001</v>
      </c>
      <c r="N17" s="62">
        <f t="shared" si="7"/>
        <v>26.75</v>
      </c>
      <c r="O17" s="61">
        <f t="shared" si="8"/>
        <v>36.97</v>
      </c>
      <c r="P17" s="20" t="s">
        <v>37</v>
      </c>
      <c r="Q17" s="78">
        <v>573140</v>
      </c>
      <c r="R17" s="78"/>
    </row>
    <row r="18" spans="1:18" ht="15" customHeight="1" x14ac:dyDescent="0.25">
      <c r="A18" s="15" t="s">
        <v>38</v>
      </c>
      <c r="B18" s="46">
        <f t="shared" si="0"/>
        <v>-1192</v>
      </c>
      <c r="C18" s="52">
        <f t="shared" si="1"/>
        <v>3663</v>
      </c>
      <c r="D18" s="18">
        <v>8677</v>
      </c>
      <c r="E18" s="21">
        <v>5014</v>
      </c>
      <c r="F18" s="49">
        <f t="shared" si="2"/>
        <v>-4855</v>
      </c>
      <c r="G18" s="18">
        <v>16627</v>
      </c>
      <c r="H18" s="19">
        <v>21482</v>
      </c>
      <c r="I18" s="60">
        <f t="shared" si="9"/>
        <v>-2.08</v>
      </c>
      <c r="J18" s="63">
        <f t="shared" si="3"/>
        <v>6.39</v>
      </c>
      <c r="K18" s="62">
        <f t="shared" si="4"/>
        <v>15.14</v>
      </c>
      <c r="L18" s="64">
        <f t="shared" si="5"/>
        <v>8.75</v>
      </c>
      <c r="M18" s="61">
        <f t="shared" si="6"/>
        <v>-8.4700000000000006</v>
      </c>
      <c r="N18" s="62">
        <f t="shared" si="7"/>
        <v>29.01</v>
      </c>
      <c r="O18" s="61">
        <f t="shared" si="8"/>
        <v>37.479999999999997</v>
      </c>
      <c r="P18" s="20" t="s">
        <v>39</v>
      </c>
      <c r="Q18" s="78">
        <v>571617</v>
      </c>
      <c r="R18" s="78"/>
    </row>
    <row r="19" spans="1:18" ht="15" customHeight="1" x14ac:dyDescent="0.25">
      <c r="A19" s="15" t="s">
        <v>40</v>
      </c>
      <c r="B19" s="46">
        <f t="shared" si="0"/>
        <v>-1197</v>
      </c>
      <c r="C19" s="52">
        <f t="shared" si="1"/>
        <v>3029</v>
      </c>
      <c r="D19" s="18">
        <v>8101</v>
      </c>
      <c r="E19" s="21">
        <v>5072</v>
      </c>
      <c r="F19" s="49">
        <f t="shared" si="2"/>
        <v>-4226</v>
      </c>
      <c r="G19" s="18">
        <v>16740</v>
      </c>
      <c r="H19" s="19">
        <v>20966</v>
      </c>
      <c r="I19" s="60">
        <f t="shared" si="9"/>
        <v>-2.09</v>
      </c>
      <c r="J19" s="63">
        <f t="shared" si="3"/>
        <v>5.3</v>
      </c>
      <c r="K19" s="62">
        <f t="shared" si="4"/>
        <v>14.17</v>
      </c>
      <c r="L19" s="64">
        <f t="shared" si="5"/>
        <v>8.8699999999999992</v>
      </c>
      <c r="M19" s="61">
        <f t="shared" si="6"/>
        <v>-7.39</v>
      </c>
      <c r="N19" s="62">
        <f t="shared" si="7"/>
        <v>29.29</v>
      </c>
      <c r="O19" s="61">
        <f t="shared" si="8"/>
        <v>36.68</v>
      </c>
      <c r="P19" s="20" t="s">
        <v>41</v>
      </c>
      <c r="Q19" s="78">
        <v>570905</v>
      </c>
      <c r="R19" s="78"/>
    </row>
    <row r="20" spans="1:18" ht="15" customHeight="1" x14ac:dyDescent="0.25">
      <c r="A20" s="15" t="s">
        <v>42</v>
      </c>
      <c r="B20" s="46">
        <f t="shared" si="0"/>
        <v>-537</v>
      </c>
      <c r="C20" s="52">
        <f t="shared" si="1"/>
        <v>2965</v>
      </c>
      <c r="D20" s="18">
        <v>8061</v>
      </c>
      <c r="E20" s="21">
        <v>5096</v>
      </c>
      <c r="F20" s="49">
        <f t="shared" si="2"/>
        <v>-3502</v>
      </c>
      <c r="G20" s="18">
        <v>17739</v>
      </c>
      <c r="H20" s="19">
        <v>21241</v>
      </c>
      <c r="I20" s="60">
        <f t="shared" si="9"/>
        <v>-0.94</v>
      </c>
      <c r="J20" s="63">
        <f t="shared" si="3"/>
        <v>5.19</v>
      </c>
      <c r="K20" s="62">
        <f t="shared" si="4"/>
        <v>14.12</v>
      </c>
      <c r="L20" s="64">
        <f t="shared" si="5"/>
        <v>8.93</v>
      </c>
      <c r="M20" s="61">
        <f t="shared" si="6"/>
        <v>-6.13</v>
      </c>
      <c r="N20" s="62">
        <f t="shared" si="7"/>
        <v>31.07</v>
      </c>
      <c r="O20" s="61">
        <f t="shared" si="8"/>
        <v>37.21</v>
      </c>
      <c r="P20" s="20" t="s">
        <v>43</v>
      </c>
      <c r="Q20" s="78">
        <v>569785</v>
      </c>
      <c r="R20" s="78"/>
    </row>
    <row r="21" spans="1:18" ht="15" customHeight="1" x14ac:dyDescent="0.25">
      <c r="A21" s="27" t="s">
        <v>44</v>
      </c>
      <c r="B21" s="48">
        <f t="shared" si="0"/>
        <v>-1549</v>
      </c>
      <c r="C21" s="54">
        <f t="shared" si="1"/>
        <v>2788</v>
      </c>
      <c r="D21" s="28">
        <v>7998</v>
      </c>
      <c r="E21" s="29">
        <v>5210</v>
      </c>
      <c r="F21" s="59">
        <f t="shared" si="2"/>
        <v>-4337</v>
      </c>
      <c r="G21" s="28">
        <v>18101</v>
      </c>
      <c r="H21" s="30">
        <v>22438</v>
      </c>
      <c r="I21" s="70">
        <f t="shared" si="9"/>
        <v>-2.72</v>
      </c>
      <c r="J21" s="71">
        <f t="shared" si="3"/>
        <v>4.8899999999999997</v>
      </c>
      <c r="K21" s="72">
        <f t="shared" si="4"/>
        <v>14.04</v>
      </c>
      <c r="L21" s="73">
        <f t="shared" si="5"/>
        <v>9.14</v>
      </c>
      <c r="M21" s="74">
        <f t="shared" si="6"/>
        <v>-7.61</v>
      </c>
      <c r="N21" s="72">
        <f t="shared" si="7"/>
        <v>31.77</v>
      </c>
      <c r="O21" s="74">
        <f t="shared" si="8"/>
        <v>39.380000000000003</v>
      </c>
      <c r="P21" s="31" t="s">
        <v>45</v>
      </c>
      <c r="Q21" s="78">
        <v>568777</v>
      </c>
      <c r="R21" s="78"/>
    </row>
    <row r="22" spans="1:18" ht="15" customHeight="1" x14ac:dyDescent="0.25">
      <c r="A22" s="15" t="s">
        <v>46</v>
      </c>
      <c r="B22" s="46">
        <f t="shared" si="0"/>
        <v>138</v>
      </c>
      <c r="C22" s="52">
        <f t="shared" si="1"/>
        <v>3704</v>
      </c>
      <c r="D22" s="18">
        <v>8673</v>
      </c>
      <c r="E22" s="21">
        <v>4969</v>
      </c>
      <c r="F22" s="49">
        <f t="shared" si="2"/>
        <v>-3566</v>
      </c>
      <c r="G22" s="18">
        <v>18164</v>
      </c>
      <c r="H22" s="19">
        <v>21730</v>
      </c>
      <c r="I22" s="60">
        <f t="shared" si="9"/>
        <v>0.24</v>
      </c>
      <c r="J22" s="63">
        <f t="shared" si="3"/>
        <v>6.51</v>
      </c>
      <c r="K22" s="62">
        <f t="shared" si="4"/>
        <v>15.25</v>
      </c>
      <c r="L22" s="64">
        <f t="shared" si="5"/>
        <v>8.74</v>
      </c>
      <c r="M22" s="61">
        <f t="shared" si="6"/>
        <v>-6.27</v>
      </c>
      <c r="N22" s="62">
        <f t="shared" si="7"/>
        <v>31.94</v>
      </c>
      <c r="O22" s="61">
        <f t="shared" si="8"/>
        <v>38.200000000000003</v>
      </c>
      <c r="P22" s="20" t="s">
        <v>47</v>
      </c>
      <c r="Q22" s="78">
        <v>569394</v>
      </c>
      <c r="R22" s="78"/>
    </row>
    <row r="23" spans="1:18" ht="15" customHeight="1" x14ac:dyDescent="0.25">
      <c r="A23" s="15" t="s">
        <v>48</v>
      </c>
      <c r="B23" s="46">
        <f t="shared" si="0"/>
        <v>1487</v>
      </c>
      <c r="C23" s="52">
        <f t="shared" si="1"/>
        <v>4112</v>
      </c>
      <c r="D23" s="18">
        <v>8993</v>
      </c>
      <c r="E23" s="21">
        <v>4881</v>
      </c>
      <c r="F23" s="49">
        <f t="shared" si="2"/>
        <v>-2625</v>
      </c>
      <c r="G23" s="18">
        <v>18670</v>
      </c>
      <c r="H23" s="19">
        <v>21295</v>
      </c>
      <c r="I23" s="60">
        <f t="shared" si="9"/>
        <v>2.61</v>
      </c>
      <c r="J23" s="63">
        <f t="shared" si="3"/>
        <v>7.22</v>
      </c>
      <c r="K23" s="62">
        <f t="shared" si="4"/>
        <v>15.79</v>
      </c>
      <c r="L23" s="64">
        <f t="shared" si="5"/>
        <v>8.57</v>
      </c>
      <c r="M23" s="61">
        <f t="shared" si="6"/>
        <v>-4.6100000000000003</v>
      </c>
      <c r="N23" s="62">
        <f t="shared" si="7"/>
        <v>32.79</v>
      </c>
      <c r="O23" s="61">
        <f t="shared" si="8"/>
        <v>37.4</v>
      </c>
      <c r="P23" s="20" t="s">
        <v>49</v>
      </c>
      <c r="Q23" s="78">
        <v>570760</v>
      </c>
      <c r="R23" s="78"/>
    </row>
    <row r="24" spans="1:18" ht="15" customHeight="1" x14ac:dyDescent="0.25">
      <c r="A24" s="15" t="s">
        <v>50</v>
      </c>
      <c r="B24" s="46">
        <f t="shared" si="0"/>
        <v>3299</v>
      </c>
      <c r="C24" s="52">
        <f t="shared" si="1"/>
        <v>4345</v>
      </c>
      <c r="D24" s="18">
        <v>9011</v>
      </c>
      <c r="E24" s="21">
        <v>4666</v>
      </c>
      <c r="F24" s="49">
        <f t="shared" si="2"/>
        <v>-1046</v>
      </c>
      <c r="G24" s="18">
        <v>19395</v>
      </c>
      <c r="H24" s="19">
        <v>20441</v>
      </c>
      <c r="I24" s="60">
        <f t="shared" si="9"/>
        <v>5.78</v>
      </c>
      <c r="J24" s="63">
        <f t="shared" si="3"/>
        <v>7.61</v>
      </c>
      <c r="K24" s="62">
        <f t="shared" si="4"/>
        <v>15.79</v>
      </c>
      <c r="L24" s="64">
        <f t="shared" si="5"/>
        <v>8.18</v>
      </c>
      <c r="M24" s="61">
        <f t="shared" si="6"/>
        <v>-1.83</v>
      </c>
      <c r="N24" s="62">
        <f t="shared" si="7"/>
        <v>33.979999999999997</v>
      </c>
      <c r="O24" s="61">
        <f t="shared" si="8"/>
        <v>35.81</v>
      </c>
      <c r="P24" s="20" t="s">
        <v>50</v>
      </c>
      <c r="Q24" s="78">
        <v>574309</v>
      </c>
      <c r="R24" s="78"/>
    </row>
    <row r="25" spans="1:18" ht="15" customHeight="1" x14ac:dyDescent="0.25">
      <c r="A25" s="22" t="s">
        <v>51</v>
      </c>
      <c r="B25" s="47">
        <f t="shared" si="0"/>
        <v>3484</v>
      </c>
      <c r="C25" s="53">
        <f t="shared" si="1"/>
        <v>4135</v>
      </c>
      <c r="D25" s="23">
        <v>9030</v>
      </c>
      <c r="E25" s="24">
        <v>4895</v>
      </c>
      <c r="F25" s="58">
        <f t="shared" si="2"/>
        <v>-651</v>
      </c>
      <c r="G25" s="23">
        <v>18420</v>
      </c>
      <c r="H25" s="25">
        <v>19071</v>
      </c>
      <c r="I25" s="65">
        <f t="shared" si="9"/>
        <v>6.07</v>
      </c>
      <c r="J25" s="66">
        <f t="shared" si="3"/>
        <v>7.2</v>
      </c>
      <c r="K25" s="67">
        <f t="shared" si="4"/>
        <v>15.72</v>
      </c>
      <c r="L25" s="68">
        <f t="shared" si="5"/>
        <v>8.52</v>
      </c>
      <c r="M25" s="69">
        <f t="shared" si="6"/>
        <v>-1.1299999999999999</v>
      </c>
      <c r="N25" s="67">
        <f t="shared" si="7"/>
        <v>32.07</v>
      </c>
      <c r="O25" s="69">
        <f t="shared" si="8"/>
        <v>33.21</v>
      </c>
      <c r="P25" s="26" t="s">
        <v>52</v>
      </c>
      <c r="Q25" s="78">
        <v>578227</v>
      </c>
      <c r="R25" s="78"/>
    </row>
    <row r="26" spans="1:18" ht="15" customHeight="1" x14ac:dyDescent="0.25">
      <c r="A26" s="15" t="s">
        <v>53</v>
      </c>
      <c r="B26" s="46">
        <f t="shared" si="0"/>
        <v>2759</v>
      </c>
      <c r="C26" s="52">
        <f t="shared" si="1"/>
        <v>3854</v>
      </c>
      <c r="D26" s="18">
        <v>8755</v>
      </c>
      <c r="E26" s="21">
        <v>4901</v>
      </c>
      <c r="F26" s="49">
        <f t="shared" si="2"/>
        <v>-1095</v>
      </c>
      <c r="G26" s="18">
        <v>17119</v>
      </c>
      <c r="H26" s="19">
        <v>18214</v>
      </c>
      <c r="I26" s="60">
        <f t="shared" si="9"/>
        <v>4.7699999999999996</v>
      </c>
      <c r="J26" s="63">
        <f t="shared" si="3"/>
        <v>6.67</v>
      </c>
      <c r="K26" s="62">
        <f t="shared" si="4"/>
        <v>15.14</v>
      </c>
      <c r="L26" s="64">
        <f t="shared" si="5"/>
        <v>8.48</v>
      </c>
      <c r="M26" s="61">
        <f t="shared" si="6"/>
        <v>-1.89</v>
      </c>
      <c r="N26" s="62">
        <f t="shared" si="7"/>
        <v>29.61</v>
      </c>
      <c r="O26" s="61">
        <f t="shared" si="8"/>
        <v>31.5</v>
      </c>
      <c r="P26" s="20" t="s">
        <v>53</v>
      </c>
      <c r="Q26" s="78">
        <v>581311</v>
      </c>
      <c r="R26" s="78"/>
    </row>
    <row r="27" spans="1:18" ht="15" customHeight="1" x14ac:dyDescent="0.25">
      <c r="A27" s="15" t="s">
        <v>54</v>
      </c>
      <c r="B27" s="46">
        <f t="shared" si="0"/>
        <v>4464</v>
      </c>
      <c r="C27" s="52">
        <f t="shared" si="1"/>
        <v>3786</v>
      </c>
      <c r="D27" s="18">
        <v>8657</v>
      </c>
      <c r="E27" s="21">
        <v>4871</v>
      </c>
      <c r="F27" s="49">
        <f t="shared" si="2"/>
        <v>678</v>
      </c>
      <c r="G27" s="18">
        <v>17415</v>
      </c>
      <c r="H27" s="19">
        <v>16737</v>
      </c>
      <c r="I27" s="60">
        <f t="shared" si="9"/>
        <v>7.68</v>
      </c>
      <c r="J27" s="63">
        <f t="shared" si="3"/>
        <v>6.51</v>
      </c>
      <c r="K27" s="62">
        <f t="shared" si="4"/>
        <v>14.89</v>
      </c>
      <c r="L27" s="64">
        <f t="shared" si="5"/>
        <v>8.3800000000000008</v>
      </c>
      <c r="M27" s="61">
        <f t="shared" si="6"/>
        <v>1.17</v>
      </c>
      <c r="N27" s="62">
        <f t="shared" si="7"/>
        <v>29.96</v>
      </c>
      <c r="O27" s="61">
        <f t="shared" si="8"/>
        <v>28.79</v>
      </c>
      <c r="P27" s="20" t="s">
        <v>54</v>
      </c>
      <c r="Q27" s="78">
        <v>586027</v>
      </c>
      <c r="R27" s="78"/>
    </row>
    <row r="28" spans="1:18" ht="15" customHeight="1" x14ac:dyDescent="0.25">
      <c r="A28" s="15" t="s">
        <v>55</v>
      </c>
      <c r="B28" s="46">
        <f t="shared" si="0"/>
        <v>4299</v>
      </c>
      <c r="C28" s="52">
        <f t="shared" si="1"/>
        <v>3694</v>
      </c>
      <c r="D28" s="18">
        <v>8501</v>
      </c>
      <c r="E28" s="21">
        <v>4807</v>
      </c>
      <c r="F28" s="49">
        <f t="shared" si="2"/>
        <v>605</v>
      </c>
      <c r="G28" s="18">
        <v>17212</v>
      </c>
      <c r="H28" s="19">
        <v>16607</v>
      </c>
      <c r="I28" s="60">
        <f t="shared" si="9"/>
        <v>7.34</v>
      </c>
      <c r="J28" s="63">
        <f t="shared" si="3"/>
        <v>6.3</v>
      </c>
      <c r="K28" s="62">
        <f t="shared" si="4"/>
        <v>14.51</v>
      </c>
      <c r="L28" s="64">
        <f t="shared" si="5"/>
        <v>8.1999999999999993</v>
      </c>
      <c r="M28" s="61">
        <f t="shared" si="6"/>
        <v>1.03</v>
      </c>
      <c r="N28" s="62">
        <f t="shared" si="7"/>
        <v>29.37</v>
      </c>
      <c r="O28" s="61">
        <f t="shared" si="8"/>
        <v>28.34</v>
      </c>
      <c r="P28" s="20" t="s">
        <v>56</v>
      </c>
      <c r="Q28" s="78">
        <v>590930</v>
      </c>
      <c r="R28" s="78"/>
    </row>
    <row r="29" spans="1:18" ht="15" customHeight="1" x14ac:dyDescent="0.25">
      <c r="A29" s="15" t="s">
        <v>57</v>
      </c>
      <c r="B29" s="46">
        <f t="shared" si="0"/>
        <v>3446</v>
      </c>
      <c r="C29" s="52">
        <f t="shared" si="1"/>
        <v>3567</v>
      </c>
      <c r="D29" s="18">
        <v>8423</v>
      </c>
      <c r="E29" s="21">
        <v>4856</v>
      </c>
      <c r="F29" s="49">
        <f t="shared" si="2"/>
        <v>-121</v>
      </c>
      <c r="G29" s="18">
        <v>16538</v>
      </c>
      <c r="H29" s="19">
        <v>16659</v>
      </c>
      <c r="I29" s="60">
        <f t="shared" si="9"/>
        <v>5.83</v>
      </c>
      <c r="J29" s="63">
        <f t="shared" si="3"/>
        <v>6.04</v>
      </c>
      <c r="K29" s="62">
        <f t="shared" si="4"/>
        <v>14.25</v>
      </c>
      <c r="L29" s="64">
        <f t="shared" si="5"/>
        <v>8.2200000000000006</v>
      </c>
      <c r="M29" s="61">
        <f t="shared" si="6"/>
        <v>-0.2</v>
      </c>
      <c r="N29" s="62">
        <f t="shared" si="7"/>
        <v>27.99</v>
      </c>
      <c r="O29" s="61">
        <f t="shared" si="8"/>
        <v>28.19</v>
      </c>
      <c r="P29" s="20" t="s">
        <v>58</v>
      </c>
      <c r="Q29" s="78">
        <v>594770</v>
      </c>
      <c r="R29" s="78"/>
    </row>
    <row r="30" spans="1:18" ht="15" customHeight="1" x14ac:dyDescent="0.25">
      <c r="A30" s="15" t="s">
        <v>59</v>
      </c>
      <c r="B30" s="46">
        <f t="shared" si="0"/>
        <v>4714</v>
      </c>
      <c r="C30" s="52">
        <f t="shared" si="1"/>
        <v>3593</v>
      </c>
      <c r="D30" s="18">
        <v>8267</v>
      </c>
      <c r="E30" s="21">
        <v>4674</v>
      </c>
      <c r="F30" s="49">
        <f t="shared" si="2"/>
        <v>1121</v>
      </c>
      <c r="G30" s="18">
        <v>17073</v>
      </c>
      <c r="H30" s="19">
        <v>15952</v>
      </c>
      <c r="I30" s="60">
        <f t="shared" si="9"/>
        <v>7.93</v>
      </c>
      <c r="J30" s="63">
        <f t="shared" si="3"/>
        <v>6.04</v>
      </c>
      <c r="K30" s="62">
        <f t="shared" si="4"/>
        <v>13.9</v>
      </c>
      <c r="L30" s="64">
        <f t="shared" si="5"/>
        <v>7.86</v>
      </c>
      <c r="M30" s="61">
        <f t="shared" si="6"/>
        <v>1.88</v>
      </c>
      <c r="N30" s="62">
        <f t="shared" si="7"/>
        <v>28.71</v>
      </c>
      <c r="O30" s="61">
        <f t="shared" si="8"/>
        <v>26.82</v>
      </c>
      <c r="P30" s="20" t="s">
        <v>59</v>
      </c>
      <c r="Q30" s="78">
        <v>600015</v>
      </c>
      <c r="R30" s="78"/>
    </row>
    <row r="31" spans="1:18" ht="15" customHeight="1" x14ac:dyDescent="0.25">
      <c r="A31" s="27" t="s">
        <v>60</v>
      </c>
      <c r="B31" s="48">
        <f t="shared" si="0"/>
        <v>3566</v>
      </c>
      <c r="C31" s="54">
        <f t="shared" si="1"/>
        <v>3236</v>
      </c>
      <c r="D31" s="28">
        <v>8196</v>
      </c>
      <c r="E31" s="29">
        <v>4960</v>
      </c>
      <c r="F31" s="59">
        <f t="shared" si="2"/>
        <v>330</v>
      </c>
      <c r="G31" s="28">
        <v>16183</v>
      </c>
      <c r="H31" s="30">
        <v>15853</v>
      </c>
      <c r="I31" s="70">
        <f t="shared" si="9"/>
        <v>5.94</v>
      </c>
      <c r="J31" s="71">
        <f t="shared" si="3"/>
        <v>5.39</v>
      </c>
      <c r="K31" s="72">
        <f t="shared" si="4"/>
        <v>13.66</v>
      </c>
      <c r="L31" s="73">
        <f t="shared" si="5"/>
        <v>8.27</v>
      </c>
      <c r="M31" s="74">
        <f t="shared" si="6"/>
        <v>0.55000000000000004</v>
      </c>
      <c r="N31" s="72">
        <f t="shared" si="7"/>
        <v>26.97</v>
      </c>
      <c r="O31" s="74">
        <f t="shared" si="8"/>
        <v>26.42</v>
      </c>
      <c r="P31" s="31" t="s">
        <v>60</v>
      </c>
      <c r="Q31" s="78">
        <v>604221</v>
      </c>
      <c r="R31" s="78"/>
    </row>
    <row r="32" spans="1:18" ht="15" customHeight="1" x14ac:dyDescent="0.25">
      <c r="A32" s="15" t="s">
        <v>61</v>
      </c>
      <c r="B32" s="46">
        <f t="shared" si="0"/>
        <v>2701</v>
      </c>
      <c r="C32" s="52">
        <f t="shared" si="1"/>
        <v>3196</v>
      </c>
      <c r="D32" s="18">
        <v>8006</v>
      </c>
      <c r="E32" s="21">
        <v>4810</v>
      </c>
      <c r="F32" s="49">
        <f t="shared" si="2"/>
        <v>-495</v>
      </c>
      <c r="G32" s="18">
        <v>15806</v>
      </c>
      <c r="H32" s="19">
        <v>16301</v>
      </c>
      <c r="I32" s="60">
        <f t="shared" si="9"/>
        <v>4.47</v>
      </c>
      <c r="J32" s="63">
        <f t="shared" si="3"/>
        <v>5.29</v>
      </c>
      <c r="K32" s="62">
        <f t="shared" si="4"/>
        <v>13.25</v>
      </c>
      <c r="L32" s="64">
        <f t="shared" si="5"/>
        <v>7.96</v>
      </c>
      <c r="M32" s="61">
        <f t="shared" si="6"/>
        <v>-0.82</v>
      </c>
      <c r="N32" s="62">
        <f t="shared" si="7"/>
        <v>26.16</v>
      </c>
      <c r="O32" s="61">
        <f t="shared" si="8"/>
        <v>26.98</v>
      </c>
      <c r="P32" s="20" t="s">
        <v>61</v>
      </c>
      <c r="Q32" s="78">
        <v>607169</v>
      </c>
      <c r="R32" s="78"/>
    </row>
    <row r="33" spans="1:18" ht="15" customHeight="1" x14ac:dyDescent="0.25">
      <c r="A33" s="15" t="s">
        <v>62</v>
      </c>
      <c r="B33" s="46">
        <f t="shared" si="0"/>
        <v>2331</v>
      </c>
      <c r="C33" s="52">
        <f t="shared" si="1"/>
        <v>3199</v>
      </c>
      <c r="D33" s="18">
        <v>7939</v>
      </c>
      <c r="E33" s="21">
        <v>4740</v>
      </c>
      <c r="F33" s="49">
        <f t="shared" si="2"/>
        <v>-868</v>
      </c>
      <c r="G33" s="18">
        <v>15215</v>
      </c>
      <c r="H33" s="19">
        <v>16083</v>
      </c>
      <c r="I33" s="60">
        <f t="shared" si="9"/>
        <v>3.84</v>
      </c>
      <c r="J33" s="63">
        <f t="shared" si="3"/>
        <v>5.27</v>
      </c>
      <c r="K33" s="62">
        <f t="shared" si="4"/>
        <v>13.08</v>
      </c>
      <c r="L33" s="64">
        <f t="shared" si="5"/>
        <v>7.81</v>
      </c>
      <c r="M33" s="61">
        <f t="shared" si="6"/>
        <v>-1.43</v>
      </c>
      <c r="N33" s="62">
        <f t="shared" si="7"/>
        <v>25.06</v>
      </c>
      <c r="O33" s="61">
        <f t="shared" si="8"/>
        <v>26.49</v>
      </c>
      <c r="P33" s="20" t="s">
        <v>62</v>
      </c>
      <c r="Q33" s="78">
        <v>610152</v>
      </c>
      <c r="R33" s="78"/>
    </row>
    <row r="34" spans="1:18" ht="15" customHeight="1" x14ac:dyDescent="0.25">
      <c r="A34" s="15" t="s">
        <v>63</v>
      </c>
      <c r="B34" s="46">
        <f t="shared" si="0"/>
        <v>1899</v>
      </c>
      <c r="C34" s="52">
        <f t="shared" si="1"/>
        <v>3247</v>
      </c>
      <c r="D34" s="18">
        <v>8238</v>
      </c>
      <c r="E34" s="21">
        <v>4991</v>
      </c>
      <c r="F34" s="49">
        <f t="shared" si="2"/>
        <v>-1348</v>
      </c>
      <c r="G34" s="18">
        <v>14533</v>
      </c>
      <c r="H34" s="19">
        <v>15881</v>
      </c>
      <c r="I34" s="60">
        <f t="shared" si="9"/>
        <v>3.11</v>
      </c>
      <c r="J34" s="63">
        <f t="shared" si="3"/>
        <v>5.32</v>
      </c>
      <c r="K34" s="62">
        <f t="shared" si="4"/>
        <v>13.5</v>
      </c>
      <c r="L34" s="64">
        <f t="shared" si="5"/>
        <v>8.18</v>
      </c>
      <c r="M34" s="61">
        <f t="shared" si="6"/>
        <v>-2.21</v>
      </c>
      <c r="N34" s="62">
        <f t="shared" si="7"/>
        <v>23.82</v>
      </c>
      <c r="O34" s="61">
        <f t="shared" si="8"/>
        <v>26.03</v>
      </c>
      <c r="P34" s="20" t="s">
        <v>63</v>
      </c>
      <c r="Q34" s="78">
        <v>612059</v>
      </c>
      <c r="R34" s="78"/>
    </row>
    <row r="35" spans="1:18" ht="15" customHeight="1" x14ac:dyDescent="0.25">
      <c r="A35" s="22" t="s">
        <v>64</v>
      </c>
      <c r="B35" s="47">
        <f t="shared" si="0"/>
        <v>1625</v>
      </c>
      <c r="C35" s="53">
        <f t="shared" si="1"/>
        <v>2939</v>
      </c>
      <c r="D35" s="23">
        <v>7982</v>
      </c>
      <c r="E35" s="24">
        <v>5043</v>
      </c>
      <c r="F35" s="58">
        <f t="shared" si="2"/>
        <v>-1314</v>
      </c>
      <c r="G35" s="23">
        <v>14127</v>
      </c>
      <c r="H35" s="25">
        <v>15441</v>
      </c>
      <c r="I35" s="65">
        <f t="shared" si="9"/>
        <v>2.65</v>
      </c>
      <c r="J35" s="66">
        <f t="shared" si="3"/>
        <v>4.8</v>
      </c>
      <c r="K35" s="67">
        <f t="shared" si="4"/>
        <v>13.04</v>
      </c>
      <c r="L35" s="68">
        <f t="shared" si="5"/>
        <v>8.24</v>
      </c>
      <c r="M35" s="69">
        <f t="shared" si="6"/>
        <v>-2.15</v>
      </c>
      <c r="N35" s="67">
        <f t="shared" si="7"/>
        <v>23.08</v>
      </c>
      <c r="O35" s="69">
        <f t="shared" si="8"/>
        <v>25.23</v>
      </c>
      <c r="P35" s="26" t="s">
        <v>64</v>
      </c>
      <c r="Q35" s="78">
        <v>614145</v>
      </c>
      <c r="R35" s="78"/>
    </row>
    <row r="36" spans="1:18" ht="15" customHeight="1" x14ac:dyDescent="0.25">
      <c r="A36" s="27" t="s">
        <v>65</v>
      </c>
      <c r="B36" s="48">
        <f t="shared" si="0"/>
        <v>1304</v>
      </c>
      <c r="C36" s="54">
        <f t="shared" si="1"/>
        <v>2657</v>
      </c>
      <c r="D36" s="28">
        <v>7508</v>
      </c>
      <c r="E36" s="29">
        <v>4851</v>
      </c>
      <c r="F36" s="59">
        <f t="shared" si="2"/>
        <v>-1353</v>
      </c>
      <c r="G36" s="28">
        <v>13891</v>
      </c>
      <c r="H36" s="30">
        <v>15244</v>
      </c>
      <c r="I36" s="70">
        <f t="shared" si="9"/>
        <v>2.12</v>
      </c>
      <c r="J36" s="71">
        <f t="shared" si="3"/>
        <v>4.33</v>
      </c>
      <c r="K36" s="72">
        <f t="shared" si="4"/>
        <v>12.23</v>
      </c>
      <c r="L36" s="73">
        <f t="shared" si="5"/>
        <v>7.9</v>
      </c>
      <c r="M36" s="74">
        <f t="shared" si="6"/>
        <v>-2.2000000000000002</v>
      </c>
      <c r="N36" s="72">
        <f t="shared" si="7"/>
        <v>22.62</v>
      </c>
      <c r="O36" s="74">
        <f t="shared" si="8"/>
        <v>24.82</v>
      </c>
      <c r="P36" s="31" t="s">
        <v>65</v>
      </c>
      <c r="Q36" s="78">
        <v>616024</v>
      </c>
      <c r="R36" s="78"/>
    </row>
    <row r="37" spans="1:18" ht="15" customHeight="1" x14ac:dyDescent="0.25">
      <c r="A37" s="15" t="s">
        <v>66</v>
      </c>
      <c r="B37" s="46">
        <f t="shared" si="0"/>
        <v>739</v>
      </c>
      <c r="C37" s="52">
        <f t="shared" si="1"/>
        <v>2362</v>
      </c>
      <c r="D37" s="18">
        <v>7342</v>
      </c>
      <c r="E37" s="21">
        <v>4980</v>
      </c>
      <c r="F37" s="49">
        <f t="shared" si="2"/>
        <v>-1623</v>
      </c>
      <c r="G37" s="18">
        <v>13208</v>
      </c>
      <c r="H37" s="19">
        <v>14831</v>
      </c>
      <c r="I37" s="60">
        <f t="shared" si="9"/>
        <v>1.2</v>
      </c>
      <c r="J37" s="63">
        <f t="shared" si="3"/>
        <v>3.83</v>
      </c>
      <c r="K37" s="62">
        <f t="shared" si="4"/>
        <v>11.92</v>
      </c>
      <c r="L37" s="64">
        <f t="shared" si="5"/>
        <v>8.08</v>
      </c>
      <c r="M37" s="61">
        <f t="shared" si="6"/>
        <v>-2.63</v>
      </c>
      <c r="N37" s="62">
        <f t="shared" si="7"/>
        <v>21.44</v>
      </c>
      <c r="O37" s="61">
        <f t="shared" si="8"/>
        <v>24.08</v>
      </c>
      <c r="P37" s="20" t="s">
        <v>66</v>
      </c>
      <c r="Q37" s="78">
        <v>616016</v>
      </c>
      <c r="R37" s="78"/>
    </row>
    <row r="38" spans="1:18" ht="15" customHeight="1" x14ac:dyDescent="0.25">
      <c r="A38" s="15" t="s">
        <v>67</v>
      </c>
      <c r="B38" s="46">
        <f t="shared" si="0"/>
        <v>259</v>
      </c>
      <c r="C38" s="52">
        <f t="shared" si="1"/>
        <v>2179</v>
      </c>
      <c r="D38" s="18">
        <v>6989</v>
      </c>
      <c r="E38" s="21">
        <v>4810</v>
      </c>
      <c r="F38" s="49">
        <f t="shared" si="2"/>
        <v>-1920</v>
      </c>
      <c r="G38" s="18">
        <v>13077</v>
      </c>
      <c r="H38" s="19">
        <v>14997</v>
      </c>
      <c r="I38" s="60">
        <f t="shared" si="9"/>
        <v>0.42</v>
      </c>
      <c r="J38" s="63">
        <f t="shared" si="3"/>
        <v>3.54</v>
      </c>
      <c r="K38" s="62">
        <f t="shared" si="4"/>
        <v>11.35</v>
      </c>
      <c r="L38" s="64">
        <f t="shared" si="5"/>
        <v>7.81</v>
      </c>
      <c r="M38" s="61">
        <f t="shared" si="6"/>
        <v>-3.12</v>
      </c>
      <c r="N38" s="62">
        <f t="shared" si="7"/>
        <v>21.23</v>
      </c>
      <c r="O38" s="61">
        <f t="shared" si="8"/>
        <v>24.35</v>
      </c>
      <c r="P38" s="20" t="s">
        <v>68</v>
      </c>
      <c r="Q38" s="78">
        <v>616174</v>
      </c>
      <c r="R38" s="78"/>
    </row>
    <row r="39" spans="1:18" ht="15" customHeight="1" x14ac:dyDescent="0.25">
      <c r="A39" s="15" t="s">
        <v>69</v>
      </c>
      <c r="B39" s="46">
        <f t="shared" si="0"/>
        <v>533</v>
      </c>
      <c r="C39" s="52">
        <f t="shared" si="1"/>
        <v>1706</v>
      </c>
      <c r="D39" s="18">
        <v>6887</v>
      </c>
      <c r="E39" s="21">
        <v>5181</v>
      </c>
      <c r="F39" s="49">
        <f t="shared" si="2"/>
        <v>-1173</v>
      </c>
      <c r="G39" s="18">
        <v>13233</v>
      </c>
      <c r="H39" s="19">
        <v>14406</v>
      </c>
      <c r="I39" s="60">
        <f t="shared" si="9"/>
        <v>0.87</v>
      </c>
      <c r="J39" s="63">
        <f t="shared" si="3"/>
        <v>2.77</v>
      </c>
      <c r="K39" s="62">
        <f t="shared" si="4"/>
        <v>11.18</v>
      </c>
      <c r="L39" s="64">
        <f t="shared" si="5"/>
        <v>8.41</v>
      </c>
      <c r="M39" s="61">
        <f t="shared" si="6"/>
        <v>-1.9</v>
      </c>
      <c r="N39" s="62">
        <f t="shared" si="7"/>
        <v>21.48</v>
      </c>
      <c r="O39" s="61">
        <f t="shared" si="8"/>
        <v>23.38</v>
      </c>
      <c r="P39" s="20" t="s">
        <v>70</v>
      </c>
      <c r="Q39" s="78">
        <v>616371</v>
      </c>
      <c r="R39" s="78"/>
    </row>
    <row r="40" spans="1:18" ht="15" customHeight="1" x14ac:dyDescent="0.25">
      <c r="A40" s="22" t="s">
        <v>71</v>
      </c>
      <c r="B40" s="47">
        <f t="shared" si="0"/>
        <v>-27</v>
      </c>
      <c r="C40" s="53">
        <f t="shared" si="1"/>
        <v>1450</v>
      </c>
      <c r="D40" s="23">
        <v>6400</v>
      </c>
      <c r="E40" s="24">
        <v>4950</v>
      </c>
      <c r="F40" s="58">
        <f t="shared" si="2"/>
        <v>-1477</v>
      </c>
      <c r="G40" s="23">
        <v>13373</v>
      </c>
      <c r="H40" s="25">
        <v>14850</v>
      </c>
      <c r="I40" s="65">
        <f t="shared" si="9"/>
        <v>-0.04</v>
      </c>
      <c r="J40" s="66">
        <f t="shared" si="3"/>
        <v>2.35</v>
      </c>
      <c r="K40" s="67">
        <f t="shared" si="4"/>
        <v>10.38</v>
      </c>
      <c r="L40" s="68">
        <f t="shared" si="5"/>
        <v>8.0299999999999994</v>
      </c>
      <c r="M40" s="69">
        <f t="shared" si="6"/>
        <v>-2.4</v>
      </c>
      <c r="N40" s="67">
        <f t="shared" si="7"/>
        <v>21.7</v>
      </c>
      <c r="O40" s="69">
        <f t="shared" si="8"/>
        <v>24.09</v>
      </c>
      <c r="P40" s="26" t="s">
        <v>71</v>
      </c>
      <c r="Q40" s="78">
        <v>615912</v>
      </c>
      <c r="R40" s="78"/>
    </row>
    <row r="41" spans="1:18" ht="15" customHeight="1" x14ac:dyDescent="0.25">
      <c r="A41" s="15" t="s">
        <v>72</v>
      </c>
      <c r="B41" s="46">
        <f t="shared" si="0"/>
        <v>252</v>
      </c>
      <c r="C41" s="52">
        <f t="shared" si="1"/>
        <v>1171</v>
      </c>
      <c r="D41" s="18">
        <v>6398</v>
      </c>
      <c r="E41" s="21">
        <v>5227</v>
      </c>
      <c r="F41" s="49">
        <f t="shared" si="2"/>
        <v>-919</v>
      </c>
      <c r="G41" s="18">
        <v>14142</v>
      </c>
      <c r="H41" s="19">
        <v>15061</v>
      </c>
      <c r="I41" s="60">
        <f t="shared" si="9"/>
        <v>0.41</v>
      </c>
      <c r="J41" s="63">
        <f t="shared" si="3"/>
        <v>1.9</v>
      </c>
      <c r="K41" s="62">
        <f t="shared" si="4"/>
        <v>10.39</v>
      </c>
      <c r="L41" s="64">
        <f t="shared" si="5"/>
        <v>8.49</v>
      </c>
      <c r="M41" s="61">
        <f t="shared" si="6"/>
        <v>-1.49</v>
      </c>
      <c r="N41" s="62">
        <f t="shared" si="7"/>
        <v>22.96</v>
      </c>
      <c r="O41" s="61">
        <f t="shared" si="8"/>
        <v>24.45</v>
      </c>
      <c r="P41" s="20" t="s">
        <v>73</v>
      </c>
      <c r="Q41" s="78">
        <v>615722</v>
      </c>
      <c r="R41" s="78"/>
    </row>
    <row r="42" spans="1:18" ht="15" customHeight="1" x14ac:dyDescent="0.25">
      <c r="A42" s="15" t="s">
        <v>74</v>
      </c>
      <c r="B42" s="46">
        <f t="shared" si="0"/>
        <v>-386</v>
      </c>
      <c r="C42" s="52">
        <f t="shared" si="1"/>
        <v>830</v>
      </c>
      <c r="D42" s="18">
        <v>6227</v>
      </c>
      <c r="E42" s="21">
        <v>5397</v>
      </c>
      <c r="F42" s="49">
        <f t="shared" si="2"/>
        <v>-1216</v>
      </c>
      <c r="G42" s="18">
        <v>14020</v>
      </c>
      <c r="H42" s="19">
        <v>15236</v>
      </c>
      <c r="I42" s="60">
        <f t="shared" si="9"/>
        <v>-0.63</v>
      </c>
      <c r="J42" s="63">
        <f t="shared" si="3"/>
        <v>1.35</v>
      </c>
      <c r="K42" s="62">
        <f t="shared" si="4"/>
        <v>10.11</v>
      </c>
      <c r="L42" s="64">
        <f t="shared" si="5"/>
        <v>8.77</v>
      </c>
      <c r="M42" s="61">
        <f t="shared" si="6"/>
        <v>-1.97</v>
      </c>
      <c r="N42" s="62">
        <f t="shared" si="7"/>
        <v>22.77</v>
      </c>
      <c r="O42" s="61">
        <f t="shared" si="8"/>
        <v>24.74</v>
      </c>
      <c r="P42" s="20" t="s">
        <v>74</v>
      </c>
      <c r="Q42" s="78">
        <v>614453</v>
      </c>
      <c r="R42" s="78"/>
    </row>
    <row r="43" spans="1:18" ht="15" customHeight="1" x14ac:dyDescent="0.25">
      <c r="A43" s="15" t="s">
        <v>75</v>
      </c>
      <c r="B43" s="46">
        <v>-750</v>
      </c>
      <c r="C43" s="52">
        <v>615</v>
      </c>
      <c r="D43" s="18">
        <v>6019</v>
      </c>
      <c r="E43" s="21">
        <v>5404</v>
      </c>
      <c r="F43" s="49">
        <v>-1365</v>
      </c>
      <c r="G43" s="18">
        <v>13633</v>
      </c>
      <c r="H43" s="19">
        <v>14998</v>
      </c>
      <c r="I43" s="60">
        <f t="shared" si="9"/>
        <v>-1.22</v>
      </c>
      <c r="J43" s="63">
        <f t="shared" si="3"/>
        <v>1</v>
      </c>
      <c r="K43" s="62">
        <f t="shared" si="4"/>
        <v>9.8000000000000007</v>
      </c>
      <c r="L43" s="64">
        <f t="shared" si="5"/>
        <v>8.7899999999999991</v>
      </c>
      <c r="M43" s="61">
        <f t="shared" si="6"/>
        <v>-2.2200000000000002</v>
      </c>
      <c r="N43" s="62">
        <f t="shared" si="7"/>
        <v>22.19</v>
      </c>
      <c r="O43" s="61">
        <f t="shared" si="8"/>
        <v>24.41</v>
      </c>
      <c r="P43" s="20" t="s">
        <v>75</v>
      </c>
      <c r="Q43" s="78">
        <v>613682</v>
      </c>
      <c r="R43" s="78"/>
    </row>
    <row r="44" spans="1:18" ht="15" customHeight="1" x14ac:dyDescent="0.25">
      <c r="A44" s="15" t="s">
        <v>76</v>
      </c>
      <c r="B44" s="46">
        <v>-182</v>
      </c>
      <c r="C44" s="52">
        <v>308</v>
      </c>
      <c r="D44" s="18">
        <v>5843</v>
      </c>
      <c r="E44" s="21">
        <v>5535</v>
      </c>
      <c r="F44" s="49">
        <v>-490</v>
      </c>
      <c r="G44" s="18">
        <v>13891</v>
      </c>
      <c r="H44" s="19">
        <v>14381</v>
      </c>
      <c r="I44" s="60">
        <f t="shared" si="9"/>
        <v>-0.3</v>
      </c>
      <c r="J44" s="63">
        <f t="shared" si="3"/>
        <v>0.5</v>
      </c>
      <c r="K44" s="62">
        <f t="shared" si="4"/>
        <v>9.52</v>
      </c>
      <c r="L44" s="64">
        <f t="shared" si="5"/>
        <v>9.02</v>
      </c>
      <c r="M44" s="61">
        <f t="shared" si="6"/>
        <v>-0.8</v>
      </c>
      <c r="N44" s="62">
        <f t="shared" si="7"/>
        <v>22.64</v>
      </c>
      <c r="O44" s="61">
        <f t="shared" si="8"/>
        <v>23.43</v>
      </c>
      <c r="P44" s="20" t="s">
        <v>76</v>
      </c>
      <c r="Q44" s="78">
        <v>613393</v>
      </c>
      <c r="R44" s="78"/>
    </row>
    <row r="45" spans="1:18" ht="15" customHeight="1" x14ac:dyDescent="0.25">
      <c r="A45" s="15" t="s">
        <v>77</v>
      </c>
      <c r="B45" s="46">
        <f t="shared" ref="B45:B66" si="10">C45+F45</f>
        <v>897</v>
      </c>
      <c r="C45" s="52">
        <f t="shared" ref="C45:C66" si="11">D45-E45</f>
        <v>513</v>
      </c>
      <c r="D45" s="18">
        <v>6042</v>
      </c>
      <c r="E45" s="21">
        <v>5529</v>
      </c>
      <c r="F45" s="49">
        <f t="shared" ref="F45:F68" si="12">G45-H45</f>
        <v>384</v>
      </c>
      <c r="G45" s="18">
        <v>14139</v>
      </c>
      <c r="H45" s="19">
        <v>13755</v>
      </c>
      <c r="I45" s="60">
        <f t="shared" si="9"/>
        <v>1.46</v>
      </c>
      <c r="J45" s="63">
        <f t="shared" si="3"/>
        <v>0.84</v>
      </c>
      <c r="K45" s="62">
        <f t="shared" si="4"/>
        <v>9.85</v>
      </c>
      <c r="L45" s="64">
        <f t="shared" si="5"/>
        <v>9.01</v>
      </c>
      <c r="M45" s="61">
        <f t="shared" si="6"/>
        <v>0.63</v>
      </c>
      <c r="N45" s="62">
        <f t="shared" si="7"/>
        <v>23.05</v>
      </c>
      <c r="O45" s="61">
        <f t="shared" si="8"/>
        <v>22.42</v>
      </c>
      <c r="P45" s="20" t="s">
        <v>77</v>
      </c>
      <c r="Q45" s="78">
        <v>614108</v>
      </c>
      <c r="R45" s="78"/>
    </row>
    <row r="46" spans="1:18" ht="15" customHeight="1" x14ac:dyDescent="0.25">
      <c r="A46" s="27" t="s">
        <v>78</v>
      </c>
      <c r="B46" s="48">
        <f t="shared" si="10"/>
        <v>610</v>
      </c>
      <c r="C46" s="54">
        <f t="shared" si="11"/>
        <v>-33</v>
      </c>
      <c r="D46" s="28">
        <v>5746</v>
      </c>
      <c r="E46" s="29">
        <v>5779</v>
      </c>
      <c r="F46" s="59">
        <f t="shared" si="12"/>
        <v>643</v>
      </c>
      <c r="G46" s="28">
        <v>14310</v>
      </c>
      <c r="H46" s="30">
        <v>13667</v>
      </c>
      <c r="I46" s="70">
        <f t="shared" si="9"/>
        <v>0.99</v>
      </c>
      <c r="J46" s="71">
        <f t="shared" si="3"/>
        <v>-0.05</v>
      </c>
      <c r="K46" s="72">
        <f t="shared" si="4"/>
        <v>9.36</v>
      </c>
      <c r="L46" s="73">
        <f t="shared" si="5"/>
        <v>9.41</v>
      </c>
      <c r="M46" s="74">
        <f t="shared" si="6"/>
        <v>1.05</v>
      </c>
      <c r="N46" s="72">
        <f t="shared" si="7"/>
        <v>23.3</v>
      </c>
      <c r="O46" s="74">
        <f t="shared" si="8"/>
        <v>22.26</v>
      </c>
      <c r="P46" s="31" t="s">
        <v>78</v>
      </c>
      <c r="Q46" s="78">
        <v>614929</v>
      </c>
      <c r="R46" s="78"/>
    </row>
    <row r="47" spans="1:18" ht="15" customHeight="1" x14ac:dyDescent="0.25">
      <c r="A47" s="15" t="s">
        <v>79</v>
      </c>
      <c r="B47" s="46">
        <f t="shared" si="10"/>
        <v>365</v>
      </c>
      <c r="C47" s="52">
        <f t="shared" si="11"/>
        <v>207</v>
      </c>
      <c r="D47" s="18">
        <v>5614</v>
      </c>
      <c r="E47" s="21">
        <v>5407</v>
      </c>
      <c r="F47" s="49">
        <f t="shared" si="12"/>
        <v>158</v>
      </c>
      <c r="G47" s="18">
        <v>13979</v>
      </c>
      <c r="H47" s="19">
        <v>13821</v>
      </c>
      <c r="I47" s="60">
        <f t="shared" si="9"/>
        <v>0.59</v>
      </c>
      <c r="J47" s="63">
        <f t="shared" si="3"/>
        <v>0.34</v>
      </c>
      <c r="K47" s="62">
        <f t="shared" si="4"/>
        <v>9.1300000000000008</v>
      </c>
      <c r="L47" s="64">
        <f t="shared" si="5"/>
        <v>8.7899999999999991</v>
      </c>
      <c r="M47" s="61">
        <f t="shared" si="6"/>
        <v>0.26</v>
      </c>
      <c r="N47" s="62">
        <f t="shared" si="7"/>
        <v>22.73</v>
      </c>
      <c r="O47" s="61">
        <f t="shared" si="8"/>
        <v>22.48</v>
      </c>
      <c r="P47" s="20" t="s">
        <v>79</v>
      </c>
      <c r="Q47" s="78">
        <v>614733</v>
      </c>
      <c r="R47" s="78"/>
    </row>
    <row r="48" spans="1:18" ht="15" customHeight="1" x14ac:dyDescent="0.25">
      <c r="A48" s="15" t="s">
        <v>80</v>
      </c>
      <c r="B48" s="46">
        <f t="shared" si="10"/>
        <v>-78</v>
      </c>
      <c r="C48" s="52">
        <f t="shared" si="11"/>
        <v>-78</v>
      </c>
      <c r="D48" s="18">
        <v>5592</v>
      </c>
      <c r="E48" s="21">
        <v>5670</v>
      </c>
      <c r="F48" s="49">
        <f t="shared" si="12"/>
        <v>0</v>
      </c>
      <c r="G48" s="18">
        <v>14086</v>
      </c>
      <c r="H48" s="19">
        <v>14086</v>
      </c>
      <c r="I48" s="60">
        <f t="shared" si="9"/>
        <v>-0.13</v>
      </c>
      <c r="J48" s="63">
        <f t="shared" si="3"/>
        <v>-0.13</v>
      </c>
      <c r="K48" s="62">
        <f t="shared" si="4"/>
        <v>9.1</v>
      </c>
      <c r="L48" s="64">
        <f t="shared" si="5"/>
        <v>9.2200000000000006</v>
      </c>
      <c r="M48" s="61">
        <f t="shared" si="6"/>
        <v>0</v>
      </c>
      <c r="N48" s="62">
        <f t="shared" si="7"/>
        <v>22.91</v>
      </c>
      <c r="O48" s="61">
        <f t="shared" si="8"/>
        <v>22.91</v>
      </c>
      <c r="P48" s="20" t="s">
        <v>80</v>
      </c>
      <c r="Q48" s="78">
        <v>614717</v>
      </c>
      <c r="R48" s="78"/>
    </row>
    <row r="49" spans="1:18" ht="15" customHeight="1" x14ac:dyDescent="0.25">
      <c r="A49" s="15" t="s">
        <v>81</v>
      </c>
      <c r="B49" s="46">
        <f t="shared" si="10"/>
        <v>-100</v>
      </c>
      <c r="C49" s="52">
        <f t="shared" si="11"/>
        <v>15</v>
      </c>
      <c r="D49" s="18">
        <v>5643</v>
      </c>
      <c r="E49" s="21">
        <v>5628</v>
      </c>
      <c r="F49" s="49">
        <f t="shared" si="12"/>
        <v>-115</v>
      </c>
      <c r="G49" s="18">
        <v>14391</v>
      </c>
      <c r="H49" s="19">
        <v>14506</v>
      </c>
      <c r="I49" s="60">
        <f t="shared" si="9"/>
        <v>-0.16</v>
      </c>
      <c r="J49" s="63">
        <f t="shared" si="3"/>
        <v>0.02</v>
      </c>
      <c r="K49" s="62">
        <f t="shared" si="4"/>
        <v>9.18</v>
      </c>
      <c r="L49" s="64">
        <f t="shared" si="5"/>
        <v>9.16</v>
      </c>
      <c r="M49" s="61">
        <f t="shared" si="6"/>
        <v>-0.19</v>
      </c>
      <c r="N49" s="62">
        <f t="shared" si="7"/>
        <v>23.41</v>
      </c>
      <c r="O49" s="61">
        <f t="shared" si="8"/>
        <v>23.6</v>
      </c>
      <c r="P49" s="20" t="s">
        <v>82</v>
      </c>
      <c r="Q49" s="78">
        <v>614418</v>
      </c>
      <c r="R49" s="78"/>
    </row>
    <row r="50" spans="1:18" ht="15" customHeight="1" x14ac:dyDescent="0.25">
      <c r="A50" s="32" t="s">
        <v>83</v>
      </c>
      <c r="B50" s="47">
        <f t="shared" si="10"/>
        <v>-368</v>
      </c>
      <c r="C50" s="53">
        <f t="shared" si="11"/>
        <v>-463</v>
      </c>
      <c r="D50" s="23">
        <v>5385</v>
      </c>
      <c r="E50" s="24">
        <v>5848</v>
      </c>
      <c r="F50" s="58">
        <f t="shared" si="12"/>
        <v>95</v>
      </c>
      <c r="G50" s="23">
        <v>14219</v>
      </c>
      <c r="H50" s="25">
        <v>14124</v>
      </c>
      <c r="I50" s="65">
        <f t="shared" si="9"/>
        <v>-0.6</v>
      </c>
      <c r="J50" s="66">
        <f t="shared" si="3"/>
        <v>-0.75</v>
      </c>
      <c r="K50" s="67">
        <f t="shared" si="4"/>
        <v>8.76</v>
      </c>
      <c r="L50" s="68">
        <f t="shared" si="5"/>
        <v>9.52</v>
      </c>
      <c r="M50" s="69">
        <f t="shared" si="6"/>
        <v>0.15</v>
      </c>
      <c r="N50" s="67">
        <f t="shared" si="7"/>
        <v>23.14</v>
      </c>
      <c r="O50" s="69">
        <f t="shared" si="8"/>
        <v>22.99</v>
      </c>
      <c r="P50" s="33" t="s">
        <v>84</v>
      </c>
      <c r="Q50" s="78">
        <v>613762</v>
      </c>
      <c r="R50" s="78" t="s">
        <v>132</v>
      </c>
    </row>
    <row r="51" spans="1:18" ht="15" customHeight="1" x14ac:dyDescent="0.25">
      <c r="A51" s="34" t="s">
        <v>85</v>
      </c>
      <c r="B51" s="46">
        <f t="shared" si="10"/>
        <v>-346</v>
      </c>
      <c r="C51" s="52">
        <f t="shared" si="11"/>
        <v>-303</v>
      </c>
      <c r="D51" s="18">
        <v>5647</v>
      </c>
      <c r="E51" s="21">
        <v>5950</v>
      </c>
      <c r="F51" s="49">
        <f t="shared" si="12"/>
        <v>-43</v>
      </c>
      <c r="G51" s="18">
        <v>14209</v>
      </c>
      <c r="H51" s="19">
        <v>14252</v>
      </c>
      <c r="I51" s="60">
        <f t="shared" si="9"/>
        <v>-0.56000000000000005</v>
      </c>
      <c r="J51" s="63">
        <f t="shared" si="3"/>
        <v>-0.49</v>
      </c>
      <c r="K51" s="62">
        <f t="shared" si="4"/>
        <v>9.1999999999999993</v>
      </c>
      <c r="L51" s="64">
        <f t="shared" si="5"/>
        <v>9.69</v>
      </c>
      <c r="M51" s="61">
        <f t="shared" si="6"/>
        <v>-7.0000000000000007E-2</v>
      </c>
      <c r="N51" s="62">
        <f t="shared" si="7"/>
        <v>23.15</v>
      </c>
      <c r="O51" s="61">
        <f t="shared" si="8"/>
        <v>23.22</v>
      </c>
      <c r="P51" s="35" t="s">
        <v>86</v>
      </c>
      <c r="Q51" s="3">
        <v>613551</v>
      </c>
      <c r="R51" s="79" t="s">
        <v>133</v>
      </c>
    </row>
    <row r="52" spans="1:18" ht="15" customHeight="1" x14ac:dyDescent="0.25">
      <c r="A52" s="34" t="s">
        <v>87</v>
      </c>
      <c r="B52" s="46">
        <f t="shared" si="10"/>
        <v>-73</v>
      </c>
      <c r="C52" s="52">
        <f t="shared" si="11"/>
        <v>-192</v>
      </c>
      <c r="D52" s="18">
        <v>5633</v>
      </c>
      <c r="E52" s="21">
        <v>5825</v>
      </c>
      <c r="F52" s="49">
        <f t="shared" si="12"/>
        <v>119</v>
      </c>
      <c r="G52" s="18">
        <v>14528</v>
      </c>
      <c r="H52" s="19">
        <v>14409</v>
      </c>
      <c r="I52" s="60">
        <f t="shared" si="9"/>
        <v>-0.12</v>
      </c>
      <c r="J52" s="63">
        <f t="shared" si="3"/>
        <v>-0.31</v>
      </c>
      <c r="K52" s="62">
        <f t="shared" si="4"/>
        <v>9.18</v>
      </c>
      <c r="L52" s="64">
        <f t="shared" si="5"/>
        <v>9.49</v>
      </c>
      <c r="M52" s="61">
        <f t="shared" si="6"/>
        <v>0.19</v>
      </c>
      <c r="N52" s="62">
        <f t="shared" si="7"/>
        <v>23.68</v>
      </c>
      <c r="O52" s="61">
        <f t="shared" si="8"/>
        <v>23.48</v>
      </c>
      <c r="P52" s="35" t="s">
        <v>88</v>
      </c>
      <c r="Q52" s="3">
        <v>613428</v>
      </c>
    </row>
    <row r="53" spans="1:18" ht="15" customHeight="1" x14ac:dyDescent="0.25">
      <c r="A53" s="34" t="s">
        <v>89</v>
      </c>
      <c r="B53" s="46">
        <f t="shared" si="10"/>
        <v>-884</v>
      </c>
      <c r="C53" s="52">
        <f t="shared" si="11"/>
        <v>-476</v>
      </c>
      <c r="D53" s="18">
        <v>5382</v>
      </c>
      <c r="E53" s="21">
        <v>5858</v>
      </c>
      <c r="F53" s="49">
        <f t="shared" si="12"/>
        <v>-408</v>
      </c>
      <c r="G53" s="18">
        <v>14398</v>
      </c>
      <c r="H53" s="19">
        <v>14806</v>
      </c>
      <c r="I53" s="60">
        <f t="shared" si="9"/>
        <v>-1.44</v>
      </c>
      <c r="J53" s="63">
        <f t="shared" si="3"/>
        <v>-0.78</v>
      </c>
      <c r="K53" s="62">
        <f t="shared" si="4"/>
        <v>8.77</v>
      </c>
      <c r="L53" s="64">
        <f t="shared" si="5"/>
        <v>9.5500000000000007</v>
      </c>
      <c r="M53" s="61">
        <f t="shared" si="6"/>
        <v>-0.67</v>
      </c>
      <c r="N53" s="62">
        <f t="shared" si="7"/>
        <v>23.47</v>
      </c>
      <c r="O53" s="61">
        <f t="shared" si="8"/>
        <v>24.14</v>
      </c>
      <c r="P53" s="35" t="s">
        <v>90</v>
      </c>
      <c r="Q53" s="3">
        <v>612490</v>
      </c>
    </row>
    <row r="54" spans="1:18" ht="15" customHeight="1" x14ac:dyDescent="0.25">
      <c r="A54" s="34" t="s">
        <v>91</v>
      </c>
      <c r="B54" s="46">
        <f t="shared" si="10"/>
        <v>-1347</v>
      </c>
      <c r="C54" s="52">
        <f t="shared" si="11"/>
        <v>-614</v>
      </c>
      <c r="D54" s="18">
        <v>5465</v>
      </c>
      <c r="E54" s="21">
        <v>6079</v>
      </c>
      <c r="F54" s="49">
        <f t="shared" si="12"/>
        <v>-733</v>
      </c>
      <c r="G54" s="18">
        <v>13636</v>
      </c>
      <c r="H54" s="19">
        <v>14369</v>
      </c>
      <c r="I54" s="60">
        <f t="shared" si="9"/>
        <v>-2.2000000000000002</v>
      </c>
      <c r="J54" s="63">
        <f t="shared" si="3"/>
        <v>-1</v>
      </c>
      <c r="K54" s="62">
        <f t="shared" si="4"/>
        <v>8.92</v>
      </c>
      <c r="L54" s="64">
        <f t="shared" si="5"/>
        <v>9.93</v>
      </c>
      <c r="M54" s="61">
        <f t="shared" si="6"/>
        <v>-1.2</v>
      </c>
      <c r="N54" s="62">
        <f t="shared" si="7"/>
        <v>22.26</v>
      </c>
      <c r="O54" s="61">
        <f t="shared" si="8"/>
        <v>23.46</v>
      </c>
      <c r="P54" s="35" t="s">
        <v>92</v>
      </c>
      <c r="Q54" s="3">
        <v>611091</v>
      </c>
    </row>
    <row r="55" spans="1:18" ht="15" customHeight="1" x14ac:dyDescent="0.25">
      <c r="A55" s="36" t="s">
        <v>93</v>
      </c>
      <c r="B55" s="46">
        <f t="shared" si="10"/>
        <v>-1537</v>
      </c>
      <c r="C55" s="52">
        <f t="shared" si="11"/>
        <v>-876</v>
      </c>
      <c r="D55" s="18">
        <v>5307</v>
      </c>
      <c r="E55" s="21">
        <v>6183</v>
      </c>
      <c r="F55" s="49">
        <f t="shared" si="12"/>
        <v>-661</v>
      </c>
      <c r="G55" s="18">
        <v>13625</v>
      </c>
      <c r="H55" s="19">
        <v>14286</v>
      </c>
      <c r="I55" s="60">
        <f t="shared" si="9"/>
        <v>-2.52</v>
      </c>
      <c r="J55" s="63">
        <f t="shared" si="3"/>
        <v>-1.43</v>
      </c>
      <c r="K55" s="62">
        <f t="shared" si="4"/>
        <v>8.68</v>
      </c>
      <c r="L55" s="64">
        <f t="shared" si="5"/>
        <v>10.119999999999999</v>
      </c>
      <c r="M55" s="61">
        <f t="shared" si="6"/>
        <v>-1.08</v>
      </c>
      <c r="N55" s="62">
        <f t="shared" si="7"/>
        <v>22.3</v>
      </c>
      <c r="O55" s="61">
        <f t="shared" si="8"/>
        <v>23.38</v>
      </c>
      <c r="P55" s="35" t="s">
        <v>94</v>
      </c>
      <c r="Q55" s="3">
        <v>609501</v>
      </c>
    </row>
    <row r="56" spans="1:18" ht="15" customHeight="1" x14ac:dyDescent="0.25">
      <c r="A56" s="37" t="s">
        <v>95</v>
      </c>
      <c r="B56" s="48">
        <f t="shared" si="10"/>
        <v>-2832</v>
      </c>
      <c r="C56" s="54">
        <f t="shared" si="11"/>
        <v>-1254</v>
      </c>
      <c r="D56" s="28">
        <v>5038</v>
      </c>
      <c r="E56" s="29">
        <v>6292</v>
      </c>
      <c r="F56" s="59">
        <f t="shared" si="12"/>
        <v>-1578</v>
      </c>
      <c r="G56" s="28">
        <v>12807</v>
      </c>
      <c r="H56" s="30">
        <v>14385</v>
      </c>
      <c r="I56" s="70">
        <f t="shared" si="9"/>
        <v>-4.6500000000000004</v>
      </c>
      <c r="J56" s="71">
        <f t="shared" si="3"/>
        <v>-2.06</v>
      </c>
      <c r="K56" s="72">
        <f t="shared" si="4"/>
        <v>8.27</v>
      </c>
      <c r="L56" s="73">
        <f t="shared" si="5"/>
        <v>10.32</v>
      </c>
      <c r="M56" s="74">
        <f t="shared" si="6"/>
        <v>-2.59</v>
      </c>
      <c r="N56" s="72">
        <f t="shared" si="7"/>
        <v>21.01</v>
      </c>
      <c r="O56" s="74">
        <f t="shared" si="8"/>
        <v>23.6</v>
      </c>
      <c r="P56" s="38" t="s">
        <v>96</v>
      </c>
      <c r="Q56" s="3">
        <v>606675</v>
      </c>
    </row>
    <row r="57" spans="1:18" ht="15" customHeight="1" x14ac:dyDescent="0.25">
      <c r="A57" s="36" t="s">
        <v>97</v>
      </c>
      <c r="B57" s="46">
        <f t="shared" si="10"/>
        <v>-2988</v>
      </c>
      <c r="C57" s="52">
        <f t="shared" si="11"/>
        <v>-1069</v>
      </c>
      <c r="D57" s="18">
        <v>5235</v>
      </c>
      <c r="E57" s="21">
        <v>6304</v>
      </c>
      <c r="F57" s="49">
        <f t="shared" si="12"/>
        <v>-1919</v>
      </c>
      <c r="G57" s="18">
        <v>12264</v>
      </c>
      <c r="H57" s="19">
        <v>14183</v>
      </c>
      <c r="I57" s="60">
        <f t="shared" si="9"/>
        <v>-4.93</v>
      </c>
      <c r="J57" s="63">
        <f t="shared" si="3"/>
        <v>-1.76</v>
      </c>
      <c r="K57" s="62">
        <f t="shared" si="4"/>
        <v>8.6300000000000008</v>
      </c>
      <c r="L57" s="64">
        <f t="shared" si="5"/>
        <v>10.39</v>
      </c>
      <c r="M57" s="61">
        <f t="shared" si="6"/>
        <v>-3.16</v>
      </c>
      <c r="N57" s="62">
        <f t="shared" si="7"/>
        <v>20.22</v>
      </c>
      <c r="O57" s="61">
        <f t="shared" si="8"/>
        <v>23.38</v>
      </c>
      <c r="P57" s="35" t="s">
        <v>98</v>
      </c>
      <c r="Q57" s="6">
        <v>603873</v>
      </c>
    </row>
    <row r="58" spans="1:18" ht="15" customHeight="1" x14ac:dyDescent="0.25">
      <c r="A58" s="36" t="s">
        <v>99</v>
      </c>
      <c r="B58" s="46">
        <f t="shared" si="10"/>
        <v>-4269</v>
      </c>
      <c r="C58" s="52">
        <f t="shared" si="11"/>
        <v>-1567</v>
      </c>
      <c r="D58" s="18">
        <v>5051</v>
      </c>
      <c r="E58" s="21">
        <v>6618</v>
      </c>
      <c r="F58" s="49">
        <f t="shared" si="12"/>
        <v>-2702</v>
      </c>
      <c r="G58" s="18">
        <v>11949</v>
      </c>
      <c r="H58" s="19">
        <v>14651</v>
      </c>
      <c r="I58" s="60">
        <f t="shared" si="9"/>
        <v>-7.07</v>
      </c>
      <c r="J58" s="63">
        <f t="shared" si="3"/>
        <v>-2.59</v>
      </c>
      <c r="K58" s="62">
        <f t="shared" si="4"/>
        <v>8.36</v>
      </c>
      <c r="L58" s="64">
        <f t="shared" si="5"/>
        <v>10.96</v>
      </c>
      <c r="M58" s="61">
        <f t="shared" si="6"/>
        <v>-4.47</v>
      </c>
      <c r="N58" s="62">
        <f t="shared" si="7"/>
        <v>19.79</v>
      </c>
      <c r="O58" s="61">
        <f t="shared" si="8"/>
        <v>24.26</v>
      </c>
      <c r="P58" s="35" t="s">
        <v>100</v>
      </c>
      <c r="Q58" s="6">
        <v>599780</v>
      </c>
    </row>
    <row r="59" spans="1:18" ht="15" customHeight="1" x14ac:dyDescent="0.25">
      <c r="A59" s="36" t="s">
        <v>101</v>
      </c>
      <c r="B59" s="46">
        <f t="shared" si="10"/>
        <v>-4937</v>
      </c>
      <c r="C59" s="52">
        <f t="shared" si="11"/>
        <v>-1735</v>
      </c>
      <c r="D59" s="18">
        <v>4921</v>
      </c>
      <c r="E59" s="21">
        <v>6656</v>
      </c>
      <c r="F59" s="49">
        <f t="shared" si="12"/>
        <v>-3202</v>
      </c>
      <c r="G59" s="18">
        <v>10938</v>
      </c>
      <c r="H59" s="19">
        <v>14140</v>
      </c>
      <c r="I59" s="60">
        <f t="shared" si="9"/>
        <v>-8.23</v>
      </c>
      <c r="J59" s="63">
        <f t="shared" si="3"/>
        <v>-2.89</v>
      </c>
      <c r="K59" s="62">
        <f t="shared" si="4"/>
        <v>8.1999999999999993</v>
      </c>
      <c r="L59" s="64">
        <f t="shared" si="5"/>
        <v>11.1</v>
      </c>
      <c r="M59" s="61">
        <f t="shared" si="6"/>
        <v>-5.34</v>
      </c>
      <c r="N59" s="62">
        <f t="shared" si="7"/>
        <v>18.239999999999998</v>
      </c>
      <c r="O59" s="61">
        <f t="shared" si="8"/>
        <v>23.58</v>
      </c>
      <c r="P59" s="35" t="s">
        <v>102</v>
      </c>
      <c r="Q59" s="6">
        <v>595020</v>
      </c>
    </row>
    <row r="60" spans="1:18" ht="15" customHeight="1" x14ac:dyDescent="0.25">
      <c r="A60" s="39" t="s">
        <v>103</v>
      </c>
      <c r="B60" s="47">
        <f t="shared" si="10"/>
        <v>-3724</v>
      </c>
      <c r="C60" s="53">
        <f t="shared" si="11"/>
        <v>-1747</v>
      </c>
      <c r="D60" s="23">
        <v>4880</v>
      </c>
      <c r="E60" s="24">
        <v>6627</v>
      </c>
      <c r="F60" s="58">
        <f t="shared" si="12"/>
        <v>-1977</v>
      </c>
      <c r="G60" s="23">
        <v>11405</v>
      </c>
      <c r="H60" s="25">
        <v>13382</v>
      </c>
      <c r="I60" s="65">
        <f t="shared" si="9"/>
        <v>-6.26</v>
      </c>
      <c r="J60" s="66">
        <f t="shared" si="3"/>
        <v>-2.94</v>
      </c>
      <c r="K60" s="67">
        <f t="shared" si="4"/>
        <v>8.1999999999999993</v>
      </c>
      <c r="L60" s="68">
        <f t="shared" si="5"/>
        <v>11.14</v>
      </c>
      <c r="M60" s="69">
        <f t="shared" si="6"/>
        <v>-3.32</v>
      </c>
      <c r="N60" s="67">
        <f t="shared" si="7"/>
        <v>19.170000000000002</v>
      </c>
      <c r="O60" s="69">
        <f t="shared" si="8"/>
        <v>22.49</v>
      </c>
      <c r="P60" s="33" t="s">
        <v>104</v>
      </c>
      <c r="Q60" s="6">
        <v>591472</v>
      </c>
    </row>
    <row r="61" spans="1:18" ht="15" customHeight="1" x14ac:dyDescent="0.25">
      <c r="A61" s="36" t="s">
        <v>105</v>
      </c>
      <c r="B61" s="46">
        <f t="shared" si="10"/>
        <v>-3361</v>
      </c>
      <c r="C61" s="52">
        <f t="shared" si="11"/>
        <v>-2122</v>
      </c>
      <c r="D61" s="18">
        <v>4793</v>
      </c>
      <c r="E61" s="21">
        <v>6915</v>
      </c>
      <c r="F61" s="49">
        <f t="shared" si="12"/>
        <v>-1239</v>
      </c>
      <c r="G61" s="18">
        <v>10665</v>
      </c>
      <c r="H61" s="19">
        <v>11904</v>
      </c>
      <c r="I61" s="60">
        <f t="shared" si="9"/>
        <v>-5.68</v>
      </c>
      <c r="J61" s="63">
        <f t="shared" si="3"/>
        <v>-3.59</v>
      </c>
      <c r="K61" s="62">
        <f t="shared" si="4"/>
        <v>8.1</v>
      </c>
      <c r="L61" s="64">
        <f t="shared" si="5"/>
        <v>11.69</v>
      </c>
      <c r="M61" s="61">
        <f t="shared" si="6"/>
        <v>-2.09</v>
      </c>
      <c r="N61" s="62">
        <f t="shared" si="7"/>
        <v>18.03</v>
      </c>
      <c r="O61" s="61">
        <f t="shared" si="8"/>
        <v>20.13</v>
      </c>
      <c r="P61" s="35" t="s">
        <v>106</v>
      </c>
      <c r="Q61" s="6">
        <v>588410</v>
      </c>
      <c r="R61" s="40"/>
    </row>
    <row r="62" spans="1:18" ht="15" customHeight="1" x14ac:dyDescent="0.25">
      <c r="A62" s="36" t="s">
        <v>107</v>
      </c>
      <c r="B62" s="46">
        <f t="shared" si="10"/>
        <v>-3314</v>
      </c>
      <c r="C62" s="52">
        <f t="shared" si="11"/>
        <v>-2031</v>
      </c>
      <c r="D62" s="18">
        <v>4971</v>
      </c>
      <c r="E62" s="21">
        <v>7002</v>
      </c>
      <c r="F62" s="49">
        <f t="shared" si="12"/>
        <v>-1283</v>
      </c>
      <c r="G62" s="18">
        <v>10635</v>
      </c>
      <c r="H62" s="19">
        <v>11918</v>
      </c>
      <c r="I62" s="60">
        <f t="shared" si="9"/>
        <v>-5.63</v>
      </c>
      <c r="J62" s="63">
        <f t="shared" si="3"/>
        <v>-3.45</v>
      </c>
      <c r="K62" s="62">
        <f t="shared" si="4"/>
        <v>8.4499999999999993</v>
      </c>
      <c r="L62" s="64">
        <f t="shared" si="5"/>
        <v>11.9</v>
      </c>
      <c r="M62" s="61">
        <f t="shared" si="6"/>
        <v>-2.1800000000000002</v>
      </c>
      <c r="N62" s="62">
        <f t="shared" si="7"/>
        <v>18.07</v>
      </c>
      <c r="O62" s="61">
        <f t="shared" si="8"/>
        <v>20.25</v>
      </c>
      <c r="P62" s="35" t="s">
        <v>108</v>
      </c>
      <c r="Q62" s="6">
        <v>585754</v>
      </c>
    </row>
    <row r="63" spans="1:18" ht="15" customHeight="1" x14ac:dyDescent="0.25">
      <c r="A63" s="36" t="s">
        <v>109</v>
      </c>
      <c r="B63" s="49">
        <f t="shared" si="10"/>
        <v>-3639</v>
      </c>
      <c r="C63" s="52">
        <f t="shared" si="11"/>
        <v>-2254</v>
      </c>
      <c r="D63" s="18">
        <v>4823</v>
      </c>
      <c r="E63" s="21">
        <v>7077</v>
      </c>
      <c r="F63" s="49">
        <f t="shared" si="12"/>
        <v>-1385</v>
      </c>
      <c r="G63" s="18">
        <v>10431</v>
      </c>
      <c r="H63" s="21">
        <v>11816</v>
      </c>
      <c r="I63" s="63">
        <f t="shared" si="9"/>
        <v>-6.21</v>
      </c>
      <c r="J63" s="63">
        <f t="shared" si="3"/>
        <v>-3.85</v>
      </c>
      <c r="K63" s="62">
        <f t="shared" si="4"/>
        <v>8.23</v>
      </c>
      <c r="L63" s="64">
        <f t="shared" si="5"/>
        <v>12.08</v>
      </c>
      <c r="M63" s="61">
        <f t="shared" si="6"/>
        <v>-2.36</v>
      </c>
      <c r="N63" s="62">
        <f t="shared" si="7"/>
        <v>17.809999999999999</v>
      </c>
      <c r="O63" s="64">
        <f t="shared" si="8"/>
        <v>20.170000000000002</v>
      </c>
      <c r="P63" s="41" t="s">
        <v>110</v>
      </c>
      <c r="Q63" s="6">
        <v>582762</v>
      </c>
    </row>
    <row r="64" spans="1:18" ht="15" customHeight="1" x14ac:dyDescent="0.25">
      <c r="A64" s="36" t="s">
        <v>111</v>
      </c>
      <c r="B64" s="49">
        <f t="shared" si="10"/>
        <v>-4174</v>
      </c>
      <c r="C64" s="52">
        <f t="shared" si="11"/>
        <v>-2488</v>
      </c>
      <c r="D64" s="18">
        <v>4752</v>
      </c>
      <c r="E64" s="21">
        <v>7240</v>
      </c>
      <c r="F64" s="49">
        <f t="shared" si="12"/>
        <v>-1686</v>
      </c>
      <c r="G64" s="18">
        <v>10224</v>
      </c>
      <c r="H64" s="21">
        <v>11910</v>
      </c>
      <c r="I64" s="63">
        <f t="shared" si="9"/>
        <v>-7.16</v>
      </c>
      <c r="J64" s="63">
        <f t="shared" si="3"/>
        <v>-4.2699999999999996</v>
      </c>
      <c r="K64" s="62">
        <f t="shared" si="4"/>
        <v>8.15</v>
      </c>
      <c r="L64" s="64">
        <f t="shared" si="5"/>
        <v>12.42</v>
      </c>
      <c r="M64" s="61">
        <f t="shared" si="6"/>
        <v>-2.89</v>
      </c>
      <c r="N64" s="62">
        <f t="shared" si="7"/>
        <v>17.54</v>
      </c>
      <c r="O64" s="64">
        <f t="shared" si="8"/>
        <v>20.440000000000001</v>
      </c>
      <c r="P64" s="41" t="s">
        <v>112</v>
      </c>
      <c r="Q64" s="6">
        <v>579233</v>
      </c>
    </row>
    <row r="65" spans="1:18" ht="15" customHeight="1" x14ac:dyDescent="0.25">
      <c r="A65" s="36" t="s">
        <v>113</v>
      </c>
      <c r="B65" s="49">
        <f t="shared" si="10"/>
        <v>-3653</v>
      </c>
      <c r="C65" s="52">
        <f t="shared" si="11"/>
        <v>-2544</v>
      </c>
      <c r="D65" s="18">
        <v>4548</v>
      </c>
      <c r="E65" s="21">
        <v>7092</v>
      </c>
      <c r="F65" s="49">
        <f t="shared" si="12"/>
        <v>-1109</v>
      </c>
      <c r="G65" s="18">
        <v>10485</v>
      </c>
      <c r="H65" s="21">
        <v>11594</v>
      </c>
      <c r="I65" s="63">
        <f t="shared" si="9"/>
        <v>-6.31</v>
      </c>
      <c r="J65" s="63">
        <f t="shared" si="3"/>
        <v>-4.3899999999999997</v>
      </c>
      <c r="K65" s="62">
        <f t="shared" si="4"/>
        <v>7.85</v>
      </c>
      <c r="L65" s="64">
        <f t="shared" si="5"/>
        <v>12.24</v>
      </c>
      <c r="M65" s="61">
        <f t="shared" si="6"/>
        <v>-1.91</v>
      </c>
      <c r="N65" s="62">
        <f t="shared" si="7"/>
        <v>18.100000000000001</v>
      </c>
      <c r="O65" s="64">
        <f t="shared" si="8"/>
        <v>20.02</v>
      </c>
      <c r="P65" s="41" t="s">
        <v>114</v>
      </c>
      <c r="Q65" s="6">
        <v>576230</v>
      </c>
    </row>
    <row r="66" spans="1:18" ht="15" customHeight="1" x14ac:dyDescent="0.25">
      <c r="A66" s="37" t="s">
        <v>115</v>
      </c>
      <c r="B66" s="48">
        <f t="shared" si="10"/>
        <v>-3938</v>
      </c>
      <c r="C66" s="54">
        <f t="shared" si="11"/>
        <v>-2638</v>
      </c>
      <c r="D66" s="28">
        <v>4628</v>
      </c>
      <c r="E66" s="29">
        <v>7266</v>
      </c>
      <c r="F66" s="59">
        <f t="shared" si="12"/>
        <v>-1300</v>
      </c>
      <c r="G66" s="28">
        <v>10507</v>
      </c>
      <c r="H66" s="30">
        <v>11807</v>
      </c>
      <c r="I66" s="70">
        <f t="shared" si="9"/>
        <v>-6.83</v>
      </c>
      <c r="J66" s="71">
        <f t="shared" si="3"/>
        <v>-4.58</v>
      </c>
      <c r="K66" s="72">
        <f t="shared" si="4"/>
        <v>8.0299999999999994</v>
      </c>
      <c r="L66" s="73">
        <f t="shared" si="5"/>
        <v>12.61</v>
      </c>
      <c r="M66" s="74">
        <f t="shared" si="6"/>
        <v>-2.2599999999999998</v>
      </c>
      <c r="N66" s="72">
        <f t="shared" si="7"/>
        <v>18.23</v>
      </c>
      <c r="O66" s="74">
        <f t="shared" si="8"/>
        <v>20.49</v>
      </c>
      <c r="P66" s="38" t="str">
        <f t="shared" ref="P66" si="13">A66</f>
        <v xml:space="preserve">   27</v>
      </c>
      <c r="Q66" s="3">
        <v>572887</v>
      </c>
    </row>
    <row r="67" spans="1:18" ht="15" customHeight="1" x14ac:dyDescent="0.25">
      <c r="A67" s="36" t="s">
        <v>116</v>
      </c>
      <c r="B67" s="46">
        <f>C67+F67</f>
        <v>-4007</v>
      </c>
      <c r="C67" s="52">
        <f>D67-E67</f>
        <v>-2916</v>
      </c>
      <c r="D67" s="18">
        <v>4459</v>
      </c>
      <c r="E67" s="21">
        <v>7375</v>
      </c>
      <c r="F67" s="49">
        <f t="shared" si="12"/>
        <v>-1091</v>
      </c>
      <c r="G67" s="18">
        <v>10221</v>
      </c>
      <c r="H67" s="19">
        <v>11312</v>
      </c>
      <c r="I67" s="60">
        <f t="shared" si="9"/>
        <v>-6.99</v>
      </c>
      <c r="J67" s="63">
        <f t="shared" si="3"/>
        <v>-5.09</v>
      </c>
      <c r="K67" s="62">
        <f t="shared" si="4"/>
        <v>7.78</v>
      </c>
      <c r="L67" s="64">
        <f t="shared" si="5"/>
        <v>12.87</v>
      </c>
      <c r="M67" s="61">
        <f t="shared" si="6"/>
        <v>-1.9</v>
      </c>
      <c r="N67" s="62">
        <f t="shared" si="7"/>
        <v>17.84</v>
      </c>
      <c r="O67" s="61">
        <f t="shared" si="8"/>
        <v>19.75</v>
      </c>
      <c r="P67" s="35" t="str">
        <f>A67</f>
        <v xml:space="preserve">   28</v>
      </c>
      <c r="Q67" s="6">
        <v>569300</v>
      </c>
    </row>
    <row r="68" spans="1:18" ht="15" customHeight="1" x14ac:dyDescent="0.25">
      <c r="A68" s="36" t="s">
        <v>117</v>
      </c>
      <c r="B68" s="46">
        <f>C68+F68</f>
        <v>-4385</v>
      </c>
      <c r="C68" s="52">
        <f>D68-E68</f>
        <v>-3221</v>
      </c>
      <c r="D68" s="18">
        <v>4329</v>
      </c>
      <c r="E68" s="21">
        <v>7550</v>
      </c>
      <c r="F68" s="49">
        <f t="shared" si="12"/>
        <v>-1164</v>
      </c>
      <c r="G68" s="18">
        <v>10094</v>
      </c>
      <c r="H68" s="19">
        <v>11258</v>
      </c>
      <c r="I68" s="60">
        <f t="shared" si="9"/>
        <v>-7.7</v>
      </c>
      <c r="J68" s="63">
        <f t="shared" si="3"/>
        <v>-5.66</v>
      </c>
      <c r="K68" s="62">
        <f t="shared" si="4"/>
        <v>7.6</v>
      </c>
      <c r="L68" s="64">
        <f t="shared" si="5"/>
        <v>13.26</v>
      </c>
      <c r="M68" s="61">
        <f t="shared" si="6"/>
        <v>-2.04</v>
      </c>
      <c r="N68" s="62">
        <f t="shared" si="7"/>
        <v>17.73</v>
      </c>
      <c r="O68" s="61">
        <f t="shared" si="8"/>
        <v>19.78</v>
      </c>
      <c r="P68" s="35" t="str">
        <f t="shared" ref="P68:P72" si="14">A68</f>
        <v xml:space="preserve">   29</v>
      </c>
      <c r="Q68" s="6">
        <v>565335</v>
      </c>
    </row>
    <row r="69" spans="1:18" ht="15" customHeight="1" x14ac:dyDescent="0.25">
      <c r="A69" s="36" t="s">
        <v>118</v>
      </c>
      <c r="B69" s="46">
        <f>C69+F69</f>
        <v>-4689</v>
      </c>
      <c r="C69" s="52">
        <f>D69-E69</f>
        <v>-3117</v>
      </c>
      <c r="D69" s="18">
        <v>4223</v>
      </c>
      <c r="E69" s="21">
        <v>7340</v>
      </c>
      <c r="F69" s="49">
        <f>G69-H69</f>
        <v>-1572</v>
      </c>
      <c r="G69" s="18">
        <v>10037</v>
      </c>
      <c r="H69" s="19">
        <v>11609</v>
      </c>
      <c r="I69" s="60">
        <f t="shared" si="9"/>
        <v>-8.2899999999999991</v>
      </c>
      <c r="J69" s="63">
        <f t="shared" si="3"/>
        <v>-5.51</v>
      </c>
      <c r="K69" s="62">
        <f t="shared" si="4"/>
        <v>7.47</v>
      </c>
      <c r="L69" s="64">
        <f t="shared" si="5"/>
        <v>12.98</v>
      </c>
      <c r="M69" s="61">
        <f t="shared" si="6"/>
        <v>-2.78</v>
      </c>
      <c r="N69" s="62">
        <f t="shared" si="7"/>
        <v>17.75</v>
      </c>
      <c r="O69" s="61">
        <f t="shared" si="8"/>
        <v>20.53</v>
      </c>
      <c r="P69" s="35" t="str">
        <f t="shared" si="14"/>
        <v xml:space="preserve">   30</v>
      </c>
      <c r="Q69" s="6">
        <v>561066</v>
      </c>
    </row>
    <row r="70" spans="1:18" ht="15" customHeight="1" x14ac:dyDescent="0.25">
      <c r="A70" s="39" t="s">
        <v>125</v>
      </c>
      <c r="B70" s="47">
        <f t="shared" ref="B70" si="15">C70+F70</f>
        <v>-4846</v>
      </c>
      <c r="C70" s="53">
        <f t="shared" ref="C70" si="16">D70-E70</f>
        <v>-3598</v>
      </c>
      <c r="D70" s="23">
        <v>4013</v>
      </c>
      <c r="E70" s="24">
        <v>7611</v>
      </c>
      <c r="F70" s="58">
        <f t="shared" ref="F70:F72" si="17">G70-H70</f>
        <v>-1248</v>
      </c>
      <c r="G70" s="23">
        <v>10043</v>
      </c>
      <c r="H70" s="25">
        <v>11291</v>
      </c>
      <c r="I70" s="65">
        <f>ROUND(+B70/$Q69*1000,2)</f>
        <v>-8.64</v>
      </c>
      <c r="J70" s="66">
        <f>ROUND(+C70/$Q69*1000,2)</f>
        <v>-6.41</v>
      </c>
      <c r="K70" s="67">
        <f t="shared" ref="K70" si="18">ROUND(+D70/$Q69*1000,2)</f>
        <v>7.15</v>
      </c>
      <c r="L70" s="68">
        <f t="shared" ref="L70:L71" si="19">ROUND(+E70/$Q69*1000,2)</f>
        <v>13.57</v>
      </c>
      <c r="M70" s="69">
        <f t="shared" ref="M70:M71" si="20">ROUND(+F70/$Q69*1000,2)</f>
        <v>-2.2200000000000002</v>
      </c>
      <c r="N70" s="67">
        <f t="shared" ref="N70:N71" si="21">ROUND(+G70/$Q69*1000,2)</f>
        <v>17.899999999999999</v>
      </c>
      <c r="O70" s="69">
        <f t="shared" ref="O70" si="22">ROUND(+H70/$Q69*1000,2)</f>
        <v>20.12</v>
      </c>
      <c r="P70" s="33" t="str">
        <f t="shared" si="14"/>
        <v>令和元</v>
      </c>
      <c r="Q70" s="6">
        <v>556640</v>
      </c>
    </row>
    <row r="71" spans="1:18" ht="15" customHeight="1" x14ac:dyDescent="0.25">
      <c r="A71" s="36" t="s">
        <v>119</v>
      </c>
      <c r="B71" s="46">
        <f t="shared" ref="B71" si="23">C71+F71</f>
        <v>-4204</v>
      </c>
      <c r="C71" s="52">
        <f t="shared" ref="C71" si="24">D71-E71</f>
        <v>-3310</v>
      </c>
      <c r="D71" s="18">
        <v>3800</v>
      </c>
      <c r="E71" s="21">
        <v>7110</v>
      </c>
      <c r="F71" s="49">
        <f>G71-H71</f>
        <v>-894</v>
      </c>
      <c r="G71" s="18">
        <v>9375</v>
      </c>
      <c r="H71" s="19">
        <v>10269</v>
      </c>
      <c r="I71" s="60">
        <f t="shared" ref="I71" si="25">ROUND(+B71/$Q70*1000,2)</f>
        <v>-7.55</v>
      </c>
      <c r="J71" s="63">
        <f t="shared" ref="J71" si="26">ROUND(+C71/$Q70*1000,2)</f>
        <v>-5.95</v>
      </c>
      <c r="K71" s="62">
        <f t="shared" ref="K71:K76" si="27">ROUND(+D71/$Q70*1000,2)</f>
        <v>6.83</v>
      </c>
      <c r="L71" s="64">
        <f t="shared" si="19"/>
        <v>12.77</v>
      </c>
      <c r="M71" s="61">
        <f t="shared" si="20"/>
        <v>-1.61</v>
      </c>
      <c r="N71" s="62">
        <f t="shared" si="21"/>
        <v>16.84</v>
      </c>
      <c r="O71" s="61">
        <f t="shared" ref="O71:O76" si="28">ROUND(+H71/$Q70*1000,2)</f>
        <v>18.45</v>
      </c>
      <c r="P71" s="35" t="str">
        <f t="shared" ref="P71" si="29">A71</f>
        <v xml:space="preserve">   2</v>
      </c>
      <c r="Q71" s="6">
        <v>552656</v>
      </c>
      <c r="R71" s="40"/>
    </row>
    <row r="72" spans="1:18" ht="15" customHeight="1" x14ac:dyDescent="0.25">
      <c r="A72" s="36" t="s">
        <v>126</v>
      </c>
      <c r="B72" s="46">
        <f>C72+F72</f>
        <v>-5109</v>
      </c>
      <c r="C72" s="52">
        <f>D72-E72</f>
        <v>-3901</v>
      </c>
      <c r="D72" s="18">
        <v>3710</v>
      </c>
      <c r="E72" s="21">
        <v>7611</v>
      </c>
      <c r="F72" s="49">
        <f t="shared" si="17"/>
        <v>-1208</v>
      </c>
      <c r="G72" s="18">
        <v>9263</v>
      </c>
      <c r="H72" s="19">
        <v>10471</v>
      </c>
      <c r="I72" s="60">
        <f t="shared" ref="I72:J73" si="30">ROUND(+B72/$Q71*1000,2)</f>
        <v>-9.24</v>
      </c>
      <c r="J72" s="63">
        <f t="shared" si="30"/>
        <v>-7.06</v>
      </c>
      <c r="K72" s="62">
        <f t="shared" si="27"/>
        <v>6.71</v>
      </c>
      <c r="L72" s="64">
        <f t="shared" ref="L72:N74" si="31">ROUND(+E72/$Q71*1000,2)</f>
        <v>13.77</v>
      </c>
      <c r="M72" s="61">
        <f t="shared" si="31"/>
        <v>-2.19</v>
      </c>
      <c r="N72" s="62">
        <f t="shared" si="31"/>
        <v>16.760000000000002</v>
      </c>
      <c r="O72" s="61">
        <f t="shared" si="28"/>
        <v>18.95</v>
      </c>
      <c r="P72" s="35" t="str">
        <f t="shared" si="14"/>
        <v xml:space="preserve">   3</v>
      </c>
      <c r="Q72" s="6">
        <v>547547</v>
      </c>
      <c r="R72" s="40"/>
    </row>
    <row r="73" spans="1:18" ht="15" customHeight="1" x14ac:dyDescent="0.25">
      <c r="A73" s="36" t="s">
        <v>127</v>
      </c>
      <c r="B73" s="46">
        <f t="shared" ref="B73" si="32">C73+F73</f>
        <v>-5188</v>
      </c>
      <c r="C73" s="52">
        <f t="shared" ref="C73:C74" si="33">D73-E73</f>
        <v>-4335</v>
      </c>
      <c r="D73" s="18">
        <v>3729</v>
      </c>
      <c r="E73" s="21">
        <v>8064</v>
      </c>
      <c r="F73" s="49">
        <f>G73-H73</f>
        <v>-853</v>
      </c>
      <c r="G73" s="18">
        <v>10058</v>
      </c>
      <c r="H73" s="19">
        <v>10911</v>
      </c>
      <c r="I73" s="60">
        <f t="shared" si="30"/>
        <v>-9.4700000000000006</v>
      </c>
      <c r="J73" s="63">
        <f t="shared" si="30"/>
        <v>-7.92</v>
      </c>
      <c r="K73" s="62">
        <f t="shared" si="27"/>
        <v>6.81</v>
      </c>
      <c r="L73" s="64">
        <f t="shared" si="31"/>
        <v>14.73</v>
      </c>
      <c r="M73" s="61">
        <f t="shared" si="31"/>
        <v>-1.56</v>
      </c>
      <c r="N73" s="62">
        <f t="shared" si="31"/>
        <v>18.37</v>
      </c>
      <c r="O73" s="61">
        <f t="shared" si="28"/>
        <v>19.93</v>
      </c>
      <c r="P73" s="35" t="str">
        <f t="shared" ref="P73" si="34">A73</f>
        <v xml:space="preserve">   4</v>
      </c>
      <c r="Q73" s="6">
        <v>542359</v>
      </c>
      <c r="R73" s="40"/>
    </row>
    <row r="74" spans="1:18" ht="15" customHeight="1" x14ac:dyDescent="0.25">
      <c r="A74" s="36" t="s">
        <v>134</v>
      </c>
      <c r="B74" s="46">
        <f>C74+F74</f>
        <v>-6293</v>
      </c>
      <c r="C74" s="52">
        <f t="shared" si="33"/>
        <v>-4980</v>
      </c>
      <c r="D74" s="86">
        <v>3316</v>
      </c>
      <c r="E74" s="87">
        <v>8296</v>
      </c>
      <c r="F74" s="49">
        <f t="shared" ref="F74" si="35">G74-H74</f>
        <v>-1313</v>
      </c>
      <c r="G74" s="86">
        <v>9803</v>
      </c>
      <c r="H74" s="87">
        <v>11116</v>
      </c>
      <c r="I74" s="60">
        <f>ROUND(+B74/$Q73*1000,2)</f>
        <v>-11.6</v>
      </c>
      <c r="J74" s="63">
        <f>ROUND(+C74/$Q73*1000,2)</f>
        <v>-9.18</v>
      </c>
      <c r="K74" s="62">
        <f t="shared" si="27"/>
        <v>6.11</v>
      </c>
      <c r="L74" s="64">
        <f t="shared" si="31"/>
        <v>15.3</v>
      </c>
      <c r="M74" s="61">
        <f t="shared" si="31"/>
        <v>-2.42</v>
      </c>
      <c r="N74" s="62">
        <f t="shared" si="31"/>
        <v>18.07</v>
      </c>
      <c r="O74" s="64">
        <f t="shared" si="28"/>
        <v>20.5</v>
      </c>
      <c r="P74" s="35" t="str">
        <f t="shared" ref="P74" si="36">A74</f>
        <v xml:space="preserve">   5</v>
      </c>
      <c r="Q74" s="6">
        <v>536066</v>
      </c>
      <c r="R74" s="40"/>
    </row>
    <row r="75" spans="1:18" ht="15" customHeight="1" x14ac:dyDescent="0.25">
      <c r="A75" s="36" t="s">
        <v>135</v>
      </c>
      <c r="B75" s="46">
        <f>C75+F75</f>
        <v>-6123</v>
      </c>
      <c r="C75" s="52">
        <f>D75-E75</f>
        <v>-4918</v>
      </c>
      <c r="D75" s="86">
        <v>3108</v>
      </c>
      <c r="E75" s="87">
        <v>8026</v>
      </c>
      <c r="F75" s="49">
        <f>G75-H75</f>
        <v>-1205</v>
      </c>
      <c r="G75" s="86">
        <v>9448</v>
      </c>
      <c r="H75" s="87">
        <v>10653</v>
      </c>
      <c r="I75" s="60">
        <f>ROUND(+B75/$Q74*1000,2)</f>
        <v>-11.42</v>
      </c>
      <c r="J75" s="63">
        <f t="shared" ref="J75" si="37">ROUND(+C75/$Q74*1000,2)</f>
        <v>-9.17</v>
      </c>
      <c r="K75" s="62">
        <f t="shared" si="27"/>
        <v>5.8</v>
      </c>
      <c r="L75" s="64">
        <f>ROUND(+E75/$Q74*1000,2)</f>
        <v>14.97</v>
      </c>
      <c r="M75" s="61">
        <f t="shared" ref="M75" si="38">ROUND(+F75/$Q74*1000,2)</f>
        <v>-2.25</v>
      </c>
      <c r="N75" s="62">
        <f t="shared" ref="N75" si="39">ROUND(+G75/$Q74*1000,2)</f>
        <v>17.62</v>
      </c>
      <c r="O75" s="64">
        <f t="shared" si="28"/>
        <v>19.87</v>
      </c>
      <c r="P75" s="35" t="str">
        <f t="shared" ref="P75" si="40">A75</f>
        <v xml:space="preserve">   6</v>
      </c>
      <c r="Q75" s="6">
        <v>529943</v>
      </c>
      <c r="R75" s="40"/>
    </row>
    <row r="76" spans="1:18" ht="15" customHeight="1" x14ac:dyDescent="0.25">
      <c r="A76" s="36" t="s">
        <v>138</v>
      </c>
      <c r="B76" s="49">
        <f>C76+F76</f>
        <v>-6735</v>
      </c>
      <c r="C76" s="90">
        <f>D76-E76</f>
        <v>-5146</v>
      </c>
      <c r="D76" s="91">
        <v>2983</v>
      </c>
      <c r="E76" s="87">
        <v>8129</v>
      </c>
      <c r="F76" s="90">
        <f>G76-H76</f>
        <v>-1589</v>
      </c>
      <c r="G76" s="91">
        <v>9271</v>
      </c>
      <c r="H76" s="91">
        <v>10860</v>
      </c>
      <c r="I76" s="61">
        <f>ROUND(+B76/$Q75*1000,2)</f>
        <v>-12.71</v>
      </c>
      <c r="J76" s="92">
        <f t="shared" ref="J76" si="41">ROUND(+C76/$Q75*1000,2)</f>
        <v>-9.7100000000000009</v>
      </c>
      <c r="K76" s="93">
        <f t="shared" si="27"/>
        <v>5.63</v>
      </c>
      <c r="L76" s="94">
        <f>ROUND(+E76/$Q75*1000,2)</f>
        <v>15.34</v>
      </c>
      <c r="M76" s="61">
        <f t="shared" ref="M76" si="42">ROUND(+F76/$Q75*1000,2)</f>
        <v>-3</v>
      </c>
      <c r="N76" s="93">
        <f t="shared" ref="N76" si="43">ROUND(+G76/$Q75*1000,2)</f>
        <v>17.489999999999998</v>
      </c>
      <c r="O76" s="94">
        <f t="shared" si="28"/>
        <v>20.49</v>
      </c>
      <c r="P76" s="95" t="s">
        <v>138</v>
      </c>
      <c r="Q76" s="6">
        <v>523208</v>
      </c>
      <c r="R76" s="40"/>
    </row>
    <row r="77" spans="1:18" ht="15" customHeight="1" thickBot="1" x14ac:dyDescent="0.3">
      <c r="A77" s="42" t="s">
        <v>120</v>
      </c>
      <c r="B77" s="50">
        <f>B76-B75</f>
        <v>-612</v>
      </c>
      <c r="C77" s="55">
        <f t="shared" ref="C77:O77" si="44">C76-C75</f>
        <v>-228</v>
      </c>
      <c r="D77" s="50">
        <f t="shared" si="44"/>
        <v>-125</v>
      </c>
      <c r="E77" s="57">
        <f t="shared" si="44"/>
        <v>103</v>
      </c>
      <c r="F77" s="89">
        <f t="shared" si="44"/>
        <v>-384</v>
      </c>
      <c r="G77" s="56">
        <f t="shared" si="44"/>
        <v>-177</v>
      </c>
      <c r="H77" s="88">
        <f t="shared" si="44"/>
        <v>207</v>
      </c>
      <c r="I77" s="75">
        <f t="shared" si="44"/>
        <v>-1.2900000000000009</v>
      </c>
      <c r="J77" s="75">
        <f t="shared" si="44"/>
        <v>-0.54000000000000092</v>
      </c>
      <c r="K77" s="76">
        <f t="shared" si="44"/>
        <v>-0.16999999999999993</v>
      </c>
      <c r="L77" s="77">
        <f t="shared" si="44"/>
        <v>0.36999999999999922</v>
      </c>
      <c r="M77" s="75">
        <f t="shared" si="44"/>
        <v>-0.75</v>
      </c>
      <c r="N77" s="76">
        <f t="shared" si="44"/>
        <v>-0.13000000000000256</v>
      </c>
      <c r="O77" s="77">
        <f t="shared" si="44"/>
        <v>0.61999999999999744</v>
      </c>
      <c r="P77" s="43" t="s">
        <v>120</v>
      </c>
      <c r="Q77" s="6"/>
    </row>
    <row r="78" spans="1:18" ht="15" customHeight="1" x14ac:dyDescent="0.25">
      <c r="A78" s="44" t="s">
        <v>121</v>
      </c>
      <c r="B78" s="44"/>
      <c r="C78" s="44"/>
      <c r="D78" s="44"/>
      <c r="E78" s="44"/>
      <c r="F78" s="44"/>
      <c r="G78" s="44"/>
      <c r="H78" s="44"/>
      <c r="I78" s="44"/>
      <c r="J78" s="44"/>
      <c r="K78" s="45"/>
      <c r="L78" s="45"/>
      <c r="M78" s="45"/>
      <c r="N78" s="44"/>
      <c r="O78" s="40"/>
    </row>
    <row r="79" spans="1:18" ht="15" customHeight="1" x14ac:dyDescent="0.25">
      <c r="A79" s="44" t="s">
        <v>122</v>
      </c>
      <c r="B79" s="44"/>
      <c r="C79" s="44"/>
      <c r="D79" s="44"/>
      <c r="E79" s="44"/>
      <c r="F79" s="44"/>
      <c r="G79" s="44"/>
      <c r="H79" s="44"/>
      <c r="I79" s="44"/>
      <c r="J79" s="44"/>
      <c r="K79" s="45"/>
      <c r="L79" s="45"/>
      <c r="M79" s="45"/>
      <c r="N79" s="44"/>
      <c r="O79" s="40"/>
    </row>
    <row r="80" spans="1:18" ht="15" customHeight="1" x14ac:dyDescent="0.25">
      <c r="A80" s="44" t="s">
        <v>123</v>
      </c>
      <c r="B80" s="44"/>
      <c r="C80" s="44"/>
      <c r="D80" s="44"/>
      <c r="E80" s="44"/>
      <c r="F80" s="44"/>
      <c r="G80" s="44"/>
      <c r="H80" s="44"/>
      <c r="I80" s="44"/>
      <c r="J80" s="44"/>
      <c r="K80" s="45"/>
      <c r="L80" s="45"/>
      <c r="M80" s="45"/>
      <c r="N80" s="44"/>
      <c r="O80" s="40"/>
    </row>
    <row r="81" spans="1:15" x14ac:dyDescent="0.25">
      <c r="A81" s="44" t="s">
        <v>124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0"/>
    </row>
    <row r="82" spans="1:15" ht="15" customHeight="1" x14ac:dyDescent="0.25">
      <c r="A82" s="44" t="s">
        <v>137</v>
      </c>
      <c r="B82" s="44"/>
      <c r="C82" s="44"/>
      <c r="D82" s="44"/>
      <c r="E82" s="44"/>
      <c r="F82" s="44"/>
      <c r="G82" s="44"/>
      <c r="H82" s="44"/>
      <c r="I82" s="44"/>
      <c r="J82" s="44"/>
      <c r="K82" s="45"/>
      <c r="L82" s="45"/>
      <c r="M82" s="45"/>
      <c r="N82" s="44"/>
      <c r="O82" s="40"/>
    </row>
    <row r="83" spans="1:15" ht="15" customHeight="1" x14ac:dyDescent="0.25">
      <c r="A83" s="44" t="s">
        <v>136</v>
      </c>
      <c r="B83" s="44"/>
      <c r="C83" s="44"/>
      <c r="D83" s="44"/>
      <c r="E83" s="44"/>
      <c r="F83" s="44"/>
      <c r="G83" s="44"/>
      <c r="H83" s="44"/>
      <c r="I83" s="44"/>
      <c r="J83" s="44"/>
      <c r="K83" s="45"/>
      <c r="L83" s="45"/>
      <c r="M83" s="45"/>
      <c r="N83" s="44"/>
      <c r="O83" s="40"/>
    </row>
    <row r="84" spans="1:15" ht="6" customHeight="1" x14ac:dyDescent="0.25"/>
    <row r="87" spans="1:15" x14ac:dyDescent="0.25">
      <c r="I87" s="44"/>
    </row>
  </sheetData>
  <mergeCells count="6">
    <mergeCell ref="A3:A5"/>
    <mergeCell ref="B3:H3"/>
    <mergeCell ref="I3:O3"/>
    <mergeCell ref="P3:P5"/>
    <mergeCell ref="B4:B5"/>
    <mergeCell ref="I4:I5"/>
  </mergeCells>
  <phoneticPr fontId="2"/>
  <printOptions horizontalCentered="1"/>
  <pageMargins left="0.78740157480314965" right="0.78740157480314965" top="0.51181102362204722" bottom="0.15748031496062992" header="0.35433070866141736" footer="0.19685039370078741"/>
  <pageSetup paperSize="9" scale="68" firstPageNumber="28" fitToWidth="2" orientation="portrait" useFirstPageNumber="1" r:id="rId1"/>
  <headerFooter>
    <oddFooter>&amp;C&amp;12
－&amp;P－</oddFooter>
  </headerFooter>
  <colBreaks count="1" manualBreakCount="1">
    <brk id="8" max="1048575" man="1"/>
  </colBreaks>
  <ignoredErrors>
    <ignoredError sqref="A7:A75 P8:P6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第１表</vt:lpstr>
      <vt:lpstr>第１表!Print_Area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</dc:creator>
  <cp:lastModifiedBy>山本 航大</cp:lastModifiedBy>
  <cp:lastPrinted>2025-03-06T02:04:03Z</cp:lastPrinted>
  <dcterms:created xsi:type="dcterms:W3CDTF">2021-01-20T01:48:47Z</dcterms:created>
  <dcterms:modified xsi:type="dcterms:W3CDTF">2026-01-28T02:22:25Z</dcterms:modified>
</cp:coreProperties>
</file>