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月～１２月）\1 紙ベース統計表（第１表～第１０表）\手入れ済\"/>
    </mc:Choice>
  </mc:AlternateContent>
  <xr:revisionPtr revIDLastSave="0" documentId="13_ncr:1_{C756CA74-6C2A-4540-AAB2-B4DE396F45D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３表" sheetId="4" r:id="rId1"/>
  </sheets>
  <definedNames>
    <definedName name="_xlnm.Print_Area" localSheetId="0">第３表!$A$1:$T$31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4" l="1"/>
  <c r="T18" i="4"/>
  <c r="S18" i="4"/>
  <c r="O18" i="4"/>
  <c r="L18" i="4"/>
  <c r="K18" i="4"/>
  <c r="J18" i="4"/>
  <c r="F18" i="4"/>
  <c r="T17" i="4"/>
  <c r="S17" i="4"/>
  <c r="O17" i="4"/>
  <c r="L17" i="4"/>
  <c r="K17" i="4"/>
  <c r="J17" i="4"/>
  <c r="F17" i="4"/>
  <c r="T16" i="4"/>
  <c r="S16" i="4"/>
  <c r="O16" i="4"/>
  <c r="L16" i="4"/>
  <c r="K16" i="4"/>
  <c r="J16" i="4"/>
  <c r="F16" i="4"/>
  <c r="T15" i="4"/>
  <c r="S15" i="4"/>
  <c r="O15" i="4"/>
  <c r="L15" i="4"/>
  <c r="K15" i="4"/>
  <c r="J15" i="4"/>
  <c r="F15" i="4"/>
  <c r="T14" i="4"/>
  <c r="S14" i="4"/>
  <c r="O14" i="4"/>
  <c r="L14" i="4"/>
  <c r="K14" i="4"/>
  <c r="J14" i="4"/>
  <c r="F14" i="4"/>
  <c r="T13" i="4"/>
  <c r="S13" i="4"/>
  <c r="O13" i="4"/>
  <c r="L13" i="4"/>
  <c r="K13" i="4"/>
  <c r="J13" i="4"/>
  <c r="F13" i="4"/>
  <c r="T12" i="4"/>
  <c r="S12" i="4"/>
  <c r="O12" i="4"/>
  <c r="L12" i="4"/>
  <c r="K12" i="4"/>
  <c r="J12" i="4"/>
  <c r="F12" i="4"/>
  <c r="T11" i="4"/>
  <c r="S11" i="4"/>
  <c r="O11" i="4"/>
  <c r="L11" i="4"/>
  <c r="K11" i="4"/>
  <c r="J11" i="4"/>
  <c r="F11" i="4"/>
  <c r="T10" i="4"/>
  <c r="S10" i="4"/>
  <c r="O10" i="4"/>
  <c r="L10" i="4"/>
  <c r="K10" i="4"/>
  <c r="J10" i="4"/>
  <c r="F10" i="4"/>
  <c r="T9" i="4"/>
  <c r="S9" i="4"/>
  <c r="O9" i="4"/>
  <c r="L9" i="4"/>
  <c r="K9" i="4"/>
  <c r="J9" i="4"/>
  <c r="F9" i="4"/>
  <c r="T8" i="4"/>
  <c r="S8" i="4"/>
  <c r="O8" i="4"/>
  <c r="L8" i="4"/>
  <c r="K8" i="4"/>
  <c r="J8" i="4"/>
  <c r="F8" i="4"/>
  <c r="T7" i="4"/>
  <c r="S7" i="4"/>
  <c r="O7" i="4"/>
  <c r="L7" i="4"/>
  <c r="K7" i="4"/>
  <c r="F7" i="4"/>
  <c r="Q6" i="4"/>
  <c r="P6" i="4"/>
  <c r="N6" i="4"/>
  <c r="M6" i="4"/>
  <c r="H6" i="4"/>
  <c r="H21" i="4" s="1"/>
  <c r="G6" i="4"/>
  <c r="Q20" i="4" l="1"/>
  <c r="Q22" i="4"/>
  <c r="H30" i="4"/>
  <c r="H22" i="4"/>
  <c r="H31" i="4"/>
  <c r="H23" i="4"/>
  <c r="H24" i="4"/>
  <c r="H25" i="4"/>
  <c r="H26" i="4"/>
  <c r="H27" i="4"/>
  <c r="H28" i="4"/>
  <c r="H20" i="4"/>
  <c r="H29" i="4"/>
  <c r="M27" i="4"/>
  <c r="M28" i="4"/>
  <c r="M20" i="4"/>
  <c r="M29" i="4"/>
  <c r="M21" i="4"/>
  <c r="M30" i="4"/>
  <c r="M22" i="4"/>
  <c r="M31" i="4"/>
  <c r="M23" i="4"/>
  <c r="M24" i="4"/>
  <c r="M25" i="4"/>
  <c r="M26" i="4"/>
  <c r="G29" i="4"/>
  <c r="G21" i="4"/>
  <c r="G30" i="4"/>
  <c r="G22" i="4"/>
  <c r="G31" i="4"/>
  <c r="G23" i="4"/>
  <c r="G24" i="4"/>
  <c r="G25" i="4"/>
  <c r="G26" i="4"/>
  <c r="G27" i="4"/>
  <c r="G28" i="4"/>
  <c r="G20" i="4"/>
  <c r="P30" i="4"/>
  <c r="P22" i="4"/>
  <c r="P31" i="4"/>
  <c r="P23" i="4"/>
  <c r="P24" i="4"/>
  <c r="P25" i="4"/>
  <c r="P26" i="4"/>
  <c r="P27" i="4"/>
  <c r="P28" i="4"/>
  <c r="P20" i="4"/>
  <c r="P29" i="4"/>
  <c r="P21" i="4"/>
  <c r="N28" i="4"/>
  <c r="N20" i="4"/>
  <c r="N29" i="4"/>
  <c r="N21" i="4"/>
  <c r="N30" i="4"/>
  <c r="N22" i="4"/>
  <c r="N31" i="4"/>
  <c r="N23" i="4"/>
  <c r="N24" i="4"/>
  <c r="N25" i="4"/>
  <c r="N26" i="4"/>
  <c r="N27" i="4"/>
  <c r="Q31" i="4"/>
  <c r="Q23" i="4"/>
  <c r="Q24" i="4"/>
  <c r="Q25" i="4"/>
  <c r="Q26" i="4"/>
  <c r="Q27" i="4"/>
  <c r="Q28" i="4"/>
  <c r="Q29" i="4"/>
  <c r="Q21" i="4"/>
  <c r="Q30" i="4"/>
  <c r="E8" i="4"/>
  <c r="D13" i="4"/>
  <c r="D11" i="4"/>
  <c r="D10" i="4"/>
  <c r="E11" i="4"/>
  <c r="D18" i="4"/>
  <c r="E14" i="4"/>
  <c r="E10" i="4"/>
  <c r="E18" i="4"/>
  <c r="E9" i="4"/>
  <c r="E17" i="4"/>
  <c r="D15" i="4"/>
  <c r="E16" i="4"/>
  <c r="E7" i="4"/>
  <c r="E15" i="4"/>
  <c r="R18" i="4"/>
  <c r="R17" i="4"/>
  <c r="I17" i="4"/>
  <c r="I8" i="4"/>
  <c r="R10" i="4"/>
  <c r="R11" i="4"/>
  <c r="I13" i="4"/>
  <c r="R16" i="4"/>
  <c r="I7" i="4"/>
  <c r="L6" i="4"/>
  <c r="L29" i="4" s="1"/>
  <c r="I15" i="4"/>
  <c r="R14" i="4"/>
  <c r="D7" i="4"/>
  <c r="D8" i="4"/>
  <c r="R12" i="4"/>
  <c r="R15" i="4"/>
  <c r="D17" i="4"/>
  <c r="J6" i="4"/>
  <c r="J25" i="4" s="1"/>
  <c r="F6" i="4"/>
  <c r="F23" i="4" s="1"/>
  <c r="R7" i="4"/>
  <c r="S6" i="4"/>
  <c r="R9" i="4"/>
  <c r="I10" i="4"/>
  <c r="I14" i="4"/>
  <c r="O6" i="4"/>
  <c r="O21" i="4" s="1"/>
  <c r="K6" i="4"/>
  <c r="K31" i="4" s="1"/>
  <c r="I9" i="4"/>
  <c r="D9" i="4"/>
  <c r="I12" i="4"/>
  <c r="E13" i="4"/>
  <c r="R13" i="4"/>
  <c r="I16" i="4"/>
  <c r="R8" i="4"/>
  <c r="I11" i="4"/>
  <c r="I18" i="4"/>
  <c r="T6" i="4"/>
  <c r="E12" i="4"/>
  <c r="D16" i="4"/>
  <c r="D14" i="4"/>
  <c r="D12" i="4"/>
  <c r="L25" i="4" l="1"/>
  <c r="F27" i="4"/>
  <c r="F24" i="4"/>
  <c r="J29" i="4"/>
  <c r="J30" i="4"/>
  <c r="K28" i="4"/>
  <c r="O23" i="4"/>
  <c r="F28" i="4"/>
  <c r="F29" i="4"/>
  <c r="K24" i="4"/>
  <c r="F31" i="4"/>
  <c r="O20" i="4"/>
  <c r="J27" i="4"/>
  <c r="L22" i="4"/>
  <c r="O24" i="4"/>
  <c r="O25" i="4"/>
  <c r="J23" i="4"/>
  <c r="O27" i="4"/>
  <c r="F26" i="4"/>
  <c r="K21" i="4"/>
  <c r="L23" i="4"/>
  <c r="L24" i="4"/>
  <c r="O29" i="4"/>
  <c r="F22" i="4"/>
  <c r="L26" i="4"/>
  <c r="J20" i="4"/>
  <c r="O22" i="4"/>
  <c r="O31" i="4"/>
  <c r="F20" i="4"/>
  <c r="K22" i="4"/>
  <c r="K23" i="4"/>
  <c r="L20" i="4"/>
  <c r="L28" i="4"/>
  <c r="K25" i="4"/>
  <c r="O28" i="4"/>
  <c r="L21" i="4"/>
  <c r="L30" i="4"/>
  <c r="J26" i="4"/>
  <c r="J21" i="4"/>
  <c r="J22" i="4"/>
  <c r="J31" i="4"/>
  <c r="J24" i="4"/>
  <c r="L27" i="4"/>
  <c r="K20" i="4"/>
  <c r="K29" i="4"/>
  <c r="L31" i="4"/>
  <c r="F25" i="4"/>
  <c r="F21" i="4"/>
  <c r="F30" i="4"/>
  <c r="K26" i="4"/>
  <c r="O30" i="4"/>
  <c r="K27" i="4"/>
  <c r="J28" i="4"/>
  <c r="K30" i="4"/>
  <c r="O26" i="4"/>
  <c r="C11" i="4"/>
  <c r="C18" i="4"/>
  <c r="C8" i="4"/>
  <c r="C15" i="4"/>
  <c r="C7" i="4"/>
  <c r="C9" i="4"/>
  <c r="C10" i="4"/>
  <c r="C13" i="4"/>
  <c r="C17" i="4"/>
  <c r="E6" i="4"/>
  <c r="E29" i="4" s="1"/>
  <c r="R6" i="4"/>
  <c r="D6" i="4"/>
  <c r="D21" i="4" s="1"/>
  <c r="I6" i="4"/>
  <c r="I22" i="4" s="1"/>
  <c r="C16" i="4"/>
  <c r="C14" i="4"/>
  <c r="C12" i="4"/>
  <c r="I27" i="4" l="1"/>
  <c r="E26" i="4"/>
  <c r="I31" i="4"/>
  <c r="I26" i="4"/>
  <c r="I29" i="4"/>
  <c r="I21" i="4"/>
  <c r="E30" i="4"/>
  <c r="D28" i="4"/>
  <c r="I23" i="4"/>
  <c r="D25" i="4"/>
  <c r="D31" i="4"/>
  <c r="D29" i="4"/>
  <c r="E20" i="4"/>
  <c r="D27" i="4"/>
  <c r="I24" i="4"/>
  <c r="D20" i="4"/>
  <c r="E25" i="4"/>
  <c r="D22" i="4"/>
  <c r="I25" i="4"/>
  <c r="E22" i="4"/>
  <c r="D26" i="4"/>
  <c r="E21" i="4"/>
  <c r="E23" i="4"/>
  <c r="E24" i="4"/>
  <c r="I30" i="4"/>
  <c r="E27" i="4"/>
  <c r="D24" i="4"/>
  <c r="D23" i="4"/>
  <c r="I20" i="4"/>
  <c r="I28" i="4"/>
  <c r="E28" i="4"/>
  <c r="E31" i="4"/>
  <c r="D30" i="4"/>
  <c r="C6" i="4"/>
  <c r="C22" i="4" s="1"/>
  <c r="C23" i="4" l="1"/>
  <c r="C31" i="4"/>
  <c r="C28" i="4"/>
  <c r="C26" i="4"/>
  <c r="C20" i="4"/>
  <c r="C25" i="4"/>
  <c r="C21" i="4"/>
  <c r="C29" i="4"/>
  <c r="C27" i="4"/>
  <c r="C24" i="4"/>
  <c r="C30" i="4"/>
</calcChain>
</file>

<file path=xl/sharedStrings.xml><?xml version="1.0" encoding="utf-8"?>
<sst xmlns="http://schemas.openxmlformats.org/spreadsheetml/2006/main" count="95" uniqueCount="30">
  <si>
    <t>実移動総数</t>
  </si>
  <si>
    <t>総数</t>
  </si>
  <si>
    <t>男</t>
  </si>
  <si>
    <t>女</t>
  </si>
  <si>
    <t>県内移動</t>
  </si>
  <si>
    <t>県外移動</t>
  </si>
  <si>
    <t>転入</t>
  </si>
  <si>
    <t>転出</t>
  </si>
  <si>
    <t>総数</t>
    <phoneticPr fontId="2"/>
  </si>
  <si>
    <t>月次</t>
    <rPh sb="0" eb="2">
      <t>ゲツジ</t>
    </rPh>
    <phoneticPr fontId="3"/>
  </si>
  <si>
    <t>-</t>
    <phoneticPr fontId="3"/>
  </si>
  <si>
    <t>-</t>
    <phoneticPr fontId="3"/>
  </si>
  <si>
    <t>-</t>
    <phoneticPr fontId="3"/>
  </si>
  <si>
    <t>実　　数（人）</t>
    <rPh sb="0" eb="1">
      <t>ジツ</t>
    </rPh>
    <rPh sb="3" eb="4">
      <t>スウ</t>
    </rPh>
    <rPh sb="5" eb="6">
      <t>ニン</t>
    </rPh>
    <phoneticPr fontId="3"/>
  </si>
  <si>
    <t>割　　合（％）</t>
    <rPh sb="0" eb="1">
      <t>ワリ</t>
    </rPh>
    <rPh sb="3" eb="4">
      <t>ゴウ</t>
    </rPh>
    <phoneticPr fontId="3"/>
  </si>
  <si>
    <t>社会増減</t>
    <rPh sb="0" eb="2">
      <t>シャカイ</t>
    </rPh>
    <rPh sb="2" eb="4">
      <t>ゾウゲン</t>
    </rPh>
    <phoneticPr fontId="3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</si>
  <si>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</si>
  <si>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</si>
  <si>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</si>
  <si>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</si>
  <si>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</si>
  <si>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</si>
  <si>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</si>
  <si>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</si>
  <si>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</si>
  <si>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</si>
  <si>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</si>
  <si>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</si>
  <si>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　　第３表　　月 別 実 移 動 者 数 </t>
    <rPh sb="17" eb="18">
      <t>シャ</t>
    </rPh>
    <phoneticPr fontId="2"/>
  </si>
  <si>
    <t>（R7.1.1～R7.12.31）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</si>
</sst>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.0_ ;[Red]\-#,##0.0\ "/>
  </numFmts>
  <fonts count="12" x14ac:knownFonts="1"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75">
    <xf numFmtId="0" fontId="0" fillId="0" borderId="0" xfId="0" applyProtection="1">
      <protection locked="0"/>
    </xf>
    <xf numFmtId="0" fontId="5" fillId="0" borderId="0" xfId="0" applyFont="1"/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Protection="1">
      <protection locked="0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177" fontId="4" fillId="2" borderId="4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78" fontId="4" fillId="2" borderId="15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8" fontId="4" fillId="2" borderId="17" xfId="0" applyNumberFormat="1" applyFont="1" applyFill="1" applyBorder="1" applyAlignment="1">
      <alignment horizontal="right" vertical="center"/>
    </xf>
    <xf numFmtId="178" fontId="4" fillId="2" borderId="18" xfId="0" applyNumberFormat="1" applyFont="1" applyFill="1" applyBorder="1" applyAlignment="1">
      <alignment horizontal="right" vertical="center"/>
    </xf>
    <xf numFmtId="178" fontId="4" fillId="2" borderId="19" xfId="0" applyNumberFormat="1" applyFont="1" applyFill="1" applyBorder="1" applyAlignment="1">
      <alignment horizontal="right" vertical="center"/>
    </xf>
    <xf numFmtId="178" fontId="4" fillId="0" borderId="3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178" fontId="4" fillId="0" borderId="21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178" fontId="4" fillId="2" borderId="9" xfId="0" applyNumberFormat="1" applyFont="1" applyFill="1" applyBorder="1" applyAlignment="1">
      <alignment horizontal="right" vertical="center"/>
    </xf>
    <xf numFmtId="178" fontId="4" fillId="2" borderId="24" xfId="0" applyNumberFormat="1" applyFont="1" applyFill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25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right" vertical="center"/>
    </xf>
    <xf numFmtId="0" fontId="9" fillId="0" borderId="22" xfId="0" applyFont="1" applyBorder="1" applyProtection="1">
      <protection locked="0"/>
    </xf>
    <xf numFmtId="176" fontId="4" fillId="2" borderId="9" xfId="0" applyNumberFormat="1" applyFont="1" applyFill="1" applyBorder="1" applyAlignment="1">
      <alignment horizontal="right" vertical="center"/>
    </xf>
    <xf numFmtId="176" fontId="4" fillId="2" borderId="8" xfId="0" applyNumberFormat="1" applyFont="1" applyFill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/>
    </xf>
    <xf numFmtId="0" fontId="9" fillId="0" borderId="22" xfId="0" applyFont="1" applyBorder="1" applyProtection="1">
      <protection locked="0"/>
    </xf>
    <xf numFmtId="0" fontId="10" fillId="0" borderId="29" xfId="0" applyFont="1" applyBorder="1" applyAlignment="1" applyProtection="1">
      <alignment horizontal="center" vertical="center" textRotation="255"/>
      <protection locked="0"/>
    </xf>
    <xf numFmtId="0" fontId="10" fillId="0" borderId="30" xfId="0" applyFont="1" applyBorder="1" applyAlignment="1" applyProtection="1">
      <alignment horizontal="center" vertical="center" textRotation="255"/>
      <protection locked="0"/>
    </xf>
    <xf numFmtId="0" fontId="10" fillId="0" borderId="31" xfId="0" applyFont="1" applyBorder="1" applyAlignment="1" applyProtection="1">
      <alignment horizontal="center" vertical="center" textRotation="255"/>
      <protection locked="0"/>
    </xf>
    <xf numFmtId="49" fontId="4" fillId="0" borderId="3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33"/>
  <sheetViews>
    <sheetView showGridLines="0" tabSelected="1" zoomScaleNormal="100" zoomScaleSheetLayoutView="90" workbookViewId="0"/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28</v>
      </c>
    </row>
    <row r="2" spans="1:20" ht="24.75" customHeight="1" thickBot="1" x14ac:dyDescent="0.3">
      <c r="A2" s="56" t="s">
        <v>29</v>
      </c>
      <c r="B2" s="56"/>
      <c r="C2" s="56"/>
      <c r="D2" s="56"/>
      <c r="E2" s="48"/>
      <c r="F2" s="2"/>
      <c r="G2" s="2"/>
      <c r="H2" s="2"/>
      <c r="I2" s="2"/>
      <c r="J2" s="2"/>
      <c r="K2" s="2"/>
      <c r="L2" s="2"/>
      <c r="M2" s="2"/>
      <c r="N2" s="2"/>
      <c r="O2" s="1"/>
      <c r="P2" s="55"/>
      <c r="Q2" s="55"/>
      <c r="R2" s="55"/>
      <c r="S2" s="55"/>
      <c r="T2" s="55"/>
    </row>
    <row r="3" spans="1:20" s="2" customFormat="1" ht="23.25" customHeight="1" x14ac:dyDescent="0.2">
      <c r="A3" s="69" t="s">
        <v>9</v>
      </c>
      <c r="B3" s="70"/>
      <c r="C3" s="60" t="s">
        <v>0</v>
      </c>
      <c r="D3" s="61"/>
      <c r="E3" s="61"/>
      <c r="F3" s="64" t="s">
        <v>4</v>
      </c>
      <c r="G3" s="64"/>
      <c r="H3" s="64"/>
      <c r="I3" s="66" t="s">
        <v>5</v>
      </c>
      <c r="J3" s="64"/>
      <c r="K3" s="64"/>
      <c r="L3" s="64"/>
      <c r="M3" s="64"/>
      <c r="N3" s="64"/>
      <c r="O3" s="64"/>
      <c r="P3" s="64"/>
      <c r="Q3" s="64"/>
      <c r="R3" s="64" t="s">
        <v>15</v>
      </c>
      <c r="S3" s="64"/>
      <c r="T3" s="67"/>
    </row>
    <row r="4" spans="1:20" s="2" customFormat="1" ht="23.25" customHeight="1" x14ac:dyDescent="0.2">
      <c r="A4" s="71"/>
      <c r="B4" s="72"/>
      <c r="C4" s="62"/>
      <c r="D4" s="63"/>
      <c r="E4" s="63"/>
      <c r="F4" s="65"/>
      <c r="G4" s="65"/>
      <c r="H4" s="65"/>
      <c r="I4" s="65" t="s">
        <v>1</v>
      </c>
      <c r="J4" s="65"/>
      <c r="K4" s="65"/>
      <c r="L4" s="65" t="s">
        <v>6</v>
      </c>
      <c r="M4" s="65"/>
      <c r="N4" s="65"/>
      <c r="O4" s="65" t="s">
        <v>7</v>
      </c>
      <c r="P4" s="65"/>
      <c r="Q4" s="65"/>
      <c r="R4" s="65"/>
      <c r="S4" s="65"/>
      <c r="T4" s="68"/>
    </row>
    <row r="5" spans="1:20" s="2" customFormat="1" ht="29.25" customHeight="1" x14ac:dyDescent="0.2">
      <c r="A5" s="73"/>
      <c r="B5" s="74"/>
      <c r="C5" s="18" t="s">
        <v>1</v>
      </c>
      <c r="D5" s="20" t="s">
        <v>2</v>
      </c>
      <c r="E5" s="19" t="s">
        <v>3</v>
      </c>
      <c r="F5" s="18" t="s">
        <v>1</v>
      </c>
      <c r="G5" s="20" t="s">
        <v>2</v>
      </c>
      <c r="H5" s="5" t="s">
        <v>3</v>
      </c>
      <c r="I5" s="44" t="s">
        <v>1</v>
      </c>
      <c r="J5" s="45" t="s">
        <v>2</v>
      </c>
      <c r="K5" s="46" t="s">
        <v>3</v>
      </c>
      <c r="L5" s="44" t="s">
        <v>1</v>
      </c>
      <c r="M5" s="45" t="s">
        <v>2</v>
      </c>
      <c r="N5" s="25" t="s">
        <v>3</v>
      </c>
      <c r="O5" s="46" t="s">
        <v>1</v>
      </c>
      <c r="P5" s="45" t="s">
        <v>2</v>
      </c>
      <c r="Q5" s="25" t="s">
        <v>3</v>
      </c>
      <c r="R5" s="18" t="s">
        <v>1</v>
      </c>
      <c r="S5" s="20" t="s">
        <v>2</v>
      </c>
      <c r="T5" s="23" t="s">
        <v>3</v>
      </c>
    </row>
    <row r="6" spans="1:20" s="3" customFormat="1" ht="30.75" customHeight="1" x14ac:dyDescent="0.25">
      <c r="A6" s="57" t="s">
        <v>13</v>
      </c>
      <c r="B6" s="17" t="s">
        <v>8</v>
      </c>
      <c r="C6" s="14">
        <f>D6+E6</f>
        <v>25499</v>
      </c>
      <c r="D6" s="21">
        <f>SUM(D7:D18)</f>
        <v>13637</v>
      </c>
      <c r="E6" s="15">
        <f>SUM(E7:E18)</f>
        <v>11862</v>
      </c>
      <c r="F6" s="14">
        <f>G6+H6</f>
        <v>5368</v>
      </c>
      <c r="G6" s="21">
        <f>SUM(G7:G18)</f>
        <v>2699</v>
      </c>
      <c r="H6" s="16">
        <f>SUM(H7:H18)</f>
        <v>2669</v>
      </c>
      <c r="I6" s="15">
        <f>J6+K6</f>
        <v>20131</v>
      </c>
      <c r="J6" s="21">
        <f>SUM(J7:J18)</f>
        <v>10938</v>
      </c>
      <c r="K6" s="15">
        <f>SUM(K7:K18)</f>
        <v>9193</v>
      </c>
      <c r="L6" s="14">
        <f>M6+N6</f>
        <v>9271</v>
      </c>
      <c r="M6" s="21">
        <f>SUM(M7:M18)</f>
        <v>5096</v>
      </c>
      <c r="N6" s="16">
        <f>SUM(N7:N18)</f>
        <v>4175</v>
      </c>
      <c r="O6" s="15">
        <f>P6+Q6</f>
        <v>10860</v>
      </c>
      <c r="P6" s="21">
        <f>SUM(P7:P18)</f>
        <v>5842</v>
      </c>
      <c r="Q6" s="15">
        <f>SUM(Q7:Q18)</f>
        <v>5018</v>
      </c>
      <c r="R6" s="49">
        <f>S6+T6</f>
        <v>-1589</v>
      </c>
      <c r="S6" s="50">
        <f>SUM(S7:S18)</f>
        <v>-746</v>
      </c>
      <c r="T6" s="51">
        <f>SUM(T7:T18)</f>
        <v>-843</v>
      </c>
    </row>
    <row r="7" spans="1:20" s="2" customFormat="1" ht="36" customHeight="1" x14ac:dyDescent="0.2">
      <c r="A7" s="57"/>
      <c r="B7" s="6" t="s">
        <v>16</v>
      </c>
      <c r="C7" s="13">
        <f t="shared" ref="C7:C18" si="0">D7+E7</f>
        <v>1356</v>
      </c>
      <c r="D7" s="22">
        <f t="shared" ref="D7:E18" si="1">G7+J7</f>
        <v>710</v>
      </c>
      <c r="E7" s="12">
        <f t="shared" si="1"/>
        <v>646</v>
      </c>
      <c r="F7" s="13">
        <f>G7+H7</f>
        <v>306</v>
      </c>
      <c r="G7" s="22">
        <v>148</v>
      </c>
      <c r="H7" s="47">
        <v>158</v>
      </c>
      <c r="I7" s="12">
        <f t="shared" ref="I7:I18" si="2">J7+K7</f>
        <v>1050</v>
      </c>
      <c r="J7" s="22">
        <f>M7+P7</f>
        <v>562</v>
      </c>
      <c r="K7" s="12">
        <f t="shared" ref="K7:K18" si="3">N7+Q7</f>
        <v>488</v>
      </c>
      <c r="L7" s="13">
        <f>M7+N7</f>
        <v>510</v>
      </c>
      <c r="M7" s="22">
        <v>269</v>
      </c>
      <c r="N7" s="47">
        <v>241</v>
      </c>
      <c r="O7" s="12">
        <f>P7+Q7</f>
        <v>540</v>
      </c>
      <c r="P7" s="22">
        <v>293</v>
      </c>
      <c r="Q7" s="12">
        <v>247</v>
      </c>
      <c r="R7" s="52">
        <f t="shared" ref="R7:R18" si="4">S7+T7</f>
        <v>-30</v>
      </c>
      <c r="S7" s="53">
        <f t="shared" ref="S7:T18" si="5">M7-P7</f>
        <v>-24</v>
      </c>
      <c r="T7" s="54">
        <f t="shared" si="5"/>
        <v>-6</v>
      </c>
    </row>
    <row r="8" spans="1:20" s="2" customFormat="1" ht="36" customHeight="1" x14ac:dyDescent="0.2">
      <c r="A8" s="57"/>
      <c r="B8" s="6" t="s">
        <v>17</v>
      </c>
      <c r="C8" s="13">
        <f t="shared" si="0"/>
        <v>1507</v>
      </c>
      <c r="D8" s="22">
        <f t="shared" si="1"/>
        <v>818</v>
      </c>
      <c r="E8" s="12">
        <f t="shared" si="1"/>
        <v>689</v>
      </c>
      <c r="F8" s="13">
        <f t="shared" ref="F8:F18" si="6">G8+H8</f>
        <v>326</v>
      </c>
      <c r="G8" s="22">
        <v>150</v>
      </c>
      <c r="H8" s="47">
        <v>176</v>
      </c>
      <c r="I8" s="12">
        <f t="shared" si="2"/>
        <v>1181</v>
      </c>
      <c r="J8" s="22">
        <f t="shared" ref="J8:J18" si="7">M8+P8</f>
        <v>668</v>
      </c>
      <c r="K8" s="12">
        <f t="shared" si="3"/>
        <v>513</v>
      </c>
      <c r="L8" s="13">
        <f t="shared" ref="L8:L18" si="8">M8+N8</f>
        <v>538</v>
      </c>
      <c r="M8" s="22">
        <v>300</v>
      </c>
      <c r="N8" s="47">
        <v>238</v>
      </c>
      <c r="O8" s="12">
        <f t="shared" ref="O8:O18" si="9">P8+Q8</f>
        <v>643</v>
      </c>
      <c r="P8" s="22">
        <v>368</v>
      </c>
      <c r="Q8" s="12">
        <v>275</v>
      </c>
      <c r="R8" s="52">
        <f t="shared" si="4"/>
        <v>-105</v>
      </c>
      <c r="S8" s="53">
        <f t="shared" si="5"/>
        <v>-68</v>
      </c>
      <c r="T8" s="54">
        <f t="shared" si="5"/>
        <v>-37</v>
      </c>
    </row>
    <row r="9" spans="1:20" s="2" customFormat="1" ht="36" customHeight="1" x14ac:dyDescent="0.2">
      <c r="A9" s="57"/>
      <c r="B9" s="6" t="s">
        <v>18</v>
      </c>
      <c r="C9" s="13">
        <f t="shared" si="0"/>
        <v>5924</v>
      </c>
      <c r="D9" s="22">
        <f t="shared" si="1"/>
        <v>3144</v>
      </c>
      <c r="E9" s="12">
        <f t="shared" si="1"/>
        <v>2780</v>
      </c>
      <c r="F9" s="13">
        <f t="shared" si="6"/>
        <v>907</v>
      </c>
      <c r="G9" s="22">
        <v>471</v>
      </c>
      <c r="H9" s="47">
        <v>436</v>
      </c>
      <c r="I9" s="12">
        <f t="shared" si="2"/>
        <v>5017</v>
      </c>
      <c r="J9" s="22">
        <f t="shared" si="7"/>
        <v>2673</v>
      </c>
      <c r="K9" s="12">
        <f t="shared" si="3"/>
        <v>2344</v>
      </c>
      <c r="L9" s="13">
        <f t="shared" si="8"/>
        <v>1720</v>
      </c>
      <c r="M9" s="22">
        <v>936</v>
      </c>
      <c r="N9" s="47">
        <v>784</v>
      </c>
      <c r="O9" s="12">
        <f t="shared" si="9"/>
        <v>3297</v>
      </c>
      <c r="P9" s="22">
        <v>1737</v>
      </c>
      <c r="Q9" s="12">
        <v>1560</v>
      </c>
      <c r="R9" s="52">
        <f t="shared" si="4"/>
        <v>-1577</v>
      </c>
      <c r="S9" s="53">
        <f t="shared" si="5"/>
        <v>-801</v>
      </c>
      <c r="T9" s="54">
        <f t="shared" si="5"/>
        <v>-776</v>
      </c>
    </row>
    <row r="10" spans="1:20" s="2" customFormat="1" ht="36" customHeight="1" x14ac:dyDescent="0.2">
      <c r="A10" s="57"/>
      <c r="B10" s="6" t="s">
        <v>19</v>
      </c>
      <c r="C10" s="13">
        <f t="shared" si="0"/>
        <v>3885</v>
      </c>
      <c r="D10" s="22">
        <f t="shared" si="1"/>
        <v>2219</v>
      </c>
      <c r="E10" s="12">
        <f t="shared" si="1"/>
        <v>1666</v>
      </c>
      <c r="F10" s="13">
        <f t="shared" si="6"/>
        <v>967</v>
      </c>
      <c r="G10" s="22">
        <v>521</v>
      </c>
      <c r="H10" s="47">
        <v>446</v>
      </c>
      <c r="I10" s="12">
        <f t="shared" si="2"/>
        <v>2918</v>
      </c>
      <c r="J10" s="22">
        <f t="shared" si="7"/>
        <v>1698</v>
      </c>
      <c r="K10" s="12">
        <f t="shared" si="3"/>
        <v>1220</v>
      </c>
      <c r="L10" s="13">
        <f t="shared" si="8"/>
        <v>1615</v>
      </c>
      <c r="M10" s="22">
        <v>971</v>
      </c>
      <c r="N10" s="47">
        <v>644</v>
      </c>
      <c r="O10" s="12">
        <f t="shared" si="9"/>
        <v>1303</v>
      </c>
      <c r="P10" s="22">
        <v>727</v>
      </c>
      <c r="Q10" s="12">
        <v>576</v>
      </c>
      <c r="R10" s="52">
        <f t="shared" si="4"/>
        <v>312</v>
      </c>
      <c r="S10" s="53">
        <f t="shared" si="5"/>
        <v>244</v>
      </c>
      <c r="T10" s="54">
        <f t="shared" si="5"/>
        <v>68</v>
      </c>
    </row>
    <row r="11" spans="1:20" s="2" customFormat="1" ht="36" customHeight="1" x14ac:dyDescent="0.2">
      <c r="A11" s="57"/>
      <c r="B11" s="6" t="s">
        <v>20</v>
      </c>
      <c r="C11" s="13">
        <f t="shared" si="0"/>
        <v>1668</v>
      </c>
      <c r="D11" s="22">
        <f t="shared" si="1"/>
        <v>865</v>
      </c>
      <c r="E11" s="12">
        <f t="shared" si="1"/>
        <v>803</v>
      </c>
      <c r="F11" s="13">
        <f t="shared" si="6"/>
        <v>367</v>
      </c>
      <c r="G11" s="22">
        <v>183</v>
      </c>
      <c r="H11" s="47">
        <v>184</v>
      </c>
      <c r="I11" s="12">
        <f t="shared" si="2"/>
        <v>1301</v>
      </c>
      <c r="J11" s="22">
        <f t="shared" si="7"/>
        <v>682</v>
      </c>
      <c r="K11" s="12">
        <f t="shared" si="3"/>
        <v>619</v>
      </c>
      <c r="L11" s="13">
        <f t="shared" si="8"/>
        <v>622</v>
      </c>
      <c r="M11" s="22">
        <v>339</v>
      </c>
      <c r="N11" s="47">
        <v>283</v>
      </c>
      <c r="O11" s="12">
        <f t="shared" si="9"/>
        <v>679</v>
      </c>
      <c r="P11" s="22">
        <v>343</v>
      </c>
      <c r="Q11" s="12">
        <v>336</v>
      </c>
      <c r="R11" s="52">
        <f t="shared" si="4"/>
        <v>-57</v>
      </c>
      <c r="S11" s="53">
        <f t="shared" si="5"/>
        <v>-4</v>
      </c>
      <c r="T11" s="54">
        <f t="shared" si="5"/>
        <v>-53</v>
      </c>
    </row>
    <row r="12" spans="1:20" s="2" customFormat="1" ht="36" customHeight="1" x14ac:dyDescent="0.2">
      <c r="A12" s="57"/>
      <c r="B12" s="6" t="s">
        <v>21</v>
      </c>
      <c r="C12" s="13">
        <f t="shared" si="0"/>
        <v>1621</v>
      </c>
      <c r="D12" s="22">
        <f t="shared" si="1"/>
        <v>872</v>
      </c>
      <c r="E12" s="12">
        <f t="shared" si="1"/>
        <v>749</v>
      </c>
      <c r="F12" s="13">
        <f t="shared" si="6"/>
        <v>374</v>
      </c>
      <c r="G12" s="22">
        <v>182</v>
      </c>
      <c r="H12" s="47">
        <v>192</v>
      </c>
      <c r="I12" s="12">
        <f t="shared" si="2"/>
        <v>1247</v>
      </c>
      <c r="J12" s="22">
        <f t="shared" si="7"/>
        <v>690</v>
      </c>
      <c r="K12" s="12">
        <f t="shared" si="3"/>
        <v>557</v>
      </c>
      <c r="L12" s="13">
        <f t="shared" si="8"/>
        <v>599</v>
      </c>
      <c r="M12" s="22">
        <v>320</v>
      </c>
      <c r="N12" s="47">
        <v>279</v>
      </c>
      <c r="O12" s="12">
        <f t="shared" si="9"/>
        <v>648</v>
      </c>
      <c r="P12" s="22">
        <v>370</v>
      </c>
      <c r="Q12" s="12">
        <v>278</v>
      </c>
      <c r="R12" s="52">
        <f t="shared" si="4"/>
        <v>-49</v>
      </c>
      <c r="S12" s="53">
        <f t="shared" si="5"/>
        <v>-50</v>
      </c>
      <c r="T12" s="54">
        <f t="shared" si="5"/>
        <v>1</v>
      </c>
    </row>
    <row r="13" spans="1:20" s="2" customFormat="1" ht="36" customHeight="1" x14ac:dyDescent="0.2">
      <c r="A13" s="57"/>
      <c r="B13" s="6" t="s">
        <v>22</v>
      </c>
      <c r="C13" s="13">
        <f t="shared" si="0"/>
        <v>1894</v>
      </c>
      <c r="D13" s="22">
        <f t="shared" si="1"/>
        <v>1026</v>
      </c>
      <c r="E13" s="12">
        <f t="shared" si="1"/>
        <v>868</v>
      </c>
      <c r="F13" s="13">
        <f t="shared" si="6"/>
        <v>405</v>
      </c>
      <c r="G13" s="22">
        <v>185</v>
      </c>
      <c r="H13" s="47">
        <v>220</v>
      </c>
      <c r="I13" s="12">
        <f t="shared" si="2"/>
        <v>1489</v>
      </c>
      <c r="J13" s="22">
        <f t="shared" si="7"/>
        <v>841</v>
      </c>
      <c r="K13" s="12">
        <f t="shared" si="3"/>
        <v>648</v>
      </c>
      <c r="L13" s="13">
        <f t="shared" si="8"/>
        <v>765</v>
      </c>
      <c r="M13" s="22">
        <v>441</v>
      </c>
      <c r="N13" s="47">
        <v>324</v>
      </c>
      <c r="O13" s="12">
        <f t="shared" si="9"/>
        <v>724</v>
      </c>
      <c r="P13" s="22">
        <v>400</v>
      </c>
      <c r="Q13" s="12">
        <v>324</v>
      </c>
      <c r="R13" s="52">
        <f t="shared" si="4"/>
        <v>41</v>
      </c>
      <c r="S13" s="53">
        <f t="shared" si="5"/>
        <v>41</v>
      </c>
      <c r="T13" s="54">
        <f t="shared" si="5"/>
        <v>0</v>
      </c>
    </row>
    <row r="14" spans="1:20" s="4" customFormat="1" ht="36" customHeight="1" x14ac:dyDescent="0.25">
      <c r="A14" s="57"/>
      <c r="B14" s="6" t="s">
        <v>23</v>
      </c>
      <c r="C14" s="13">
        <f t="shared" si="0"/>
        <v>1553</v>
      </c>
      <c r="D14" s="22">
        <f t="shared" si="1"/>
        <v>804</v>
      </c>
      <c r="E14" s="12">
        <f t="shared" si="1"/>
        <v>749</v>
      </c>
      <c r="F14" s="13">
        <f t="shared" si="6"/>
        <v>335</v>
      </c>
      <c r="G14" s="22">
        <v>167</v>
      </c>
      <c r="H14" s="47">
        <v>168</v>
      </c>
      <c r="I14" s="12">
        <f t="shared" si="2"/>
        <v>1218</v>
      </c>
      <c r="J14" s="22">
        <f t="shared" si="7"/>
        <v>637</v>
      </c>
      <c r="K14" s="12">
        <f t="shared" si="3"/>
        <v>581</v>
      </c>
      <c r="L14" s="13">
        <f t="shared" si="8"/>
        <v>596</v>
      </c>
      <c r="M14" s="22">
        <v>313</v>
      </c>
      <c r="N14" s="47">
        <v>283</v>
      </c>
      <c r="O14" s="12">
        <f t="shared" si="9"/>
        <v>622</v>
      </c>
      <c r="P14" s="22">
        <v>324</v>
      </c>
      <c r="Q14" s="12">
        <v>298</v>
      </c>
      <c r="R14" s="52">
        <f t="shared" si="4"/>
        <v>-26</v>
      </c>
      <c r="S14" s="53">
        <f t="shared" si="5"/>
        <v>-11</v>
      </c>
      <c r="T14" s="54">
        <f t="shared" si="5"/>
        <v>-15</v>
      </c>
    </row>
    <row r="15" spans="1:20" s="2" customFormat="1" ht="36" customHeight="1" x14ac:dyDescent="0.2">
      <c r="A15" s="57"/>
      <c r="B15" s="6" t="s">
        <v>24</v>
      </c>
      <c r="C15" s="13">
        <f t="shared" si="0"/>
        <v>1679</v>
      </c>
      <c r="D15" s="22">
        <f t="shared" si="1"/>
        <v>898</v>
      </c>
      <c r="E15" s="12">
        <f t="shared" si="1"/>
        <v>781</v>
      </c>
      <c r="F15" s="13">
        <f t="shared" si="6"/>
        <v>368</v>
      </c>
      <c r="G15" s="22">
        <v>206</v>
      </c>
      <c r="H15" s="47">
        <v>162</v>
      </c>
      <c r="I15" s="12">
        <f t="shared" si="2"/>
        <v>1311</v>
      </c>
      <c r="J15" s="22">
        <f t="shared" si="7"/>
        <v>692</v>
      </c>
      <c r="K15" s="12">
        <f t="shared" si="3"/>
        <v>619</v>
      </c>
      <c r="L15" s="13">
        <f t="shared" si="8"/>
        <v>633</v>
      </c>
      <c r="M15" s="22">
        <v>329</v>
      </c>
      <c r="N15" s="47">
        <v>304</v>
      </c>
      <c r="O15" s="12">
        <f t="shared" si="9"/>
        <v>678</v>
      </c>
      <c r="P15" s="22">
        <v>363</v>
      </c>
      <c r="Q15" s="12">
        <v>315</v>
      </c>
      <c r="R15" s="52">
        <f t="shared" si="4"/>
        <v>-45</v>
      </c>
      <c r="S15" s="53">
        <f t="shared" si="5"/>
        <v>-34</v>
      </c>
      <c r="T15" s="54">
        <f t="shared" si="5"/>
        <v>-11</v>
      </c>
    </row>
    <row r="16" spans="1:20" s="2" customFormat="1" ht="36" customHeight="1" x14ac:dyDescent="0.2">
      <c r="A16" s="57"/>
      <c r="B16" s="6" t="s">
        <v>25</v>
      </c>
      <c r="C16" s="13">
        <f t="shared" si="0"/>
        <v>1722</v>
      </c>
      <c r="D16" s="22">
        <f t="shared" si="1"/>
        <v>874</v>
      </c>
      <c r="E16" s="12">
        <f t="shared" si="1"/>
        <v>848</v>
      </c>
      <c r="F16" s="13">
        <f t="shared" si="6"/>
        <v>371</v>
      </c>
      <c r="G16" s="22">
        <v>178</v>
      </c>
      <c r="H16" s="47">
        <v>193</v>
      </c>
      <c r="I16" s="12">
        <f t="shared" si="2"/>
        <v>1351</v>
      </c>
      <c r="J16" s="22">
        <f t="shared" si="7"/>
        <v>696</v>
      </c>
      <c r="K16" s="12">
        <f t="shared" si="3"/>
        <v>655</v>
      </c>
      <c r="L16" s="13">
        <f t="shared" si="8"/>
        <v>733</v>
      </c>
      <c r="M16" s="22">
        <v>374</v>
      </c>
      <c r="N16" s="47">
        <v>359</v>
      </c>
      <c r="O16" s="12">
        <f t="shared" si="9"/>
        <v>618</v>
      </c>
      <c r="P16" s="22">
        <v>322</v>
      </c>
      <c r="Q16" s="12">
        <v>296</v>
      </c>
      <c r="R16" s="52">
        <f t="shared" si="4"/>
        <v>115</v>
      </c>
      <c r="S16" s="53">
        <f t="shared" si="5"/>
        <v>52</v>
      </c>
      <c r="T16" s="54">
        <f t="shared" si="5"/>
        <v>63</v>
      </c>
    </row>
    <row r="17" spans="1:20" s="2" customFormat="1" ht="36" customHeight="1" x14ac:dyDescent="0.2">
      <c r="A17" s="57"/>
      <c r="B17" s="6" t="s">
        <v>26</v>
      </c>
      <c r="C17" s="13">
        <f t="shared" si="0"/>
        <v>1282</v>
      </c>
      <c r="D17" s="22">
        <f t="shared" si="1"/>
        <v>659</v>
      </c>
      <c r="E17" s="12">
        <f t="shared" si="1"/>
        <v>623</v>
      </c>
      <c r="F17" s="13">
        <f t="shared" si="6"/>
        <v>294</v>
      </c>
      <c r="G17" s="22">
        <v>136</v>
      </c>
      <c r="H17" s="47">
        <v>158</v>
      </c>
      <c r="I17" s="12">
        <f t="shared" si="2"/>
        <v>988</v>
      </c>
      <c r="J17" s="22">
        <f t="shared" si="7"/>
        <v>523</v>
      </c>
      <c r="K17" s="12">
        <f t="shared" si="3"/>
        <v>465</v>
      </c>
      <c r="L17" s="13">
        <f t="shared" si="8"/>
        <v>456</v>
      </c>
      <c r="M17" s="22">
        <v>244</v>
      </c>
      <c r="N17" s="47">
        <v>212</v>
      </c>
      <c r="O17" s="12">
        <f t="shared" si="9"/>
        <v>532</v>
      </c>
      <c r="P17" s="22">
        <v>279</v>
      </c>
      <c r="Q17" s="12">
        <v>253</v>
      </c>
      <c r="R17" s="52">
        <f t="shared" si="4"/>
        <v>-76</v>
      </c>
      <c r="S17" s="53">
        <f t="shared" si="5"/>
        <v>-35</v>
      </c>
      <c r="T17" s="54">
        <f t="shared" si="5"/>
        <v>-41</v>
      </c>
    </row>
    <row r="18" spans="1:20" s="2" customFormat="1" ht="36" customHeight="1" x14ac:dyDescent="0.2">
      <c r="A18" s="57"/>
      <c r="B18" s="6" t="s">
        <v>27</v>
      </c>
      <c r="C18" s="13">
        <f t="shared" si="0"/>
        <v>1408</v>
      </c>
      <c r="D18" s="22">
        <f t="shared" si="1"/>
        <v>748</v>
      </c>
      <c r="E18" s="12">
        <f t="shared" si="1"/>
        <v>660</v>
      </c>
      <c r="F18" s="13">
        <f t="shared" si="6"/>
        <v>348</v>
      </c>
      <c r="G18" s="22">
        <v>172</v>
      </c>
      <c r="H18" s="47">
        <v>176</v>
      </c>
      <c r="I18" s="12">
        <f t="shared" si="2"/>
        <v>1060</v>
      </c>
      <c r="J18" s="22">
        <f t="shared" si="7"/>
        <v>576</v>
      </c>
      <c r="K18" s="12">
        <f t="shared" si="3"/>
        <v>484</v>
      </c>
      <c r="L18" s="13">
        <f t="shared" si="8"/>
        <v>484</v>
      </c>
      <c r="M18" s="22">
        <v>260</v>
      </c>
      <c r="N18" s="47">
        <v>224</v>
      </c>
      <c r="O18" s="12">
        <f t="shared" si="9"/>
        <v>576</v>
      </c>
      <c r="P18" s="22">
        <v>316</v>
      </c>
      <c r="Q18" s="12">
        <v>260</v>
      </c>
      <c r="R18" s="52">
        <f t="shared" si="4"/>
        <v>-92</v>
      </c>
      <c r="S18" s="53">
        <f t="shared" si="5"/>
        <v>-56</v>
      </c>
      <c r="T18" s="54">
        <f t="shared" si="5"/>
        <v>-36</v>
      </c>
    </row>
    <row r="19" spans="1:20" s="3" customFormat="1" ht="30.75" customHeight="1" x14ac:dyDescent="0.25">
      <c r="A19" s="58" t="s">
        <v>14</v>
      </c>
      <c r="B19" s="26" t="s">
        <v>1</v>
      </c>
      <c r="C19" s="27">
        <v>99.999999999999986</v>
      </c>
      <c r="D19" s="27">
        <v>99.999999999999986</v>
      </c>
      <c r="E19" s="28">
        <v>99.999999999999986</v>
      </c>
      <c r="F19" s="29">
        <v>99.999999999999986</v>
      </c>
      <c r="G19" s="27">
        <v>99.999999999999986</v>
      </c>
      <c r="H19" s="30">
        <v>99.999999999999986</v>
      </c>
      <c r="I19" s="27">
        <v>99.999999999999986</v>
      </c>
      <c r="J19" s="27">
        <v>99.999999999999986</v>
      </c>
      <c r="K19" s="30">
        <v>99.999999999999986</v>
      </c>
      <c r="L19" s="31">
        <v>99.999999999999986</v>
      </c>
      <c r="M19" s="27">
        <v>99.999999999999986</v>
      </c>
      <c r="N19" s="30">
        <v>99.999999999999986</v>
      </c>
      <c r="O19" s="27">
        <v>99.999999999999986</v>
      </c>
      <c r="P19" s="27">
        <v>99.999999999999986</v>
      </c>
      <c r="Q19" s="28">
        <v>99.999999999999986</v>
      </c>
      <c r="R19" s="40" t="s">
        <v>10</v>
      </c>
      <c r="S19" s="27" t="s">
        <v>10</v>
      </c>
      <c r="T19" s="41" t="s">
        <v>10</v>
      </c>
    </row>
    <row r="20" spans="1:20" s="2" customFormat="1" ht="36" customHeight="1" x14ac:dyDescent="0.2">
      <c r="A20" s="57"/>
      <c r="B20" s="6" t="s">
        <v>16</v>
      </c>
      <c r="C20" s="32">
        <f>ROUND(C7/$C$6*100,1)</f>
        <v>5.3</v>
      </c>
      <c r="D20" s="33">
        <f>ROUND(D7/$D$6*100,1)</f>
        <v>5.2</v>
      </c>
      <c r="E20" s="34">
        <f>ROUND(E7/$E$6*100,1)</f>
        <v>5.4</v>
      </c>
      <c r="F20" s="32">
        <f>ROUND(F7/$F$6*100,1)</f>
        <v>5.7</v>
      </c>
      <c r="G20" s="33">
        <f>ROUND(G7/$G$6*100,1)</f>
        <v>5.5</v>
      </c>
      <c r="H20" s="35">
        <f>ROUND(H7/$H$6*100,1)</f>
        <v>5.9</v>
      </c>
      <c r="I20" s="34">
        <f>ROUND(I7/$I$6*100,1)</f>
        <v>5.2</v>
      </c>
      <c r="J20" s="33">
        <f>ROUND(J7/$J$6*100,1)</f>
        <v>5.0999999999999996</v>
      </c>
      <c r="K20" s="34">
        <f>ROUND(K7/$K$6*100,1)</f>
        <v>5.3</v>
      </c>
      <c r="L20" s="32">
        <f>ROUND(L7/$L$6*100,1)</f>
        <v>5.5</v>
      </c>
      <c r="M20" s="33">
        <f>ROUND(M7/$M$6*100,1)</f>
        <v>5.3</v>
      </c>
      <c r="N20" s="35">
        <f>ROUND(N7/$N$6*100,1)</f>
        <v>5.8</v>
      </c>
      <c r="O20" s="34">
        <f>ROUND(O7/$O$6*100,1)</f>
        <v>5</v>
      </c>
      <c r="P20" s="33">
        <f>ROUND(P7/$P$6*100,1)</f>
        <v>5</v>
      </c>
      <c r="Q20" s="34">
        <f>ROUND(Q7/$Q$6*100,1)</f>
        <v>4.9000000000000004</v>
      </c>
      <c r="R20" s="32" t="s">
        <v>11</v>
      </c>
      <c r="S20" s="33" t="s">
        <v>10</v>
      </c>
      <c r="T20" s="42" t="s">
        <v>10</v>
      </c>
    </row>
    <row r="21" spans="1:20" s="2" customFormat="1" ht="36" customHeight="1" x14ac:dyDescent="0.2">
      <c r="A21" s="57"/>
      <c r="B21" s="6" t="s">
        <v>17</v>
      </c>
      <c r="C21" s="32">
        <f t="shared" ref="C21:C31" si="10">ROUND(C8/$C$6*100,1)</f>
        <v>5.9</v>
      </c>
      <c r="D21" s="33">
        <f t="shared" ref="D21:D30" si="11">ROUND(D8/$D$6*100,1)</f>
        <v>6</v>
      </c>
      <c r="E21" s="34">
        <f t="shared" ref="E21:E31" si="12">ROUND(E8/$E$6*100,1)</f>
        <v>5.8</v>
      </c>
      <c r="F21" s="32">
        <f t="shared" ref="F21:F31" si="13">ROUND(F8/$F$6*100,1)</f>
        <v>6.1</v>
      </c>
      <c r="G21" s="33">
        <f t="shared" ref="G21:G31" si="14">ROUND(G8/$G$6*100,1)</f>
        <v>5.6</v>
      </c>
      <c r="H21" s="35">
        <f>ROUND(H8/$H$6*100,1)</f>
        <v>6.6</v>
      </c>
      <c r="I21" s="34">
        <f t="shared" ref="I21:I30" si="15">ROUND(I8/$I$6*100,1)</f>
        <v>5.9</v>
      </c>
      <c r="J21" s="33">
        <f t="shared" ref="J21:J31" si="16">ROUND(J8/$J$6*100,1)</f>
        <v>6.1</v>
      </c>
      <c r="K21" s="34">
        <f t="shared" ref="K21:K30" si="17">ROUND(K8/$K$6*100,1)</f>
        <v>5.6</v>
      </c>
      <c r="L21" s="32">
        <f t="shared" ref="L21:L31" si="18">ROUND(L8/$L$6*100,1)</f>
        <v>5.8</v>
      </c>
      <c r="M21" s="33">
        <f t="shared" ref="M21:M30" si="19">ROUND(M8/$M$6*100,1)</f>
        <v>5.9</v>
      </c>
      <c r="N21" s="35">
        <f t="shared" ref="N21:N31" si="20">ROUND(N8/$N$6*100,1)</f>
        <v>5.7</v>
      </c>
      <c r="O21" s="34">
        <f t="shared" ref="O21:O30" si="21">ROUND(O8/$O$6*100,1)</f>
        <v>5.9</v>
      </c>
      <c r="P21" s="33">
        <f t="shared" ref="P21:P31" si="22">ROUND(P8/$P$6*100,1)</f>
        <v>6.3</v>
      </c>
      <c r="Q21" s="34">
        <f t="shared" ref="Q21:Q30" si="23">ROUND(Q8/$Q$6*100,1)</f>
        <v>5.5</v>
      </c>
      <c r="R21" s="32" t="s">
        <v>12</v>
      </c>
      <c r="S21" s="33" t="s">
        <v>10</v>
      </c>
      <c r="T21" s="42" t="s">
        <v>10</v>
      </c>
    </row>
    <row r="22" spans="1:20" s="2" customFormat="1" ht="36" customHeight="1" x14ac:dyDescent="0.2">
      <c r="A22" s="57"/>
      <c r="B22" s="6" t="s">
        <v>18</v>
      </c>
      <c r="C22" s="32">
        <f t="shared" si="10"/>
        <v>23.2</v>
      </c>
      <c r="D22" s="33">
        <f t="shared" si="11"/>
        <v>23.1</v>
      </c>
      <c r="E22" s="34">
        <f t="shared" si="12"/>
        <v>23.4</v>
      </c>
      <c r="F22" s="32">
        <f t="shared" si="13"/>
        <v>16.899999999999999</v>
      </c>
      <c r="G22" s="33">
        <f t="shared" si="14"/>
        <v>17.5</v>
      </c>
      <c r="H22" s="35">
        <f t="shared" ref="H22:H31" si="24">ROUND(H9/$H$6*100,1)</f>
        <v>16.3</v>
      </c>
      <c r="I22" s="34">
        <f t="shared" si="15"/>
        <v>24.9</v>
      </c>
      <c r="J22" s="33">
        <f t="shared" si="16"/>
        <v>24.4</v>
      </c>
      <c r="K22" s="34">
        <f t="shared" si="17"/>
        <v>25.5</v>
      </c>
      <c r="L22" s="32">
        <f t="shared" si="18"/>
        <v>18.600000000000001</v>
      </c>
      <c r="M22" s="33">
        <f t="shared" si="19"/>
        <v>18.399999999999999</v>
      </c>
      <c r="N22" s="35">
        <f t="shared" si="20"/>
        <v>18.8</v>
      </c>
      <c r="O22" s="34">
        <f t="shared" si="21"/>
        <v>30.4</v>
      </c>
      <c r="P22" s="33">
        <f t="shared" si="22"/>
        <v>29.7</v>
      </c>
      <c r="Q22" s="34">
        <f>ROUND(Q9/$Q$6*100,1)</f>
        <v>31.1</v>
      </c>
      <c r="R22" s="32" t="s">
        <v>12</v>
      </c>
      <c r="S22" s="33" t="s">
        <v>10</v>
      </c>
      <c r="T22" s="42" t="s">
        <v>10</v>
      </c>
    </row>
    <row r="23" spans="1:20" s="2" customFormat="1" ht="36" customHeight="1" x14ac:dyDescent="0.2">
      <c r="A23" s="57"/>
      <c r="B23" s="6" t="s">
        <v>19</v>
      </c>
      <c r="C23" s="32">
        <f t="shared" si="10"/>
        <v>15.2</v>
      </c>
      <c r="D23" s="33">
        <f t="shared" si="11"/>
        <v>16.3</v>
      </c>
      <c r="E23" s="34">
        <f t="shared" si="12"/>
        <v>14</v>
      </c>
      <c r="F23" s="32">
        <f t="shared" si="13"/>
        <v>18</v>
      </c>
      <c r="G23" s="33">
        <f t="shared" si="14"/>
        <v>19.3</v>
      </c>
      <c r="H23" s="35">
        <f t="shared" si="24"/>
        <v>16.7</v>
      </c>
      <c r="I23" s="34">
        <f t="shared" si="15"/>
        <v>14.5</v>
      </c>
      <c r="J23" s="33">
        <f t="shared" si="16"/>
        <v>15.5</v>
      </c>
      <c r="K23" s="34">
        <f t="shared" si="17"/>
        <v>13.3</v>
      </c>
      <c r="L23" s="32">
        <f t="shared" si="18"/>
        <v>17.399999999999999</v>
      </c>
      <c r="M23" s="33">
        <f t="shared" si="19"/>
        <v>19.100000000000001</v>
      </c>
      <c r="N23" s="35">
        <f t="shared" si="20"/>
        <v>15.4</v>
      </c>
      <c r="O23" s="34">
        <f t="shared" si="21"/>
        <v>12</v>
      </c>
      <c r="P23" s="33">
        <f t="shared" si="22"/>
        <v>12.4</v>
      </c>
      <c r="Q23" s="34">
        <f t="shared" si="23"/>
        <v>11.5</v>
      </c>
      <c r="R23" s="32" t="s">
        <v>11</v>
      </c>
      <c r="S23" s="33" t="s">
        <v>10</v>
      </c>
      <c r="T23" s="42" t="s">
        <v>11</v>
      </c>
    </row>
    <row r="24" spans="1:20" s="2" customFormat="1" ht="36" customHeight="1" x14ac:dyDescent="0.2">
      <c r="A24" s="57"/>
      <c r="B24" s="6" t="s">
        <v>20</v>
      </c>
      <c r="C24" s="32">
        <f t="shared" si="10"/>
        <v>6.5</v>
      </c>
      <c r="D24" s="33">
        <f t="shared" si="11"/>
        <v>6.3</v>
      </c>
      <c r="E24" s="34">
        <f t="shared" si="12"/>
        <v>6.8</v>
      </c>
      <c r="F24" s="32">
        <f t="shared" si="13"/>
        <v>6.8</v>
      </c>
      <c r="G24" s="33">
        <f t="shared" si="14"/>
        <v>6.8</v>
      </c>
      <c r="H24" s="35">
        <f t="shared" si="24"/>
        <v>6.9</v>
      </c>
      <c r="I24" s="34">
        <f t="shared" si="15"/>
        <v>6.5</v>
      </c>
      <c r="J24" s="33">
        <f t="shared" si="16"/>
        <v>6.2</v>
      </c>
      <c r="K24" s="34">
        <f t="shared" si="17"/>
        <v>6.7</v>
      </c>
      <c r="L24" s="32">
        <f t="shared" si="18"/>
        <v>6.7</v>
      </c>
      <c r="M24" s="33">
        <f t="shared" si="19"/>
        <v>6.7</v>
      </c>
      <c r="N24" s="35">
        <f t="shared" si="20"/>
        <v>6.8</v>
      </c>
      <c r="O24" s="34">
        <f t="shared" si="21"/>
        <v>6.3</v>
      </c>
      <c r="P24" s="33">
        <f t="shared" si="22"/>
        <v>5.9</v>
      </c>
      <c r="Q24" s="34">
        <f t="shared" si="23"/>
        <v>6.7</v>
      </c>
      <c r="R24" s="32" t="s">
        <v>10</v>
      </c>
      <c r="S24" s="33" t="s">
        <v>12</v>
      </c>
      <c r="T24" s="42" t="s">
        <v>12</v>
      </c>
    </row>
    <row r="25" spans="1:20" s="2" customFormat="1" ht="36" customHeight="1" x14ac:dyDescent="0.2">
      <c r="A25" s="57"/>
      <c r="B25" s="6" t="s">
        <v>21</v>
      </c>
      <c r="C25" s="32">
        <f t="shared" si="10"/>
        <v>6.4</v>
      </c>
      <c r="D25" s="33">
        <f t="shared" si="11"/>
        <v>6.4</v>
      </c>
      <c r="E25" s="34">
        <f t="shared" si="12"/>
        <v>6.3</v>
      </c>
      <c r="F25" s="32">
        <f t="shared" si="13"/>
        <v>7</v>
      </c>
      <c r="G25" s="33">
        <f t="shared" si="14"/>
        <v>6.7</v>
      </c>
      <c r="H25" s="35">
        <f t="shared" si="24"/>
        <v>7.2</v>
      </c>
      <c r="I25" s="34">
        <f t="shared" si="15"/>
        <v>6.2</v>
      </c>
      <c r="J25" s="33">
        <f t="shared" si="16"/>
        <v>6.3</v>
      </c>
      <c r="K25" s="34">
        <f t="shared" si="17"/>
        <v>6.1</v>
      </c>
      <c r="L25" s="32">
        <f t="shared" si="18"/>
        <v>6.5</v>
      </c>
      <c r="M25" s="33">
        <f t="shared" si="19"/>
        <v>6.3</v>
      </c>
      <c r="N25" s="35">
        <f t="shared" si="20"/>
        <v>6.7</v>
      </c>
      <c r="O25" s="34">
        <f t="shared" si="21"/>
        <v>6</v>
      </c>
      <c r="P25" s="33">
        <f t="shared" si="22"/>
        <v>6.3</v>
      </c>
      <c r="Q25" s="34">
        <f t="shared" si="23"/>
        <v>5.5</v>
      </c>
      <c r="R25" s="32" t="s">
        <v>12</v>
      </c>
      <c r="S25" s="33" t="s">
        <v>12</v>
      </c>
      <c r="T25" s="42" t="s">
        <v>12</v>
      </c>
    </row>
    <row r="26" spans="1:20" s="2" customFormat="1" ht="36" customHeight="1" x14ac:dyDescent="0.2">
      <c r="A26" s="57"/>
      <c r="B26" s="6" t="s">
        <v>22</v>
      </c>
      <c r="C26" s="32">
        <f t="shared" si="10"/>
        <v>7.4</v>
      </c>
      <c r="D26" s="33">
        <f t="shared" si="11"/>
        <v>7.5</v>
      </c>
      <c r="E26" s="34">
        <f t="shared" si="12"/>
        <v>7.3</v>
      </c>
      <c r="F26" s="32">
        <f t="shared" si="13"/>
        <v>7.5</v>
      </c>
      <c r="G26" s="33">
        <f t="shared" si="14"/>
        <v>6.9</v>
      </c>
      <c r="H26" s="35">
        <f t="shared" si="24"/>
        <v>8.1999999999999993</v>
      </c>
      <c r="I26" s="34">
        <f t="shared" si="15"/>
        <v>7.4</v>
      </c>
      <c r="J26" s="33">
        <f t="shared" si="16"/>
        <v>7.7</v>
      </c>
      <c r="K26" s="34">
        <f t="shared" si="17"/>
        <v>7</v>
      </c>
      <c r="L26" s="32">
        <f t="shared" si="18"/>
        <v>8.3000000000000007</v>
      </c>
      <c r="M26" s="33">
        <f t="shared" si="19"/>
        <v>8.6999999999999993</v>
      </c>
      <c r="N26" s="35">
        <f t="shared" si="20"/>
        <v>7.8</v>
      </c>
      <c r="O26" s="34">
        <f t="shared" si="21"/>
        <v>6.7</v>
      </c>
      <c r="P26" s="33">
        <f t="shared" si="22"/>
        <v>6.8</v>
      </c>
      <c r="Q26" s="34">
        <f t="shared" si="23"/>
        <v>6.5</v>
      </c>
      <c r="R26" s="32" t="s">
        <v>12</v>
      </c>
      <c r="S26" s="33" t="s">
        <v>12</v>
      </c>
      <c r="T26" s="42" t="s">
        <v>12</v>
      </c>
    </row>
    <row r="27" spans="1:20" s="4" customFormat="1" ht="36" customHeight="1" x14ac:dyDescent="0.25">
      <c r="A27" s="57"/>
      <c r="B27" s="6" t="s">
        <v>23</v>
      </c>
      <c r="C27" s="32">
        <f t="shared" si="10"/>
        <v>6.1</v>
      </c>
      <c r="D27" s="33">
        <f t="shared" si="11"/>
        <v>5.9</v>
      </c>
      <c r="E27" s="34">
        <f t="shared" si="12"/>
        <v>6.3</v>
      </c>
      <c r="F27" s="32">
        <f t="shared" si="13"/>
        <v>6.2</v>
      </c>
      <c r="G27" s="33">
        <f t="shared" si="14"/>
        <v>6.2</v>
      </c>
      <c r="H27" s="35">
        <f t="shared" si="24"/>
        <v>6.3</v>
      </c>
      <c r="I27" s="34">
        <f t="shared" si="15"/>
        <v>6.1</v>
      </c>
      <c r="J27" s="33">
        <f t="shared" si="16"/>
        <v>5.8</v>
      </c>
      <c r="K27" s="34">
        <f t="shared" si="17"/>
        <v>6.3</v>
      </c>
      <c r="L27" s="32">
        <f t="shared" si="18"/>
        <v>6.4</v>
      </c>
      <c r="M27" s="33">
        <f t="shared" si="19"/>
        <v>6.1</v>
      </c>
      <c r="N27" s="35">
        <f t="shared" si="20"/>
        <v>6.8</v>
      </c>
      <c r="O27" s="34">
        <f t="shared" si="21"/>
        <v>5.7</v>
      </c>
      <c r="P27" s="33">
        <f t="shared" si="22"/>
        <v>5.5</v>
      </c>
      <c r="Q27" s="34">
        <f t="shared" si="23"/>
        <v>5.9</v>
      </c>
      <c r="R27" s="32" t="s">
        <v>11</v>
      </c>
      <c r="S27" s="33" t="s">
        <v>11</v>
      </c>
      <c r="T27" s="42" t="s">
        <v>11</v>
      </c>
    </row>
    <row r="28" spans="1:20" s="2" customFormat="1" ht="36" customHeight="1" x14ac:dyDescent="0.2">
      <c r="A28" s="57"/>
      <c r="B28" s="6" t="s">
        <v>24</v>
      </c>
      <c r="C28" s="32">
        <f t="shared" si="10"/>
        <v>6.6</v>
      </c>
      <c r="D28" s="33">
        <f t="shared" si="11"/>
        <v>6.6</v>
      </c>
      <c r="E28" s="34">
        <f t="shared" si="12"/>
        <v>6.6</v>
      </c>
      <c r="F28" s="32">
        <f t="shared" si="13"/>
        <v>6.9</v>
      </c>
      <c r="G28" s="33">
        <f t="shared" si="14"/>
        <v>7.6</v>
      </c>
      <c r="H28" s="35">
        <f t="shared" si="24"/>
        <v>6.1</v>
      </c>
      <c r="I28" s="34">
        <f t="shared" si="15"/>
        <v>6.5</v>
      </c>
      <c r="J28" s="33">
        <f t="shared" si="16"/>
        <v>6.3</v>
      </c>
      <c r="K28" s="34">
        <f t="shared" si="17"/>
        <v>6.7</v>
      </c>
      <c r="L28" s="32">
        <f t="shared" si="18"/>
        <v>6.8</v>
      </c>
      <c r="M28" s="33">
        <f t="shared" si="19"/>
        <v>6.5</v>
      </c>
      <c r="N28" s="35">
        <f t="shared" si="20"/>
        <v>7.3</v>
      </c>
      <c r="O28" s="34">
        <f t="shared" si="21"/>
        <v>6.2</v>
      </c>
      <c r="P28" s="33">
        <f t="shared" si="22"/>
        <v>6.2</v>
      </c>
      <c r="Q28" s="34">
        <f t="shared" si="23"/>
        <v>6.3</v>
      </c>
      <c r="R28" s="32" t="s">
        <v>10</v>
      </c>
      <c r="S28" s="33" t="s">
        <v>10</v>
      </c>
      <c r="T28" s="42" t="s">
        <v>10</v>
      </c>
    </row>
    <row r="29" spans="1:20" s="2" customFormat="1" ht="36" customHeight="1" x14ac:dyDescent="0.2">
      <c r="A29" s="57"/>
      <c r="B29" s="6" t="s">
        <v>25</v>
      </c>
      <c r="C29" s="32">
        <f t="shared" si="10"/>
        <v>6.8</v>
      </c>
      <c r="D29" s="33">
        <f t="shared" si="11"/>
        <v>6.4</v>
      </c>
      <c r="E29" s="34">
        <f t="shared" si="12"/>
        <v>7.1</v>
      </c>
      <c r="F29" s="32">
        <f t="shared" si="13"/>
        <v>6.9</v>
      </c>
      <c r="G29" s="33">
        <f t="shared" si="14"/>
        <v>6.6</v>
      </c>
      <c r="H29" s="35">
        <f t="shared" si="24"/>
        <v>7.2</v>
      </c>
      <c r="I29" s="34">
        <f t="shared" si="15"/>
        <v>6.7</v>
      </c>
      <c r="J29" s="33">
        <f t="shared" si="16"/>
        <v>6.4</v>
      </c>
      <c r="K29" s="34">
        <f t="shared" si="17"/>
        <v>7.1</v>
      </c>
      <c r="L29" s="32">
        <f t="shared" si="18"/>
        <v>7.9</v>
      </c>
      <c r="M29" s="33">
        <f t="shared" si="19"/>
        <v>7.3</v>
      </c>
      <c r="N29" s="35">
        <f t="shared" si="20"/>
        <v>8.6</v>
      </c>
      <c r="O29" s="34">
        <f t="shared" si="21"/>
        <v>5.7</v>
      </c>
      <c r="P29" s="33">
        <f t="shared" si="22"/>
        <v>5.5</v>
      </c>
      <c r="Q29" s="34">
        <f t="shared" si="23"/>
        <v>5.9</v>
      </c>
      <c r="R29" s="32" t="s">
        <v>12</v>
      </c>
      <c r="S29" s="33" t="s">
        <v>12</v>
      </c>
      <c r="T29" s="42" t="s">
        <v>10</v>
      </c>
    </row>
    <row r="30" spans="1:20" s="2" customFormat="1" ht="36" customHeight="1" x14ac:dyDescent="0.2">
      <c r="A30" s="57"/>
      <c r="B30" s="6" t="s">
        <v>26</v>
      </c>
      <c r="C30" s="32">
        <f>ROUND(C17/$C$6*100,1)</f>
        <v>5</v>
      </c>
      <c r="D30" s="33">
        <f t="shared" si="11"/>
        <v>4.8</v>
      </c>
      <c r="E30" s="34">
        <f t="shared" si="12"/>
        <v>5.3</v>
      </c>
      <c r="F30" s="32">
        <f t="shared" si="13"/>
        <v>5.5</v>
      </c>
      <c r="G30" s="33">
        <f t="shared" si="14"/>
        <v>5</v>
      </c>
      <c r="H30" s="35">
        <f t="shared" si="24"/>
        <v>5.9</v>
      </c>
      <c r="I30" s="34">
        <f t="shared" si="15"/>
        <v>4.9000000000000004</v>
      </c>
      <c r="J30" s="33">
        <f t="shared" si="16"/>
        <v>4.8</v>
      </c>
      <c r="K30" s="34">
        <f t="shared" si="17"/>
        <v>5.0999999999999996</v>
      </c>
      <c r="L30" s="32">
        <f t="shared" si="18"/>
        <v>4.9000000000000004</v>
      </c>
      <c r="M30" s="33">
        <f t="shared" si="19"/>
        <v>4.8</v>
      </c>
      <c r="N30" s="35">
        <f t="shared" si="20"/>
        <v>5.0999999999999996</v>
      </c>
      <c r="O30" s="34">
        <f t="shared" si="21"/>
        <v>4.9000000000000004</v>
      </c>
      <c r="P30" s="33">
        <f t="shared" si="22"/>
        <v>4.8</v>
      </c>
      <c r="Q30" s="34">
        <f t="shared" si="23"/>
        <v>5</v>
      </c>
      <c r="R30" s="32" t="s">
        <v>12</v>
      </c>
      <c r="S30" s="33" t="s">
        <v>12</v>
      </c>
      <c r="T30" s="42" t="s">
        <v>12</v>
      </c>
    </row>
    <row r="31" spans="1:20" s="2" customFormat="1" ht="36" customHeight="1" thickBot="1" x14ac:dyDescent="0.25">
      <c r="A31" s="59"/>
      <c r="B31" s="24" t="s">
        <v>27</v>
      </c>
      <c r="C31" s="36">
        <f t="shared" si="10"/>
        <v>5.5</v>
      </c>
      <c r="D31" s="37">
        <f>ROUND(D18/$D$6*100,1)</f>
        <v>5.5</v>
      </c>
      <c r="E31" s="38">
        <f t="shared" si="12"/>
        <v>5.6</v>
      </c>
      <c r="F31" s="36">
        <f t="shared" si="13"/>
        <v>6.5</v>
      </c>
      <c r="G31" s="37">
        <f t="shared" si="14"/>
        <v>6.4</v>
      </c>
      <c r="H31" s="39">
        <f t="shared" si="24"/>
        <v>6.6</v>
      </c>
      <c r="I31" s="38">
        <f>ROUND(I18/$I$6*100,1)</f>
        <v>5.3</v>
      </c>
      <c r="J31" s="37">
        <f t="shared" si="16"/>
        <v>5.3</v>
      </c>
      <c r="K31" s="38">
        <f>ROUND(K18/$K$6*100,1)</f>
        <v>5.3</v>
      </c>
      <c r="L31" s="36">
        <f t="shared" si="18"/>
        <v>5.2</v>
      </c>
      <c r="M31" s="37">
        <f>ROUND(M18/$M$6*100,1)</f>
        <v>5.0999999999999996</v>
      </c>
      <c r="N31" s="39">
        <f t="shared" si="20"/>
        <v>5.4</v>
      </c>
      <c r="O31" s="38">
        <f>ROUND(O18/$O$6*100,1)</f>
        <v>5.3</v>
      </c>
      <c r="P31" s="37">
        <f t="shared" si="22"/>
        <v>5.4</v>
      </c>
      <c r="Q31" s="38">
        <f>ROUND(Q18/$Q$6*100,1)</f>
        <v>5.2</v>
      </c>
      <c r="R31" s="36" t="s">
        <v>10</v>
      </c>
      <c r="S31" s="37" t="s">
        <v>11</v>
      </c>
      <c r="T31" s="43" t="s">
        <v>12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P2:T2"/>
    <mergeCell ref="A2:D2"/>
    <mergeCell ref="A6:A18"/>
    <mergeCell ref="A19:A31"/>
    <mergeCell ref="C3:E4"/>
    <mergeCell ref="F3:H4"/>
    <mergeCell ref="I3:Q3"/>
    <mergeCell ref="R3:T4"/>
    <mergeCell ref="I4:K4"/>
    <mergeCell ref="L4:N4"/>
    <mergeCell ref="O4:Q4"/>
    <mergeCell ref="A3:B5"/>
  </mergeCells>
  <phoneticPr fontId="3"/>
  <pageMargins left="0.55118110236220474" right="0.39370078740157483" top="0.98425196850393704" bottom="0.27559055118110237" header="0.51181102362204722" footer="0.19685039370078741"/>
  <pageSetup paperSize="9" scale="75" firstPageNumber="31" orientation="portrait" useFirstPageNumber="1" r:id="rId1"/>
  <headerFooter alignWithMargins="0">
    <oddFooter>&amp;C―&amp;P―</oddFooter>
  </headerFooter>
  <ignoredErrors>
    <ignoredError sqref="F6:T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</vt:lpstr>
      <vt:lpstr>第３表!Print_Area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2025-03-06T02:06:23Z</cp:lastPrinted>
  <dcterms:created xsi:type="dcterms:W3CDTF">2005-02-17T04:00:15Z</dcterms:created>
  <dcterms:modified xsi:type="dcterms:W3CDTF">2026-01-21T02:58:53Z</dcterms:modified>
</cp:coreProperties>
</file>