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0" yWindow="-16320" windowWidth="29040" windowHeight="15720" activeTab="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8" i="9" l="1"/>
  <c r="AA37" i="9"/>
  <c r="AA36" i="9"/>
  <c r="AA35" i="9"/>
  <c r="AA34" i="9"/>
  <c r="AA33" i="9"/>
  <c r="AA32" i="9"/>
  <c r="AA31" i="9"/>
  <c r="AA30" i="9"/>
  <c r="AA29" i="9"/>
  <c r="AA28" i="9"/>
  <c r="AA12" i="9"/>
  <c r="AA11" i="9"/>
  <c r="AA10" i="9"/>
  <c r="AA9" i="9"/>
  <c r="AA8" i="9"/>
  <c r="AA7" i="9"/>
  <c r="DG43" i="7"/>
  <c r="CQ43" i="7"/>
  <c r="BY43" i="7"/>
  <c r="BW43" i="7" s="1"/>
  <c r="BE43" i="7"/>
  <c r="AM43" i="7"/>
  <c r="U43" i="7"/>
  <c r="E43" i="7"/>
  <c r="C43" i="7" s="1"/>
  <c r="DG42" i="7"/>
  <c r="CQ42" i="7"/>
  <c r="BY42" i="7"/>
  <c r="BW42" i="7" s="1"/>
  <c r="BE42" i="7"/>
  <c r="AM42" i="7"/>
  <c r="U42" i="7"/>
  <c r="E42" i="7"/>
  <c r="C42" i="7"/>
  <c r="DG41" i="7"/>
  <c r="CQ41" i="7"/>
  <c r="BY41" i="7"/>
  <c r="BW41" i="7" s="1"/>
  <c r="BE41" i="7"/>
  <c r="AM41" i="7"/>
  <c r="U41" i="7"/>
  <c r="E41" i="7"/>
  <c r="C41" i="7" s="1"/>
  <c r="DG40" i="7"/>
  <c r="CQ40" i="7"/>
  <c r="BY40" i="7"/>
  <c r="BW40" i="7" s="1"/>
  <c r="BE40" i="7"/>
  <c r="AM40" i="7"/>
  <c r="U40" i="7"/>
  <c r="E40" i="7"/>
  <c r="C40" i="7" s="1"/>
  <c r="DG39" i="7"/>
  <c r="CQ39" i="7"/>
  <c r="BY39" i="7"/>
  <c r="BW39" i="7" s="1"/>
  <c r="BE39" i="7"/>
  <c r="AM39" i="7"/>
  <c r="U39" i="7"/>
  <c r="E39" i="7"/>
  <c r="DG38" i="7"/>
  <c r="CQ38" i="7"/>
  <c r="BY38" i="7"/>
  <c r="BW38" i="7" s="1"/>
  <c r="BE38" i="7"/>
  <c r="AM38" i="7"/>
  <c r="U38" i="7"/>
  <c r="E38" i="7"/>
  <c r="DG37" i="7"/>
  <c r="CQ37" i="7"/>
  <c r="BY37" i="7"/>
  <c r="BG37" i="7"/>
  <c r="AO37" i="7"/>
  <c r="U37" i="7"/>
  <c r="E37" i="7"/>
  <c r="DG36" i="7"/>
  <c r="CQ36" i="7"/>
  <c r="BY36" i="7"/>
  <c r="BG36" i="7"/>
  <c r="AO36" i="7"/>
  <c r="W36" i="7"/>
  <c r="E36" i="7"/>
  <c r="DG35" i="7"/>
  <c r="CQ35" i="7"/>
  <c r="BY35" i="7"/>
  <c r="BG35" i="7"/>
  <c r="AO35" i="7"/>
  <c r="W35" i="7"/>
  <c r="E35" i="7"/>
  <c r="DG34" i="7"/>
  <c r="CQ34" i="7"/>
  <c r="BY34" i="7"/>
  <c r="BG34" i="7"/>
  <c r="AO34" i="7"/>
  <c r="W34" i="7"/>
  <c r="E34" i="7"/>
  <c r="C34" i="7" s="1"/>
  <c r="C35" i="7" l="1"/>
  <c r="C36" i="7"/>
  <c r="C37" i="7" s="1"/>
  <c r="C38" i="7" s="1"/>
  <c r="C39" i="7" s="1"/>
  <c r="U34" i="7" l="1"/>
  <c r="U35" i="7" s="1"/>
  <c r="U36" i="7" s="1"/>
  <c r="AM34" i="7" l="1"/>
  <c r="AM35" i="7" l="1"/>
  <c r="AM36" i="7" l="1"/>
  <c r="AM37" i="7" l="1"/>
  <c r="BE34" i="7" l="1"/>
  <c r="BE35" i="7" s="1"/>
  <c r="BE36" i="7" s="1"/>
  <c r="BE37" i="7" s="1"/>
  <c r="BW34" i="7" l="1"/>
  <c r="BW35" i="7" s="1"/>
  <c r="BW36" i="7" s="1"/>
  <c r="BW37" i="7" s="1"/>
  <c r="CO34" i="7" l="1"/>
  <c r="CO35" i="7" s="1"/>
  <c r="CO36" i="7" s="1"/>
  <c r="CO37" i="7" s="1"/>
  <c r="CO38" i="7" s="1"/>
  <c r="CO39" i="7" s="1"/>
  <c r="CO40" i="7" s="1"/>
  <c r="CO41" i="7" s="1"/>
  <c r="CO42" i="7" s="1"/>
  <c r="CO43" i="7" s="1"/>
</calcChain>
</file>

<file path=xl/sharedStrings.xml><?xml version="1.0" encoding="utf-8"?>
<sst xmlns="http://schemas.openxmlformats.org/spreadsheetml/2006/main" count="1331" uniqueCount="580">
  <si>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</si>
  <si>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</si>
  <si>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</si>
  <si>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</si>
  <si>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</si>
  <si>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</si>
  <si>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</si>
  <si>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</si>
  <si>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</si>
  <si>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</si>
  <si>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</si>
  <si>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</si>
  <si>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</si>
  <si>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</si>
  <si>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</si>
  <si>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</si>
  <si>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</si>
  <si>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</si>
  <si>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</si>
  <si>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</si>
  <si>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中核市</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</si>
  <si>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</si>
  <si>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</si>
  <si>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</si>
  <si>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</si>
  <si>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</si>
  <si>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</si>
  <si>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</si>
  <si>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</si>
  <si>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</si>
  <si>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</si>
  <si>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</si>
  <si>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</si>
  <si>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</si>
  <si>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鳥取市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</si>
  <si>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</si>
  <si>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</si>
  <si>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</si>
  <si>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</si>
  <si>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</si>
  <si>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</si>
  <si>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</si>
  <si>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</si>
  <si>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</si>
  <si>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</si>
  <si>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</si>
  <si>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</si>
  <si>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</si>
  <si>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</si>
  <si>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</si>
  <si>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</si>
  <si>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</si>
  <si>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</si>
  <si>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</si>
  <si>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</si>
  <si>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</si>
  <si>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</si>
  <si>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</si>
  <si>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</si>
  <si>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</si>
  <si>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</si>
  <si>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</si>
  <si>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</si>
  <si>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</si>
  <si>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</si>
  <si>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</si>
  <si>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</si>
  <si>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</si>
  <si>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</si>
  <si>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</si>
  <si>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</si>
  <si>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</si>
  <si>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</si>
  <si>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</si>
  <si>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</si>
  <si>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</si>
  <si>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</si>
  <si>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</si>
  <si>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</si>
  <si>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</si>
  <si>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</si>
  <si>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</si>
  <si>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</si>
  <si>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</si>
  <si>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</si>
  <si>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</si>
  <si>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</si>
  <si>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</si>
  <si>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</si>
  <si>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</si>
  <si>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</si>
  <si>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</si>
  <si>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</si>
  <si>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</si>
  <si>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</si>
  <si>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</si>
  <si>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</si>
  <si>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</si>
  <si>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</si>
  <si>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</si>
  <si>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</si>
  <si>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</si>
  <si>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</si>
  <si>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</si>
  <si>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</si>
  <si>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</si>
  <si>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</si>
  <si>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</si>
  <si>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</si>
  <si>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</si>
  <si>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</si>
  <si>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</si>
  <si>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</si>
  <si>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</si>
  <si>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</si>
  <si>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</si>
  <si>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</si>
  <si>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</si>
  <si>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</si>
  <si>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</si>
  <si>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</si>
  <si>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</si>
  <si>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</si>
  <si>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</si>
  <si>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</si>
  <si>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</si>
  <si>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</si>
  <si>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</si>
  <si>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</si>
  <si>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</si>
  <si>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</si>
  <si>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</si>
  <si>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</si>
  <si>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</si>
  <si>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</si>
  <si>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</si>
  <si>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</si>
  <si>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</si>
  <si>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</si>
  <si>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</si>
  <si>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</si>
  <si>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</si>
  <si>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</si>
  <si>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</si>
  <si>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</si>
  <si>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鳥取県鳥取市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</si>
  <si>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</si>
  <si>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</si>
  <si>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</si>
  <si>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</si>
  <si>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</si>
  <si>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</si>
  <si>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</si>
  <si>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</si>
  <si>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</si>
  <si>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</si>
  <si>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</si>
  <si>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</si>
  <si>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</si>
  <si>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</si>
  <si>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</si>
  <si>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</si>
  <si>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</si>
  <si>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</si>
  <si>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</si>
  <si>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</si>
  <si>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</si>
  <si>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</si>
  <si>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</si>
  <si>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</si>
  <si>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</si>
  <si>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</si>
  <si>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</si>
  <si>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</si>
  <si>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</si>
  <si>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</si>
  <si>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</si>
  <si>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</si>
  <si>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</si>
  <si>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</si>
  <si>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</si>
  <si>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</si>
  <si>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</si>
  <si>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</si>
  <si>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</si>
  <si>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</si>
  <si>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</si>
  <si>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</si>
  <si>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</si>
  <si>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</si>
  <si>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</si>
  <si>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</si>
  <si>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</si>
  <si>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</si>
  <si>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</si>
  <si>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</si>
  <si>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</si>
  <si>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</si>
  <si>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</si>
  <si>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</si>
  <si>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</si>
  <si>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</si>
  <si>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</si>
  <si>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</si>
  <si>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</si>
  <si>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</si>
  <si>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</si>
  <si>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</si>
  <si>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</si>
  <si>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</si>
  <si>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</si>
  <si>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</si>
  <si>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</si>
  <si>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</si>
  <si>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</si>
  <si>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</si>
  <si>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</si>
  <si>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</si>
  <si>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</si>
  <si>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</si>
  <si>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</si>
  <si>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</si>
  <si>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</si>
  <si>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</si>
  <si>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</si>
  <si>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</si>
  <si>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</si>
  <si>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</si>
  <si>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</si>
  <si>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</si>
  <si>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</si>
  <si>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</si>
  <si>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</si>
  <si>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</si>
  <si>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</si>
  <si>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</si>
  <si>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</si>
  <si>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</si>
  <si>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</si>
  <si>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</si>
  <si>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</si>
  <si>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</si>
  <si>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</si>
  <si>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</si>
  <si>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</si>
  <si>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</si>
  <si>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</si>
  <si>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</si>
  <si>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</si>
  <si>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</si>
  <si>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</si>
  <si>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</si>
  <si>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</si>
  <si>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</si>
  <si>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</si>
  <si>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</si>
  <si>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</si>
  <si>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</si>
  <si>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</si>
  <si>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</si>
  <si>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</si>
  <si>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</si>
  <si>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</si>
  <si>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</si>
  <si>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</si>
  <si>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</si>
  <si>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</si>
  <si>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</si>
  <si>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</si>
  <si>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</si>
  <si>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病院</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</si>
  <si>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</si>
  <si>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</si>
  <si>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</si>
  <si>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</si>
  <si>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</si>
  <si>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</si>
  <si>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</si>
  <si>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</si>
  <si>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</si>
  <si>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</si>
  <si>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</si>
  <si>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</si>
  <si>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</si>
  <si>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</si>
  <si>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</si>
  <si>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</si>
  <si>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</si>
  <si>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</si>
  <si>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</si>
  <si>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</si>
  <si>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</si>
  <si>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</si>
  <si>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</si>
  <si>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</si>
  <si>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</si>
  <si>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</si>
  <si>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鳥取県鳥取市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</si>
  <si>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</si>
  <si>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</si>
  <si>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</si>
  <si>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</si>
  <si>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</si>
  <si>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</si>
  <si>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</si>
  <si>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</si>
  <si>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</si>
  <si>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</si>
  <si>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</si>
  <si>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</si>
  <si>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</si>
  <si>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</si>
  <si>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</si>
  <si>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</si>
  <si>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</si>
  <si>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</si>
  <si>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</si>
  <si>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</si>
  <si>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鳥取開発公社</t>
  </si>
  <si>
    <t>-</t>
    <phoneticPr fontId="2"/>
  </si>
  <si>
    <t>土地区画整理費</t>
    <phoneticPr fontId="5"/>
  </si>
  <si>
    <t>鳥取市公園・スポーツ施設協会</t>
  </si>
  <si>
    <t>高齢者・障害者住宅整備資金貸付事業費</t>
    <phoneticPr fontId="5"/>
  </si>
  <si>
    <t>鳥取市中小企業勤労者福祉サービスセンター</t>
  </si>
  <si>
    <t>土地取得費</t>
    <phoneticPr fontId="5"/>
  </si>
  <si>
    <t>鳥取市環境事業公社</t>
  </si>
  <si>
    <t>墓苑事業費</t>
    <phoneticPr fontId="5"/>
  </si>
  <si>
    <t>鳥取県東部環境管理公社</t>
  </si>
  <si>
    <t>母子父子寡婦福祉資金貸付事業費</t>
    <phoneticPr fontId="5"/>
  </si>
  <si>
    <t>鳥取市教育福祉振興会</t>
  </si>
  <si>
    <t>鳥取市学校給食会</t>
  </si>
  <si>
    <t>鳥取市文化財団</t>
  </si>
  <si>
    <t>鳥取童謡・おもちゃ館</t>
  </si>
  <si>
    <t>鳥取市人権情報センター</t>
  </si>
  <si>
    <t>鳥取テレトピア</t>
  </si>
  <si>
    <t>鳥取市土地開発公社</t>
  </si>
  <si>
    <t>用瀬町ふるさと振興事業団</t>
  </si>
  <si>
    <t>グリーンもちがせ</t>
  </si>
  <si>
    <t>さじ弐拾壱</t>
  </si>
  <si>
    <t>実質赤字額</t>
    <rPh sb="0" eb="2">
      <t>ジッシツ</t>
    </rPh>
    <rPh sb="2" eb="5">
      <t>アカジガク</t>
    </rPh>
    <phoneticPr fontId="5"/>
  </si>
  <si>
    <t>かみんぐさじ</t>
  </si>
  <si>
    <t>計</t>
    <rPh sb="0" eb="1">
      <t>ケイ</t>
    </rPh>
    <phoneticPr fontId="5"/>
  </si>
  <si>
    <t>一般会計等（純計）</t>
    <rPh sb="0" eb="2">
      <t>イッパン</t>
    </rPh>
    <rPh sb="2" eb="4">
      <t>カイケイ</t>
    </rPh>
    <rPh sb="4" eb="5">
      <t>トウ</t>
    </rPh>
    <rPh sb="6" eb="8">
      <t>ジュンケイ</t>
    </rPh>
    <phoneticPr fontId="5"/>
  </si>
  <si>
    <t>鳥取市農業公社</t>
  </si>
  <si>
    <t>　※一般会計等（純計）は、各会計の相互間の繰入・繰出等の重複を控除したものであり、各会計の合計と一致しない場合がある。</t>
    <phoneticPr fontId="5"/>
  </si>
  <si>
    <t>ふるさと鹿野</t>
  </si>
  <si>
    <t>公営企業会計等の財政状況（単位：百万円）</t>
    <rPh sb="0" eb="2">
      <t>コウエイ</t>
    </rPh>
    <rPh sb="2" eb="4">
      <t>キギョウ</t>
    </rPh>
    <rPh sb="4" eb="6">
      <t>カイケイ</t>
    </rPh>
    <rPh sb="6" eb="7">
      <t>トウ</t>
    </rPh>
    <rPh sb="8" eb="10">
      <t>ザイセイ</t>
    </rPh>
    <rPh sb="10" eb="12">
      <t>ジョウキョウ</t>
    </rPh>
    <phoneticPr fontId="5"/>
  </si>
  <si>
    <t>スマートエネルギーとっとり</t>
  </si>
  <si>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</si>
  <si>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</si>
  <si>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</si>
  <si>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</si>
  <si>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</si>
  <si>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</si>
  <si>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</si>
  <si>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</si>
  <si>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鳥取県産業振興機構</t>
    <rPh sb="3" eb="5">
      <t>サンギョウ</t>
    </rPh>
    <rPh sb="5" eb="9">
      <t>シンコウキコウ</t>
    </rPh>
    <phoneticPr fontId="2"/>
  </si>
  <si>
    <t>国民健康保険費</t>
    <phoneticPr fontId="5"/>
  </si>
  <si>
    <t>介護保険費</t>
    <phoneticPr fontId="5"/>
  </si>
  <si>
    <t>後期高齢者医療費</t>
    <phoneticPr fontId="5"/>
  </si>
  <si>
    <t>水道事業</t>
    <phoneticPr fontId="5"/>
  </si>
  <si>
    <t>法適用企業</t>
    <phoneticPr fontId="5"/>
  </si>
  <si>
    <t>工業用水道事業</t>
    <phoneticPr fontId="5"/>
  </si>
  <si>
    <t>病院事業</t>
    <phoneticPr fontId="5"/>
  </si>
  <si>
    <t>下水道等事業</t>
    <phoneticPr fontId="5"/>
  </si>
  <si>
    <t>電気事業</t>
    <phoneticPr fontId="5"/>
  </si>
  <si>
    <t>法非適用企業</t>
    <phoneticPr fontId="5"/>
  </si>
  <si>
    <t>公設地方卸売市場事業</t>
    <phoneticPr fontId="5"/>
  </si>
  <si>
    <t>観光施設事業</t>
    <phoneticPr fontId="5"/>
  </si>
  <si>
    <t>温泉事業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</si>
  <si>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</si>
  <si>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</si>
  <si>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</si>
  <si>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</si>
  <si>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</si>
  <si>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鳥取県東部広域行政管理組合</t>
    <rPh sb="11" eb="13">
      <t>クミアイ</t>
    </rPh>
    <phoneticPr fontId="25"/>
  </si>
  <si>
    <t>一般会計</t>
    <rPh sb="0" eb="4">
      <t>イッパンカイケイ</t>
    </rPh>
    <phoneticPr fontId="25"/>
  </si>
  <si>
    <t>因幡ふるさと振興事業費特別会計</t>
    <rPh sb="0" eb="2">
      <t>イナバ</t>
    </rPh>
    <rPh sb="6" eb="11">
      <t>シンコウジギョウヒ</t>
    </rPh>
    <rPh sb="11" eb="15">
      <t>トクベツカイケイ</t>
    </rPh>
    <phoneticPr fontId="25"/>
  </si>
  <si>
    <t>鳥取県後期高齢者医療広域連合</t>
    <rPh sb="3" eb="8">
      <t>コウキコウレイシャ</t>
    </rPh>
    <rPh sb="8" eb="10">
      <t>イリョウ</t>
    </rPh>
    <rPh sb="10" eb="14">
      <t>コウイキレンゴウ</t>
    </rPh>
    <phoneticPr fontId="25"/>
  </si>
  <si>
    <t>後期高齢者医療特別会計</t>
    <rPh sb="0" eb="5">
      <t>コウキコウレイシャ</t>
    </rPh>
    <rPh sb="5" eb="7">
      <t>イリョウ</t>
    </rPh>
    <rPh sb="7" eb="11">
      <t>トクベツカイケイ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</si>
  <si>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</si>
  <si>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</si>
  <si>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</si>
  <si>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</si>
  <si>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</si>
  <si>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</si>
  <si>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</si>
  <si>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</si>
  <si>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</si>
  <si>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</si>
  <si>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</si>
  <si>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</si>
  <si>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</si>
  <si>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</si>
  <si>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</si>
  <si>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</si>
  <si>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</si>
  <si>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</si>
  <si>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</si>
  <si>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</si>
  <si>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</si>
  <si>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</si>
  <si>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</si>
  <si>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</si>
  <si>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</si>
  <si>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</si>
  <si>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</si>
  <si>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</si>
  <si>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</si>
  <si>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</si>
  <si>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</si>
  <si>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</si>
  <si>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</si>
  <si>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</si>
  <si>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</si>
  <si>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</si>
  <si>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</si>
  <si>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</si>
  <si>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</si>
  <si>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</si>
  <si>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</si>
  <si>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</si>
  <si>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</si>
  <si>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</si>
  <si>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</si>
  <si>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</si>
  <si>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</si>
  <si>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鳥取市下水道等事業会計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</si>
  <si>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</si>
  <si>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</si>
  <si>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鳥取市水道事業会計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</si>
  <si>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</si>
  <si>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鳥取市公設地方卸売市場事業費特別会計</t>
    <phoneticPr fontId="5"/>
  </si>
  <si>
    <t>(Ｆ)</t>
    <phoneticPr fontId="5"/>
  </si>
  <si>
    <t>鳥取市病院事業会計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</si>
  <si>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</si>
  <si>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</si>
  <si>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</si>
  <si>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</si>
  <si>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</si>
  <si>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</si>
  <si>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</si>
  <si>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</si>
  <si>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</si>
  <si>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</si>
  <si>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</si>
  <si>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</si>
  <si>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</si>
  <si>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</si>
  <si>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</si>
  <si>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</si>
  <si>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</si>
  <si>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</si>
  <si>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</si>
  <si>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</si>
  <si>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</si>
  <si>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</si>
  <si>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</si>
  <si>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</si>
  <si>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</si>
  <si>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</si>
  <si>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</si>
  <si>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</si>
  <si>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</si>
  <si>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</si>
  <si>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</si>
  <si>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</si>
  <si>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</si>
  <si>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</si>
  <si>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</si>
  <si>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</si>
  <si>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</si>
  <si>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</si>
  <si>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</si>
  <si>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</si>
  <si>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</si>
  <si>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</si>
  <si>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</si>
  <si>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</si>
  <si>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</si>
  <si>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</si>
  <si>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</si>
  <si>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</si>
  <si>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</si>
  <si>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</si>
  <si>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</si>
  <si>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</si>
  <si>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</si>
  <si>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</si>
  <si>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</si>
  <si>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</si>
  <si>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</si>
  <si>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</si>
  <si>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</si>
  <si>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</si>
  <si>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</si>
  <si>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</si>
  <si>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</si>
  <si>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</si>
  <si>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</si>
  <si>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</si>
  <si>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</si>
  <si>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</si>
  <si>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</si>
  <si>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</si>
  <si>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</si>
  <si>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</si>
  <si>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</si>
  <si>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</si>
  <si>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</si>
  <si>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</si>
  <si>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</si>
  <si>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</si>
  <si>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0.38</t>
  </si>
  <si>
    <t>▲ 0.28</t>
  </si>
  <si>
    <t>▲ 1.17</t>
  </si>
  <si>
    <t>会計</t>
    <rPh sb="0" eb="2">
      <t>カイケイ</t>
    </rPh>
    <phoneticPr fontId="5"/>
  </si>
  <si>
    <t>下水道等事業</t>
  </si>
  <si>
    <t>病院事業</t>
  </si>
  <si>
    <t>水道事業</t>
  </si>
  <si>
    <t>一般会計</t>
  </si>
  <si>
    <t>介護保険費</t>
  </si>
  <si>
    <t>国民健康保険費</t>
  </si>
  <si>
    <t>工業用水道事業</t>
  </si>
  <si>
    <t>後期高齢者医療費</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</si>
  <si>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</si>
  <si>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</si>
  <si>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</si>
  <si>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</si>
  <si>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</si>
  <si>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</si>
  <si>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</si>
  <si>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</si>
  <si>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</si>
  <si>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</si>
  <si>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</si>
  <si>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</si>
  <si>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</si>
  <si>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</si>
  <si>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</si>
  <si>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</si>
  <si>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</si>
  <si>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</si>
  <si>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</si>
  <si>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</si>
  <si>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</si>
  <si>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</si>
  <si>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</si>
  <si>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</si>
  <si>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</si>
  <si>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</si>
  <si>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</si>
  <si>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</si>
  <si>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</si>
  <si>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</si>
  <si>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</si>
  <si>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</si>
  <si>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</si>
  <si>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</si>
  <si>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</si>
  <si>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</si>
  <si>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</si>
  <si>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</si>
  <si>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</si>
  <si>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</si>
  <si>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</si>
  <si>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</si>
  <si>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</si>
  <si>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</si>
  <si>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</si>
  <si>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</si>
  <si>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</si>
  <si>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rPh sb="0" eb="2">
      <t>コウキョウ</t>
    </rPh>
    <rPh sb="2" eb="5">
      <t>シセツトウ</t>
    </rPh>
    <rPh sb="5" eb="7">
      <t>セイビ</t>
    </rPh>
    <rPh sb="7" eb="9">
      <t>キキン</t>
    </rPh>
    <phoneticPr fontId="5"/>
  </si>
  <si>
    <t>ふるさと納税基金</t>
    <rPh sb="4" eb="6">
      <t>ノウゼイ</t>
    </rPh>
    <rPh sb="6" eb="8">
      <t>キキン</t>
    </rPh>
    <phoneticPr fontId="5"/>
  </si>
  <si>
    <t>人づくり・まちづくり基金</t>
    <rPh sb="0" eb="1">
      <t>ヒト</t>
    </rPh>
    <rPh sb="10" eb="12">
      <t>キキン</t>
    </rPh>
    <phoneticPr fontId="5"/>
  </si>
  <si>
    <t>地域振興基金</t>
    <rPh sb="0" eb="2">
      <t>チイキ</t>
    </rPh>
    <rPh sb="2" eb="4">
      <t>シンコウ</t>
    </rPh>
    <rPh sb="4" eb="6">
      <t>キキン</t>
    </rPh>
    <phoneticPr fontId="5"/>
  </si>
  <si>
    <t>森林環境譲与税基金</t>
    <rPh sb="0" eb="4">
      <t>シンリンカンキョウ</t>
    </rPh>
    <rPh sb="4" eb="7">
      <t>ジョウヨゼイ</t>
    </rPh>
    <rPh sb="7" eb="9">
      <t>キキン</t>
    </rPh>
    <phoneticPr fontId="5"/>
  </si>
  <si>
    <t>基金残高合計</t>
    <rPh sb="0" eb="2">
      <t>キキン</t>
    </rPh>
    <rPh sb="2" eb="4">
      <t>ザンダカ</t>
    </rPh>
    <rPh sb="4" eb="6">
      <t>ゴウケイ</t>
    </rPh>
    <phoneticPr fontId="5"/>
  </si>
  <si>
    <t>将来負担比率は類似団体と比較して高くなっているものの、有形固定資産減価償却率は類似団体と比較して低くなっている。
主な要因としては、市民体育館再整備や学校教育施設の増改築など大型事業の実施、道路インフラの長寿命化事業等の実施により、標準財政規模に占める起債残高が類似団体に比べて高まっている一方で、施設の老朽化対策の成果が有形固定資産減価償却率の低水準化という形で表れているものと考えられる。引き続き、平成27年度に策定した「公共施設等総合管理計画」及び令和5年度に策定した「公共施設再配置の推進に向けた取組方針」に基づき、公共施設等の集約化や複合化により総量縮減や老朽化対策を図る必要がある。</t>
    <phoneticPr fontId="5"/>
  </si>
  <si>
    <t>将来負担比率、実質公債費比率ともに類似団体と比較して高くなっているものの両指標とも前年同水準を維持している。
平成16年度の1市8町村の合併に伴う関連事業の財源として積極的な起債発行を行ったことにより、標準財政規模に占める起債残高及び公債費が類似団体に比べて高まっていたが、第5次鳥取市行財政改革大綱（Ｈ22～26）、第6次鳥取市行財政改革大綱（Ｈ27～Ｒ元）、第7次鳥取市行財政改革大綱（R2～R6）及び第8次鳥取市行財政改革大綱（R7～R11）に基づき新規起債発行額を抑制するとともに、引き続き、計画的な起債発行を進めるとともに、交付税の算入率が高い有利な起債を厳選して活用していくことで、将来負担比率及び実質公債費比率ともに改善を図る。</t>
    <rPh sb="41" eb="43">
      <t>ゼンネン</t>
    </rPh>
    <rPh sb="43" eb="46">
      <t>ドウスイジュン</t>
    </rPh>
    <rPh sb="47" eb="49">
      <t>イジ</t>
    </rPh>
    <rPh sb="315" eb="317">
      <t>カイゼン</t>
    </rPh>
    <rPh sb="318" eb="319">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</si>
</sst>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7A4C-462C-8A38-454B4B1EC79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45599</c:v>
                </c:pt>
                <c:pt idx="1">
                  <c:v>52195</c:v>
                </c:pt>
                <c:pt idx="2">
                  <c:v>46574</c:v>
                </c:pt>
                <c:pt idx="3">
                  <c:v>38622</c:v>
                </c:pt>
                <c:pt idx="4">
                  <c:v>37023</c:v>
                </c:pt>
              </c:numCache>
            </c:numRef>
          </c:val>
          <c:smooth val="0"/>
          <c:extLst>
            <c:ext xmlns:c16="http://schemas.microsoft.com/office/drawing/2014/chart" uri="{C3380CC4-5D6E-409C-BE32-E72D297353CC}">
              <c16:uniqueId val="{00000001-7A4C-462C-8A38-454B4B1EC79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4.16</c:v>
                </c:pt>
                <c:pt idx="1">
                  <c:v>5.8</c:v>
                </c:pt>
                <c:pt idx="2">
                  <c:v>5.24</c:v>
                </c:pt>
                <c:pt idx="3">
                  <c:v>4</c:v>
                </c:pt>
                <c:pt idx="4">
                  <c:v>3.84</c:v>
                </c:pt>
              </c:numCache>
            </c:numRef>
          </c:val>
          <c:extLst>
            <c:ext xmlns:c16="http://schemas.microsoft.com/office/drawing/2014/chart" uri="{C3380CC4-5D6E-409C-BE32-E72D297353CC}">
              <c16:uniqueId val="{00000000-AA4F-4976-9193-8D36D3F1082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6.42</c:v>
                </c:pt>
                <c:pt idx="1">
                  <c:v>6.66</c:v>
                </c:pt>
                <c:pt idx="2">
                  <c:v>7.32</c:v>
                </c:pt>
                <c:pt idx="3">
                  <c:v>7.3</c:v>
                </c:pt>
                <c:pt idx="4">
                  <c:v>7.25</c:v>
                </c:pt>
              </c:numCache>
            </c:numRef>
          </c:val>
          <c:extLst>
            <c:ext xmlns:c16="http://schemas.microsoft.com/office/drawing/2014/chart" uri="{C3380CC4-5D6E-409C-BE32-E72D297353CC}">
              <c16:uniqueId val="{00000001-AA4F-4976-9193-8D36D3F108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-0.38</c:v>
                </c:pt>
                <c:pt idx="1">
                  <c:v>2.2599999999999998</c:v>
                </c:pt>
                <c:pt idx="2">
                  <c:v>-0.28000000000000003</c:v>
                </c:pt>
                <c:pt idx="3">
                  <c:v>-1.17</c:v>
                </c:pt>
                <c:pt idx="4">
                  <c:v>0.02</c:v>
                </c:pt>
              </c:numCache>
            </c:numRef>
          </c:val>
          <c:smooth val="0"/>
          <c:extLst>
            <c:ext xmlns:c16="http://schemas.microsoft.com/office/drawing/2014/chart" uri="{C3380CC4-5D6E-409C-BE32-E72D297353CC}">
              <c16:uniqueId val="{00000002-AA4F-4976-9193-8D36D3F108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0.18</c:v>
                </c:pt>
                <c:pt idx="2">
                  <c:v>#N/A</c:v>
                </c:pt>
                <c:pt idx="3">
                  <c:v>0.16</c:v>
                </c:pt>
                <c:pt idx="4">
                  <c:v>#N/A</c:v>
                </c:pt>
                <c:pt idx="5">
                  <c:v>0.12</c:v>
                </c:pt>
                <c:pt idx="6">
                  <c:v>#N/A</c:v>
                </c:pt>
                <c:pt idx="7">
                  <c:v>0.04</c:v>
                </c:pt>
                <c:pt idx="8">
                  <c:v>#N/A</c:v>
                </c:pt>
                <c:pt idx="9">
                  <c:v>0.02</c:v>
                </c:pt>
              </c:numCache>
            </c:numRef>
          </c:val>
          <c:extLst>
            <c:ext xmlns:c16="http://schemas.microsoft.com/office/drawing/2014/chart" uri="{C3380CC4-5D6E-409C-BE32-E72D297353CC}">
              <c16:uniqueId val="{00000000-4B5B-4C3C-97BB-CBC30A46DAC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B5B-4C3C-97BB-CBC30A46DAC6}"/>
            </c:ext>
          </c:extLst>
        </c:ser>
        <c:ser>
          <c:idx val="2"/>
          <c:order val="2"/>
          <c:tx>
            <c:strRef>
              <c:f>[1]データシート!$A$29</c:f>
              <c:strCache>
                <c:ptCount val="1"/>
                <c:pt idx="0">
                  <c:v>後期高齢者医療費</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4B5B-4C3C-97BB-CBC30A46DAC6}"/>
            </c:ext>
          </c:extLst>
        </c:ser>
        <c:ser>
          <c:idx val="3"/>
          <c:order val="3"/>
          <c:tx>
            <c:strRef>
              <c:f>[1]データシート!$A$30</c:f>
              <c:strCache>
                <c:ptCount val="1"/>
                <c:pt idx="0">
                  <c:v>工業用水道事業</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4B5B-4C3C-97BB-CBC30A46DAC6}"/>
            </c:ext>
          </c:extLst>
        </c:ser>
        <c:ser>
          <c:idx val="4"/>
          <c:order val="4"/>
          <c:tx>
            <c:strRef>
              <c:f>[1]データシート!$A$31</c:f>
              <c:strCache>
                <c:ptCount val="1"/>
                <c:pt idx="0">
                  <c:v>国民健康保険費</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0.39</c:v>
                </c:pt>
                <c:pt idx="2">
                  <c:v>#N/A</c:v>
                </c:pt>
                <c:pt idx="3">
                  <c:v>0.46</c:v>
                </c:pt>
                <c:pt idx="4">
                  <c:v>#N/A</c:v>
                </c:pt>
                <c:pt idx="5">
                  <c:v>0.19</c:v>
                </c:pt>
                <c:pt idx="6">
                  <c:v>#N/A</c:v>
                </c:pt>
                <c:pt idx="7">
                  <c:v>0.06</c:v>
                </c:pt>
                <c:pt idx="8">
                  <c:v>#N/A</c:v>
                </c:pt>
                <c:pt idx="9">
                  <c:v>0.57999999999999996</c:v>
                </c:pt>
              </c:numCache>
            </c:numRef>
          </c:val>
          <c:extLst>
            <c:ext xmlns:c16="http://schemas.microsoft.com/office/drawing/2014/chart" uri="{C3380CC4-5D6E-409C-BE32-E72D297353CC}">
              <c16:uniqueId val="{00000004-4B5B-4C3C-97BB-CBC30A46DAC6}"/>
            </c:ext>
          </c:extLst>
        </c:ser>
        <c:ser>
          <c:idx val="5"/>
          <c:order val="5"/>
          <c:tx>
            <c:strRef>
              <c:f>[1]データシート!$A$32</c:f>
              <c:strCache>
                <c:ptCount val="1"/>
                <c:pt idx="0">
                  <c:v>介護保険費</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1.73</c:v>
                </c:pt>
                <c:pt idx="2">
                  <c:v>#N/A</c:v>
                </c:pt>
                <c:pt idx="3">
                  <c:v>2.21</c:v>
                </c:pt>
                <c:pt idx="4">
                  <c:v>#N/A</c:v>
                </c:pt>
                <c:pt idx="5">
                  <c:v>2.12</c:v>
                </c:pt>
                <c:pt idx="6">
                  <c:v>#N/A</c:v>
                </c:pt>
                <c:pt idx="7">
                  <c:v>1.52</c:v>
                </c:pt>
                <c:pt idx="8">
                  <c:v>#N/A</c:v>
                </c:pt>
                <c:pt idx="9">
                  <c:v>1.47</c:v>
                </c:pt>
              </c:numCache>
            </c:numRef>
          </c:val>
          <c:extLst>
            <c:ext xmlns:c16="http://schemas.microsoft.com/office/drawing/2014/chart" uri="{C3380CC4-5D6E-409C-BE32-E72D297353CC}">
              <c16:uniqueId val="{00000005-4B5B-4C3C-97BB-CBC30A46DAC6}"/>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4.01</c:v>
                </c:pt>
                <c:pt idx="2">
                  <c:v>#N/A</c:v>
                </c:pt>
                <c:pt idx="3">
                  <c:v>5.64</c:v>
                </c:pt>
                <c:pt idx="4">
                  <c:v>#N/A</c:v>
                </c:pt>
                <c:pt idx="5">
                  <c:v>5.12</c:v>
                </c:pt>
                <c:pt idx="6">
                  <c:v>#N/A</c:v>
                </c:pt>
                <c:pt idx="7">
                  <c:v>3.97</c:v>
                </c:pt>
                <c:pt idx="8">
                  <c:v>#N/A</c:v>
                </c:pt>
                <c:pt idx="9">
                  <c:v>3.82</c:v>
                </c:pt>
              </c:numCache>
            </c:numRef>
          </c:val>
          <c:extLst>
            <c:ext xmlns:c16="http://schemas.microsoft.com/office/drawing/2014/chart" uri="{C3380CC4-5D6E-409C-BE32-E72D297353CC}">
              <c16:uniqueId val="{00000006-4B5B-4C3C-97BB-CBC30A46DAC6}"/>
            </c:ext>
          </c:extLst>
        </c:ser>
        <c:ser>
          <c:idx val="7"/>
          <c:order val="7"/>
          <c:tx>
            <c:strRef>
              <c:f>[1]データシート!$A$34</c:f>
              <c:strCache>
                <c:ptCount val="1"/>
                <c:pt idx="0">
                  <c:v>水道事業</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c:v>
                </c:pt>
                <c:pt idx="2">
                  <c:v>#N/A</c:v>
                </c:pt>
                <c:pt idx="3">
                  <c:v>4.2300000000000004</c:v>
                </c:pt>
                <c:pt idx="4">
                  <c:v>#N/A</c:v>
                </c:pt>
                <c:pt idx="5">
                  <c:v>4.5</c:v>
                </c:pt>
                <c:pt idx="6">
                  <c:v>#N/A</c:v>
                </c:pt>
                <c:pt idx="7">
                  <c:v>4.47</c:v>
                </c:pt>
                <c:pt idx="8">
                  <c:v>#N/A</c:v>
                </c:pt>
                <c:pt idx="9">
                  <c:v>4.05</c:v>
                </c:pt>
              </c:numCache>
            </c:numRef>
          </c:val>
          <c:extLst>
            <c:ext xmlns:c16="http://schemas.microsoft.com/office/drawing/2014/chart" uri="{C3380CC4-5D6E-409C-BE32-E72D297353CC}">
              <c16:uniqueId val="{00000007-4B5B-4C3C-97BB-CBC30A46DAC6}"/>
            </c:ext>
          </c:extLst>
        </c:ser>
        <c:ser>
          <c:idx val="8"/>
          <c:order val="8"/>
          <c:tx>
            <c:strRef>
              <c:f>[1]データシート!$A$35</c:f>
              <c:strCache>
                <c:ptCount val="1"/>
                <c:pt idx="0">
                  <c:v>病院事業</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3.94</c:v>
                </c:pt>
                <c:pt idx="2">
                  <c:v>#N/A</c:v>
                </c:pt>
                <c:pt idx="3">
                  <c:v>5.3</c:v>
                </c:pt>
                <c:pt idx="4">
                  <c:v>#N/A</c:v>
                </c:pt>
                <c:pt idx="5">
                  <c:v>6.84</c:v>
                </c:pt>
                <c:pt idx="6">
                  <c:v>#N/A</c:v>
                </c:pt>
                <c:pt idx="7">
                  <c:v>6.45</c:v>
                </c:pt>
                <c:pt idx="8">
                  <c:v>#N/A</c:v>
                </c:pt>
                <c:pt idx="9">
                  <c:v>4.83</c:v>
                </c:pt>
              </c:numCache>
            </c:numRef>
          </c:val>
          <c:extLst>
            <c:ext xmlns:c16="http://schemas.microsoft.com/office/drawing/2014/chart" uri="{C3380CC4-5D6E-409C-BE32-E72D297353CC}">
              <c16:uniqueId val="{00000008-4B5B-4C3C-97BB-CBC30A46DAC6}"/>
            </c:ext>
          </c:extLst>
        </c:ser>
        <c:ser>
          <c:idx val="9"/>
          <c:order val="9"/>
          <c:tx>
            <c:strRef>
              <c:f>[1]データシート!$A$36</c:f>
              <c:strCache>
                <c:ptCount val="1"/>
                <c:pt idx="0">
                  <c:v>下水道等事業</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6.52</c:v>
                </c:pt>
                <c:pt idx="2">
                  <c:v>#N/A</c:v>
                </c:pt>
                <c:pt idx="3">
                  <c:v>6.48</c:v>
                </c:pt>
                <c:pt idx="4">
                  <c:v>#N/A</c:v>
                </c:pt>
                <c:pt idx="5">
                  <c:v>7.14</c:v>
                </c:pt>
                <c:pt idx="6">
                  <c:v>#N/A</c:v>
                </c:pt>
                <c:pt idx="7">
                  <c:v>6.24</c:v>
                </c:pt>
                <c:pt idx="8">
                  <c:v>#N/A</c:v>
                </c:pt>
                <c:pt idx="9">
                  <c:v>5.78</c:v>
                </c:pt>
              </c:numCache>
            </c:numRef>
          </c:val>
          <c:extLst>
            <c:ext xmlns:c16="http://schemas.microsoft.com/office/drawing/2014/chart" uri="{C3380CC4-5D6E-409C-BE32-E72D297353CC}">
              <c16:uniqueId val="{00000009-4B5B-4C3C-97BB-CBC30A46DA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10402</c:v>
                </c:pt>
                <c:pt idx="5">
                  <c:v>10384</c:v>
                </c:pt>
                <c:pt idx="8">
                  <c:v>10185</c:v>
                </c:pt>
                <c:pt idx="11">
                  <c:v>10095</c:v>
                </c:pt>
                <c:pt idx="14">
                  <c:v>9962</c:v>
                </c:pt>
              </c:numCache>
            </c:numRef>
          </c:val>
          <c:extLst>
            <c:ext xmlns:c16="http://schemas.microsoft.com/office/drawing/2014/chart" uri="{C3380CC4-5D6E-409C-BE32-E72D297353CC}">
              <c16:uniqueId val="{00000000-FC76-4CC5-A48A-8DA66B4F9A7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12</c:v>
                </c:pt>
                <c:pt idx="3">
                  <c:v>12</c:v>
                </c:pt>
                <c:pt idx="6">
                  <c:v>7</c:v>
                </c:pt>
                <c:pt idx="9">
                  <c:v>1</c:v>
                </c:pt>
                <c:pt idx="12">
                  <c:v>3</c:v>
                </c:pt>
              </c:numCache>
            </c:numRef>
          </c:val>
          <c:extLst>
            <c:ext xmlns:c16="http://schemas.microsoft.com/office/drawing/2014/chart" uri="{C3380CC4-5D6E-409C-BE32-E72D297353CC}">
              <c16:uniqueId val="{00000001-FC76-4CC5-A48A-8DA66B4F9A7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19</c:v>
                </c:pt>
                <c:pt idx="3">
                  <c:v>14</c:v>
                </c:pt>
                <c:pt idx="6">
                  <c:v>10</c:v>
                </c:pt>
                <c:pt idx="9">
                  <c:v>211</c:v>
                </c:pt>
                <c:pt idx="12">
                  <c:v>215</c:v>
                </c:pt>
              </c:numCache>
            </c:numRef>
          </c:val>
          <c:extLst>
            <c:ext xmlns:c16="http://schemas.microsoft.com/office/drawing/2014/chart" uri="{C3380CC4-5D6E-409C-BE32-E72D297353CC}">
              <c16:uniqueId val="{00000002-FC76-4CC5-A48A-8DA66B4F9A7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349</c:v>
                </c:pt>
                <c:pt idx="3">
                  <c:v>358</c:v>
                </c:pt>
                <c:pt idx="6">
                  <c:v>319</c:v>
                </c:pt>
                <c:pt idx="9">
                  <c:v>262</c:v>
                </c:pt>
                <c:pt idx="12">
                  <c:v>288</c:v>
                </c:pt>
              </c:numCache>
            </c:numRef>
          </c:val>
          <c:extLst>
            <c:ext xmlns:c16="http://schemas.microsoft.com/office/drawing/2014/chart" uri="{C3380CC4-5D6E-409C-BE32-E72D297353CC}">
              <c16:uniqueId val="{00000003-FC76-4CC5-A48A-8DA66B4F9A7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4214</c:v>
                </c:pt>
                <c:pt idx="3">
                  <c:v>4098</c:v>
                </c:pt>
                <c:pt idx="6">
                  <c:v>4013</c:v>
                </c:pt>
                <c:pt idx="9">
                  <c:v>3769</c:v>
                </c:pt>
                <c:pt idx="12">
                  <c:v>3600</c:v>
                </c:pt>
              </c:numCache>
            </c:numRef>
          </c:val>
          <c:extLst>
            <c:ext xmlns:c16="http://schemas.microsoft.com/office/drawing/2014/chart" uri="{C3380CC4-5D6E-409C-BE32-E72D297353CC}">
              <c16:uniqueId val="{00000004-FC76-4CC5-A48A-8DA66B4F9A7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76-4CC5-A48A-8DA66B4F9A7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76-4CC5-A48A-8DA66B4F9A7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9484</c:v>
                </c:pt>
                <c:pt idx="3">
                  <c:v>9554</c:v>
                </c:pt>
                <c:pt idx="6">
                  <c:v>9732</c:v>
                </c:pt>
                <c:pt idx="9">
                  <c:v>9715</c:v>
                </c:pt>
                <c:pt idx="12">
                  <c:v>9802</c:v>
                </c:pt>
              </c:numCache>
            </c:numRef>
          </c:val>
          <c:extLst>
            <c:ext xmlns:c16="http://schemas.microsoft.com/office/drawing/2014/chart" uri="{C3380CC4-5D6E-409C-BE32-E72D297353CC}">
              <c16:uniqueId val="{00000007-FC76-4CC5-A48A-8DA66B4F9A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3676</c:v>
                </c:pt>
                <c:pt idx="2">
                  <c:v>#N/A</c:v>
                </c:pt>
                <c:pt idx="3">
                  <c:v>#N/A</c:v>
                </c:pt>
                <c:pt idx="4">
                  <c:v>3652</c:v>
                </c:pt>
                <c:pt idx="5">
                  <c:v>#N/A</c:v>
                </c:pt>
                <c:pt idx="6">
                  <c:v>#N/A</c:v>
                </c:pt>
                <c:pt idx="7">
                  <c:v>3896</c:v>
                </c:pt>
                <c:pt idx="8">
                  <c:v>#N/A</c:v>
                </c:pt>
                <c:pt idx="9">
                  <c:v>#N/A</c:v>
                </c:pt>
                <c:pt idx="10">
                  <c:v>3863</c:v>
                </c:pt>
                <c:pt idx="11">
                  <c:v>#N/A</c:v>
                </c:pt>
                <c:pt idx="12">
                  <c:v>#N/A</c:v>
                </c:pt>
                <c:pt idx="13">
                  <c:v>3946</c:v>
                </c:pt>
                <c:pt idx="14">
                  <c:v>#N/A</c:v>
                </c:pt>
              </c:numCache>
            </c:numRef>
          </c:val>
          <c:smooth val="0"/>
          <c:extLst>
            <c:ext xmlns:c16="http://schemas.microsoft.com/office/drawing/2014/chart" uri="{C3380CC4-5D6E-409C-BE32-E72D297353CC}">
              <c16:uniqueId val="{00000008-FC76-4CC5-A48A-8DA66B4F9A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109620</c:v>
                </c:pt>
                <c:pt idx="5">
                  <c:v>108593</c:v>
                </c:pt>
                <c:pt idx="8">
                  <c:v>104735</c:v>
                </c:pt>
                <c:pt idx="11">
                  <c:v>102780</c:v>
                </c:pt>
                <c:pt idx="14">
                  <c:v>96398</c:v>
                </c:pt>
              </c:numCache>
            </c:numRef>
          </c:val>
          <c:extLst>
            <c:ext xmlns:c16="http://schemas.microsoft.com/office/drawing/2014/chart" uri="{C3380CC4-5D6E-409C-BE32-E72D297353CC}">
              <c16:uniqueId val="{00000000-5D60-42FC-94D3-C72F440DD2E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17818</c:v>
                </c:pt>
                <c:pt idx="5">
                  <c:v>18048</c:v>
                </c:pt>
                <c:pt idx="8">
                  <c:v>18503</c:v>
                </c:pt>
                <c:pt idx="11">
                  <c:v>17206</c:v>
                </c:pt>
                <c:pt idx="14">
                  <c:v>16606</c:v>
                </c:pt>
              </c:numCache>
            </c:numRef>
          </c:val>
          <c:extLst>
            <c:ext xmlns:c16="http://schemas.microsoft.com/office/drawing/2014/chart" uri="{C3380CC4-5D6E-409C-BE32-E72D297353CC}">
              <c16:uniqueId val="{00000001-5D60-42FC-94D3-C72F440DD2E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12537</c:v>
                </c:pt>
                <c:pt idx="5">
                  <c:v>13457</c:v>
                </c:pt>
                <c:pt idx="8">
                  <c:v>14404</c:v>
                </c:pt>
                <c:pt idx="11">
                  <c:v>14374</c:v>
                </c:pt>
                <c:pt idx="14">
                  <c:v>14938</c:v>
                </c:pt>
              </c:numCache>
            </c:numRef>
          </c:val>
          <c:extLst>
            <c:ext xmlns:c16="http://schemas.microsoft.com/office/drawing/2014/chart" uri="{C3380CC4-5D6E-409C-BE32-E72D297353CC}">
              <c16:uniqueId val="{00000002-5D60-42FC-94D3-C72F440DD2E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60-42FC-94D3-C72F440DD2E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60-42FC-94D3-C72F440DD2E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2225</c:v>
                </c:pt>
                <c:pt idx="3">
                  <c:v>2047</c:v>
                </c:pt>
                <c:pt idx="6">
                  <c:v>2127</c:v>
                </c:pt>
                <c:pt idx="9">
                  <c:v>2225</c:v>
                </c:pt>
                <c:pt idx="12">
                  <c:v>2393</c:v>
                </c:pt>
              </c:numCache>
            </c:numRef>
          </c:val>
          <c:extLst>
            <c:ext xmlns:c16="http://schemas.microsoft.com/office/drawing/2014/chart" uri="{C3380CC4-5D6E-409C-BE32-E72D297353CC}">
              <c16:uniqueId val="{00000005-5D60-42FC-94D3-C72F440DD2E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9063</c:v>
                </c:pt>
                <c:pt idx="3">
                  <c:v>8938</c:v>
                </c:pt>
                <c:pt idx="6">
                  <c:v>9037</c:v>
                </c:pt>
                <c:pt idx="9">
                  <c:v>9322</c:v>
                </c:pt>
                <c:pt idx="12">
                  <c:v>9415</c:v>
                </c:pt>
              </c:numCache>
            </c:numRef>
          </c:val>
          <c:extLst>
            <c:ext xmlns:c16="http://schemas.microsoft.com/office/drawing/2014/chart" uri="{C3380CC4-5D6E-409C-BE32-E72D297353CC}">
              <c16:uniqueId val="{00000006-5D60-42FC-94D3-C72F440DD2E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1986</c:v>
                </c:pt>
                <c:pt idx="3">
                  <c:v>2001</c:v>
                </c:pt>
                <c:pt idx="6">
                  <c:v>1951</c:v>
                </c:pt>
                <c:pt idx="9">
                  <c:v>1828</c:v>
                </c:pt>
                <c:pt idx="12">
                  <c:v>1917</c:v>
                </c:pt>
              </c:numCache>
            </c:numRef>
          </c:val>
          <c:extLst>
            <c:ext xmlns:c16="http://schemas.microsoft.com/office/drawing/2014/chart" uri="{C3380CC4-5D6E-409C-BE32-E72D297353CC}">
              <c16:uniqueId val="{00000007-5D60-42FC-94D3-C72F440DD2E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41854</c:v>
                </c:pt>
                <c:pt idx="3">
                  <c:v>38307</c:v>
                </c:pt>
                <c:pt idx="6">
                  <c:v>35216</c:v>
                </c:pt>
                <c:pt idx="9">
                  <c:v>33429</c:v>
                </c:pt>
                <c:pt idx="12">
                  <c:v>32932</c:v>
                </c:pt>
              </c:numCache>
            </c:numRef>
          </c:val>
          <c:extLst>
            <c:ext xmlns:c16="http://schemas.microsoft.com/office/drawing/2014/chart" uri="{C3380CC4-5D6E-409C-BE32-E72D297353CC}">
              <c16:uniqueId val="{00000008-5D60-42FC-94D3-C72F440DD2E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589</c:v>
                </c:pt>
                <c:pt idx="3">
                  <c:v>551</c:v>
                </c:pt>
                <c:pt idx="6">
                  <c:v>520</c:v>
                </c:pt>
                <c:pt idx="9">
                  <c:v>3634</c:v>
                </c:pt>
                <c:pt idx="12">
                  <c:v>3405</c:v>
                </c:pt>
              </c:numCache>
            </c:numRef>
          </c:val>
          <c:extLst>
            <c:ext xmlns:c16="http://schemas.microsoft.com/office/drawing/2014/chart" uri="{C3380CC4-5D6E-409C-BE32-E72D297353CC}">
              <c16:uniqueId val="{00000009-5D60-42FC-94D3-C72F440DD2E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112833</c:v>
                </c:pt>
                <c:pt idx="3">
                  <c:v>116095</c:v>
                </c:pt>
                <c:pt idx="6">
                  <c:v>115229</c:v>
                </c:pt>
                <c:pt idx="9">
                  <c:v>111749</c:v>
                </c:pt>
                <c:pt idx="12">
                  <c:v>108438</c:v>
                </c:pt>
              </c:numCache>
            </c:numRef>
          </c:val>
          <c:extLst>
            <c:ext xmlns:c16="http://schemas.microsoft.com/office/drawing/2014/chart" uri="{C3380CC4-5D6E-409C-BE32-E72D297353CC}">
              <c16:uniqueId val="{0000000A-5D60-42FC-94D3-C72F440DD2E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28575</c:v>
                </c:pt>
                <c:pt idx="2">
                  <c:v>#N/A</c:v>
                </c:pt>
                <c:pt idx="3">
                  <c:v>#N/A</c:v>
                </c:pt>
                <c:pt idx="4">
                  <c:v>27841</c:v>
                </c:pt>
                <c:pt idx="5">
                  <c:v>#N/A</c:v>
                </c:pt>
                <c:pt idx="6">
                  <c:v>#N/A</c:v>
                </c:pt>
                <c:pt idx="7">
                  <c:v>26438</c:v>
                </c:pt>
                <c:pt idx="8">
                  <c:v>#N/A</c:v>
                </c:pt>
                <c:pt idx="9">
                  <c:v>#N/A</c:v>
                </c:pt>
                <c:pt idx="10">
                  <c:v>27826</c:v>
                </c:pt>
                <c:pt idx="11">
                  <c:v>#N/A</c:v>
                </c:pt>
                <c:pt idx="12">
                  <c:v>#N/A</c:v>
                </c:pt>
                <c:pt idx="13">
                  <c:v>30557</c:v>
                </c:pt>
                <c:pt idx="14">
                  <c:v>#N/A</c:v>
                </c:pt>
              </c:numCache>
            </c:numRef>
          </c:val>
          <c:smooth val="0"/>
          <c:extLst>
            <c:ext xmlns:c16="http://schemas.microsoft.com/office/drawing/2014/chart" uri="{C3380CC4-5D6E-409C-BE32-E72D297353CC}">
              <c16:uniqueId val="{0000000B-5D60-42FC-94D3-C72F440DD2E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3757</c:v>
                </c:pt>
                <c:pt idx="1">
                  <c:v>3772</c:v>
                </c:pt>
                <c:pt idx="2">
                  <c:v>3826</c:v>
                </c:pt>
              </c:numCache>
            </c:numRef>
          </c:val>
          <c:extLst>
            <c:ext xmlns:c16="http://schemas.microsoft.com/office/drawing/2014/chart" uri="{C3380CC4-5D6E-409C-BE32-E72D297353CC}">
              <c16:uniqueId val="{00000000-7561-413A-9C68-E6BD8C08DF1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1043</c:v>
                </c:pt>
                <c:pt idx="1">
                  <c:v>1301</c:v>
                </c:pt>
                <c:pt idx="2">
                  <c:v>1754</c:v>
                </c:pt>
              </c:numCache>
            </c:numRef>
          </c:val>
          <c:extLst>
            <c:ext xmlns:c16="http://schemas.microsoft.com/office/drawing/2014/chart" uri="{C3380CC4-5D6E-409C-BE32-E72D297353CC}">
              <c16:uniqueId val="{00000001-7561-413A-9C68-E6BD8C08DF1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6024</c:v>
                </c:pt>
                <c:pt idx="1">
                  <c:v>5607</c:v>
                </c:pt>
                <c:pt idx="2">
                  <c:v>4667</c:v>
                </c:pt>
              </c:numCache>
            </c:numRef>
          </c:val>
          <c:extLst>
            <c:ext xmlns:c16="http://schemas.microsoft.com/office/drawing/2014/chart" uri="{C3380CC4-5D6E-409C-BE32-E72D297353CC}">
              <c16:uniqueId val="{00000002-7561-413A-9C68-E6BD8C08DF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{FB1C3163-FB73-404C-82A8-9BD3F96780DF}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39-4C19-B1AC-29D17D72F2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{410CF177-3655-4536-A7D2-AC0874F8BB13}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39-4C19-B1AC-29D17D72F2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{7B1BDBD1-2B78-45A1-B40B-1CC702E7C14C}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39-4C19-B1AC-29D17D72F2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{A5F521CC-CAF3-4C4D-B8A7-B2E37A80CA78}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39-4C19-B1AC-29D17D72F2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{EF144D6D-1343-4989-8BE2-4601545F42BA}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39-4C19-B1AC-29D17D72F2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{21767EB6-849D-4505-B49E-443AD744F2F8}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39-4C19-B1AC-29D17D72F256}"/>
                </c:ext>
              </c:extLst>
            </c:dLbl>
            <c:dLbl>
              <c:idx val="16"/>
              <c:layout>
                <c:manualLayout>
                  <c:x val="-3.6961054097210552E-2"/>
                  <c:y val="-7.218290409016327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{274C47B3-81E3-41B3-B18E-F41F703968E8}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39-4C19-B1AC-29D17D72F256}"/>
                </c:ext>
              </c:extLst>
            </c:dLbl>
            <c:dLbl>
              <c:idx val="24"/>
              <c:layout>
                <c:manualLayout>
                  <c:x val="-2.7070447203257766E-2"/>
                  <c:y val="-5.7295180121567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{FE578264-4A99-47AD-93C6-1BC05DE7872F}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39-4C19-B1AC-29D17D72F2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{04EDE7B0-EE5C-41D8-9697-8E6B8D0E4270}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39-4C19-B1AC-29D17D72F2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48.7</c:v>
                </c:pt>
                <c:pt idx="8">
                  <c:v>50.1</c:v>
                </c:pt>
                <c:pt idx="16">
                  <c:v>52.5</c:v>
                </c:pt>
                <c:pt idx="24">
                  <c:v>51.9</c:v>
                </c:pt>
                <c:pt idx="32">
                  <c:v>54</c:v>
                </c:pt>
              </c:numCache>
            </c:numRef>
          </c:xVal>
          <c:yVal>
            <c:numRef>
              <c:f>公会計指標分析・財政指標組合せ分析表!$BP$51:$DC$51</c:f>
              <c:numCache>
                <c:formatCode>#,##0.0;"▲ "#,##0.0</c:formatCode>
                <c:ptCount val="40"/>
                <c:pt idx="0">
                  <c:v>68.400000000000006</c:v>
                </c:pt>
                <c:pt idx="8">
                  <c:v>63.8</c:v>
                </c:pt>
                <c:pt idx="16">
                  <c:v>62.5</c:v>
                </c:pt>
                <c:pt idx="24">
                  <c:v>65</c:v>
                </c:pt>
                <c:pt idx="32">
                  <c:v>69.400000000000006</c:v>
                </c:pt>
              </c:numCache>
            </c:numRef>
          </c:yVal>
          <c:smooth val="0"/>
          <c:extLst>
            <c:ext xmlns:c16="http://schemas.microsoft.com/office/drawing/2014/chart" uri="{C3380CC4-5D6E-409C-BE32-E72D297353CC}">
              <c16:uniqueId val="{00000009-6139-4C19-B1AC-29D17D72F2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{863CBA71-8670-4898-AA84-A9DD5C8F44AC}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39-4C19-B1AC-29D17D72F2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{41EB9D18-2BDB-43B3-8F4B-D82FBC15B5CB}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39-4C19-B1AC-29D17D72F2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{9ADA5972-5462-48CB-A47D-A823B294EE26}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39-4C19-B1AC-29D17D72F2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{7D081CC2-D38A-4CD1-8DC2-B0D6A45874D5}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39-4C19-B1AC-29D17D72F2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{C7219AE5-1D54-4D89-9CC3-69DB9A9E5613}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39-4C19-B1AC-29D17D72F2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{BB99B991-721B-4E71-94DE-7397D10FFE95}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39-4C19-B1AC-29D17D72F256}"/>
                </c:ext>
              </c:extLst>
            </c:dLbl>
            <c:dLbl>
              <c:idx val="16"/>
              <c:layout>
                <c:manualLayout>
                  <c:x val="-3.135925513787647E-2"/>
                  <c:y val="-5.047386016196394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{A01C9E85-80E4-42B0-B74C-213EAFC40C7E}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39-4C19-B1AC-29D17D72F256}"/>
                </c:ext>
              </c:extLst>
            </c:dLbl>
            <c:dLbl>
              <c:idx val="24"/>
              <c:layout>
                <c:manualLayout>
                  <c:x val="-3.2672246162591852E-2"/>
                  <c:y val="-9.393244433266514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{1C3209D6-3FFC-43C8-B64C-A7CFE2EEF8A8}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39-4C19-B1AC-29D17D72F256}"/>
                </c:ext>
              </c:extLst>
            </c:dLbl>
            <c:dLbl>
              <c:idx val="32"/>
              <c:layout>
                <c:manualLayout>
                  <c:x val="-3.2015750650234161E-2"/>
                  <c:y val="-4.981064420755284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{BCD6A821-C825-413F-8CC7-C436B8AE0867}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39-4C19-B1AC-29D17D72F2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139-4C19-B1AC-29D17D72F25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{013615D4-E61E-4727-A2F9-F18B0F146902}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346-45F4-9BC0-0CB0295460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{E8DB39C8-A371-4532-8FB7-9F50C8EDBABD}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46-45F4-9BC0-0CB0295460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{2570ED90-E906-408B-A131-5F97C1FAA0B5}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46-45F4-9BC0-0CB0295460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{0D7CE310-3AB4-4E6F-941A-7534E64CB387}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46-45F4-9BC0-0CB0295460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{3183D88B-86C9-4D84-BA8C-747613385157}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46-45F4-9BC0-0CB029546083}"/>
                </c:ext>
              </c:extLst>
            </c:dLbl>
            <c:dLbl>
              <c:idx val="8"/>
              <c:layout>
                <c:manualLayout>
                  <c:x val="-3.7842225392624482E-2"/>
                  <c:y val="-7.7510416759423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{94D257F2-8814-4977-8716-87E4DC766182}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346-45F4-9BC0-0CB029546083}"/>
                </c:ext>
              </c:extLst>
            </c:dLbl>
            <c:dLbl>
              <c:idx val="16"/>
              <c:layout>
                <c:manualLayout>
                  <c:x val="-2.216244693022358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{65A48C62-999B-4730-BF0F-BC8B2F85FBB4}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346-45F4-9BC0-0CB029546083}"/>
                </c:ext>
              </c:extLst>
            </c:dLbl>
            <c:dLbl>
              <c:idx val="24"/>
              <c:layout>
                <c:manualLayout>
                  <c:x val="-3.470635585237869E-2"/>
                  <c:y val="-5.236429443793337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{BF0DAB25-B90B-4A98-9296-04A6CAD467C9}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346-45F4-9BC0-0CB029546083}"/>
                </c:ext>
              </c:extLst>
            </c:dLbl>
            <c:dLbl>
              <c:idx val="32"/>
              <c:layout>
                <c:manualLayout>
                  <c:x val="-3.1570342725075584E-2"/>
                  <c:y val="-5.737523006602483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{E347D932-7AD0-4BA5-99B1-48FFA5E0003C}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346-45F4-9BC0-0CB0295460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8.9</c:v>
                </c:pt>
                <c:pt idx="16">
                  <c:v>8.6999999999999993</c:v>
                </c:pt>
                <c:pt idx="24">
                  <c:v>8.8000000000000007</c:v>
                </c:pt>
                <c:pt idx="32">
                  <c:v>9</c:v>
                </c:pt>
              </c:numCache>
            </c:numRef>
          </c:xVal>
          <c:yVal>
            <c:numRef>
              <c:f>公会計指標分析・財政指標組合せ分析表!$BP$73:$DC$73</c:f>
              <c:numCache>
                <c:formatCode>#,##0.0;"▲ "#,##0.0</c:formatCode>
                <c:ptCount val="40"/>
                <c:pt idx="0">
                  <c:v>68.400000000000006</c:v>
                </c:pt>
                <c:pt idx="8">
                  <c:v>63.8</c:v>
                </c:pt>
                <c:pt idx="16">
                  <c:v>62.5</c:v>
                </c:pt>
                <c:pt idx="24">
                  <c:v>65</c:v>
                </c:pt>
                <c:pt idx="32">
                  <c:v>69.400000000000006</c:v>
                </c:pt>
              </c:numCache>
            </c:numRef>
          </c:yVal>
          <c:smooth val="0"/>
          <c:extLst>
            <c:ext xmlns:c16="http://schemas.microsoft.com/office/drawing/2014/chart" uri="{C3380CC4-5D6E-409C-BE32-E72D297353CC}">
              <c16:uniqueId val="{00000009-6346-45F4-9BC0-0CB0295460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{EDF3EBDC-47E1-4E6F-8952-E5C1C3B41C86}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346-45F4-9BC0-0CB0295460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{7D5C5959-F038-417A-B507-1105A4AB283F}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46-45F4-9BC0-0CB0295460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{580DDD81-B819-4E68-BB7E-AAFC2EEA790F}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46-45F4-9BC0-0CB0295460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{A55B5956-B1AE-47E6-A706-4880CF03C9A9}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46-45F4-9BC0-0CB0295460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{7EC4A411-BBD5-44D6-8C94-935B163F81B1}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46-45F4-9BC0-0CB029546083}"/>
                </c:ext>
              </c:extLst>
            </c:dLbl>
            <c:dLbl>
              <c:idx val="8"/>
              <c:layout>
                <c:manualLayout>
                  <c:x val="0"/>
                  <c:y val="6.741182828769189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{97313887-951E-4DEA-A96A-5CE029F157BB}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346-45F4-9BC0-0CB029546083}"/>
                </c:ext>
              </c:extLst>
            </c:dLbl>
            <c:dLbl>
              <c:idx val="16"/>
              <c:layout>
                <c:manualLayout>
                  <c:x val="0"/>
                  <c:y val="2.63737690140536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{190ACC68-337C-49F8-980F-A1B3C51F057B}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346-45F4-9BC0-0CB029546083}"/>
                </c:ext>
              </c:extLst>
            </c:dLbl>
            <c:dLbl>
              <c:idx val="24"/>
              <c:layout>
                <c:manualLayout>
                  <c:x val="0"/>
                  <c:y val="-3.79126889589542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{A1E6F5C0-213E-431E-9930-ECF374718606}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346-45F4-9BC0-0CB029546083}"/>
                </c:ext>
              </c:extLst>
            </c:dLbl>
            <c:dLbl>
              <c:idx val="32"/>
              <c:layout>
                <c:manualLayout>
                  <c:x val="0"/>
                  <c:y val="4.798250847485490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{30FFF8B2-05A7-4066-9FF3-869AFF0E8B8E}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346-45F4-9BC0-0CB0295460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346-45F4-9BC0-0CB029546083}"/>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定額減税実施の影響により</a:t>
          </a:r>
          <a:r>
            <a:rPr kumimoji="1" lang="ja-JP" altLang="ja-JP" sz="900">
              <a:solidFill>
                <a:schemeClr val="dk1"/>
              </a:solidFill>
              <a:effectLst/>
              <a:latin typeface="+mn-lt"/>
              <a:ea typeface="+mn-ea"/>
              <a:cs typeface="+mn-cs"/>
            </a:rPr>
            <a:t>個人市民税の</a:t>
          </a:r>
          <a:r>
            <a:rPr kumimoji="1" lang="ja-JP" altLang="en-US" sz="900">
              <a:solidFill>
                <a:schemeClr val="dk1"/>
              </a:solidFill>
              <a:effectLst/>
              <a:latin typeface="+mn-lt"/>
              <a:ea typeface="+mn-ea"/>
              <a:cs typeface="+mn-cs"/>
            </a:rPr>
            <a:t>減があったものの、地方特例交付金や地方消費税</a:t>
          </a:r>
          <a:r>
            <a:rPr kumimoji="1" lang="ja-JP" altLang="ja-JP" sz="900">
              <a:solidFill>
                <a:schemeClr val="dk1"/>
              </a:solidFill>
              <a:effectLst/>
              <a:latin typeface="+mn-lt"/>
              <a:ea typeface="+mn-ea"/>
              <a:cs typeface="+mn-cs"/>
            </a:rPr>
            <a:t>の増により基準財政収入額が増となった。</a:t>
          </a:r>
          <a:endParaRPr lang="ja-JP" altLang="ja-JP" sz="1050">
            <a:effectLst/>
          </a:endParaRPr>
        </a:p>
        <a:p>
          <a:r>
            <a:rPr kumimoji="1" lang="ja-JP" altLang="ja-JP" sz="900">
              <a:solidFill>
                <a:schemeClr val="dk1"/>
              </a:solidFill>
              <a:effectLst/>
              <a:latin typeface="+mn-lt"/>
              <a:ea typeface="+mn-ea"/>
              <a:cs typeface="+mn-cs"/>
            </a:rPr>
            <a:t>　基準財政需要額についても、</a:t>
          </a:r>
          <a:r>
            <a:rPr kumimoji="1" lang="ja-JP" altLang="en-US" sz="900">
              <a:solidFill>
                <a:schemeClr val="dk1"/>
              </a:solidFill>
              <a:effectLst/>
              <a:latin typeface="+mn-lt"/>
              <a:ea typeface="+mn-ea"/>
              <a:cs typeface="+mn-cs"/>
            </a:rPr>
            <a:t>物価高騰の影響などに伴う包括算定経費の増、前倒しで措置された臨時財政対策債償還基金費や人事院勧告への対応に係る給与改定費の増などにより</a:t>
          </a:r>
          <a:r>
            <a:rPr kumimoji="1" lang="ja-JP" altLang="ja-JP" sz="900">
              <a:solidFill>
                <a:schemeClr val="dk1"/>
              </a:solidFill>
              <a:effectLst/>
              <a:latin typeface="+mn-lt"/>
              <a:ea typeface="+mn-ea"/>
              <a:cs typeface="+mn-cs"/>
            </a:rPr>
            <a:t>増となり、</a:t>
          </a:r>
          <a:r>
            <a:rPr kumimoji="1" lang="ja-JP" altLang="ja-JP" sz="900" baseline="0">
              <a:solidFill>
                <a:schemeClr val="dk1"/>
              </a:solidFill>
              <a:effectLst/>
              <a:latin typeface="+mn-lt"/>
              <a:ea typeface="+mn-ea"/>
              <a:cs typeface="+mn-cs"/>
            </a:rPr>
            <a:t>収入・需要ともに増加することとなったが、</a:t>
          </a:r>
          <a:r>
            <a:rPr kumimoji="1" lang="ja-JP" altLang="en-US" sz="900" baseline="0">
              <a:solidFill>
                <a:schemeClr val="dk1"/>
              </a:solidFill>
              <a:effectLst/>
              <a:latin typeface="+mn-lt"/>
              <a:ea typeface="+mn-ea"/>
              <a:cs typeface="+mn-cs"/>
            </a:rPr>
            <a:t>収入</a:t>
          </a:r>
          <a:r>
            <a:rPr kumimoji="1" lang="ja-JP" altLang="ja-JP" sz="900" baseline="0">
              <a:solidFill>
                <a:schemeClr val="dk1"/>
              </a:solidFill>
              <a:effectLst/>
              <a:latin typeface="+mn-lt"/>
              <a:ea typeface="+mn-ea"/>
              <a:cs typeface="+mn-cs"/>
            </a:rPr>
            <a:t>の増が</a:t>
          </a:r>
          <a:r>
            <a:rPr kumimoji="1" lang="ja-JP" altLang="en-US" sz="900" baseline="0">
              <a:solidFill>
                <a:schemeClr val="dk1"/>
              </a:solidFill>
              <a:effectLst/>
              <a:latin typeface="+mn-lt"/>
              <a:ea typeface="+mn-ea"/>
              <a:cs typeface="+mn-cs"/>
            </a:rPr>
            <a:t>需要</a:t>
          </a:r>
          <a:r>
            <a:rPr kumimoji="1" lang="ja-JP" altLang="ja-JP" sz="900" baseline="0">
              <a:solidFill>
                <a:schemeClr val="dk1"/>
              </a:solidFill>
              <a:effectLst/>
              <a:latin typeface="+mn-lt"/>
              <a:ea typeface="+mn-ea"/>
              <a:cs typeface="+mn-cs"/>
            </a:rPr>
            <a:t>の増を上回ったことにより、財政力指数は前年度比</a:t>
          </a:r>
          <a:r>
            <a:rPr kumimoji="1" lang="en-US" altLang="ja-JP" sz="900" baseline="0">
              <a:solidFill>
                <a:schemeClr val="dk1"/>
              </a:solidFill>
              <a:effectLst/>
              <a:latin typeface="+mn-lt"/>
              <a:ea typeface="+mn-ea"/>
              <a:cs typeface="+mn-cs"/>
            </a:rPr>
            <a:t>0.1</a:t>
          </a:r>
          <a:r>
            <a:rPr kumimoji="1" lang="ja-JP" altLang="ja-JP" sz="900" baseline="0">
              <a:solidFill>
                <a:schemeClr val="dk1"/>
              </a:solidFill>
              <a:effectLst/>
              <a:latin typeface="+mn-lt"/>
              <a:ea typeface="+mn-ea"/>
              <a:cs typeface="+mn-cs"/>
            </a:rPr>
            <a:t>ポイントの</a:t>
          </a:r>
          <a:r>
            <a:rPr kumimoji="1" lang="ja-JP" altLang="en-US" sz="900" baseline="0">
              <a:solidFill>
                <a:schemeClr val="dk1"/>
              </a:solidFill>
              <a:effectLst/>
              <a:latin typeface="+mn-lt"/>
              <a:ea typeface="+mn-ea"/>
              <a:cs typeface="+mn-cs"/>
            </a:rPr>
            <a:t>増</a:t>
          </a:r>
          <a:r>
            <a:rPr kumimoji="1" lang="ja-JP" altLang="ja-JP" sz="900" baseline="0">
              <a:solidFill>
                <a:schemeClr val="dk1"/>
              </a:solidFill>
              <a:effectLst/>
              <a:latin typeface="+mn-lt"/>
              <a:ea typeface="+mn-ea"/>
              <a:cs typeface="+mn-cs"/>
            </a:rPr>
            <a:t>となった。</a:t>
          </a:r>
          <a:endParaRPr lang="ja-JP" altLang="ja-JP" sz="1050">
            <a:effectLst/>
          </a:endParaRPr>
        </a:p>
        <a:p>
          <a:r>
            <a:rPr kumimoji="1" lang="ja-JP" altLang="ja-JP" sz="900">
              <a:solidFill>
                <a:schemeClr val="dk1"/>
              </a:solidFill>
              <a:effectLst/>
              <a:latin typeface="+mn-lt"/>
              <a:ea typeface="+mn-ea"/>
              <a:cs typeface="+mn-cs"/>
            </a:rPr>
            <a:t>　人口が少なく財政基盤が弱いため、類似団体内順位は下位にあるが、地方創生施策・</a:t>
          </a:r>
          <a:r>
            <a:rPr kumimoji="1" lang="en-US" altLang="ja-JP" sz="900">
              <a:solidFill>
                <a:schemeClr val="dk1"/>
              </a:solidFill>
              <a:effectLst/>
              <a:latin typeface="+mn-lt"/>
              <a:ea typeface="+mn-ea"/>
              <a:cs typeface="+mn-cs"/>
            </a:rPr>
            <a:t>DX</a:t>
          </a:r>
          <a:r>
            <a:rPr kumimoji="1" lang="ja-JP" altLang="ja-JP" sz="900">
              <a:solidFill>
                <a:schemeClr val="dk1"/>
              </a:solidFill>
              <a:effectLst/>
              <a:latin typeface="+mn-lt"/>
              <a:ea typeface="+mn-ea"/>
              <a:cs typeface="+mn-cs"/>
            </a:rPr>
            <a:t>をより一層推進し、若い世代の移住促進や戦略的な企業誘致等による税収増、ふるさと納税等による新たな財源確保の取組を一層強化することで地域経済の好循環を生み出し、持続可能な社会の実現を目指していく。</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113393</xdr:rowOff>
    </xdr:from>
    <xdr:to>
      <xdr:col>23</xdr:col>
      <xdr:colOff>133350</xdr:colOff>
      <xdr:row>44</xdr:row>
      <xdr:rowOff>130628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571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113393</xdr:rowOff>
    </xdr:from>
    <xdr:to>
      <xdr:col>19</xdr:col>
      <xdr:colOff>133350</xdr:colOff>
      <xdr:row>44</xdr:row>
      <xdr:rowOff>130628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571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113393</xdr:rowOff>
    </xdr:from>
    <xdr:to>
      <xdr:col>15</xdr:col>
      <xdr:colOff>82550</xdr:colOff>
      <xdr:row>44</xdr:row>
      <xdr:rowOff>113393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571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113393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399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62593</xdr:rowOff>
    </xdr:from>
    <xdr:to>
      <xdr:col>23</xdr:col>
      <xdr:colOff>184150</xdr:colOff>
      <xdr:row>44</xdr:row>
      <xdr:rowOff>164193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129920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0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62593</xdr:rowOff>
    </xdr:from>
    <xdr:to>
      <xdr:col>15</xdr:col>
      <xdr:colOff>133350</xdr:colOff>
      <xdr:row>44</xdr:row>
      <xdr:rowOff>164193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148970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62593</xdr:rowOff>
    </xdr:from>
    <xdr:to>
      <xdr:col>11</xdr:col>
      <xdr:colOff>82550</xdr:colOff>
      <xdr:row>44</xdr:row>
      <xdr:rowOff>164193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148970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税収</a:t>
          </a:r>
          <a:r>
            <a:rPr kumimoji="1" lang="ja-JP" altLang="en-US" sz="1050">
              <a:solidFill>
                <a:schemeClr val="dk1"/>
              </a:solidFill>
              <a:effectLst/>
              <a:latin typeface="+mn-lt"/>
              <a:ea typeface="+mn-ea"/>
              <a:cs typeface="+mn-cs"/>
            </a:rPr>
            <a:t>の減はあるものの</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物価高騰の影響に伴う包括算定経費の増などによる</a:t>
          </a:r>
          <a:r>
            <a:rPr kumimoji="1" lang="ja-JP" altLang="ja-JP" sz="1050">
              <a:solidFill>
                <a:schemeClr val="dk1"/>
              </a:solidFill>
              <a:effectLst/>
              <a:latin typeface="+mn-lt"/>
              <a:ea typeface="+mn-ea"/>
              <a:cs typeface="+mn-cs"/>
            </a:rPr>
            <a:t>普通交付税の増</a:t>
          </a:r>
          <a:r>
            <a:rPr kumimoji="1" lang="ja-JP" altLang="en-US" sz="1050">
              <a:solidFill>
                <a:schemeClr val="dk1"/>
              </a:solidFill>
              <a:effectLst/>
              <a:latin typeface="+mn-lt"/>
              <a:ea typeface="+mn-ea"/>
              <a:cs typeface="+mn-cs"/>
            </a:rPr>
            <a:t>や地方消費税の増はあったが、人勧に準拠した若年層に重点をおいた給与等の引き上げや会計年度任用職員への勤勉手当支給開始などの人件費の増、一部事務組合への負担金増などにより</a:t>
          </a:r>
          <a:r>
            <a:rPr kumimoji="1" lang="ja-JP" altLang="ja-JP" sz="1050">
              <a:solidFill>
                <a:schemeClr val="dk1"/>
              </a:solidFill>
              <a:effectLst/>
              <a:latin typeface="+mn-lt"/>
              <a:ea typeface="+mn-ea"/>
              <a:cs typeface="+mn-cs"/>
            </a:rPr>
            <a:t>、経常収支比率は前年度より</a:t>
          </a:r>
          <a:r>
            <a:rPr kumimoji="1" lang="en-US" altLang="ja-JP" sz="1050">
              <a:solidFill>
                <a:schemeClr val="dk1"/>
              </a:solidFill>
              <a:effectLst/>
              <a:latin typeface="+mn-lt"/>
              <a:ea typeface="+mn-ea"/>
              <a:cs typeface="+mn-cs"/>
            </a:rPr>
            <a:t>1.6</a:t>
          </a:r>
          <a:r>
            <a:rPr kumimoji="1" lang="ja-JP" altLang="ja-JP" sz="1050">
              <a:solidFill>
                <a:schemeClr val="dk1"/>
              </a:solidFill>
              <a:effectLst/>
              <a:latin typeface="+mn-lt"/>
              <a:ea typeface="+mn-ea"/>
              <a:cs typeface="+mn-cs"/>
            </a:rPr>
            <a:t>ポイント増となる</a:t>
          </a:r>
          <a:r>
            <a:rPr kumimoji="1" lang="en-US" altLang="ja-JP" sz="1050">
              <a:solidFill>
                <a:schemeClr val="dk1"/>
              </a:solidFill>
              <a:effectLst/>
              <a:latin typeface="+mn-lt"/>
              <a:ea typeface="+mn-ea"/>
              <a:cs typeface="+mn-cs"/>
            </a:rPr>
            <a:t>90.3</a:t>
          </a:r>
          <a:r>
            <a:rPr kumimoji="1" lang="ja-JP" altLang="ja-JP" sz="1050">
              <a:solidFill>
                <a:schemeClr val="dk1"/>
              </a:solidFill>
              <a:effectLst/>
              <a:latin typeface="+mn-lt"/>
              <a:ea typeface="+mn-ea"/>
              <a:cs typeface="+mn-cs"/>
            </a:rPr>
            <a:t>％となった。</a:t>
          </a:r>
          <a:endParaRPr lang="ja-JP" altLang="ja-JP" sz="1200">
            <a:effectLst/>
          </a:endParaRPr>
        </a:p>
        <a:p>
          <a:r>
            <a:rPr kumimoji="1" lang="ja-JP" altLang="ja-JP" sz="1050">
              <a:solidFill>
                <a:schemeClr val="dk1"/>
              </a:solidFill>
              <a:effectLst/>
              <a:latin typeface="+mn-lt"/>
              <a:ea typeface="+mn-ea"/>
              <a:cs typeface="+mn-cs"/>
            </a:rPr>
            <a:t>　物価上昇の影響により今後も人件費、社会保障費等の増が見込まれることから、今後も税収の増加と新たな財源確保に積極的に取り組むとともに、</a:t>
          </a:r>
          <a:r>
            <a:rPr kumimoji="1" lang="en-US" altLang="ja-JP" sz="1050">
              <a:solidFill>
                <a:schemeClr val="dk1"/>
              </a:solidFill>
              <a:effectLst/>
              <a:latin typeface="+mn-lt"/>
              <a:ea typeface="+mn-ea"/>
              <a:cs typeface="+mn-cs"/>
            </a:rPr>
            <a:t>DX</a:t>
          </a:r>
          <a:r>
            <a:rPr kumimoji="1" lang="ja-JP" altLang="ja-JP" sz="1050">
              <a:solidFill>
                <a:schemeClr val="dk1"/>
              </a:solidFill>
              <a:effectLst/>
              <a:latin typeface="+mn-lt"/>
              <a:ea typeface="+mn-ea"/>
              <a:cs typeface="+mn-cs"/>
            </a:rPr>
            <a:t>推進による業務効率の向上、公債費縮減などの行財政改革を進めることで、持続可能な財政基盤の確立を目指していく。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635</xdr:rowOff>
    </xdr:from>
    <xdr:to>
      <xdr:col>23</xdr:col>
      <xdr:colOff>133350</xdr:colOff>
      <xdr:row>65</xdr:row>
      <xdr:rowOff>64981</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44885"/>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151977</xdr:rowOff>
    </xdr:from>
    <xdr:to>
      <xdr:col>19</xdr:col>
      <xdr:colOff>133350</xdr:colOff>
      <xdr:row>65</xdr:row>
      <xdr:rowOff>635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2477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47413</xdr:rowOff>
    </xdr:from>
    <xdr:to>
      <xdr:col>15</xdr:col>
      <xdr:colOff>82550</xdr:colOff>
      <xdr:row>64</xdr:row>
      <xdr:rowOff>151977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2021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47413</xdr:rowOff>
    </xdr:from>
    <xdr:to>
      <xdr:col>11</xdr:col>
      <xdr:colOff>31750</xdr:colOff>
      <xdr:row>64</xdr:row>
      <xdr:rowOff>164042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20213"/>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14181</xdr:rowOff>
    </xdr:from>
    <xdr:to>
      <xdr:col>23</xdr:col>
      <xdr:colOff>184150</xdr:colOff>
      <xdr:row>65</xdr:row>
      <xdr:rowOff>115781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30708</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121285</xdr:rowOff>
    </xdr:from>
    <xdr:to>
      <xdr:col>19</xdr:col>
      <xdr:colOff>184150</xdr:colOff>
      <xdr:row>65</xdr:row>
      <xdr:rowOff>51435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61612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6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101177</xdr:rowOff>
    </xdr:from>
    <xdr:to>
      <xdr:col>15</xdr:col>
      <xdr:colOff>133350</xdr:colOff>
      <xdr:row>65</xdr:row>
      <xdr:rowOff>31327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168063</xdr:rowOff>
    </xdr:from>
    <xdr:to>
      <xdr:col>11</xdr:col>
      <xdr:colOff>82550</xdr:colOff>
      <xdr:row>64</xdr:row>
      <xdr:rowOff>98213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108390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113242</xdr:rowOff>
    </xdr:from>
    <xdr:to>
      <xdr:col>7</xdr:col>
      <xdr:colOff>31750</xdr:colOff>
      <xdr:row>65</xdr:row>
      <xdr:rowOff>43392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53569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5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対前年度比</a:t>
          </a:r>
          <a:r>
            <a:rPr kumimoji="1" lang="en-US" altLang="ja-JP" sz="1100">
              <a:latin typeface="+mn-ea"/>
              <a:ea typeface="+mn-ea"/>
            </a:rPr>
            <a:t>9,611</a:t>
          </a:r>
          <a:r>
            <a:rPr kumimoji="1" lang="ja-JP" altLang="en-US" sz="1100">
              <a:latin typeface="+mn-ea"/>
              <a:ea typeface="+mn-ea"/>
            </a:rPr>
            <a:t>円の増となっており、主な原因としては、</a:t>
          </a:r>
          <a:r>
            <a:rPr kumimoji="1" lang="ja-JP" altLang="ja-JP" sz="1050">
              <a:solidFill>
                <a:schemeClr val="dk1"/>
              </a:solidFill>
              <a:effectLst/>
              <a:latin typeface="+mn-ea"/>
              <a:ea typeface="+mn-ea"/>
              <a:cs typeface="+mn-cs"/>
            </a:rPr>
            <a:t>人勧に準拠した若年層に重点をおいた給与等の引き上げや会計年度任用職員への勤勉手当支給開始などの人件費の増</a:t>
          </a:r>
          <a:r>
            <a:rPr kumimoji="1" lang="ja-JP" altLang="en-US" sz="1050">
              <a:solidFill>
                <a:schemeClr val="dk1"/>
              </a:solidFill>
              <a:effectLst/>
              <a:latin typeface="+mn-ea"/>
              <a:ea typeface="+mn-ea"/>
              <a:cs typeface="+mn-cs"/>
            </a:rPr>
            <a:t>である。</a:t>
          </a:r>
          <a:endParaRPr kumimoji="1" lang="en-US" altLang="ja-JP" sz="1050">
            <a:solidFill>
              <a:schemeClr val="dk1"/>
            </a:solidFill>
            <a:effectLst/>
            <a:latin typeface="+mn-ea"/>
            <a:ea typeface="+mn-ea"/>
            <a:cs typeface="+mn-cs"/>
          </a:endParaRPr>
        </a:p>
        <a:p>
          <a:r>
            <a:rPr kumimoji="1" lang="ja-JP" altLang="en-US" sz="1050">
              <a:solidFill>
                <a:schemeClr val="dk1"/>
              </a:solidFill>
              <a:effectLst/>
              <a:latin typeface="+mn-ea"/>
              <a:ea typeface="+mn-ea"/>
              <a:cs typeface="+mn-cs"/>
            </a:rPr>
            <a:t>　</a:t>
          </a:r>
          <a:r>
            <a:rPr kumimoji="1" lang="ja-JP" altLang="ja-JP" sz="1050">
              <a:solidFill>
                <a:schemeClr val="dk1"/>
              </a:solidFill>
              <a:effectLst/>
              <a:latin typeface="+mn-ea"/>
              <a:ea typeface="+mn-ea"/>
              <a:cs typeface="+mn-cs"/>
            </a:rPr>
            <a:t>今後</a:t>
          </a:r>
          <a:r>
            <a:rPr kumimoji="1" lang="ja-JP" altLang="en-US" sz="1050">
              <a:solidFill>
                <a:schemeClr val="dk1"/>
              </a:solidFill>
              <a:effectLst/>
              <a:latin typeface="+mn-ea"/>
              <a:ea typeface="+mn-ea"/>
              <a:cs typeface="+mn-cs"/>
            </a:rPr>
            <a:t>も</a:t>
          </a:r>
          <a:r>
            <a:rPr kumimoji="1" lang="ja-JP" altLang="ja-JP" sz="1050">
              <a:solidFill>
                <a:schemeClr val="dk1"/>
              </a:solidFill>
              <a:effectLst/>
              <a:latin typeface="+mn-ea"/>
              <a:ea typeface="+mn-ea"/>
              <a:cs typeface="+mn-cs"/>
            </a:rPr>
            <a:t>、物価上昇、人件費高騰の影響により、増加していくことが見込まれる。</a:t>
          </a:r>
          <a:endParaRPr kumimoji="1" lang="ja-JP" altLang="en-US" sz="1100">
            <a:latin typeface="+mn-ea"/>
            <a:ea typeface="+mn-ea"/>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26</xdr:rowOff>
    </xdr:from>
    <xdr:to>
      <xdr:col>23</xdr:col>
      <xdr:colOff>133350</xdr:colOff>
      <xdr:row>88</xdr:row>
      <xdr:rowOff>21837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916176"/>
          <a:ext cx="838200" cy="19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26</xdr:rowOff>
    </xdr:from>
    <xdr:to>
      <xdr:col>19</xdr:col>
      <xdr:colOff>133350</xdr:colOff>
      <xdr:row>87</xdr:row>
      <xdr:rowOff>150597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916176"/>
          <a:ext cx="889000" cy="15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8271</xdr:rowOff>
    </xdr:from>
    <xdr:to>
      <xdr:col>15</xdr:col>
      <xdr:colOff>82550</xdr:colOff>
      <xdr:row>87</xdr:row>
      <xdr:rowOff>150597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924421"/>
          <a:ext cx="889000" cy="14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53287</xdr:rowOff>
    </xdr:from>
    <xdr:to>
      <xdr:col>11</xdr:col>
      <xdr:colOff>31750</xdr:colOff>
      <xdr:row>87</xdr:row>
      <xdr:rowOff>8271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626537"/>
          <a:ext cx="889000" cy="29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142487</xdr:rowOff>
    </xdr:from>
    <xdr:to>
      <xdr:col>23</xdr:col>
      <xdr:colOff>184150</xdr:colOff>
      <xdr:row>88</xdr:row>
      <xdr:rowOff>72637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05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114564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03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120676</xdr:rowOff>
    </xdr:from>
    <xdr:to>
      <xdr:col>19</xdr:col>
      <xdr:colOff>184150</xdr:colOff>
      <xdr:row>87</xdr:row>
      <xdr:rowOff>50826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6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35603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951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99797</xdr:rowOff>
    </xdr:from>
    <xdr:to>
      <xdr:col>15</xdr:col>
      <xdr:colOff>133350</xdr:colOff>
      <xdr:row>88</xdr:row>
      <xdr:rowOff>29947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501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14724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10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128921</xdr:rowOff>
    </xdr:from>
    <xdr:to>
      <xdr:col>11</xdr:col>
      <xdr:colOff>82550</xdr:colOff>
      <xdr:row>87</xdr:row>
      <xdr:rowOff>59071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87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43848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959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2487</xdr:rowOff>
    </xdr:from>
    <xdr:to>
      <xdr:col>7</xdr:col>
      <xdr:colOff>31750</xdr:colOff>
      <xdr:row>85</xdr:row>
      <xdr:rowOff>104087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57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88864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66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本市の給与水準は前年度と比較し</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ポイント減少し、依然として類似団体、全国市平均共に下回っている。今後も、引き続き給与水準の適正化に努める。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22225</xdr:rowOff>
    </xdr:from>
    <xdr:to>
      <xdr:col>81</xdr:col>
      <xdr:colOff>44450</xdr:colOff>
      <xdr:row>84</xdr:row>
      <xdr:rowOff>37306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424025"/>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37306</xdr:rowOff>
    </xdr:from>
    <xdr:to>
      <xdr:col>77</xdr:col>
      <xdr:colOff>44450</xdr:colOff>
      <xdr:row>84</xdr:row>
      <xdr:rowOff>52388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39106"/>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52388</xdr:rowOff>
    </xdr:from>
    <xdr:to>
      <xdr:col>72</xdr:col>
      <xdr:colOff>203200</xdr:colOff>
      <xdr:row>84</xdr:row>
      <xdr:rowOff>52388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454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52388</xdr:rowOff>
    </xdr:from>
    <xdr:to>
      <xdr:col>68</xdr:col>
      <xdr:colOff>152400</xdr:colOff>
      <xdr:row>84</xdr:row>
      <xdr:rowOff>112713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45418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142875</xdr:rowOff>
    </xdr:from>
    <xdr:to>
      <xdr:col>81</xdr:col>
      <xdr:colOff>95250</xdr:colOff>
      <xdr:row>84</xdr:row>
      <xdr:rowOff>73025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159402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1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157956</xdr:rowOff>
    </xdr:from>
    <xdr:to>
      <xdr:col>77</xdr:col>
      <xdr:colOff>95250</xdr:colOff>
      <xdr:row>84</xdr:row>
      <xdr:rowOff>88106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38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98283</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157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1588</xdr:rowOff>
    </xdr:from>
    <xdr:to>
      <xdr:col>73</xdr:col>
      <xdr:colOff>44450</xdr:colOff>
      <xdr:row>84</xdr:row>
      <xdr:rowOff>103188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0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113365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7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1588</xdr:rowOff>
    </xdr:from>
    <xdr:to>
      <xdr:col>68</xdr:col>
      <xdr:colOff>203200</xdr:colOff>
      <xdr:row>84</xdr:row>
      <xdr:rowOff>103188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0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113365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17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61913</xdr:rowOff>
    </xdr:from>
    <xdr:to>
      <xdr:col>64</xdr:col>
      <xdr:colOff>152400</xdr:colOff>
      <xdr:row>84</xdr:row>
      <xdr:rowOff>163513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6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2240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23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ポイント増加しているが、類似団体の平均とほぼ同水準で推移している。引き続き、鳥取市定員適正化計画に基づき、適正な定員の管理を行う。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64226</xdr:rowOff>
    </xdr:from>
    <xdr:to>
      <xdr:col>81</xdr:col>
      <xdr:colOff>44450</xdr:colOff>
      <xdr:row>61</xdr:row>
      <xdr:rowOff>81462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522676"/>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29754</xdr:rowOff>
    </xdr:from>
    <xdr:to>
      <xdr:col>77</xdr:col>
      <xdr:colOff>44450</xdr:colOff>
      <xdr:row>61</xdr:row>
      <xdr:rowOff>64226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48820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163285</xdr:rowOff>
    </xdr:from>
    <xdr:to>
      <xdr:col>72</xdr:col>
      <xdr:colOff>203200</xdr:colOff>
      <xdr:row>61</xdr:row>
      <xdr:rowOff>29754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450285"/>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146050</xdr:rowOff>
    </xdr:from>
    <xdr:to>
      <xdr:col>68</xdr:col>
      <xdr:colOff>152400</xdr:colOff>
      <xdr:row>60</xdr:row>
      <xdr:rowOff>163285</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4330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30662</xdr:rowOff>
    </xdr:from>
    <xdr:to>
      <xdr:col>81</xdr:col>
      <xdr:colOff>95250</xdr:colOff>
      <xdr:row>61</xdr:row>
      <xdr:rowOff>132262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2739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61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13426</xdr:rowOff>
    </xdr:from>
    <xdr:to>
      <xdr:col>77</xdr:col>
      <xdr:colOff>95250</xdr:colOff>
      <xdr:row>61</xdr:row>
      <xdr:rowOff>115026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99803</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558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150404</xdr:rowOff>
    </xdr:from>
    <xdr:to>
      <xdr:col>73</xdr:col>
      <xdr:colOff>44450</xdr:colOff>
      <xdr:row>61</xdr:row>
      <xdr:rowOff>80554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65331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52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112485</xdr:rowOff>
    </xdr:from>
    <xdr:to>
      <xdr:col>68</xdr:col>
      <xdr:colOff>203200</xdr:colOff>
      <xdr:row>61</xdr:row>
      <xdr:rowOff>42635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27412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95250</xdr:rowOff>
    </xdr:from>
    <xdr:to>
      <xdr:col>64</xdr:col>
      <xdr:colOff>152400</xdr:colOff>
      <xdr:row>61</xdr:row>
      <xdr:rowOff>25400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10177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単年度における実質公債費率は減少したものの、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か年平均では前年度と比較して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ポイント増加し、類似団体平均値を</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ポイント上回っていることとなった。</a:t>
          </a:r>
          <a:endParaRPr lang="ja-JP" altLang="ja-JP" sz="1400">
            <a:effectLst/>
          </a:endParaRPr>
        </a:p>
        <a:p>
          <a:r>
            <a:rPr kumimoji="1" lang="ja-JP" altLang="ja-JP" sz="1100">
              <a:solidFill>
                <a:schemeClr val="dk1"/>
              </a:solidFill>
              <a:effectLst/>
              <a:latin typeface="+mn-lt"/>
              <a:ea typeface="+mn-ea"/>
              <a:cs typeface="+mn-cs"/>
            </a:rPr>
            <a:t>　今後も引き続き、市債発行の抑制に努めるとともに、交付税算入率が高く、有利な市債を活用することで、一般会計における</a:t>
          </a:r>
          <a:r>
            <a:rPr kumimoji="1" lang="ja-JP" altLang="en-US" sz="1100">
              <a:solidFill>
                <a:schemeClr val="dk1"/>
              </a:solidFill>
              <a:effectLst/>
              <a:latin typeface="+mn-lt"/>
              <a:ea typeface="+mn-ea"/>
              <a:cs typeface="+mn-cs"/>
            </a:rPr>
            <a:t>実質</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比率の抑制に努めていく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実質公債費比率は一時的に上昇する見込ではあるが、その後は横ばい若しくは緩やかな減少傾向となるものと推計している。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89746</xdr:rowOff>
    </xdr:from>
    <xdr:to>
      <xdr:col>81</xdr:col>
      <xdr:colOff>44450</xdr:colOff>
      <xdr:row>42</xdr:row>
      <xdr:rowOff>105833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29064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89746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826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97790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2826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42</xdr:row>
      <xdr:rowOff>154094</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2986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38946</xdr:rowOff>
    </xdr:from>
    <xdr:to>
      <xdr:col>77</xdr:col>
      <xdr:colOff>95250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125323</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103294</xdr:rowOff>
    </xdr:from>
    <xdr:to>
      <xdr:col>64</xdr:col>
      <xdr:colOff>152400</xdr:colOff>
      <xdr:row>43</xdr:row>
      <xdr:rowOff>33444</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18221</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ポイント増加し、類似団体平均値を</a:t>
          </a:r>
          <a:r>
            <a:rPr kumimoji="1" lang="en-US" altLang="ja-JP" sz="1100">
              <a:solidFill>
                <a:schemeClr val="dk1"/>
              </a:solidFill>
              <a:effectLst/>
              <a:latin typeface="+mn-lt"/>
              <a:ea typeface="+mn-ea"/>
              <a:cs typeface="+mn-cs"/>
            </a:rPr>
            <a:t>52.8</a:t>
          </a:r>
          <a:r>
            <a:rPr kumimoji="1" lang="ja-JP" altLang="ja-JP" sz="1100">
              <a:solidFill>
                <a:schemeClr val="dk1"/>
              </a:solidFill>
              <a:effectLst/>
              <a:latin typeface="+mn-lt"/>
              <a:ea typeface="+mn-ea"/>
              <a:cs typeface="+mn-cs"/>
            </a:rPr>
            <a:t>ポイント上回った。</a:t>
          </a:r>
          <a:endParaRPr lang="ja-JP" altLang="ja-JP" sz="1400">
            <a:effectLst/>
          </a:endParaRPr>
        </a:p>
        <a:p>
          <a:r>
            <a:rPr kumimoji="1" lang="ja-JP" altLang="ja-JP" sz="1100">
              <a:solidFill>
                <a:schemeClr val="dk1"/>
              </a:solidFill>
              <a:effectLst/>
              <a:latin typeface="+mn-lt"/>
              <a:ea typeface="+mn-ea"/>
              <a:cs typeface="+mn-cs"/>
            </a:rPr>
            <a:t>　これは、地方債の償還が進み</a:t>
          </a:r>
          <a:r>
            <a:rPr kumimoji="1" lang="ja-JP" altLang="en-US" sz="1100">
              <a:solidFill>
                <a:schemeClr val="dk1"/>
              </a:solidFill>
              <a:effectLst/>
              <a:latin typeface="+mn-lt"/>
              <a:ea typeface="+mn-ea"/>
              <a:cs typeface="+mn-cs"/>
            </a:rPr>
            <a:t>地方債の現在高の減</a:t>
          </a:r>
          <a:r>
            <a:rPr kumimoji="1" lang="ja-JP" altLang="ja-JP" sz="1100">
              <a:solidFill>
                <a:schemeClr val="dk1"/>
              </a:solidFill>
              <a:effectLst/>
              <a:latin typeface="+mn-lt"/>
              <a:ea typeface="+mn-ea"/>
              <a:cs typeface="+mn-cs"/>
            </a:rPr>
            <a:t>、公営企業債においても下水道事業の建設改良費の抑制等により繰入見込額が減少したが、</a:t>
          </a:r>
          <a:r>
            <a:rPr kumimoji="1" lang="ja-JP" altLang="en-US" sz="1100">
              <a:solidFill>
                <a:schemeClr val="dk1"/>
              </a:solidFill>
              <a:effectLst/>
              <a:latin typeface="+mn-lt"/>
              <a:ea typeface="+mn-ea"/>
              <a:cs typeface="+mn-cs"/>
            </a:rPr>
            <a:t>退職手当の負担見込額や設立法人の負担見込額</a:t>
          </a:r>
          <a:r>
            <a:rPr kumimoji="1" lang="ja-JP" altLang="ja-JP" sz="1100">
              <a:solidFill>
                <a:schemeClr val="dk1"/>
              </a:solidFill>
              <a:effectLst/>
              <a:latin typeface="+mn-lt"/>
              <a:ea typeface="+mn-ea"/>
              <a:cs typeface="+mn-cs"/>
            </a:rPr>
            <a:t>が増加したことで将来負担額の減少幅が狭まったことのほか、ふるさと融資の償還、基準財政需要額算入見込額の減により充当可能財源等が減少となったことなどが影響している。</a:t>
          </a:r>
          <a:endParaRPr lang="ja-JP" altLang="ja-JP" sz="1400">
            <a:effectLst/>
          </a:endParaRPr>
        </a:p>
        <a:p>
          <a:r>
            <a:rPr kumimoji="1" lang="ja-JP" altLang="ja-JP" sz="1100">
              <a:solidFill>
                <a:schemeClr val="dk1"/>
              </a:solidFill>
              <a:effectLst/>
              <a:latin typeface="+mn-lt"/>
              <a:ea typeface="+mn-ea"/>
              <a:cs typeface="+mn-cs"/>
            </a:rPr>
            <a:t>　今後も継続して、交付税算入率が高い市債や国県補助金等の有利な財源の活用など、行財政改革の取り組みを進める。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163830</xdr:rowOff>
    </xdr:from>
    <xdr:to>
      <xdr:col>81</xdr:col>
      <xdr:colOff>44450</xdr:colOff>
      <xdr:row>18</xdr:row>
      <xdr:rowOff>34849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078480"/>
          <a:ext cx="838200" cy="4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139700</xdr:rowOff>
    </xdr:from>
    <xdr:to>
      <xdr:col>77</xdr:col>
      <xdr:colOff>44450</xdr:colOff>
      <xdr:row>17</xdr:row>
      <xdr:rowOff>163830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0543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139700</xdr:rowOff>
    </xdr:from>
    <xdr:to>
      <xdr:col>72</xdr:col>
      <xdr:colOff>203200</xdr:colOff>
      <xdr:row>17</xdr:row>
      <xdr:rowOff>152248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054350"/>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152248</xdr:rowOff>
    </xdr:from>
    <xdr:to>
      <xdr:col>68</xdr:col>
      <xdr:colOff>152400</xdr:colOff>
      <xdr:row>18</xdr:row>
      <xdr:rowOff>25197</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066898"/>
          <a:ext cx="889000" cy="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155499</xdr:rowOff>
    </xdr:from>
    <xdr:to>
      <xdr:col>81</xdr:col>
      <xdr:colOff>95250</xdr:colOff>
      <xdr:row>18</xdr:row>
      <xdr:rowOff>85649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07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127576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42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113030</xdr:rowOff>
    </xdr:from>
    <xdr:to>
      <xdr:col>77</xdr:col>
      <xdr:colOff>95250</xdr:colOff>
      <xdr:row>18</xdr:row>
      <xdr:rowOff>43180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27957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11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88900</xdr:rowOff>
    </xdr:from>
    <xdr:to>
      <xdr:col>73</xdr:col>
      <xdr:colOff>44450</xdr:colOff>
      <xdr:row>18</xdr:row>
      <xdr:rowOff>19050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00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3827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08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101448</xdr:rowOff>
    </xdr:from>
    <xdr:to>
      <xdr:col>68</xdr:col>
      <xdr:colOff>203200</xdr:colOff>
      <xdr:row>18</xdr:row>
      <xdr:rowOff>31598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01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16375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102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145847</xdr:rowOff>
    </xdr:from>
    <xdr:to>
      <xdr:col>64</xdr:col>
      <xdr:colOff>152400</xdr:colOff>
      <xdr:row>18</xdr:row>
      <xdr:rowOff>75997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6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60774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4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定年延長により６１歳が定年となる年度のため、退職者数が増加したことや人事院勧告に基づく給与の増額改定を行ったこと等により、前年度と比較し</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ポイント増加したものの、依然として類似団体の平均値を下回る水準で推移している。</a:t>
          </a:r>
          <a:endParaRPr lang="ja-JP" altLang="ja-JP" sz="1400">
            <a:effectLst/>
          </a:endParaRPr>
        </a:p>
        <a:p>
          <a:r>
            <a:rPr kumimoji="1" lang="ja-JP" altLang="ja-JP" sz="1100">
              <a:solidFill>
                <a:schemeClr val="dk1"/>
              </a:solidFill>
              <a:effectLst/>
              <a:latin typeface="+mn-lt"/>
              <a:ea typeface="+mn-ea"/>
              <a:cs typeface="+mn-cs"/>
            </a:rPr>
            <a:t>　今後も引き続き適正な定員管理を行い、人件費の抑制に努める。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0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35</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0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148590</xdr:rowOff>
    </xdr:from>
    <xdr:to>
      <xdr:col>24</xdr:col>
      <xdr:colOff>76200</xdr:colOff>
      <xdr:row>36</xdr:row>
      <xdr:rowOff>78740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165117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物価上昇の影響を受けるものの、前年度と比較して</a:t>
          </a:r>
          <a:r>
            <a:rPr kumimoji="1" lang="ja-JP" altLang="en-US" sz="1100">
              <a:solidFill>
                <a:schemeClr val="dk1"/>
              </a:solidFill>
              <a:effectLst/>
              <a:latin typeface="+mn-lt"/>
              <a:ea typeface="+mn-ea"/>
              <a:cs typeface="+mn-cs"/>
            </a:rPr>
            <a:t>横ばい</a:t>
          </a:r>
          <a:r>
            <a:rPr kumimoji="1" lang="ja-JP" altLang="ja-JP" sz="1100">
              <a:solidFill>
                <a:schemeClr val="dk1"/>
              </a:solidFill>
              <a:effectLst/>
              <a:latin typeface="+mn-lt"/>
              <a:ea typeface="+mn-ea"/>
              <a:cs typeface="+mn-cs"/>
            </a:rPr>
            <a:t>となった。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依然として、類似団体の平均値を下回る水準で推移していることから、今後も市政改革プランに基づく事務事業の見直しを図っていく。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8890</xdr:rowOff>
    </xdr:from>
    <xdr:to>
      <xdr:col>82</xdr:col>
      <xdr:colOff>107950</xdr:colOff>
      <xdr:row>17</xdr:row>
      <xdr:rowOff>8890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3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8890</xdr:rowOff>
    </xdr:from>
    <xdr:to>
      <xdr:col>78</xdr:col>
      <xdr:colOff>69850</xdr:colOff>
      <xdr:row>17</xdr:row>
      <xdr:rowOff>16510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23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134620</xdr:rowOff>
    </xdr:from>
    <xdr:to>
      <xdr:col>73</xdr:col>
      <xdr:colOff>180975</xdr:colOff>
      <xdr:row>17</xdr:row>
      <xdr:rowOff>16510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77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134620</xdr:rowOff>
    </xdr:from>
    <xdr:to>
      <xdr:col>69</xdr:col>
      <xdr:colOff>92075</xdr:colOff>
      <xdr:row>16</xdr:row>
      <xdr:rowOff>134620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77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146067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129540</xdr:rowOff>
    </xdr:from>
    <xdr:to>
      <xdr:col>78</xdr:col>
      <xdr:colOff>120650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137160</xdr:rowOff>
    </xdr:from>
    <xdr:to>
      <xdr:col>74</xdr:col>
      <xdr:colOff>31750</xdr:colOff>
      <xdr:row>17</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77487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83820</xdr:rowOff>
    </xdr:from>
    <xdr:to>
      <xdr:col>69</xdr:col>
      <xdr:colOff>142875</xdr:colOff>
      <xdr:row>17</xdr:row>
      <xdr:rowOff>13970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24147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類似団体平均値は</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ポイント下回っているが、私立保育園運営費、小児特別医療助成費等が増加傾向にあり、また臨時財政対策債を含めた実質的な普通交付税等の経常的な収入</a:t>
          </a:r>
          <a:r>
            <a:rPr kumimoji="1" lang="ja-JP" altLang="en-US" sz="1100">
              <a:solidFill>
                <a:schemeClr val="dk1"/>
              </a:solidFill>
              <a:effectLst/>
              <a:latin typeface="+mn-lt"/>
              <a:ea typeface="+mn-ea"/>
              <a:cs typeface="+mn-cs"/>
            </a:rPr>
            <a:t>も増加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が、歳出の増加幅が上回ったため</a:t>
          </a:r>
          <a:r>
            <a:rPr kumimoji="1" lang="ja-JP" altLang="ja-JP" sz="1100">
              <a:solidFill>
                <a:schemeClr val="dk1"/>
              </a:solidFill>
              <a:effectLst/>
              <a:latin typeface="+mn-lt"/>
              <a:ea typeface="+mn-ea"/>
              <a:cs typeface="+mn-cs"/>
            </a:rPr>
            <a:t>、指標は前年度と比較し</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101600</xdr:rowOff>
    </xdr:from>
    <xdr:to>
      <xdr:col>24</xdr:col>
      <xdr:colOff>25400</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59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25400</xdr:rowOff>
    </xdr:from>
    <xdr:to>
      <xdr:col>19</xdr:col>
      <xdr:colOff>187325</xdr:colOff>
      <xdr:row>54</xdr:row>
      <xdr:rowOff>101600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83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133350</xdr:rowOff>
    </xdr:from>
    <xdr:to>
      <xdr:col>15</xdr:col>
      <xdr:colOff>98425</xdr:colOff>
      <xdr:row>54</xdr:row>
      <xdr:rowOff>25400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20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133350</xdr:rowOff>
    </xdr:from>
    <xdr:to>
      <xdr:col>11</xdr:col>
      <xdr:colOff>9525</xdr:colOff>
      <xdr:row>54</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2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50800</xdr:rowOff>
    </xdr:from>
    <xdr:to>
      <xdr:col>20</xdr:col>
      <xdr:colOff>38100</xdr:colOff>
      <xdr:row>54</xdr:row>
      <xdr:rowOff>152400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7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146050</xdr:rowOff>
    </xdr:from>
    <xdr:to>
      <xdr:col>15</xdr:col>
      <xdr:colOff>149225</xdr:colOff>
      <xdr:row>54</xdr:row>
      <xdr:rowOff>76200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86377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82550</xdr:rowOff>
    </xdr:from>
    <xdr:to>
      <xdr:col>11</xdr:col>
      <xdr:colOff>60325</xdr:colOff>
      <xdr:row>54</xdr:row>
      <xdr:rowOff>12700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22877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類似団体平均値より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ポイント下回っており、前年度横ばいである。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04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04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53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152400</xdr:rowOff>
    </xdr:from>
    <xdr:to>
      <xdr:col>69</xdr:col>
      <xdr:colOff>92075</xdr:colOff>
      <xdr:row>57</xdr:row>
      <xdr:rowOff>82550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53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31750</xdr:rowOff>
    </xdr:from>
    <xdr:to>
      <xdr:col>65</xdr:col>
      <xdr:colOff>53975</xdr:colOff>
      <xdr:row>57</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類似団体平均値を</a:t>
          </a:r>
          <a:r>
            <a:rPr kumimoji="1" lang="en-US" altLang="ja-JP" sz="1050">
              <a:solidFill>
                <a:schemeClr val="dk1"/>
              </a:solidFill>
              <a:effectLst/>
              <a:latin typeface="+mn-lt"/>
              <a:ea typeface="+mn-ea"/>
              <a:cs typeface="+mn-cs"/>
            </a:rPr>
            <a:t>5.3</a:t>
          </a:r>
          <a:r>
            <a:rPr kumimoji="1" lang="ja-JP" altLang="ja-JP" sz="1050">
              <a:solidFill>
                <a:schemeClr val="dk1"/>
              </a:solidFill>
              <a:effectLst/>
              <a:latin typeface="+mn-lt"/>
              <a:ea typeface="+mn-ea"/>
              <a:cs typeface="+mn-cs"/>
            </a:rPr>
            <a:t>ポイント上回っている。</a:t>
          </a:r>
          <a:endParaRPr lang="ja-JP" altLang="ja-JP" sz="1200">
            <a:effectLst/>
          </a:endParaRPr>
        </a:p>
        <a:p>
          <a:r>
            <a:rPr kumimoji="1" lang="ja-JP" altLang="ja-JP" sz="1050">
              <a:solidFill>
                <a:schemeClr val="dk1"/>
              </a:solidFill>
              <a:effectLst/>
              <a:latin typeface="+mn-lt"/>
              <a:ea typeface="+mn-ea"/>
              <a:cs typeface="+mn-cs"/>
            </a:rPr>
            <a:t>　</a:t>
          </a:r>
          <a:r>
            <a:rPr kumimoji="1" lang="ja-JP" altLang="en-US" sz="1050">
              <a:solidFill>
                <a:schemeClr val="dk1"/>
              </a:solidFill>
              <a:effectLst/>
              <a:latin typeface="+mn-lt"/>
              <a:ea typeface="+mn-ea"/>
              <a:cs typeface="+mn-cs"/>
            </a:rPr>
            <a:t>企業会計の</a:t>
          </a:r>
          <a:r>
            <a:rPr kumimoji="1" lang="ja-JP" altLang="ja-JP" sz="1050">
              <a:solidFill>
                <a:schemeClr val="dk1"/>
              </a:solidFill>
              <a:effectLst/>
              <a:latin typeface="+mn-lt"/>
              <a:ea typeface="+mn-ea"/>
              <a:cs typeface="+mn-cs"/>
            </a:rPr>
            <a:t>起債償還が進んだことにより</a:t>
          </a:r>
          <a:r>
            <a:rPr kumimoji="1" lang="ja-JP" altLang="en-US" sz="1050">
              <a:solidFill>
                <a:schemeClr val="dk1"/>
              </a:solidFill>
              <a:effectLst/>
              <a:latin typeface="+mn-lt"/>
              <a:ea typeface="+mn-ea"/>
              <a:cs typeface="+mn-cs"/>
            </a:rPr>
            <a:t>下水道事業、病院事業への</a:t>
          </a:r>
          <a:r>
            <a:rPr kumimoji="1" lang="ja-JP" altLang="ja-JP" sz="1050">
              <a:solidFill>
                <a:schemeClr val="dk1"/>
              </a:solidFill>
              <a:effectLst/>
              <a:latin typeface="+mn-lt"/>
              <a:ea typeface="+mn-ea"/>
              <a:cs typeface="+mn-cs"/>
            </a:rPr>
            <a:t>繰出金が減となったが、新可燃物処理施設の本格稼働による運営負担金の増</a:t>
          </a:r>
          <a:r>
            <a:rPr kumimoji="1" lang="ja-JP" altLang="en-US" sz="1050">
              <a:solidFill>
                <a:schemeClr val="dk1"/>
              </a:solidFill>
              <a:effectLst/>
              <a:latin typeface="+mn-lt"/>
              <a:ea typeface="+mn-ea"/>
              <a:cs typeface="+mn-cs"/>
            </a:rPr>
            <a:t>や教育設備更新費用増などによる環境大学運営費交付金の増</a:t>
          </a:r>
          <a:r>
            <a:rPr kumimoji="1" lang="ja-JP" altLang="ja-JP" sz="1050">
              <a:solidFill>
                <a:schemeClr val="dk1"/>
              </a:solidFill>
              <a:effectLst/>
              <a:latin typeface="+mn-lt"/>
              <a:ea typeface="+mn-ea"/>
              <a:cs typeface="+mn-cs"/>
            </a:rPr>
            <a:t>、また臨時財政対策債を含めた実質的な普通交付税等の経常的な収入も増加したが、歳出の増加幅が上回ったため、前年度と比較して</a:t>
          </a:r>
          <a:r>
            <a:rPr kumimoji="1" lang="en-US" altLang="ja-JP" sz="1050">
              <a:solidFill>
                <a:schemeClr val="dk1"/>
              </a:solidFill>
              <a:effectLst/>
              <a:latin typeface="+mn-lt"/>
              <a:ea typeface="+mn-ea"/>
              <a:cs typeface="+mn-cs"/>
            </a:rPr>
            <a:t>0.2</a:t>
          </a:r>
          <a:r>
            <a:rPr kumimoji="1" lang="ja-JP" altLang="ja-JP" sz="1050">
              <a:solidFill>
                <a:schemeClr val="dk1"/>
              </a:solidFill>
              <a:effectLst/>
              <a:latin typeface="+mn-lt"/>
              <a:ea typeface="+mn-ea"/>
              <a:cs typeface="+mn-cs"/>
            </a:rPr>
            <a:t>ポイント増加した。　</a:t>
          </a:r>
          <a:endParaRPr lang="ja-JP" altLang="ja-JP" sz="1200">
            <a:effectLst/>
          </a:endParaRPr>
        </a:p>
        <a:p>
          <a:r>
            <a:rPr kumimoji="1" lang="ja-JP" altLang="ja-JP" sz="1050">
              <a:solidFill>
                <a:schemeClr val="dk1"/>
              </a:solidFill>
              <a:effectLst/>
              <a:latin typeface="+mn-lt"/>
              <a:ea typeface="+mn-ea"/>
              <a:cs typeface="+mn-cs"/>
            </a:rPr>
            <a:t>　補助金については、適正化方針に基づき、合規性、</a:t>
          </a:r>
          <a:r>
            <a:rPr kumimoji="1" lang="en-US" altLang="ja-JP" sz="1050">
              <a:solidFill>
                <a:schemeClr val="dk1"/>
              </a:solidFill>
              <a:effectLst/>
              <a:latin typeface="+mn-lt"/>
              <a:ea typeface="+mn-ea"/>
              <a:cs typeface="+mn-cs"/>
            </a:rPr>
            <a:t>3E</a:t>
          </a:r>
          <a:r>
            <a:rPr kumimoji="1" lang="ja-JP" altLang="ja-JP" sz="1050">
              <a:solidFill>
                <a:schemeClr val="dk1"/>
              </a:solidFill>
              <a:effectLst/>
              <a:latin typeface="+mn-lt"/>
              <a:ea typeface="+mn-ea"/>
              <a:cs typeface="+mn-cs"/>
            </a:rPr>
            <a:t>（経済性・効率性・有効性）、公益性、公平性の観点から事業の適正化と見直しを行う。</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xdr:rowOff>
    </xdr:from>
    <xdr:to>
      <xdr:col>82</xdr:col>
      <xdr:colOff>107950</xdr:colOff>
      <xdr:row>38</xdr:row>
      <xdr:rowOff>26416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232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152146</xdr:rowOff>
    </xdr:from>
    <xdr:to>
      <xdr:col>78</xdr:col>
      <xdr:colOff>69850</xdr:colOff>
      <xdr:row>38</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957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133858</xdr:rowOff>
    </xdr:from>
    <xdr:to>
      <xdr:col>73</xdr:col>
      <xdr:colOff>180975</xdr:colOff>
      <xdr:row>37</xdr:row>
      <xdr:rowOff>152146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77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133858</xdr:rowOff>
    </xdr:from>
    <xdr:to>
      <xdr:col>69</xdr:col>
      <xdr:colOff>92075</xdr:colOff>
      <xdr:row>38</xdr:row>
      <xdr:rowOff>53848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775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101346</xdr:rowOff>
    </xdr:from>
    <xdr:to>
      <xdr:col>74</xdr:col>
      <xdr:colOff>31750</xdr:colOff>
      <xdr:row>38</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一時借入金利子の</a:t>
          </a:r>
          <a:r>
            <a:rPr kumimoji="1" lang="ja-JP" altLang="en-US" sz="1100">
              <a:solidFill>
                <a:schemeClr val="dk1"/>
              </a:solidFill>
              <a:effectLst/>
              <a:latin typeface="+mn-lt"/>
              <a:ea typeface="+mn-ea"/>
              <a:cs typeface="+mn-cs"/>
            </a:rPr>
            <a:t>微増はあったものの、</a:t>
          </a:r>
          <a:r>
            <a:rPr kumimoji="1" lang="ja-JP" altLang="ja-JP" sz="1100">
              <a:solidFill>
                <a:schemeClr val="dk1"/>
              </a:solidFill>
              <a:effectLst/>
              <a:latin typeface="+mn-lt"/>
              <a:ea typeface="+mn-ea"/>
              <a:cs typeface="+mn-cs"/>
            </a:rPr>
            <a:t>起債償還が進んだことにより元金償還金が減と</a:t>
          </a:r>
          <a:r>
            <a:rPr kumimoji="1" lang="ja-JP" altLang="en-US" sz="1100">
              <a:solidFill>
                <a:schemeClr val="dk1"/>
              </a:solidFill>
              <a:effectLst/>
              <a:latin typeface="+mn-lt"/>
              <a:ea typeface="+mn-ea"/>
              <a:cs typeface="+mn-cs"/>
            </a:rPr>
            <a:t>なったこと</a:t>
          </a:r>
          <a:r>
            <a:rPr kumimoji="1" lang="ja-JP" altLang="ja-JP" sz="1100">
              <a:solidFill>
                <a:schemeClr val="dk1"/>
              </a:solidFill>
              <a:effectLst/>
              <a:latin typeface="+mn-lt"/>
              <a:ea typeface="+mn-ea"/>
              <a:cs typeface="+mn-cs"/>
            </a:rPr>
            <a:t>等により、指標は前年度より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類似団体平均値を</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ポイント上回っているが、今後も引き続き、将来の世代への過度な負担を軽減できるよう、中長期見通しを踏まえた計画的な市債発行を行い、財政の健全化に努める。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43180</xdr:rowOff>
    </xdr:from>
    <xdr:to>
      <xdr:col>24</xdr:col>
      <xdr:colOff>25400</xdr:colOff>
      <xdr:row>78</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416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58420</xdr:rowOff>
    </xdr:from>
    <xdr:to>
      <xdr:col>19</xdr:col>
      <xdr:colOff>187325</xdr:colOff>
      <xdr:row>78</xdr:row>
      <xdr:rowOff>73661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4315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43180</xdr:rowOff>
    </xdr:from>
    <xdr:to>
      <xdr:col>15</xdr:col>
      <xdr:colOff>98425</xdr:colOff>
      <xdr:row>78</xdr:row>
      <xdr:rowOff>73661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4162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43180</xdr:rowOff>
    </xdr:from>
    <xdr:to>
      <xdr:col>11</xdr:col>
      <xdr:colOff>9525</xdr:colOff>
      <xdr:row>78</xdr:row>
      <xdr:rowOff>43180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41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163830</xdr:rowOff>
    </xdr:from>
    <xdr:to>
      <xdr:col>24</xdr:col>
      <xdr:colOff>76200</xdr:colOff>
      <xdr:row>78</xdr:row>
      <xdr:rowOff>93980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135907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xdr:rowOff>
    </xdr:from>
    <xdr:to>
      <xdr:col>20</xdr:col>
      <xdr:colOff>38100</xdr:colOff>
      <xdr:row>78</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22861</xdr:rowOff>
    </xdr:from>
    <xdr:to>
      <xdr:col>15</xdr:col>
      <xdr:colOff>149225</xdr:colOff>
      <xdr:row>78</xdr:row>
      <xdr:rowOff>124461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109238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163830</xdr:rowOff>
    </xdr:from>
    <xdr:to>
      <xdr:col>11</xdr:col>
      <xdr:colOff>60325</xdr:colOff>
      <xdr:row>78</xdr:row>
      <xdr:rowOff>93980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78757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163830</xdr:rowOff>
    </xdr:from>
    <xdr:to>
      <xdr:col>6</xdr:col>
      <xdr:colOff>171450</xdr:colOff>
      <xdr:row>78</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78757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ポイント増加したが、類似団体、全国平均ともに下回っている。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75</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951460"/>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66040</xdr:rowOff>
    </xdr:from>
    <xdr:to>
      <xdr:col>78</xdr:col>
      <xdr:colOff>69850</xdr:colOff>
      <xdr:row>75</xdr:row>
      <xdr:rowOff>92710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247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153670</xdr:rowOff>
    </xdr:from>
    <xdr:to>
      <xdr:col>73</xdr:col>
      <xdr:colOff>180975</xdr:colOff>
      <xdr:row>75</xdr:row>
      <xdr:rowOff>66040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409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153670</xdr:rowOff>
    </xdr:from>
    <xdr:to>
      <xdr:col>69</xdr:col>
      <xdr:colOff>92075</xdr:colOff>
      <xdr:row>75</xdr:row>
      <xdr:rowOff>92710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4097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41910</xdr:rowOff>
    </xdr:from>
    <xdr:to>
      <xdr:col>78</xdr:col>
      <xdr:colOff>120650</xdr:colOff>
      <xdr:row>75</xdr:row>
      <xdr:rowOff>143510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153687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15240</xdr:rowOff>
    </xdr:from>
    <xdr:to>
      <xdr:col>74</xdr:col>
      <xdr:colOff>31750</xdr:colOff>
      <xdr:row>75</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127017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102870</xdr:rowOff>
    </xdr:from>
    <xdr:to>
      <xdr:col>69</xdr:col>
      <xdr:colOff>142875</xdr:colOff>
      <xdr:row>75</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43197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141745</xdr:rowOff>
    </xdr:from>
    <xdr:to>
      <xdr:col>29</xdr:col>
      <xdr:colOff>127000</xdr:colOff>
      <xdr:row>13</xdr:row>
      <xdr:rowOff>24663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075320"/>
          <a:ext cx="647700" cy="225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24663</xdr:rowOff>
    </xdr:from>
    <xdr:to>
      <xdr:col>26</xdr:col>
      <xdr:colOff>50800</xdr:colOff>
      <xdr:row>13</xdr:row>
      <xdr:rowOff>164224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301138"/>
          <a:ext cx="698500" cy="139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164224</xdr:rowOff>
    </xdr:from>
    <xdr:to>
      <xdr:col>22</xdr:col>
      <xdr:colOff>114300</xdr:colOff>
      <xdr:row>14</xdr:row>
      <xdr:rowOff>41656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40699"/>
          <a:ext cx="698500" cy="48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41656</xdr:rowOff>
    </xdr:from>
    <xdr:to>
      <xdr:col>18</xdr:col>
      <xdr:colOff>177800</xdr:colOff>
      <xdr:row>14</xdr:row>
      <xdr:rowOff>137211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89581"/>
          <a:ext cx="698500" cy="95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90945</xdr:rowOff>
    </xdr:from>
    <xdr:to>
      <xdr:col>29</xdr:col>
      <xdr:colOff>177800</xdr:colOff>
      <xdr:row>12</xdr:row>
      <xdr:rowOff>21095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024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170972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3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145313</xdr:rowOff>
    </xdr:from>
    <xdr:to>
      <xdr:col>26</xdr:col>
      <xdr:colOff>101600</xdr:colOff>
      <xdr:row>13</xdr:row>
      <xdr:rowOff>75463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50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85640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019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113424</xdr:rowOff>
    </xdr:from>
    <xdr:to>
      <xdr:col>22</xdr:col>
      <xdr:colOff>165100</xdr:colOff>
      <xdr:row>14</xdr:row>
      <xdr:rowOff>43574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389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53751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58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162306</xdr:rowOff>
    </xdr:from>
    <xdr:to>
      <xdr:col>19</xdr:col>
      <xdr:colOff>38100</xdr:colOff>
      <xdr:row>14</xdr:row>
      <xdr:rowOff>92456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38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102633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07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86411</xdr:rowOff>
    </xdr:from>
    <xdr:to>
      <xdr:col>15</xdr:col>
      <xdr:colOff>101600</xdr:colOff>
      <xdr:row>15</xdr:row>
      <xdr:rowOff>16561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34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26738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0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69088</xdr:rowOff>
    </xdr:from>
    <xdr:to>
      <xdr:col>29</xdr:col>
      <xdr:colOff>127000</xdr:colOff>
      <xdr:row>34</xdr:row>
      <xdr:rowOff>95567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36538"/>
          <a:ext cx="647700" cy="26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95567</xdr:rowOff>
    </xdr:from>
    <xdr:to>
      <xdr:col>26</xdr:col>
      <xdr:colOff>50800</xdr:colOff>
      <xdr:row>34</xdr:row>
      <xdr:rowOff>98234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363017"/>
          <a:ext cx="698500" cy="2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98234</xdr:rowOff>
    </xdr:from>
    <xdr:to>
      <xdr:col>22</xdr:col>
      <xdr:colOff>114300</xdr:colOff>
      <xdr:row>34</xdr:row>
      <xdr:rowOff>154203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65684"/>
          <a:ext cx="698500" cy="55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154203</xdr:rowOff>
    </xdr:from>
    <xdr:to>
      <xdr:col>18</xdr:col>
      <xdr:colOff>177800</xdr:colOff>
      <xdr:row>34</xdr:row>
      <xdr:rowOff>154622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21653"/>
          <a:ext cx="698500" cy="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18288</xdr:rowOff>
    </xdr:from>
    <xdr:to>
      <xdr:col>29</xdr:col>
      <xdr:colOff>177800</xdr:colOff>
      <xdr:row>34</xdr:row>
      <xdr:rowOff>119888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85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206265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3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44767</xdr:rowOff>
    </xdr:from>
    <xdr:to>
      <xdr:col>26</xdr:col>
      <xdr:colOff>101600</xdr:colOff>
      <xdr:row>34</xdr:row>
      <xdr:rowOff>146367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12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156544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81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47434</xdr:rowOff>
    </xdr:from>
    <xdr:to>
      <xdr:col>22</xdr:col>
      <xdr:colOff>165100</xdr:colOff>
      <xdr:row>34</xdr:row>
      <xdr:rowOff>149034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14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159211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8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103403</xdr:rowOff>
    </xdr:from>
    <xdr:to>
      <xdr:col>19</xdr:col>
      <xdr:colOff>38100</xdr:colOff>
      <xdr:row>34</xdr:row>
      <xdr:rowOff>205003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370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215180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39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103822</xdr:rowOff>
    </xdr:from>
    <xdr:to>
      <xdr:col>15</xdr:col>
      <xdr:colOff>101600</xdr:colOff>
      <xdr:row>34</xdr:row>
      <xdr:rowOff>205422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371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215599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4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69977</xdr:rowOff>
    </xdr:from>
    <xdr:to>
      <xdr:col>24</xdr:col>
      <xdr:colOff>63500</xdr:colOff>
      <xdr:row>35</xdr:row>
      <xdr:rowOff>132646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99277"/>
          <a:ext cx="838200" cy="23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118963</xdr:rowOff>
    </xdr:from>
    <xdr:to>
      <xdr:col>19</xdr:col>
      <xdr:colOff>177800</xdr:colOff>
      <xdr:row>35</xdr:row>
      <xdr:rowOff>132646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19713"/>
          <a:ext cx="889000" cy="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96299</xdr:rowOff>
    </xdr:from>
    <xdr:to>
      <xdr:col>15</xdr:col>
      <xdr:colOff>50800</xdr:colOff>
      <xdr:row>35</xdr:row>
      <xdr:rowOff>118963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97049"/>
          <a:ext cx="889000" cy="2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96299</xdr:rowOff>
    </xdr:from>
    <xdr:to>
      <xdr:col>10</xdr:col>
      <xdr:colOff>114300</xdr:colOff>
      <xdr:row>35</xdr:row>
      <xdr:rowOff>156159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97049"/>
          <a:ext cx="889000" cy="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19177</xdr:rowOff>
    </xdr:from>
    <xdr:to>
      <xdr:col>24</xdr:col>
      <xdr:colOff>114300</xdr:colOff>
      <xdr:row>34</xdr:row>
      <xdr:rowOff>120777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4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42054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9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81846</xdr:rowOff>
    </xdr:from>
    <xdr:to>
      <xdr:col>20</xdr:col>
      <xdr:colOff>38100</xdr:colOff>
      <xdr:row>36</xdr:row>
      <xdr:rowOff>11996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8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28523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5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68163</xdr:rowOff>
    </xdr:from>
    <xdr:to>
      <xdr:col>15</xdr:col>
      <xdr:colOff>101600</xdr:colOff>
      <xdr:row>35</xdr:row>
      <xdr:rowOff>169763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14840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4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45499</xdr:rowOff>
    </xdr:from>
    <xdr:to>
      <xdr:col>10</xdr:col>
      <xdr:colOff>165100</xdr:colOff>
      <xdr:row>35</xdr:row>
      <xdr:rowOff>147099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4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163626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2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105359</xdr:rowOff>
    </xdr:from>
    <xdr:to>
      <xdr:col>6</xdr:col>
      <xdr:colOff>38100</xdr:colOff>
      <xdr:row>36</xdr:row>
      <xdr:rowOff>35509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0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52036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8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139214</xdr:rowOff>
    </xdr:from>
    <xdr:to>
      <xdr:col>24</xdr:col>
      <xdr:colOff>63500</xdr:colOff>
      <xdr:row>53</xdr:row>
      <xdr:rowOff>14913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054614"/>
          <a:ext cx="838200" cy="4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122527</xdr:rowOff>
    </xdr:from>
    <xdr:to>
      <xdr:col>19</xdr:col>
      <xdr:colOff>177800</xdr:colOff>
      <xdr:row>53</xdr:row>
      <xdr:rowOff>14913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8866477"/>
          <a:ext cx="889000" cy="23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122527</xdr:rowOff>
    </xdr:from>
    <xdr:to>
      <xdr:col>15</xdr:col>
      <xdr:colOff>50800</xdr:colOff>
      <xdr:row>52</xdr:row>
      <xdr:rowOff>141872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8866477"/>
          <a:ext cx="889000" cy="19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141872</xdr:rowOff>
    </xdr:from>
    <xdr:to>
      <xdr:col>10</xdr:col>
      <xdr:colOff>114300</xdr:colOff>
      <xdr:row>54</xdr:row>
      <xdr:rowOff>139471</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057272"/>
          <a:ext cx="889000" cy="34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88414</xdr:rowOff>
    </xdr:from>
    <xdr:to>
      <xdr:col>24</xdr:col>
      <xdr:colOff>114300</xdr:colOff>
      <xdr:row>53</xdr:row>
      <xdr:rowOff>18564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00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111291</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885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135563</xdr:rowOff>
    </xdr:from>
    <xdr:to>
      <xdr:col>20</xdr:col>
      <xdr:colOff>38100</xdr:colOff>
      <xdr:row>53</xdr:row>
      <xdr:rowOff>65713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05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82240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882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71727</xdr:rowOff>
    </xdr:from>
    <xdr:to>
      <xdr:col>15</xdr:col>
      <xdr:colOff>101600</xdr:colOff>
      <xdr:row>52</xdr:row>
      <xdr:rowOff>1877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881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18404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59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91072</xdr:rowOff>
    </xdr:from>
    <xdr:to>
      <xdr:col>10</xdr:col>
      <xdr:colOff>165100</xdr:colOff>
      <xdr:row>53</xdr:row>
      <xdr:rowOff>21222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00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37749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878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88671</xdr:rowOff>
    </xdr:from>
    <xdr:to>
      <xdr:col>6</xdr:col>
      <xdr:colOff>38100</xdr:colOff>
      <xdr:row>55</xdr:row>
      <xdr:rowOff>18821</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34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35348</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12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66914</xdr:rowOff>
    </xdr:from>
    <xdr:to>
      <xdr:col>24</xdr:col>
      <xdr:colOff>63500</xdr:colOff>
      <xdr:row>76</xdr:row>
      <xdr:rowOff>168047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097114"/>
          <a:ext cx="838200" cy="10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168047</xdr:rowOff>
    </xdr:from>
    <xdr:to>
      <xdr:col>19</xdr:col>
      <xdr:colOff>177800</xdr:colOff>
      <xdr:row>77</xdr:row>
      <xdr:rowOff>10953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198247"/>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134579</xdr:rowOff>
    </xdr:from>
    <xdr:to>
      <xdr:col>15</xdr:col>
      <xdr:colOff>50800</xdr:colOff>
      <xdr:row>77</xdr:row>
      <xdr:rowOff>10953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164779"/>
          <a:ext cx="889000" cy="4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134579</xdr:rowOff>
    </xdr:from>
    <xdr:to>
      <xdr:col>10</xdr:col>
      <xdr:colOff>114300</xdr:colOff>
      <xdr:row>77</xdr:row>
      <xdr:rowOff>5511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164779"/>
          <a:ext cx="889000" cy="4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16114</xdr:rowOff>
    </xdr:from>
    <xdr:to>
      <xdr:col>24</xdr:col>
      <xdr:colOff>114300</xdr:colOff>
      <xdr:row>76</xdr:row>
      <xdr:rowOff>117714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4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38991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9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117247</xdr:rowOff>
    </xdr:from>
    <xdr:to>
      <xdr:col>20</xdr:col>
      <xdr:colOff>38100</xdr:colOff>
      <xdr:row>77</xdr:row>
      <xdr:rowOff>47397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4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63923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2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131603</xdr:rowOff>
    </xdr:from>
    <xdr:to>
      <xdr:col>15</xdr:col>
      <xdr:colOff>101600</xdr:colOff>
      <xdr:row>77</xdr:row>
      <xdr:rowOff>61753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6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78280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3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83779</xdr:rowOff>
    </xdr:from>
    <xdr:to>
      <xdr:col>10</xdr:col>
      <xdr:colOff>165100</xdr:colOff>
      <xdr:row>77</xdr:row>
      <xdr:rowOff>13929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1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30456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88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126161</xdr:rowOff>
    </xdr:from>
    <xdr:to>
      <xdr:col>6</xdr:col>
      <xdr:colOff>38100</xdr:colOff>
      <xdr:row>77</xdr:row>
      <xdr:rowOff>56311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5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72839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3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76726</xdr:rowOff>
    </xdr:from>
    <xdr:to>
      <xdr:col>24</xdr:col>
      <xdr:colOff>63500</xdr:colOff>
      <xdr:row>96</xdr:row>
      <xdr:rowOff>139754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35926"/>
          <a:ext cx="838200" cy="6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139754</xdr:rowOff>
    </xdr:from>
    <xdr:to>
      <xdr:col>19</xdr:col>
      <xdr:colOff>177800</xdr:colOff>
      <xdr:row>97</xdr:row>
      <xdr:rowOff>64545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98954"/>
          <a:ext cx="889000" cy="9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116339</xdr:rowOff>
    </xdr:from>
    <xdr:to>
      <xdr:col>15</xdr:col>
      <xdr:colOff>50800</xdr:colOff>
      <xdr:row>97</xdr:row>
      <xdr:rowOff>64545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75539"/>
          <a:ext cx="889000" cy="11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116339</xdr:rowOff>
    </xdr:from>
    <xdr:to>
      <xdr:col>10</xdr:col>
      <xdr:colOff>114300</xdr:colOff>
      <xdr:row>98</xdr:row>
      <xdr:rowOff>45855</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75539"/>
          <a:ext cx="889000" cy="27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25926</xdr:rowOff>
    </xdr:from>
    <xdr:to>
      <xdr:col>24</xdr:col>
      <xdr:colOff>114300</xdr:colOff>
      <xdr:row>96</xdr:row>
      <xdr:rowOff>127526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4353</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63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88954</xdr:rowOff>
    </xdr:from>
    <xdr:to>
      <xdr:col>20</xdr:col>
      <xdr:colOff>38100</xdr:colOff>
      <xdr:row>97</xdr:row>
      <xdr:rowOff>19104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4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10231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4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13745</xdr:rowOff>
    </xdr:from>
    <xdr:to>
      <xdr:col>15</xdr:col>
      <xdr:colOff>101600</xdr:colOff>
      <xdr:row>97</xdr:row>
      <xdr:rowOff>115345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4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106472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3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65539</xdr:rowOff>
    </xdr:from>
    <xdr:to>
      <xdr:col>10</xdr:col>
      <xdr:colOff>165100</xdr:colOff>
      <xdr:row>96</xdr:row>
      <xdr:rowOff>167139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2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158266</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1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166505</xdr:rowOff>
    </xdr:from>
    <xdr:to>
      <xdr:col>6</xdr:col>
      <xdr:colOff>38100</xdr:colOff>
      <xdr:row>98</xdr:row>
      <xdr:rowOff>96655</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87782</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88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80051</xdr:rowOff>
    </xdr:from>
    <xdr:to>
      <xdr:col>54</xdr:col>
      <xdr:colOff>189865</xdr:colOff>
      <xdr:row>38</xdr:row>
      <xdr:rowOff>52336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6080801"/>
          <a:ext cx="1270" cy="48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56163</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5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52336</xdr:rowOff>
    </xdr:from>
    <xdr:to>
      <xdr:col>55</xdr:col>
      <xdr:colOff>88900</xdr:colOff>
      <xdr:row>38</xdr:row>
      <xdr:rowOff>52336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567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26728</xdr:rowOff>
    </xdr:from>
    <xdr:ext cx="534377"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85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80051</xdr:rowOff>
    </xdr:from>
    <xdr:to>
      <xdr:col>55</xdr:col>
      <xdr:colOff>88900</xdr:colOff>
      <xdr:row>35</xdr:row>
      <xdr:rowOff>80051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080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80051</xdr:rowOff>
    </xdr:from>
    <xdr:to>
      <xdr:col>55</xdr:col>
      <xdr:colOff>0</xdr:colOff>
      <xdr:row>35</xdr:row>
      <xdr:rowOff>86330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6080801"/>
          <a:ext cx="838200" cy="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37845</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381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59418</xdr:rowOff>
    </xdr:from>
    <xdr:to>
      <xdr:col>55</xdr:col>
      <xdr:colOff>50800</xdr:colOff>
      <xdr:row>37</xdr:row>
      <xdr:rowOff>161018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40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44740</xdr:rowOff>
    </xdr:from>
    <xdr:to>
      <xdr:col>50</xdr:col>
      <xdr:colOff>114300</xdr:colOff>
      <xdr:row>35</xdr:row>
      <xdr:rowOff>86330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045490"/>
          <a:ext cx="889000" cy="4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39797</xdr:rowOff>
    </xdr:from>
    <xdr:to>
      <xdr:col>50</xdr:col>
      <xdr:colOff>165100</xdr:colOff>
      <xdr:row>37</xdr:row>
      <xdr:rowOff>141397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3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132524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4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42735</xdr:rowOff>
    </xdr:from>
    <xdr:to>
      <xdr:col>45</xdr:col>
      <xdr:colOff>177800</xdr:colOff>
      <xdr:row>35</xdr:row>
      <xdr:rowOff>44740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7861300" y="5872035"/>
          <a:ext cx="889000" cy="17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11930</xdr:rowOff>
    </xdr:from>
    <xdr:to>
      <xdr:col>46</xdr:col>
      <xdr:colOff>38100</xdr:colOff>
      <xdr:row>37</xdr:row>
      <xdr:rowOff>113530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104657</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44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52969</xdr:rowOff>
    </xdr:from>
    <xdr:to>
      <xdr:col>41</xdr:col>
      <xdr:colOff>50800</xdr:colOff>
      <xdr:row>34</xdr:row>
      <xdr:rowOff>42735</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196469"/>
          <a:ext cx="889000" cy="6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39347</xdr:rowOff>
    </xdr:from>
    <xdr:to>
      <xdr:col>41</xdr:col>
      <xdr:colOff>101600</xdr:colOff>
      <xdr:row>37</xdr:row>
      <xdr:rowOff>140947</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8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132074</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47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136754</xdr:rowOff>
    </xdr:from>
    <xdr:to>
      <xdr:col>36</xdr:col>
      <xdr:colOff>165100</xdr:colOff>
      <xdr:row>33</xdr:row>
      <xdr:rowOff>66904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62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58031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71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29251</xdr:rowOff>
    </xdr:from>
    <xdr:to>
      <xdr:col>55</xdr:col>
      <xdr:colOff>50800</xdr:colOff>
      <xdr:row>35</xdr:row>
      <xdr:rowOff>130851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03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153728</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98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35530</xdr:rowOff>
    </xdr:from>
    <xdr:to>
      <xdr:col>50</xdr:col>
      <xdr:colOff>165100</xdr:colOff>
      <xdr:row>35</xdr:row>
      <xdr:rowOff>137130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03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153657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581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165390</xdr:rowOff>
    </xdr:from>
    <xdr:to>
      <xdr:col>46</xdr:col>
      <xdr:colOff>38100</xdr:colOff>
      <xdr:row>35</xdr:row>
      <xdr:rowOff>95540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59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112067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576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163385</xdr:rowOff>
    </xdr:from>
    <xdr:to>
      <xdr:col>41</xdr:col>
      <xdr:colOff>101600</xdr:colOff>
      <xdr:row>34</xdr:row>
      <xdr:rowOff>93535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582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110062</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5596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2169</xdr:rowOff>
    </xdr:from>
    <xdr:to>
      <xdr:col>36</xdr:col>
      <xdr:colOff>165100</xdr:colOff>
      <xdr:row>30</xdr:row>
      <xdr:rowOff>103769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14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120296</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4920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32601</xdr:rowOff>
    </xdr:from>
    <xdr:to>
      <xdr:col>55</xdr:col>
      <xdr:colOff>0</xdr:colOff>
      <xdr:row>57</xdr:row>
      <xdr:rowOff>63062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805251"/>
          <a:ext cx="838200" cy="3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52565</xdr:rowOff>
    </xdr:from>
    <xdr:to>
      <xdr:col>50</xdr:col>
      <xdr:colOff>114300</xdr:colOff>
      <xdr:row>57</xdr:row>
      <xdr:rowOff>32601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653765"/>
          <a:ext cx="889000" cy="15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116935</xdr:rowOff>
    </xdr:from>
    <xdr:to>
      <xdr:col>45</xdr:col>
      <xdr:colOff>177800</xdr:colOff>
      <xdr:row>56</xdr:row>
      <xdr:rowOff>52565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546685"/>
          <a:ext cx="889000" cy="10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116935</xdr:rowOff>
    </xdr:from>
    <xdr:to>
      <xdr:col>41</xdr:col>
      <xdr:colOff>50800</xdr:colOff>
      <xdr:row>56</xdr:row>
      <xdr:rowOff>71139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546685"/>
          <a:ext cx="889000" cy="1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12262</xdr:rowOff>
    </xdr:from>
    <xdr:to>
      <xdr:col>55</xdr:col>
      <xdr:colOff>50800</xdr:colOff>
      <xdr:row>57</xdr:row>
      <xdr:rowOff>113862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8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162139</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6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153251</xdr:rowOff>
    </xdr:from>
    <xdr:to>
      <xdr:col>50</xdr:col>
      <xdr:colOff>165100</xdr:colOff>
      <xdr:row>57</xdr:row>
      <xdr:rowOff>83401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5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74528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4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1765</xdr:rowOff>
    </xdr:from>
    <xdr:to>
      <xdr:col>46</xdr:col>
      <xdr:colOff>38100</xdr:colOff>
      <xdr:row>56</xdr:row>
      <xdr:rowOff>103365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0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94492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69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66135</xdr:rowOff>
    </xdr:from>
    <xdr:to>
      <xdr:col>41</xdr:col>
      <xdr:colOff>101600</xdr:colOff>
      <xdr:row>55</xdr:row>
      <xdr:rowOff>167735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12812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7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20339</xdr:rowOff>
    </xdr:from>
    <xdr:to>
      <xdr:col>36</xdr:col>
      <xdr:colOff>165100</xdr:colOff>
      <xdr:row>56</xdr:row>
      <xdr:rowOff>121939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113066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71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133414</xdr:rowOff>
    </xdr:from>
    <xdr:to>
      <xdr:col>55</xdr:col>
      <xdr:colOff>0</xdr:colOff>
      <xdr:row>78</xdr:row>
      <xdr:rowOff>134099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06514"/>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101409</xdr:rowOff>
    </xdr:from>
    <xdr:to>
      <xdr:col>50</xdr:col>
      <xdr:colOff>114300</xdr:colOff>
      <xdr:row>78</xdr:row>
      <xdr:rowOff>133414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303059"/>
          <a:ext cx="889000" cy="20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111087</xdr:rowOff>
    </xdr:from>
    <xdr:to>
      <xdr:col>45</xdr:col>
      <xdr:colOff>177800</xdr:colOff>
      <xdr:row>77</xdr:row>
      <xdr:rowOff>101409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2798387"/>
          <a:ext cx="889000" cy="50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111087</xdr:rowOff>
    </xdr:from>
    <xdr:to>
      <xdr:col>41</xdr:col>
      <xdr:colOff>50800</xdr:colOff>
      <xdr:row>78</xdr:row>
      <xdr:rowOff>107735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2798387"/>
          <a:ext cx="889000" cy="68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83299</xdr:rowOff>
    </xdr:from>
    <xdr:to>
      <xdr:col>55</xdr:col>
      <xdr:colOff>50800</xdr:colOff>
      <xdr:row>79</xdr:row>
      <xdr:rowOff>13449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5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169676</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7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82614</xdr:rowOff>
    </xdr:from>
    <xdr:to>
      <xdr:col>50</xdr:col>
      <xdr:colOff>165100</xdr:colOff>
      <xdr:row>79</xdr:row>
      <xdr:rowOff>12764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5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3891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4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50609</xdr:rowOff>
    </xdr:from>
    <xdr:to>
      <xdr:col>46</xdr:col>
      <xdr:colOff>38100</xdr:colOff>
      <xdr:row>77</xdr:row>
      <xdr:rowOff>152209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5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143336</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34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60287</xdr:rowOff>
    </xdr:from>
    <xdr:to>
      <xdr:col>41</xdr:col>
      <xdr:colOff>101600</xdr:colOff>
      <xdr:row>74</xdr:row>
      <xdr:rowOff>161887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274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6964</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52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56935</xdr:rowOff>
    </xdr:from>
    <xdr:to>
      <xdr:col>36</xdr:col>
      <xdr:colOff>165100</xdr:colOff>
      <xdr:row>78</xdr:row>
      <xdr:rowOff>158535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149662</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2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116478</xdr:rowOff>
    </xdr:from>
    <xdr:to>
      <xdr:col>55</xdr:col>
      <xdr:colOff>0</xdr:colOff>
      <xdr:row>96</xdr:row>
      <xdr:rowOff>79902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404228"/>
          <a:ext cx="8382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80074</xdr:rowOff>
    </xdr:from>
    <xdr:to>
      <xdr:col>50</xdr:col>
      <xdr:colOff>114300</xdr:colOff>
      <xdr:row>95</xdr:row>
      <xdr:rowOff>116478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367824"/>
          <a:ext cx="889000" cy="3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80074</xdr:rowOff>
    </xdr:from>
    <xdr:to>
      <xdr:col>45</xdr:col>
      <xdr:colOff>177800</xdr:colOff>
      <xdr:row>96</xdr:row>
      <xdr:rowOff>147644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367824"/>
          <a:ext cx="889000" cy="23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74168</xdr:rowOff>
    </xdr:from>
    <xdr:to>
      <xdr:col>41</xdr:col>
      <xdr:colOff>50800</xdr:colOff>
      <xdr:row>96</xdr:row>
      <xdr:rowOff>147644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361918"/>
          <a:ext cx="889000" cy="24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29102</xdr:rowOff>
    </xdr:from>
    <xdr:to>
      <xdr:col>55</xdr:col>
      <xdr:colOff>50800</xdr:colOff>
      <xdr:row>96</xdr:row>
      <xdr:rowOff>130702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8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7529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6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65678</xdr:rowOff>
    </xdr:from>
    <xdr:to>
      <xdr:col>50</xdr:col>
      <xdr:colOff>165100</xdr:colOff>
      <xdr:row>95</xdr:row>
      <xdr:rowOff>167278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35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12355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12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29274</xdr:rowOff>
    </xdr:from>
    <xdr:to>
      <xdr:col>46</xdr:col>
      <xdr:colOff>38100</xdr:colOff>
      <xdr:row>95</xdr:row>
      <xdr:rowOff>130874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31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147401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09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96844</xdr:rowOff>
    </xdr:from>
    <xdr:to>
      <xdr:col>41</xdr:col>
      <xdr:colOff>101600</xdr:colOff>
      <xdr:row>97</xdr:row>
      <xdr:rowOff>26994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18121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64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23368</xdr:rowOff>
    </xdr:from>
    <xdr:to>
      <xdr:col>36</xdr:col>
      <xdr:colOff>165100</xdr:colOff>
      <xdr:row>95</xdr:row>
      <xdr:rowOff>124968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31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141495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08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5588</xdr:rowOff>
    </xdr:from>
    <xdr:to>
      <xdr:col>85</xdr:col>
      <xdr:colOff>127000</xdr:colOff>
      <xdr:row>32</xdr:row>
      <xdr:rowOff>12664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5320538"/>
          <a:ext cx="838200" cy="17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12664</xdr:rowOff>
    </xdr:from>
    <xdr:to>
      <xdr:col>81</xdr:col>
      <xdr:colOff>50800</xdr:colOff>
      <xdr:row>37</xdr:row>
      <xdr:rowOff>119126</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5499064"/>
          <a:ext cx="889000" cy="96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119126</xdr:rowOff>
    </xdr:from>
    <xdr:to>
      <xdr:col>76</xdr:col>
      <xdr:colOff>114300</xdr:colOff>
      <xdr:row>38</xdr:row>
      <xdr:rowOff>3955</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462776"/>
          <a:ext cx="889000" cy="5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3955</xdr:rowOff>
    </xdr:from>
    <xdr:to>
      <xdr:col>71</xdr:col>
      <xdr:colOff>177800</xdr:colOff>
      <xdr:row>39</xdr:row>
      <xdr:rowOff>4826</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519055"/>
          <a:ext cx="889000" cy="17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126238</xdr:rowOff>
    </xdr:from>
    <xdr:to>
      <xdr:col>85</xdr:col>
      <xdr:colOff>177800</xdr:colOff>
      <xdr:row>31</xdr:row>
      <xdr:rowOff>56388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52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79265</xdr:rowOff>
    </xdr:from>
    <xdr:ext cx="534377"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522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133314</xdr:rowOff>
    </xdr:from>
    <xdr:to>
      <xdr:col>81</xdr:col>
      <xdr:colOff>101600</xdr:colOff>
      <xdr:row>32</xdr:row>
      <xdr:rowOff>63464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54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79991</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14111" y="522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68326</xdr:rowOff>
    </xdr:from>
    <xdr:to>
      <xdr:col>76</xdr:col>
      <xdr:colOff>165100</xdr:colOff>
      <xdr:row>37</xdr:row>
      <xdr:rowOff>169926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41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15003</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18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124605</xdr:rowOff>
    </xdr:from>
    <xdr:to>
      <xdr:col>72</xdr:col>
      <xdr:colOff>38100</xdr:colOff>
      <xdr:row>38</xdr:row>
      <xdr:rowOff>54755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4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71282</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24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125476</xdr:rowOff>
    </xdr:from>
    <xdr:to>
      <xdr:col>67</xdr:col>
      <xdr:colOff>101600</xdr:colOff>
      <xdr:row>39</xdr:row>
      <xdr:rowOff>55626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46753</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733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48031</xdr:rowOff>
    </xdr:from>
    <xdr:to>
      <xdr:col>85</xdr:col>
      <xdr:colOff>127000</xdr:colOff>
      <xdr:row>74</xdr:row>
      <xdr:rowOff>31595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563881"/>
          <a:ext cx="838200" cy="15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48031</xdr:rowOff>
    </xdr:from>
    <xdr:to>
      <xdr:col>81</xdr:col>
      <xdr:colOff>50800</xdr:colOff>
      <xdr:row>74</xdr:row>
      <xdr:rowOff>67851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563881"/>
          <a:ext cx="889000" cy="19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59507</xdr:rowOff>
    </xdr:from>
    <xdr:to>
      <xdr:col>76</xdr:col>
      <xdr:colOff>114300</xdr:colOff>
      <xdr:row>74</xdr:row>
      <xdr:rowOff>67851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2746807"/>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59507</xdr:rowOff>
    </xdr:from>
    <xdr:to>
      <xdr:col>71</xdr:col>
      <xdr:colOff>177800</xdr:colOff>
      <xdr:row>74</xdr:row>
      <xdr:rowOff>104222</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46807"/>
          <a:ext cx="889000" cy="4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152245</xdr:rowOff>
    </xdr:from>
    <xdr:to>
      <xdr:col>85</xdr:col>
      <xdr:colOff>177800</xdr:colOff>
      <xdr:row>74</xdr:row>
      <xdr:rowOff>82395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6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3672</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51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168681</xdr:rowOff>
    </xdr:from>
    <xdr:to>
      <xdr:col>81</xdr:col>
      <xdr:colOff>101600</xdr:colOff>
      <xdr:row>73</xdr:row>
      <xdr:rowOff>98831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1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115358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28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17051</xdr:rowOff>
    </xdr:from>
    <xdr:to>
      <xdr:col>76</xdr:col>
      <xdr:colOff>165100</xdr:colOff>
      <xdr:row>74</xdr:row>
      <xdr:rowOff>118651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70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135178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47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8707</xdr:rowOff>
    </xdr:from>
    <xdr:to>
      <xdr:col>72</xdr:col>
      <xdr:colOff>38100</xdr:colOff>
      <xdr:row>74</xdr:row>
      <xdr:rowOff>110307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69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126834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7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53422</xdr:rowOff>
    </xdr:from>
    <xdr:to>
      <xdr:col>67</xdr:col>
      <xdr:colOff>101600</xdr:colOff>
      <xdr:row>74</xdr:row>
      <xdr:rowOff>155022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5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153988</xdr:rowOff>
    </xdr:from>
    <xdr:to>
      <xdr:col>85</xdr:col>
      <xdr:colOff>127000</xdr:colOff>
      <xdr:row>98</xdr:row>
      <xdr:rowOff>25400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784638"/>
          <a:ext cx="8382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25400</xdr:rowOff>
    </xdr:from>
    <xdr:to>
      <xdr:col>81</xdr:col>
      <xdr:colOff>50800</xdr:colOff>
      <xdr:row>98</xdr:row>
      <xdr:rowOff>44278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827500"/>
          <a:ext cx="889000" cy="1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44278</xdr:rowOff>
    </xdr:from>
    <xdr:to>
      <xdr:col>76</xdr:col>
      <xdr:colOff>114300</xdr:colOff>
      <xdr:row>98</xdr:row>
      <xdr:rowOff>86246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846378"/>
          <a:ext cx="889000" cy="4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86246</xdr:rowOff>
    </xdr:from>
    <xdr:to>
      <xdr:col>71</xdr:col>
      <xdr:colOff>177800</xdr:colOff>
      <xdr:row>98</xdr:row>
      <xdr:rowOff>90075</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88346"/>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103188</xdr:rowOff>
    </xdr:from>
    <xdr:to>
      <xdr:col>85</xdr:col>
      <xdr:colOff>177800</xdr:colOff>
      <xdr:row>98</xdr:row>
      <xdr:rowOff>33338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73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81615</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1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146050</xdr:rowOff>
    </xdr:from>
    <xdr:to>
      <xdr:col>81</xdr:col>
      <xdr:colOff>101600</xdr:colOff>
      <xdr:row>98</xdr:row>
      <xdr:rowOff>76200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67327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86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164928</xdr:rowOff>
    </xdr:from>
    <xdr:to>
      <xdr:col>76</xdr:col>
      <xdr:colOff>165100</xdr:colOff>
      <xdr:row>98</xdr:row>
      <xdr:rowOff>95078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79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86205</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88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35446</xdr:rowOff>
    </xdr:from>
    <xdr:to>
      <xdr:col>72</xdr:col>
      <xdr:colOff>38100</xdr:colOff>
      <xdr:row>98</xdr:row>
      <xdr:rowOff>137046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3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128173</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3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39275</xdr:rowOff>
    </xdr:from>
    <xdr:to>
      <xdr:col>67</xdr:col>
      <xdr:colOff>101600</xdr:colOff>
      <xdr:row>98</xdr:row>
      <xdr:rowOff>140875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4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132002</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93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104724</xdr:rowOff>
    </xdr:from>
    <xdr:to>
      <xdr:col>116</xdr:col>
      <xdr:colOff>63500</xdr:colOff>
      <xdr:row>33</xdr:row>
      <xdr:rowOff>106325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5419674"/>
          <a:ext cx="838200" cy="3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66091</xdr:rowOff>
    </xdr:from>
    <xdr:to>
      <xdr:col>111</xdr:col>
      <xdr:colOff>177800</xdr:colOff>
      <xdr:row>31</xdr:row>
      <xdr:rowOff>104724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5381041"/>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66091</xdr:rowOff>
    </xdr:from>
    <xdr:to>
      <xdr:col>107</xdr:col>
      <xdr:colOff>50800</xdr:colOff>
      <xdr:row>32</xdr:row>
      <xdr:rowOff>36373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5381041"/>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36373</xdr:rowOff>
    </xdr:from>
    <xdr:to>
      <xdr:col>102</xdr:col>
      <xdr:colOff>114300</xdr:colOff>
      <xdr:row>32</xdr:row>
      <xdr:rowOff>69062</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5522773"/>
          <a:ext cx="8890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55525</xdr:rowOff>
    </xdr:from>
    <xdr:to>
      <xdr:col>116</xdr:col>
      <xdr:colOff>114300</xdr:colOff>
      <xdr:row>33</xdr:row>
      <xdr:rowOff>157125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57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78402</xdr:rowOff>
    </xdr:from>
    <xdr:ext cx="469744"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556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53924</xdr:rowOff>
    </xdr:from>
    <xdr:to>
      <xdr:col>112</xdr:col>
      <xdr:colOff>38100</xdr:colOff>
      <xdr:row>31</xdr:row>
      <xdr:rowOff>155524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536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601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514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15291</xdr:rowOff>
    </xdr:from>
    <xdr:to>
      <xdr:col>107</xdr:col>
      <xdr:colOff>101600</xdr:colOff>
      <xdr:row>31</xdr:row>
      <xdr:rowOff>116891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533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133418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10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157023</xdr:rowOff>
    </xdr:from>
    <xdr:to>
      <xdr:col>102</xdr:col>
      <xdr:colOff>165100</xdr:colOff>
      <xdr:row>32</xdr:row>
      <xdr:rowOff>87173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547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103700</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524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18262</xdr:rowOff>
    </xdr:from>
    <xdr:to>
      <xdr:col>98</xdr:col>
      <xdr:colOff>38100</xdr:colOff>
      <xdr:row>32</xdr:row>
      <xdr:rowOff>119862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55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136389</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527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46758</xdr:rowOff>
    </xdr:from>
    <xdr:to>
      <xdr:col>116</xdr:col>
      <xdr:colOff>62864</xdr:colOff>
      <xdr:row>59</xdr:row>
      <xdr:rowOff>98699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9133608"/>
          <a:ext cx="1269" cy="1080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102526</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98699</xdr:rowOff>
    </xdr:from>
    <xdr:to>
      <xdr:col>116</xdr:col>
      <xdr:colOff>152400</xdr:colOff>
      <xdr:row>59</xdr:row>
      <xdr:rowOff>98699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164885</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90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46758</xdr:rowOff>
    </xdr:from>
    <xdr:to>
      <xdr:col>116</xdr:col>
      <xdr:colOff>152400</xdr:colOff>
      <xdr:row>53</xdr:row>
      <xdr:rowOff>46758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913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117820</xdr:rowOff>
    </xdr:from>
    <xdr:to>
      <xdr:col>116</xdr:col>
      <xdr:colOff>63500</xdr:colOff>
      <xdr:row>53</xdr:row>
      <xdr:rowOff>46758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033220"/>
          <a:ext cx="838200" cy="10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85158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10029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106731</xdr:rowOff>
    </xdr:from>
    <xdr:to>
      <xdr:col>116</xdr:col>
      <xdr:colOff>114300</xdr:colOff>
      <xdr:row>59</xdr:row>
      <xdr:rowOff>36881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1005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42366</xdr:rowOff>
    </xdr:from>
    <xdr:to>
      <xdr:col>111</xdr:col>
      <xdr:colOff>177800</xdr:colOff>
      <xdr:row>52</xdr:row>
      <xdr:rowOff>117820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8957766"/>
          <a:ext cx="889000" cy="7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97146</xdr:rowOff>
    </xdr:from>
    <xdr:to>
      <xdr:col>112</xdr:col>
      <xdr:colOff>38100</xdr:colOff>
      <xdr:row>59</xdr:row>
      <xdr:rowOff>27296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10041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18423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13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83921</xdr:rowOff>
    </xdr:from>
    <xdr:to>
      <xdr:col>107</xdr:col>
      <xdr:colOff>50800</xdr:colOff>
      <xdr:row>52</xdr:row>
      <xdr:rowOff>42366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8827871"/>
          <a:ext cx="889000" cy="12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96672</xdr:rowOff>
    </xdr:from>
    <xdr:to>
      <xdr:col>107</xdr:col>
      <xdr:colOff>101600</xdr:colOff>
      <xdr:row>59</xdr:row>
      <xdr:rowOff>26822</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100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17949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13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122898</xdr:rowOff>
    </xdr:from>
    <xdr:to>
      <xdr:col>102</xdr:col>
      <xdr:colOff>114300</xdr:colOff>
      <xdr:row>51</xdr:row>
      <xdr:rowOff>83921</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8695398"/>
          <a:ext cx="889000" cy="13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86140</xdr:rowOff>
    </xdr:from>
    <xdr:to>
      <xdr:col>102</xdr:col>
      <xdr:colOff>165100</xdr:colOff>
      <xdr:row>59</xdr:row>
      <xdr:rowOff>16290</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1003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7417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2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68669</xdr:rowOff>
    </xdr:from>
    <xdr:to>
      <xdr:col>98</xdr:col>
      <xdr:colOff>38100</xdr:colOff>
      <xdr:row>58</xdr:row>
      <xdr:rowOff>170269</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10012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161396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0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167408</xdr:rowOff>
    </xdr:from>
    <xdr:to>
      <xdr:col>116</xdr:col>
      <xdr:colOff>114300</xdr:colOff>
      <xdr:row>53</xdr:row>
      <xdr:rowOff>97558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0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120435</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03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67020</xdr:rowOff>
    </xdr:from>
    <xdr:to>
      <xdr:col>112</xdr:col>
      <xdr:colOff>38100</xdr:colOff>
      <xdr:row>52</xdr:row>
      <xdr:rowOff>168620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89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13697</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8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163016</xdr:rowOff>
    </xdr:from>
    <xdr:to>
      <xdr:col>107</xdr:col>
      <xdr:colOff>101600</xdr:colOff>
      <xdr:row>52</xdr:row>
      <xdr:rowOff>93166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890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109693</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868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33121</xdr:rowOff>
    </xdr:from>
    <xdr:to>
      <xdr:col>102</xdr:col>
      <xdr:colOff>165100</xdr:colOff>
      <xdr:row>51</xdr:row>
      <xdr:rowOff>134721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877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151248</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55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72098</xdr:rowOff>
    </xdr:from>
    <xdr:to>
      <xdr:col>98</xdr:col>
      <xdr:colOff>38100</xdr:colOff>
      <xdr:row>51</xdr:row>
      <xdr:rowOff>2248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64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18775</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41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104572</xdr:rowOff>
    </xdr:from>
    <xdr:to>
      <xdr:col>116</xdr:col>
      <xdr:colOff>63500</xdr:colOff>
      <xdr:row>74</xdr:row>
      <xdr:rowOff>158331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91872"/>
          <a:ext cx="838200" cy="5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158331</xdr:rowOff>
    </xdr:from>
    <xdr:to>
      <xdr:col>111</xdr:col>
      <xdr:colOff>177800</xdr:colOff>
      <xdr:row>75</xdr:row>
      <xdr:rowOff>15608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45631"/>
          <a:ext cx="8890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15608</xdr:rowOff>
    </xdr:from>
    <xdr:to>
      <xdr:col>107</xdr:col>
      <xdr:colOff>50800</xdr:colOff>
      <xdr:row>75</xdr:row>
      <xdr:rowOff>22466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743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22466</xdr:rowOff>
    </xdr:from>
    <xdr:to>
      <xdr:col>102</xdr:col>
      <xdr:colOff>114300</xdr:colOff>
      <xdr:row>75</xdr:row>
      <xdr:rowOff>28067</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81216"/>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53772</xdr:rowOff>
    </xdr:from>
    <xdr:to>
      <xdr:col>116</xdr:col>
      <xdr:colOff>114300</xdr:colOff>
      <xdr:row>74</xdr:row>
      <xdr:rowOff>155372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76649</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9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107531</xdr:rowOff>
    </xdr:from>
    <xdr:to>
      <xdr:col>112</xdr:col>
      <xdr:colOff>38100</xdr:colOff>
      <xdr:row>75</xdr:row>
      <xdr:rowOff>37681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9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54208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7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136258</xdr:rowOff>
    </xdr:from>
    <xdr:to>
      <xdr:col>107</xdr:col>
      <xdr:colOff>101600</xdr:colOff>
      <xdr:row>75</xdr:row>
      <xdr:rowOff>66408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2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82935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9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143116</xdr:rowOff>
    </xdr:from>
    <xdr:to>
      <xdr:col>102</xdr:col>
      <xdr:colOff>165100</xdr:colOff>
      <xdr:row>75</xdr:row>
      <xdr:rowOff>73266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89793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148717</xdr:rowOff>
    </xdr:from>
    <xdr:to>
      <xdr:col>98</xdr:col>
      <xdr:colOff>38100</xdr:colOff>
      <xdr:row>75</xdr:row>
      <xdr:rowOff>78867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3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95394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1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歳出決算総額は、住民一人当たり</a:t>
          </a:r>
          <a:r>
            <a:rPr kumimoji="1" lang="en-US" altLang="ja-JP" sz="1050">
              <a:solidFill>
                <a:schemeClr val="dk1"/>
              </a:solidFill>
              <a:effectLst/>
              <a:latin typeface="+mn-lt"/>
              <a:ea typeface="+mn-ea"/>
              <a:cs typeface="+mn-cs"/>
            </a:rPr>
            <a:t>621,326</a:t>
          </a:r>
          <a:r>
            <a:rPr kumimoji="1" lang="ja-JP" altLang="ja-JP" sz="1050">
              <a:solidFill>
                <a:schemeClr val="dk1"/>
              </a:solidFill>
              <a:effectLst/>
              <a:latin typeface="+mn-lt"/>
              <a:ea typeface="+mn-ea"/>
              <a:cs typeface="+mn-cs"/>
            </a:rPr>
            <a:t>円となっている。</a:t>
          </a:r>
          <a:endParaRPr kumimoji="1" lang="en-US" altLang="ja-JP" sz="1050">
            <a:solidFill>
              <a:schemeClr val="dk1"/>
            </a:solidFill>
            <a:effectLst/>
            <a:latin typeface="+mn-lt"/>
            <a:ea typeface="+mn-ea"/>
            <a:cs typeface="+mn-cs"/>
          </a:endParaRPr>
        </a:p>
        <a:p>
          <a:r>
            <a:rPr lang="ja-JP" altLang="en-US" sz="1050">
              <a:effectLst/>
            </a:rPr>
            <a:t>　人件費については、人事院勧告に準拠した若年層に重点をおいた給与等の引き上げや会計年度任用職員への勤勉手当支給開始などにより増となったことから、住民一人当たり</a:t>
          </a:r>
          <a:r>
            <a:rPr lang="en-US" altLang="ja-JP" sz="1050">
              <a:effectLst/>
            </a:rPr>
            <a:t>77,135</a:t>
          </a:r>
          <a:r>
            <a:rPr lang="ja-JP" altLang="en-US" sz="1050">
              <a:effectLst/>
            </a:rPr>
            <a:t>円となり、前年度</a:t>
          </a:r>
          <a:r>
            <a:rPr lang="en-US" altLang="ja-JP" sz="1050">
              <a:effectLst/>
            </a:rPr>
            <a:t>69,966</a:t>
          </a:r>
          <a:r>
            <a:rPr lang="ja-JP" altLang="en-US" sz="1050">
              <a:effectLst/>
            </a:rPr>
            <a:t>円に比べて増加した。</a:t>
          </a:r>
          <a:endParaRPr lang="ja-JP" altLang="ja-JP" sz="1050">
            <a:effectLst/>
          </a:endParaRPr>
        </a:p>
        <a:p>
          <a:pPr eaLnBrk="1" fontAlgn="auto" latinLnBrk="0" hangingPunct="1"/>
          <a:r>
            <a:rPr kumimoji="1" lang="ja-JP" altLang="ja-JP" sz="1050">
              <a:solidFill>
                <a:schemeClr val="dk1"/>
              </a:solidFill>
              <a:effectLst/>
              <a:latin typeface="+mn-lt"/>
              <a:ea typeface="+mn-ea"/>
              <a:cs typeface="+mn-cs"/>
            </a:rPr>
            <a:t>　補助費等については、</a:t>
          </a:r>
          <a:r>
            <a:rPr kumimoji="1" lang="ja-JP" altLang="en-US" sz="1050">
              <a:solidFill>
                <a:schemeClr val="dk1"/>
              </a:solidFill>
              <a:effectLst/>
              <a:latin typeface="+mn-lt"/>
              <a:ea typeface="+mn-ea"/>
              <a:cs typeface="+mn-cs"/>
            </a:rPr>
            <a:t>起債の償還が進み病院事業会計への繰出が減となり、補助費等総額は前年度により減となっているが人口の減り幅がそれを上回っているため、住民一人当たり</a:t>
          </a:r>
          <a:r>
            <a:rPr kumimoji="1" lang="en-US" altLang="ja-JP" sz="1050">
              <a:solidFill>
                <a:schemeClr val="dk1"/>
              </a:solidFill>
              <a:effectLst/>
              <a:latin typeface="+mn-lt"/>
              <a:ea typeface="+mn-ea"/>
              <a:cs typeface="+mn-cs"/>
            </a:rPr>
            <a:t>85,328</a:t>
          </a:r>
          <a:r>
            <a:rPr kumimoji="1" lang="ja-JP" altLang="en-US" sz="1050">
              <a:solidFill>
                <a:schemeClr val="dk1"/>
              </a:solidFill>
              <a:effectLst/>
              <a:latin typeface="+mn-lt"/>
              <a:ea typeface="+mn-ea"/>
              <a:cs typeface="+mn-cs"/>
            </a:rPr>
            <a:t>円となり、</a:t>
          </a:r>
          <a:r>
            <a:rPr kumimoji="1" lang="ja-JP" altLang="ja-JP" sz="1050">
              <a:solidFill>
                <a:schemeClr val="dk1"/>
              </a:solidFill>
              <a:effectLst/>
              <a:latin typeface="+mn-lt"/>
              <a:ea typeface="+mn-ea"/>
              <a:cs typeface="+mn-cs"/>
            </a:rPr>
            <a:t>前年度</a:t>
          </a:r>
          <a:r>
            <a:rPr kumimoji="1" lang="en-US" altLang="ja-JP" sz="1050">
              <a:solidFill>
                <a:schemeClr val="dk1"/>
              </a:solidFill>
              <a:effectLst/>
              <a:latin typeface="+mn-lt"/>
              <a:ea typeface="+mn-ea"/>
              <a:cs typeface="+mn-cs"/>
            </a:rPr>
            <a:t>84,504</a:t>
          </a:r>
          <a:r>
            <a:rPr kumimoji="1" lang="ja-JP" altLang="ja-JP" sz="1050">
              <a:solidFill>
                <a:schemeClr val="dk1"/>
              </a:solidFill>
              <a:effectLst/>
              <a:latin typeface="+mn-lt"/>
              <a:ea typeface="+mn-ea"/>
              <a:cs typeface="+mn-cs"/>
            </a:rPr>
            <a:t>円に比べて</a:t>
          </a:r>
          <a:r>
            <a:rPr kumimoji="1" lang="ja-JP" altLang="en-US" sz="1050">
              <a:solidFill>
                <a:schemeClr val="dk1"/>
              </a:solidFill>
              <a:effectLst/>
              <a:latin typeface="+mn-lt"/>
              <a:ea typeface="+mn-ea"/>
              <a:cs typeface="+mn-cs"/>
            </a:rPr>
            <a:t>増加</a:t>
          </a:r>
          <a:r>
            <a:rPr kumimoji="1" lang="ja-JP" altLang="ja-JP" sz="1050">
              <a:solidFill>
                <a:schemeClr val="dk1"/>
              </a:solidFill>
              <a:effectLst/>
              <a:latin typeface="+mn-lt"/>
              <a:ea typeface="+mn-ea"/>
              <a:cs typeface="+mn-cs"/>
            </a:rPr>
            <a:t>した。しかしながら、類似団体平均を超えていることを踏まえ、補助金適正化方針に基づき、合規性、</a:t>
          </a:r>
          <a:r>
            <a:rPr kumimoji="1" lang="en-US" altLang="ja-JP" sz="1050">
              <a:solidFill>
                <a:schemeClr val="dk1"/>
              </a:solidFill>
              <a:effectLst/>
              <a:latin typeface="+mn-lt"/>
              <a:ea typeface="+mn-ea"/>
              <a:cs typeface="+mn-cs"/>
            </a:rPr>
            <a:t>3E</a:t>
          </a:r>
          <a:r>
            <a:rPr kumimoji="1" lang="ja-JP" altLang="ja-JP" sz="1050">
              <a:solidFill>
                <a:schemeClr val="dk1"/>
              </a:solidFill>
              <a:effectLst/>
              <a:latin typeface="+mn-lt"/>
              <a:ea typeface="+mn-ea"/>
              <a:cs typeface="+mn-cs"/>
            </a:rPr>
            <a:t>（経済性・効率性・有効性）、公益性、公平性の観点から事業の適正化や見直しを行っていく。</a:t>
          </a:r>
          <a:endParaRPr lang="ja-JP" altLang="ja-JP" sz="1050">
            <a:effectLst/>
          </a:endParaRPr>
        </a:p>
        <a:p>
          <a:r>
            <a:rPr kumimoji="1" lang="ja-JP" altLang="ja-JP" sz="1050">
              <a:solidFill>
                <a:schemeClr val="dk1"/>
              </a:solidFill>
              <a:effectLst/>
              <a:latin typeface="+mn-lt"/>
              <a:ea typeface="+mn-ea"/>
              <a:cs typeface="+mn-cs"/>
            </a:rPr>
            <a:t>　物件費については、</a:t>
          </a:r>
          <a:r>
            <a:rPr kumimoji="1" lang="ja-JP" altLang="en-US" sz="1050">
              <a:solidFill>
                <a:sysClr val="windowText" lastClr="000000"/>
              </a:solidFill>
              <a:effectLst/>
              <a:latin typeface="+mn-lt"/>
              <a:ea typeface="+mn-ea"/>
              <a:cs typeface="+mn-cs"/>
            </a:rPr>
            <a:t>物価上昇による施設管理費や業務委託費の増加など</a:t>
          </a:r>
          <a:r>
            <a:rPr kumimoji="1" lang="ja-JP" altLang="ja-JP" sz="1050">
              <a:solidFill>
                <a:sysClr val="windowText" lastClr="000000"/>
              </a:solidFill>
              <a:effectLst/>
              <a:latin typeface="+mn-lt"/>
              <a:ea typeface="+mn-ea"/>
              <a:cs typeface="+mn-cs"/>
            </a:rPr>
            <a:t>により、住民一人当たり</a:t>
          </a:r>
          <a:r>
            <a:rPr kumimoji="1" lang="en-US" altLang="ja-JP" sz="1050">
              <a:solidFill>
                <a:sysClr val="windowText" lastClr="000000"/>
              </a:solidFill>
              <a:effectLst/>
              <a:latin typeface="+mn-lt"/>
              <a:ea typeface="+mn-ea"/>
              <a:cs typeface="+mn-cs"/>
            </a:rPr>
            <a:t>82,017</a:t>
          </a:r>
          <a:r>
            <a:rPr kumimoji="1" lang="ja-JP" altLang="ja-JP" sz="1050">
              <a:solidFill>
                <a:sysClr val="windowText" lastClr="000000"/>
              </a:solidFill>
              <a:effectLst/>
              <a:latin typeface="+mn-lt"/>
              <a:ea typeface="+mn-ea"/>
              <a:cs typeface="+mn-cs"/>
            </a:rPr>
            <a:t>円となり、前年度</a:t>
          </a:r>
          <a:r>
            <a:rPr kumimoji="1" lang="en-US" altLang="ja-JP" sz="1050">
              <a:solidFill>
                <a:sysClr val="windowText" lastClr="000000"/>
              </a:solidFill>
              <a:effectLst/>
              <a:latin typeface="+mn-lt"/>
              <a:ea typeface="+mn-ea"/>
              <a:cs typeface="+mn-cs"/>
            </a:rPr>
            <a:t>80,367</a:t>
          </a:r>
          <a:r>
            <a:rPr kumimoji="1" lang="ja-JP" altLang="ja-JP" sz="1050">
              <a:solidFill>
                <a:sysClr val="windowText" lastClr="000000"/>
              </a:solidFill>
              <a:effectLst/>
              <a:latin typeface="+mn-lt"/>
              <a:ea typeface="+mn-ea"/>
              <a:cs typeface="+mn-cs"/>
            </a:rPr>
            <a:t>円に比べて</a:t>
          </a:r>
          <a:r>
            <a:rPr kumimoji="1" lang="ja-JP" altLang="en-US" sz="1050">
              <a:solidFill>
                <a:sysClr val="windowText" lastClr="000000"/>
              </a:solidFill>
              <a:effectLst/>
              <a:latin typeface="+mn-lt"/>
              <a:ea typeface="+mn-ea"/>
              <a:cs typeface="+mn-cs"/>
            </a:rPr>
            <a:t>増加</a:t>
          </a:r>
          <a:r>
            <a:rPr kumimoji="1" lang="ja-JP" altLang="ja-JP" sz="1050">
              <a:solidFill>
                <a:sysClr val="windowText" lastClr="000000"/>
              </a:solidFill>
              <a:effectLst/>
              <a:latin typeface="+mn-lt"/>
              <a:ea typeface="+mn-ea"/>
              <a:cs typeface="+mn-cs"/>
            </a:rPr>
            <a:t>した。</a:t>
          </a:r>
          <a:r>
            <a:rPr kumimoji="1" lang="ja-JP" altLang="ja-JP" sz="1050">
              <a:solidFill>
                <a:schemeClr val="dk1"/>
              </a:solidFill>
              <a:effectLst/>
              <a:latin typeface="+mn-lt"/>
              <a:ea typeface="+mn-ea"/>
              <a:cs typeface="+mn-cs"/>
            </a:rPr>
            <a:t>災害復旧事業費については、令和</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年台風</a:t>
          </a:r>
          <a:r>
            <a:rPr kumimoji="1" lang="en-US" altLang="ja-JP" sz="1050">
              <a:solidFill>
                <a:schemeClr val="dk1"/>
              </a:solidFill>
              <a:effectLst/>
              <a:latin typeface="+mn-lt"/>
              <a:ea typeface="+mn-ea"/>
              <a:cs typeface="+mn-cs"/>
            </a:rPr>
            <a:t>7</a:t>
          </a:r>
          <a:r>
            <a:rPr kumimoji="1" lang="ja-JP" altLang="ja-JP" sz="1050">
              <a:solidFill>
                <a:schemeClr val="dk1"/>
              </a:solidFill>
              <a:effectLst/>
              <a:latin typeface="+mn-lt"/>
              <a:ea typeface="+mn-ea"/>
              <a:cs typeface="+mn-cs"/>
            </a:rPr>
            <a:t>号災害等の復旧事業</a:t>
          </a:r>
          <a:r>
            <a:rPr kumimoji="1" lang="ja-JP" altLang="en-US" sz="1050">
              <a:solidFill>
                <a:schemeClr val="dk1"/>
              </a:solidFill>
              <a:effectLst/>
              <a:latin typeface="+mn-lt"/>
              <a:ea typeface="+mn-ea"/>
              <a:cs typeface="+mn-cs"/>
            </a:rPr>
            <a:t>を令和</a:t>
          </a:r>
          <a:r>
            <a:rPr kumimoji="1" lang="en-US" altLang="ja-JP" sz="1050">
              <a:solidFill>
                <a:schemeClr val="dk1"/>
              </a:solidFill>
              <a:effectLst/>
              <a:latin typeface="+mn-lt"/>
              <a:ea typeface="+mn-ea"/>
              <a:cs typeface="+mn-cs"/>
            </a:rPr>
            <a:t>5</a:t>
          </a:r>
          <a:r>
            <a:rPr kumimoji="1" lang="ja-JP" altLang="en-US" sz="1050">
              <a:solidFill>
                <a:schemeClr val="dk1"/>
              </a:solidFill>
              <a:effectLst/>
              <a:latin typeface="+mn-lt"/>
              <a:ea typeface="+mn-ea"/>
              <a:cs typeface="+mn-cs"/>
            </a:rPr>
            <a:t>年度に引き続き行ったこと</a:t>
          </a:r>
          <a:r>
            <a:rPr kumimoji="1" lang="ja-JP" altLang="ja-JP" sz="1050">
              <a:solidFill>
                <a:schemeClr val="dk1"/>
              </a:solidFill>
              <a:effectLst/>
              <a:latin typeface="+mn-lt"/>
              <a:ea typeface="+mn-ea"/>
              <a:cs typeface="+mn-cs"/>
            </a:rPr>
            <a:t>により、住民一人当たり</a:t>
          </a:r>
          <a:r>
            <a:rPr kumimoji="1" lang="en-US" altLang="ja-JP" sz="1050">
              <a:solidFill>
                <a:schemeClr val="dk1"/>
              </a:solidFill>
              <a:effectLst/>
              <a:latin typeface="+mn-lt"/>
              <a:ea typeface="+mn-ea"/>
              <a:cs typeface="+mn-cs"/>
            </a:rPr>
            <a:t>13,457</a:t>
          </a:r>
          <a:r>
            <a:rPr kumimoji="1" lang="ja-JP" altLang="ja-JP" sz="1050">
              <a:solidFill>
                <a:schemeClr val="dk1"/>
              </a:solidFill>
              <a:effectLst/>
              <a:latin typeface="+mn-lt"/>
              <a:ea typeface="+mn-ea"/>
              <a:cs typeface="+mn-cs"/>
            </a:rPr>
            <a:t>円となり、前年度</a:t>
          </a:r>
          <a:r>
            <a:rPr kumimoji="1" lang="en-US" altLang="ja-JP" sz="1050">
              <a:solidFill>
                <a:schemeClr val="dk1"/>
              </a:solidFill>
              <a:effectLst/>
              <a:latin typeface="+mn-lt"/>
              <a:ea typeface="+mn-ea"/>
              <a:cs typeface="+mn-cs"/>
            </a:rPr>
            <a:t>11,817</a:t>
          </a:r>
          <a:r>
            <a:rPr kumimoji="1" lang="ja-JP" altLang="ja-JP" sz="1050">
              <a:solidFill>
                <a:schemeClr val="dk1"/>
              </a:solidFill>
              <a:effectLst/>
              <a:latin typeface="+mn-lt"/>
              <a:ea typeface="+mn-ea"/>
              <a:cs typeface="+mn-cs"/>
            </a:rPr>
            <a:t>円から増加した。</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公債費</a:t>
          </a:r>
          <a:r>
            <a:rPr kumimoji="1" lang="ja-JP" altLang="en-US" sz="1050">
              <a:solidFill>
                <a:schemeClr val="dk1"/>
              </a:solidFill>
              <a:effectLst/>
              <a:latin typeface="+mn-lt"/>
              <a:ea typeface="+mn-ea"/>
              <a:cs typeface="+mn-cs"/>
            </a:rPr>
            <a:t>について</a:t>
          </a:r>
          <a:r>
            <a:rPr kumimoji="1" lang="ja-JP" altLang="ja-JP" sz="1050">
              <a:solidFill>
                <a:schemeClr val="dk1"/>
              </a:solidFill>
              <a:effectLst/>
              <a:latin typeface="+mn-lt"/>
              <a:ea typeface="+mn-ea"/>
              <a:cs typeface="+mn-cs"/>
            </a:rPr>
            <a:t>は、</a:t>
          </a:r>
          <a:r>
            <a:rPr kumimoji="1" lang="en-US" altLang="ja-JP" sz="1050">
              <a:solidFill>
                <a:schemeClr val="dk1"/>
              </a:solidFill>
              <a:effectLst/>
              <a:latin typeface="+mn-lt"/>
              <a:ea typeface="+mn-ea"/>
              <a:cs typeface="+mn-cs"/>
            </a:rPr>
            <a:t>R5</a:t>
          </a:r>
          <a:r>
            <a:rPr kumimoji="1" lang="ja-JP" altLang="en-US" sz="1050">
              <a:solidFill>
                <a:schemeClr val="dk1"/>
              </a:solidFill>
              <a:effectLst/>
              <a:latin typeface="+mn-lt"/>
              <a:ea typeface="+mn-ea"/>
              <a:cs typeface="+mn-cs"/>
            </a:rPr>
            <a:t>年度のふ</a:t>
          </a:r>
          <a:r>
            <a:rPr kumimoji="1" lang="ja-JP" altLang="ja-JP" sz="1050">
              <a:solidFill>
                <a:schemeClr val="dk1"/>
              </a:solidFill>
              <a:effectLst/>
              <a:latin typeface="+mn-lt"/>
              <a:ea typeface="+mn-ea"/>
              <a:cs typeface="+mn-cs"/>
            </a:rPr>
            <a:t>るさと融資繰上償還</a:t>
          </a:r>
          <a:r>
            <a:rPr kumimoji="1" lang="ja-JP" altLang="en-US" sz="1050">
              <a:solidFill>
                <a:schemeClr val="dk1"/>
              </a:solidFill>
              <a:effectLst/>
              <a:latin typeface="+mn-lt"/>
              <a:ea typeface="+mn-ea"/>
              <a:cs typeface="+mn-cs"/>
            </a:rPr>
            <a:t>が無くなり</a:t>
          </a:r>
          <a:r>
            <a:rPr kumimoji="1" lang="ja-JP" altLang="ja-JP" sz="1050">
              <a:solidFill>
                <a:schemeClr val="dk1"/>
              </a:solidFill>
              <a:effectLst/>
              <a:latin typeface="+mn-lt"/>
              <a:ea typeface="+mn-ea"/>
              <a:cs typeface="+mn-cs"/>
            </a:rPr>
            <a:t>住民一人当たり</a:t>
          </a:r>
          <a:r>
            <a:rPr kumimoji="1" lang="en-US" altLang="ja-JP" sz="1050">
              <a:solidFill>
                <a:schemeClr val="dk1"/>
              </a:solidFill>
              <a:effectLst/>
              <a:latin typeface="+mn-lt"/>
              <a:ea typeface="+mn-ea"/>
              <a:cs typeface="+mn-cs"/>
            </a:rPr>
            <a:t>54,729</a:t>
          </a:r>
          <a:r>
            <a:rPr kumimoji="1" lang="ja-JP" altLang="ja-JP" sz="1050">
              <a:solidFill>
                <a:schemeClr val="dk1"/>
              </a:solidFill>
              <a:effectLst/>
              <a:latin typeface="+mn-lt"/>
              <a:ea typeface="+mn-ea"/>
              <a:cs typeface="+mn-cs"/>
            </a:rPr>
            <a:t>円と</a:t>
          </a:r>
          <a:r>
            <a:rPr kumimoji="1" lang="ja-JP" altLang="en-US" sz="1050">
              <a:solidFill>
                <a:schemeClr val="dk1"/>
              </a:solidFill>
              <a:effectLst/>
              <a:latin typeface="+mn-lt"/>
              <a:ea typeface="+mn-ea"/>
              <a:cs typeface="+mn-cs"/>
            </a:rPr>
            <a:t>減少した</a:t>
          </a:r>
          <a:r>
            <a:rPr kumimoji="1" lang="ja-JP" altLang="ja-JP" sz="1050">
              <a:solidFill>
                <a:schemeClr val="dk1"/>
              </a:solidFill>
              <a:effectLst/>
              <a:latin typeface="+mn-lt"/>
              <a:ea typeface="+mn-ea"/>
              <a:cs typeface="+mn-cs"/>
            </a:rPr>
            <a:t>。普通建設事業費（うち更新整備）は、</a:t>
          </a:r>
          <a:r>
            <a:rPr kumimoji="1" lang="ja-JP" altLang="en-US" sz="1050">
              <a:solidFill>
                <a:schemeClr val="dk1"/>
              </a:solidFill>
              <a:effectLst/>
              <a:latin typeface="+mn-lt"/>
              <a:ea typeface="+mn-ea"/>
              <a:cs typeface="+mn-cs"/>
            </a:rPr>
            <a:t>保育園の改築事業等が完了したことに</a:t>
          </a:r>
          <a:r>
            <a:rPr kumimoji="1" lang="ja-JP" altLang="ja-JP" sz="1050">
              <a:solidFill>
                <a:schemeClr val="dk1"/>
              </a:solidFill>
              <a:effectLst/>
              <a:latin typeface="+mn-lt"/>
              <a:ea typeface="+mn-ea"/>
              <a:cs typeface="+mn-cs"/>
            </a:rPr>
            <a:t>より住民一人当たり</a:t>
          </a:r>
          <a:r>
            <a:rPr kumimoji="1" lang="en-US" altLang="ja-JP" sz="1050">
              <a:solidFill>
                <a:schemeClr val="dk1"/>
              </a:solidFill>
              <a:effectLst/>
              <a:latin typeface="+mn-lt"/>
              <a:ea typeface="+mn-ea"/>
              <a:cs typeface="+mn-cs"/>
            </a:rPr>
            <a:t>25,139</a:t>
          </a:r>
          <a:r>
            <a:rPr kumimoji="1" lang="ja-JP" altLang="ja-JP" sz="1050">
              <a:solidFill>
                <a:schemeClr val="dk1"/>
              </a:solidFill>
              <a:effectLst/>
              <a:latin typeface="+mn-lt"/>
              <a:ea typeface="+mn-ea"/>
              <a:cs typeface="+mn-cs"/>
            </a:rPr>
            <a:t>円となり、前年度</a:t>
          </a:r>
          <a:r>
            <a:rPr kumimoji="1" lang="en-US" altLang="ja-JP" sz="1050">
              <a:solidFill>
                <a:schemeClr val="dk1"/>
              </a:solidFill>
              <a:effectLst/>
              <a:latin typeface="+mn-lt"/>
              <a:ea typeface="+mn-ea"/>
              <a:cs typeface="+mn-cs"/>
            </a:rPr>
            <a:t>32,219</a:t>
          </a:r>
          <a:r>
            <a:rPr kumimoji="1" lang="ja-JP" altLang="ja-JP" sz="1050">
              <a:solidFill>
                <a:schemeClr val="dk1"/>
              </a:solidFill>
              <a:effectLst/>
              <a:latin typeface="+mn-lt"/>
              <a:ea typeface="+mn-ea"/>
              <a:cs typeface="+mn-cs"/>
            </a:rPr>
            <a:t>円に比べて減少した。</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　今後も国県補助金等の有利な財源の活用や徹底した行財政改革の取組などを行い経費の抑制・財政の健全化に努める。</a:t>
          </a:r>
          <a:endParaRPr lang="ja-JP" altLang="ja-JP" sz="105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142748</xdr:rowOff>
    </xdr:from>
    <xdr:to>
      <xdr:col>24</xdr:col>
      <xdr:colOff>63500</xdr:colOff>
      <xdr:row>32</xdr:row>
      <xdr:rowOff>147320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291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142748</xdr:rowOff>
    </xdr:from>
    <xdr:to>
      <xdr:col>19</xdr:col>
      <xdr:colOff>177800</xdr:colOff>
      <xdr:row>33</xdr:row>
      <xdr:rowOff>9398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29148"/>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9398</xdr:rowOff>
    </xdr:from>
    <xdr:to>
      <xdr:col>15</xdr:col>
      <xdr:colOff>50800</xdr:colOff>
      <xdr:row>33</xdr:row>
      <xdr:rowOff>44450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67248"/>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44450</xdr:rowOff>
    </xdr:from>
    <xdr:to>
      <xdr:col>10</xdr:col>
      <xdr:colOff>114300</xdr:colOff>
      <xdr:row>33</xdr:row>
      <xdr:rowOff>61976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02300"/>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96520</xdr:rowOff>
    </xdr:from>
    <xdr:to>
      <xdr:col>24</xdr:col>
      <xdr:colOff>114300</xdr:colOff>
      <xdr:row>33</xdr:row>
      <xdr:rowOff>26670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119397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91948</xdr:rowOff>
    </xdr:from>
    <xdr:to>
      <xdr:col>20</xdr:col>
      <xdr:colOff>38100</xdr:colOff>
      <xdr:row>33</xdr:row>
      <xdr:rowOff>22098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7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38625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5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130048</xdr:rowOff>
    </xdr:from>
    <xdr:to>
      <xdr:col>15</xdr:col>
      <xdr:colOff>101600</xdr:colOff>
      <xdr:row>33</xdr:row>
      <xdr:rowOff>60198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1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76725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165100</xdr:rowOff>
    </xdr:from>
    <xdr:to>
      <xdr:col>10</xdr:col>
      <xdr:colOff>165100</xdr:colOff>
      <xdr:row>33</xdr:row>
      <xdr:rowOff>95250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111777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2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11176</xdr:rowOff>
    </xdr:from>
    <xdr:to>
      <xdr:col>6</xdr:col>
      <xdr:colOff>38100</xdr:colOff>
      <xdr:row>33</xdr:row>
      <xdr:rowOff>112776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6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129303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4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74625</xdr:rowOff>
    </xdr:from>
    <xdr:to>
      <xdr:col>24</xdr:col>
      <xdr:colOff>63500</xdr:colOff>
      <xdr:row>57</xdr:row>
      <xdr:rowOff>83737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847275"/>
          <a:ext cx="838200" cy="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5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61900</xdr:rowOff>
    </xdr:from>
    <xdr:to>
      <xdr:col>19</xdr:col>
      <xdr:colOff>177800</xdr:colOff>
      <xdr:row>57</xdr:row>
      <xdr:rowOff>83737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834550"/>
          <a:ext cx="889000" cy="2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168249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61900</xdr:rowOff>
    </xdr:from>
    <xdr:to>
      <xdr:col>15</xdr:col>
      <xdr:colOff>50800</xdr:colOff>
      <xdr:row>57</xdr:row>
      <xdr:rowOff>70500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834550"/>
          <a:ext cx="8890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148817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41282</xdr:rowOff>
    </xdr:from>
    <xdr:to>
      <xdr:col>10</xdr:col>
      <xdr:colOff>114300</xdr:colOff>
      <xdr:row>57</xdr:row>
      <xdr:rowOff>70500</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85232"/>
          <a:ext cx="889000" cy="105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149601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23825</xdr:rowOff>
    </xdr:from>
    <xdr:to>
      <xdr:col>24</xdr:col>
      <xdr:colOff>114300</xdr:colOff>
      <xdr:row>57</xdr:row>
      <xdr:rowOff>125425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7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46702</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64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32937</xdr:rowOff>
    </xdr:from>
    <xdr:to>
      <xdr:col>20</xdr:col>
      <xdr:colOff>38100</xdr:colOff>
      <xdr:row>57</xdr:row>
      <xdr:rowOff>134537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0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151064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58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11100</xdr:rowOff>
    </xdr:from>
    <xdr:to>
      <xdr:col>15</xdr:col>
      <xdr:colOff>101600</xdr:colOff>
      <xdr:row>57</xdr:row>
      <xdr:rowOff>112700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129227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5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19700</xdr:rowOff>
    </xdr:from>
    <xdr:to>
      <xdr:col>10</xdr:col>
      <xdr:colOff>165100</xdr:colOff>
      <xdr:row>57</xdr:row>
      <xdr:rowOff>121300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79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137827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56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161932</xdr:rowOff>
    </xdr:from>
    <xdr:to>
      <xdr:col>6</xdr:col>
      <xdr:colOff>38100</xdr:colOff>
      <xdr:row>51</xdr:row>
      <xdr:rowOff>92082</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108609</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50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157265</xdr:rowOff>
    </xdr:from>
    <xdr:to>
      <xdr:col>24</xdr:col>
      <xdr:colOff>63500</xdr:colOff>
      <xdr:row>76</xdr:row>
      <xdr:rowOff>59156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16015"/>
          <a:ext cx="838200" cy="7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59156</xdr:rowOff>
    </xdr:from>
    <xdr:to>
      <xdr:col>19</xdr:col>
      <xdr:colOff>177800</xdr:colOff>
      <xdr:row>76</xdr:row>
      <xdr:rowOff>147168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89356"/>
          <a:ext cx="889000" cy="8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63325</xdr:rowOff>
    </xdr:from>
    <xdr:to>
      <xdr:col>15</xdr:col>
      <xdr:colOff>50800</xdr:colOff>
      <xdr:row>76</xdr:row>
      <xdr:rowOff>147168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93525"/>
          <a:ext cx="889000" cy="8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63325</xdr:rowOff>
    </xdr:from>
    <xdr:to>
      <xdr:col>10</xdr:col>
      <xdr:colOff>114300</xdr:colOff>
      <xdr:row>77</xdr:row>
      <xdr:rowOff>102881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93525"/>
          <a:ext cx="889000" cy="21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106464</xdr:rowOff>
    </xdr:from>
    <xdr:to>
      <xdr:col>24</xdr:col>
      <xdr:colOff>114300</xdr:colOff>
      <xdr:row>76</xdr:row>
      <xdr:rowOff>36615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9652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129341</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81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8356</xdr:rowOff>
    </xdr:from>
    <xdr:to>
      <xdr:col>20</xdr:col>
      <xdr:colOff>38100</xdr:colOff>
      <xdr:row>76</xdr:row>
      <xdr:rowOff>109956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126484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813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96368</xdr:rowOff>
    </xdr:from>
    <xdr:to>
      <xdr:col>15</xdr:col>
      <xdr:colOff>101600</xdr:colOff>
      <xdr:row>77</xdr:row>
      <xdr:rowOff>26518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2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43045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90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12525</xdr:rowOff>
    </xdr:from>
    <xdr:to>
      <xdr:col>10</xdr:col>
      <xdr:colOff>165100</xdr:colOff>
      <xdr:row>76</xdr:row>
      <xdr:rowOff>114125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4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130652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817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52081</xdr:rowOff>
    </xdr:from>
    <xdr:to>
      <xdr:col>6</xdr:col>
      <xdr:colOff>38100</xdr:colOff>
      <xdr:row>77</xdr:row>
      <xdr:rowOff>153681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5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170208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2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69703</xdr:rowOff>
    </xdr:from>
    <xdr:to>
      <xdr:col>24</xdr:col>
      <xdr:colOff>63500</xdr:colOff>
      <xdr:row>95</xdr:row>
      <xdr:rowOff>101067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357453"/>
          <a:ext cx="8382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134533</xdr:rowOff>
    </xdr:from>
    <xdr:to>
      <xdr:col>19</xdr:col>
      <xdr:colOff>177800</xdr:colOff>
      <xdr:row>95</xdr:row>
      <xdr:rowOff>69703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079383"/>
          <a:ext cx="889000" cy="27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19869</xdr:rowOff>
    </xdr:from>
    <xdr:to>
      <xdr:col>15</xdr:col>
      <xdr:colOff>50800</xdr:colOff>
      <xdr:row>93</xdr:row>
      <xdr:rowOff>134533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450369"/>
          <a:ext cx="889000" cy="62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19869</xdr:rowOff>
    </xdr:from>
    <xdr:to>
      <xdr:col>10</xdr:col>
      <xdr:colOff>114300</xdr:colOff>
      <xdr:row>93</xdr:row>
      <xdr:rowOff>136728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450369"/>
          <a:ext cx="889000" cy="63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50267</xdr:rowOff>
    </xdr:from>
    <xdr:to>
      <xdr:col>24</xdr:col>
      <xdr:colOff>114300</xdr:colOff>
      <xdr:row>95</xdr:row>
      <xdr:rowOff>151867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73144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18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18903</xdr:rowOff>
    </xdr:from>
    <xdr:to>
      <xdr:col>20</xdr:col>
      <xdr:colOff>38100</xdr:colOff>
      <xdr:row>95</xdr:row>
      <xdr:rowOff>120503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0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137030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08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83733</xdr:rowOff>
    </xdr:from>
    <xdr:to>
      <xdr:col>15</xdr:col>
      <xdr:colOff>101600</xdr:colOff>
      <xdr:row>94</xdr:row>
      <xdr:rowOff>13883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02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30410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80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140519</xdr:rowOff>
    </xdr:from>
    <xdr:to>
      <xdr:col>10</xdr:col>
      <xdr:colOff>165100</xdr:colOff>
      <xdr:row>90</xdr:row>
      <xdr:rowOff>70669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39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88</xdr:row>
      <xdr:rowOff>87196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17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85928</xdr:rowOff>
    </xdr:from>
    <xdr:to>
      <xdr:col>6</xdr:col>
      <xdr:colOff>38100</xdr:colOff>
      <xdr:row>94</xdr:row>
      <xdr:rowOff>16078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03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32605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80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81350</xdr:rowOff>
    </xdr:from>
    <xdr:to>
      <xdr:col>54</xdr:col>
      <xdr:colOff>189865</xdr:colOff>
      <xdr:row>58</xdr:row>
      <xdr:rowOff>18256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25300"/>
          <a:ext cx="1270" cy="1137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22083</xdr:rowOff>
    </xdr:from>
    <xdr:ext cx="378565"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9966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18256</xdr:rowOff>
    </xdr:from>
    <xdr:to>
      <xdr:col>55</xdr:col>
      <xdr:colOff>88900</xdr:colOff>
      <xdr:row>58</xdr:row>
      <xdr:rowOff>18256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9962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28027</xdr:rowOff>
    </xdr:from>
    <xdr:ext cx="534377"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0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81350</xdr:rowOff>
    </xdr:from>
    <xdr:to>
      <xdr:col>55</xdr:col>
      <xdr:colOff>88900</xdr:colOff>
      <xdr:row>51</xdr:row>
      <xdr:rowOff>81350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2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81350</xdr:rowOff>
    </xdr:from>
    <xdr:to>
      <xdr:col>55</xdr:col>
      <xdr:colOff>0</xdr:colOff>
      <xdr:row>51</xdr:row>
      <xdr:rowOff>135699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8825300"/>
          <a:ext cx="838200" cy="5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156481</xdr:rowOff>
    </xdr:from>
    <xdr:ext cx="469744"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86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6604</xdr:rowOff>
    </xdr:from>
    <xdr:to>
      <xdr:col>55</xdr:col>
      <xdr:colOff>50800</xdr:colOff>
      <xdr:row>56</xdr:row>
      <xdr:rowOff>108204</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0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54946</xdr:rowOff>
    </xdr:from>
    <xdr:to>
      <xdr:col>50</xdr:col>
      <xdr:colOff>114300</xdr:colOff>
      <xdr:row>51</xdr:row>
      <xdr:rowOff>135699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8798896"/>
          <a:ext cx="889000" cy="8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164681</xdr:rowOff>
    </xdr:from>
    <xdr:to>
      <xdr:col>50</xdr:col>
      <xdr:colOff>165100</xdr:colOff>
      <xdr:row>56</xdr:row>
      <xdr:rowOff>94831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85958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404428" y="968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50718</xdr:rowOff>
    </xdr:from>
    <xdr:to>
      <xdr:col>45</xdr:col>
      <xdr:colOff>177800</xdr:colOff>
      <xdr:row>51</xdr:row>
      <xdr:rowOff>54946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8794668"/>
          <a:ext cx="8890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11805</xdr:rowOff>
    </xdr:from>
    <xdr:to>
      <xdr:col>46</xdr:col>
      <xdr:colOff>38100</xdr:colOff>
      <xdr:row>56</xdr:row>
      <xdr:rowOff>113405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104532</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515428" y="970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50718</xdr:rowOff>
    </xdr:from>
    <xdr:to>
      <xdr:col>41</xdr:col>
      <xdr:colOff>50800</xdr:colOff>
      <xdr:row>51</xdr:row>
      <xdr:rowOff>58262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8794668"/>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17463</xdr:rowOff>
    </xdr:from>
    <xdr:to>
      <xdr:col>41</xdr:col>
      <xdr:colOff>101600</xdr:colOff>
      <xdr:row>56</xdr:row>
      <xdr:rowOff>119063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1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110190</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626428" y="971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165424</xdr:rowOff>
    </xdr:from>
    <xdr:to>
      <xdr:col>36</xdr:col>
      <xdr:colOff>165100</xdr:colOff>
      <xdr:row>56</xdr:row>
      <xdr:rowOff>95574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59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86701</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37428" y="968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30550</xdr:rowOff>
    </xdr:from>
    <xdr:to>
      <xdr:col>55</xdr:col>
      <xdr:colOff>50800</xdr:colOff>
      <xdr:row>51</xdr:row>
      <xdr:rowOff>132150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877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155027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872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84899</xdr:rowOff>
    </xdr:from>
    <xdr:to>
      <xdr:col>50</xdr:col>
      <xdr:colOff>165100</xdr:colOff>
      <xdr:row>52</xdr:row>
      <xdr:rowOff>15049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882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31576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860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4146</xdr:rowOff>
    </xdr:from>
    <xdr:to>
      <xdr:col>46</xdr:col>
      <xdr:colOff>38100</xdr:colOff>
      <xdr:row>51</xdr:row>
      <xdr:rowOff>105746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87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122273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852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171368</xdr:rowOff>
    </xdr:from>
    <xdr:to>
      <xdr:col>41</xdr:col>
      <xdr:colOff>101600</xdr:colOff>
      <xdr:row>51</xdr:row>
      <xdr:rowOff>101518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874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118045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851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7462</xdr:rowOff>
    </xdr:from>
    <xdr:to>
      <xdr:col>36</xdr:col>
      <xdr:colOff>165100</xdr:colOff>
      <xdr:row>51</xdr:row>
      <xdr:rowOff>109062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875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125589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852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51524</xdr:rowOff>
    </xdr:from>
    <xdr:to>
      <xdr:col>54</xdr:col>
      <xdr:colOff>189865</xdr:colOff>
      <xdr:row>79</xdr:row>
      <xdr:rowOff>35027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567374"/>
          <a:ext cx="1270" cy="1012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38854</xdr:rowOff>
    </xdr:from>
    <xdr:ext cx="378565"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34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35027</xdr:rowOff>
    </xdr:from>
    <xdr:to>
      <xdr:col>55</xdr:col>
      <xdr:colOff>88900</xdr:colOff>
      <xdr:row>79</xdr:row>
      <xdr:rowOff>35027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169651</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34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51524</xdr:rowOff>
    </xdr:from>
    <xdr:to>
      <xdr:col>55</xdr:col>
      <xdr:colOff>88900</xdr:colOff>
      <xdr:row>73</xdr:row>
      <xdr:rowOff>51524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567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136372</xdr:rowOff>
    </xdr:from>
    <xdr:to>
      <xdr:col>55</xdr:col>
      <xdr:colOff>0</xdr:colOff>
      <xdr:row>73</xdr:row>
      <xdr:rowOff>51524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480772"/>
          <a:ext cx="838200" cy="8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154843</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564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4966</xdr:rowOff>
    </xdr:from>
    <xdr:to>
      <xdr:col>55</xdr:col>
      <xdr:colOff>50800</xdr:colOff>
      <xdr:row>78</xdr:row>
      <xdr:rowOff>106566</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79045</xdr:rowOff>
    </xdr:from>
    <xdr:to>
      <xdr:col>50</xdr:col>
      <xdr:colOff>114300</xdr:colOff>
      <xdr:row>72</xdr:row>
      <xdr:rowOff>136372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423445"/>
          <a:ext cx="889000" cy="5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162801</xdr:rowOff>
    </xdr:from>
    <xdr:to>
      <xdr:col>50</xdr:col>
      <xdr:colOff>165100</xdr:colOff>
      <xdr:row>78</xdr:row>
      <xdr:rowOff>92951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6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84078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5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162293</xdr:rowOff>
    </xdr:from>
    <xdr:to>
      <xdr:col>45</xdr:col>
      <xdr:colOff>177800</xdr:colOff>
      <xdr:row>72</xdr:row>
      <xdr:rowOff>79045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335243"/>
          <a:ext cx="889000" cy="8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127736</xdr:rowOff>
    </xdr:from>
    <xdr:to>
      <xdr:col>46</xdr:col>
      <xdr:colOff>38100</xdr:colOff>
      <xdr:row>78</xdr:row>
      <xdr:rowOff>57886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9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49013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2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37643</xdr:rowOff>
    </xdr:from>
    <xdr:to>
      <xdr:col>41</xdr:col>
      <xdr:colOff>50800</xdr:colOff>
      <xdr:row>71</xdr:row>
      <xdr:rowOff>162293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210593"/>
          <a:ext cx="889000" cy="12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106680</xdr:rowOff>
    </xdr:from>
    <xdr:to>
      <xdr:col>41</xdr:col>
      <xdr:colOff>101600</xdr:colOff>
      <xdr:row>78</xdr:row>
      <xdr:rowOff>36830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27957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0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86055</xdr:rowOff>
    </xdr:from>
    <xdr:to>
      <xdr:col>36</xdr:col>
      <xdr:colOff>165100</xdr:colOff>
      <xdr:row>78</xdr:row>
      <xdr:rowOff>16205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28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7332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3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724</xdr:rowOff>
    </xdr:from>
    <xdr:to>
      <xdr:col>55</xdr:col>
      <xdr:colOff>50800</xdr:colOff>
      <xdr:row>73</xdr:row>
      <xdr:rowOff>102324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51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125201</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46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85572</xdr:rowOff>
    </xdr:from>
    <xdr:to>
      <xdr:col>50</xdr:col>
      <xdr:colOff>165100</xdr:colOff>
      <xdr:row>73</xdr:row>
      <xdr:rowOff>15722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42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32249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20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28245</xdr:rowOff>
    </xdr:from>
    <xdr:to>
      <xdr:col>46</xdr:col>
      <xdr:colOff>38100</xdr:colOff>
      <xdr:row>72</xdr:row>
      <xdr:rowOff>129845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37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146372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14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111493</xdr:rowOff>
    </xdr:from>
    <xdr:to>
      <xdr:col>41</xdr:col>
      <xdr:colOff>101600</xdr:colOff>
      <xdr:row>72</xdr:row>
      <xdr:rowOff>41643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28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58170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05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158293</xdr:rowOff>
    </xdr:from>
    <xdr:to>
      <xdr:col>36</xdr:col>
      <xdr:colOff>165100</xdr:colOff>
      <xdr:row>71</xdr:row>
      <xdr:rowOff>88443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15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104970</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672795" y="11935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48774</xdr:rowOff>
    </xdr:from>
    <xdr:to>
      <xdr:col>55</xdr:col>
      <xdr:colOff>0</xdr:colOff>
      <xdr:row>97</xdr:row>
      <xdr:rowOff>94475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79424"/>
          <a:ext cx="838200" cy="4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14999</xdr:rowOff>
    </xdr:from>
    <xdr:to>
      <xdr:col>50</xdr:col>
      <xdr:colOff>114300</xdr:colOff>
      <xdr:row>97</xdr:row>
      <xdr:rowOff>94475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45649"/>
          <a:ext cx="889000" cy="7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14999</xdr:rowOff>
    </xdr:from>
    <xdr:to>
      <xdr:col>45</xdr:col>
      <xdr:colOff>177800</xdr:colOff>
      <xdr:row>97</xdr:row>
      <xdr:rowOff>63081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45649"/>
          <a:ext cx="8890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37973</xdr:rowOff>
    </xdr:from>
    <xdr:to>
      <xdr:col>41</xdr:col>
      <xdr:colOff>50800</xdr:colOff>
      <xdr:row>97</xdr:row>
      <xdr:rowOff>63081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668623"/>
          <a:ext cx="889000" cy="2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169424</xdr:rowOff>
    </xdr:from>
    <xdr:to>
      <xdr:col>55</xdr:col>
      <xdr:colOff>50800</xdr:colOff>
      <xdr:row>97</xdr:row>
      <xdr:rowOff>99574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147851</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0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43675</xdr:rowOff>
    </xdr:from>
    <xdr:to>
      <xdr:col>50</xdr:col>
      <xdr:colOff>165100</xdr:colOff>
      <xdr:row>97</xdr:row>
      <xdr:rowOff>145275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136402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6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135649</xdr:rowOff>
    </xdr:from>
    <xdr:to>
      <xdr:col>46</xdr:col>
      <xdr:colOff>38100</xdr:colOff>
      <xdr:row>97</xdr:row>
      <xdr:rowOff>65799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9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56926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68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12281</xdr:rowOff>
    </xdr:from>
    <xdr:to>
      <xdr:col>41</xdr:col>
      <xdr:colOff>101600</xdr:colOff>
      <xdr:row>97</xdr:row>
      <xdr:rowOff>113881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4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105008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3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158623</xdr:rowOff>
    </xdr:from>
    <xdr:to>
      <xdr:col>36</xdr:col>
      <xdr:colOff>165100</xdr:colOff>
      <xdr:row>97</xdr:row>
      <xdr:rowOff>88773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1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79900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71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121085</xdr:rowOff>
    </xdr:from>
    <xdr:to>
      <xdr:col>85</xdr:col>
      <xdr:colOff>127000</xdr:colOff>
      <xdr:row>36</xdr:row>
      <xdr:rowOff>19086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121835"/>
          <a:ext cx="838200" cy="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10595</xdr:rowOff>
    </xdr:from>
    <xdr:to>
      <xdr:col>81</xdr:col>
      <xdr:colOff>50800</xdr:colOff>
      <xdr:row>36</xdr:row>
      <xdr:rowOff>19086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18279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10595</xdr:rowOff>
    </xdr:from>
    <xdr:to>
      <xdr:col>76</xdr:col>
      <xdr:colOff>114300</xdr:colOff>
      <xdr:row>36</xdr:row>
      <xdr:rowOff>42055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182795"/>
          <a:ext cx="88900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81461</xdr:rowOff>
    </xdr:from>
    <xdr:to>
      <xdr:col>71</xdr:col>
      <xdr:colOff>177800</xdr:colOff>
      <xdr:row>36</xdr:row>
      <xdr:rowOff>42055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082211"/>
          <a:ext cx="889000" cy="13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70285</xdr:rowOff>
    </xdr:from>
    <xdr:to>
      <xdr:col>85</xdr:col>
      <xdr:colOff>177800</xdr:colOff>
      <xdr:row>36</xdr:row>
      <xdr:rowOff>435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0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93162</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592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139736</xdr:rowOff>
    </xdr:from>
    <xdr:to>
      <xdr:col>81</xdr:col>
      <xdr:colOff>101600</xdr:colOff>
      <xdr:row>36</xdr:row>
      <xdr:rowOff>69886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1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86413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591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131245</xdr:rowOff>
    </xdr:from>
    <xdr:to>
      <xdr:col>76</xdr:col>
      <xdr:colOff>165100</xdr:colOff>
      <xdr:row>36</xdr:row>
      <xdr:rowOff>61395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13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77922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590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162705</xdr:rowOff>
    </xdr:from>
    <xdr:to>
      <xdr:col>72</xdr:col>
      <xdr:colOff>38100</xdr:colOff>
      <xdr:row>36</xdr:row>
      <xdr:rowOff>92855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1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109382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93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30661</xdr:rowOff>
    </xdr:from>
    <xdr:to>
      <xdr:col>67</xdr:col>
      <xdr:colOff>101600</xdr:colOff>
      <xdr:row>35</xdr:row>
      <xdr:rowOff>132261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0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148788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580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18114</xdr:rowOff>
    </xdr:from>
    <xdr:to>
      <xdr:col>85</xdr:col>
      <xdr:colOff>127000</xdr:colOff>
      <xdr:row>55</xdr:row>
      <xdr:rowOff>12398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76414"/>
          <a:ext cx="838200" cy="16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92237</xdr:rowOff>
    </xdr:from>
    <xdr:to>
      <xdr:col>81</xdr:col>
      <xdr:colOff>50800</xdr:colOff>
      <xdr:row>55</xdr:row>
      <xdr:rowOff>12398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350537"/>
          <a:ext cx="889000" cy="9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92237</xdr:rowOff>
    </xdr:from>
    <xdr:to>
      <xdr:col>76</xdr:col>
      <xdr:colOff>114300</xdr:colOff>
      <xdr:row>54</xdr:row>
      <xdr:rowOff>163703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350537"/>
          <a:ext cx="889000" cy="7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163703</xdr:rowOff>
    </xdr:from>
    <xdr:to>
      <xdr:col>71</xdr:col>
      <xdr:colOff>177800</xdr:colOff>
      <xdr:row>55</xdr:row>
      <xdr:rowOff>109182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422003"/>
          <a:ext cx="889000" cy="11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138764</xdr:rowOff>
    </xdr:from>
    <xdr:to>
      <xdr:col>85</xdr:col>
      <xdr:colOff>177800</xdr:colOff>
      <xdr:row>54</xdr:row>
      <xdr:rowOff>68914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161641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07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133048</xdr:rowOff>
    </xdr:from>
    <xdr:to>
      <xdr:col>81</xdr:col>
      <xdr:colOff>101600</xdr:colOff>
      <xdr:row>55</xdr:row>
      <xdr:rowOff>63198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9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79725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16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41437</xdr:rowOff>
    </xdr:from>
    <xdr:to>
      <xdr:col>76</xdr:col>
      <xdr:colOff>165100</xdr:colOff>
      <xdr:row>54</xdr:row>
      <xdr:rowOff>143037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29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159564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0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112903</xdr:rowOff>
    </xdr:from>
    <xdr:to>
      <xdr:col>72</xdr:col>
      <xdr:colOff>38100</xdr:colOff>
      <xdr:row>55</xdr:row>
      <xdr:rowOff>43053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37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59580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4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58382</xdr:rowOff>
    </xdr:from>
    <xdr:to>
      <xdr:col>67</xdr:col>
      <xdr:colOff>101600</xdr:colOff>
      <xdr:row>55</xdr:row>
      <xdr:rowOff>159982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8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5059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26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5588</xdr:rowOff>
    </xdr:from>
    <xdr:to>
      <xdr:col>85</xdr:col>
      <xdr:colOff>127000</xdr:colOff>
      <xdr:row>72</xdr:row>
      <xdr:rowOff>12664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5481300" y="12178538"/>
          <a:ext cx="838200" cy="17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12664</xdr:rowOff>
    </xdr:from>
    <xdr:to>
      <xdr:col>81</xdr:col>
      <xdr:colOff>50800</xdr:colOff>
      <xdr:row>77</xdr:row>
      <xdr:rowOff>119126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4592300" y="12357064"/>
          <a:ext cx="889000" cy="96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119126</xdr:rowOff>
    </xdr:from>
    <xdr:to>
      <xdr:col>76</xdr:col>
      <xdr:colOff>114300</xdr:colOff>
      <xdr:row>78</xdr:row>
      <xdr:rowOff>3955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3703300" y="13320776"/>
          <a:ext cx="889000" cy="5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3955</xdr:rowOff>
    </xdr:from>
    <xdr:to>
      <xdr:col>71</xdr:col>
      <xdr:colOff>177800</xdr:colOff>
      <xdr:row>79</xdr:row>
      <xdr:rowOff>4826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2814300" y="13377055"/>
          <a:ext cx="889000" cy="17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126238</xdr:rowOff>
    </xdr:from>
    <xdr:to>
      <xdr:col>85</xdr:col>
      <xdr:colOff>177800</xdr:colOff>
      <xdr:row>71</xdr:row>
      <xdr:rowOff>56388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212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79265</xdr:rowOff>
    </xdr:from>
    <xdr:ext cx="534377"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208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133314</xdr:rowOff>
    </xdr:from>
    <xdr:to>
      <xdr:col>81</xdr:col>
      <xdr:colOff>101600</xdr:colOff>
      <xdr:row>72</xdr:row>
      <xdr:rowOff>63464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230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79991</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14111" y="1208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68326</xdr:rowOff>
    </xdr:from>
    <xdr:to>
      <xdr:col>76</xdr:col>
      <xdr:colOff>165100</xdr:colOff>
      <xdr:row>77</xdr:row>
      <xdr:rowOff>169926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2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15003</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357428" y="1304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124605</xdr:rowOff>
    </xdr:from>
    <xdr:to>
      <xdr:col>72</xdr:col>
      <xdr:colOff>38100</xdr:colOff>
      <xdr:row>78</xdr:row>
      <xdr:rowOff>54755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32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71282</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68428" y="1310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125476</xdr:rowOff>
    </xdr:from>
    <xdr:to>
      <xdr:col>67</xdr:col>
      <xdr:colOff>101600</xdr:colOff>
      <xdr:row>79</xdr:row>
      <xdr:rowOff>55626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49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46753</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25017" y="13591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48031</xdr:rowOff>
    </xdr:from>
    <xdr:to>
      <xdr:col>85</xdr:col>
      <xdr:colOff>127000</xdr:colOff>
      <xdr:row>94</xdr:row>
      <xdr:rowOff>31595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5992881"/>
          <a:ext cx="838200" cy="15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48031</xdr:rowOff>
    </xdr:from>
    <xdr:to>
      <xdr:col>81</xdr:col>
      <xdr:colOff>50800</xdr:colOff>
      <xdr:row>94</xdr:row>
      <xdr:rowOff>67852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5992881"/>
          <a:ext cx="889000" cy="19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59506</xdr:rowOff>
    </xdr:from>
    <xdr:to>
      <xdr:col>76</xdr:col>
      <xdr:colOff>114300</xdr:colOff>
      <xdr:row>94</xdr:row>
      <xdr:rowOff>67852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175806"/>
          <a:ext cx="889000" cy="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59506</xdr:rowOff>
    </xdr:from>
    <xdr:to>
      <xdr:col>71</xdr:col>
      <xdr:colOff>177800</xdr:colOff>
      <xdr:row>94</xdr:row>
      <xdr:rowOff>104084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175806"/>
          <a:ext cx="889000" cy="4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152245</xdr:rowOff>
    </xdr:from>
    <xdr:to>
      <xdr:col>85</xdr:col>
      <xdr:colOff>177800</xdr:colOff>
      <xdr:row>94</xdr:row>
      <xdr:rowOff>82395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09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3672</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94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168681</xdr:rowOff>
    </xdr:from>
    <xdr:to>
      <xdr:col>81</xdr:col>
      <xdr:colOff>101600</xdr:colOff>
      <xdr:row>93</xdr:row>
      <xdr:rowOff>98831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594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115358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7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17052</xdr:rowOff>
    </xdr:from>
    <xdr:to>
      <xdr:col>76</xdr:col>
      <xdr:colOff>165100</xdr:colOff>
      <xdr:row>94</xdr:row>
      <xdr:rowOff>118652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13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135179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90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8706</xdr:rowOff>
    </xdr:from>
    <xdr:to>
      <xdr:col>72</xdr:col>
      <xdr:colOff>38100</xdr:colOff>
      <xdr:row>94</xdr:row>
      <xdr:rowOff>110306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12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126833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90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53284</xdr:rowOff>
    </xdr:from>
    <xdr:to>
      <xdr:col>67</xdr:col>
      <xdr:colOff>101600</xdr:colOff>
      <xdr:row>94</xdr:row>
      <xdr:rowOff>154884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16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171411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民生費は、歳出総額の</a:t>
          </a:r>
          <a:r>
            <a:rPr kumimoji="1" lang="en-US" altLang="ja-JP" sz="1100">
              <a:solidFill>
                <a:schemeClr val="dk1"/>
              </a:solidFill>
              <a:effectLst/>
              <a:latin typeface="+mn-lt"/>
              <a:ea typeface="+mn-ea"/>
              <a:cs typeface="+mn-cs"/>
            </a:rPr>
            <a:t>34.9</a:t>
          </a:r>
          <a:r>
            <a:rPr kumimoji="1" lang="ja-JP" altLang="ja-JP" sz="1100">
              <a:solidFill>
                <a:schemeClr val="dk1"/>
              </a:solidFill>
              <a:effectLst/>
              <a:latin typeface="+mn-lt"/>
              <a:ea typeface="+mn-ea"/>
              <a:cs typeface="+mn-cs"/>
            </a:rPr>
            <a:t>％を占めており、住民一人当たり</a:t>
          </a:r>
          <a:r>
            <a:rPr kumimoji="1" lang="en-US" altLang="ja-JP" sz="1100">
              <a:solidFill>
                <a:schemeClr val="dk1"/>
              </a:solidFill>
              <a:effectLst/>
              <a:latin typeface="+mn-lt"/>
              <a:ea typeface="+mn-ea"/>
              <a:cs typeface="+mn-cs"/>
            </a:rPr>
            <a:t>225,195</a:t>
          </a:r>
          <a:r>
            <a:rPr kumimoji="1" lang="ja-JP" altLang="ja-JP" sz="1100">
              <a:solidFill>
                <a:schemeClr val="dk1"/>
              </a:solidFill>
              <a:effectLst/>
              <a:latin typeface="+mn-lt"/>
              <a:ea typeface="+mn-ea"/>
              <a:cs typeface="+mn-cs"/>
            </a:rPr>
            <a:t>円と前年度の</a:t>
          </a:r>
          <a:r>
            <a:rPr kumimoji="1" lang="en-US" altLang="ja-JP" sz="1100">
              <a:solidFill>
                <a:schemeClr val="dk1"/>
              </a:solidFill>
              <a:effectLst/>
              <a:latin typeface="+mn-lt"/>
              <a:ea typeface="+mn-ea"/>
              <a:cs typeface="+mn-cs"/>
            </a:rPr>
            <a:t>215,570</a:t>
          </a:r>
          <a:r>
            <a:rPr kumimoji="1" lang="ja-JP" altLang="ja-JP" sz="1100">
              <a:solidFill>
                <a:schemeClr val="dk1"/>
              </a:solidFill>
              <a:effectLst/>
              <a:latin typeface="+mn-lt"/>
              <a:ea typeface="+mn-ea"/>
              <a:cs typeface="+mn-cs"/>
            </a:rPr>
            <a:t>円から増加した。これは、</a:t>
          </a:r>
          <a:r>
            <a:rPr kumimoji="1" lang="ja-JP" altLang="en-US" sz="1100">
              <a:solidFill>
                <a:schemeClr val="dk1"/>
              </a:solidFill>
              <a:effectLst/>
              <a:latin typeface="+mn-lt"/>
              <a:ea typeface="+mn-ea"/>
              <a:cs typeface="+mn-cs"/>
            </a:rPr>
            <a:t>市</a:t>
          </a:r>
          <a:r>
            <a:rPr kumimoji="1" lang="ja-JP" altLang="ja-JP" sz="1100">
              <a:solidFill>
                <a:schemeClr val="dk1"/>
              </a:solidFill>
              <a:effectLst/>
              <a:latin typeface="+mn-lt"/>
              <a:ea typeface="+mn-ea"/>
              <a:cs typeface="+mn-cs"/>
            </a:rPr>
            <a:t>立保育園運営費、</a:t>
          </a:r>
          <a:r>
            <a:rPr kumimoji="1" lang="ja-JP" altLang="en-US" sz="1100">
              <a:solidFill>
                <a:schemeClr val="dk1"/>
              </a:solidFill>
              <a:effectLst/>
              <a:latin typeface="+mn-lt"/>
              <a:ea typeface="+mn-ea"/>
              <a:cs typeface="+mn-cs"/>
            </a:rPr>
            <a:t>児童手当費</a:t>
          </a:r>
          <a:r>
            <a:rPr kumimoji="1" lang="ja-JP" altLang="ja-JP" sz="1100">
              <a:solidFill>
                <a:schemeClr val="dk1"/>
              </a:solidFill>
              <a:effectLst/>
              <a:latin typeface="+mn-lt"/>
              <a:ea typeface="+mn-ea"/>
              <a:cs typeface="+mn-cs"/>
            </a:rPr>
            <a:t>等の増が要因となっている。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44,190</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前年度</a:t>
          </a:r>
          <a:r>
            <a:rPr kumimoji="1" lang="en-US" altLang="ja-JP" sz="1100">
              <a:solidFill>
                <a:schemeClr val="dk1"/>
              </a:solidFill>
              <a:effectLst/>
              <a:latin typeface="+mn-lt"/>
              <a:ea typeface="+mn-ea"/>
              <a:cs typeface="+mn-cs"/>
            </a:rPr>
            <a:t>45,562</a:t>
          </a:r>
          <a:r>
            <a:rPr kumimoji="1" lang="ja-JP" altLang="en-US" sz="1100">
              <a:solidFill>
                <a:schemeClr val="dk1"/>
              </a:solidFill>
              <a:effectLst/>
              <a:latin typeface="+mn-lt"/>
              <a:ea typeface="+mn-ea"/>
              <a:cs typeface="+mn-cs"/>
            </a:rPr>
            <a:t>円から減少した</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新型コロナウイルスワクチン接種対策事業費や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市立病院事業会計への繰出の</a:t>
          </a:r>
          <a:r>
            <a:rPr kumimoji="1" lang="ja-JP" altLang="ja-JP" sz="1100">
              <a:solidFill>
                <a:schemeClr val="dk1"/>
              </a:solidFill>
              <a:effectLst/>
              <a:latin typeface="+mn-lt"/>
              <a:ea typeface="+mn-ea"/>
              <a:cs typeface="+mn-cs"/>
            </a:rPr>
            <a:t>減が要因である。</a:t>
          </a:r>
          <a:endParaRPr lang="ja-JP" altLang="ja-JP" sz="1400">
            <a:effectLst/>
          </a:endParaRPr>
        </a:p>
        <a:p>
          <a:r>
            <a:rPr kumimoji="1" lang="ja-JP" altLang="ja-JP" sz="1100">
              <a:solidFill>
                <a:schemeClr val="dk1"/>
              </a:solidFill>
              <a:effectLst/>
              <a:latin typeface="+mn-lt"/>
              <a:ea typeface="+mn-ea"/>
              <a:cs typeface="+mn-cs"/>
            </a:rPr>
            <a:t>商工費は、住民一人当たり</a:t>
          </a:r>
          <a:r>
            <a:rPr kumimoji="1" lang="en-US" altLang="ja-JP" sz="1100">
              <a:solidFill>
                <a:schemeClr val="dk1"/>
              </a:solidFill>
              <a:effectLst/>
              <a:latin typeface="+mn-lt"/>
              <a:ea typeface="+mn-ea"/>
              <a:cs typeface="+mn-cs"/>
            </a:rPr>
            <a:t>80,443</a:t>
          </a:r>
          <a:r>
            <a:rPr kumimoji="1" lang="ja-JP" altLang="ja-JP" sz="1100">
              <a:solidFill>
                <a:schemeClr val="dk1"/>
              </a:solidFill>
              <a:effectLst/>
              <a:latin typeface="+mn-lt"/>
              <a:ea typeface="+mn-ea"/>
              <a:cs typeface="+mn-cs"/>
            </a:rPr>
            <a:t>円となっており、前年度より減少した。これは、</a:t>
          </a:r>
          <a:r>
            <a:rPr kumimoji="1" lang="ja-JP" altLang="en-US" sz="1100">
              <a:solidFill>
                <a:schemeClr val="dk1"/>
              </a:solidFill>
              <a:effectLst/>
              <a:latin typeface="+mn-lt"/>
              <a:ea typeface="+mn-ea"/>
              <a:cs typeface="+mn-cs"/>
            </a:rPr>
            <a:t>物価高騰対策事業の増はあるものの、</a:t>
          </a:r>
          <a:r>
            <a:rPr kumimoji="1" lang="ja-JP" altLang="ja-JP" sz="1100">
              <a:solidFill>
                <a:schemeClr val="dk1"/>
              </a:solidFill>
              <a:effectLst/>
              <a:latin typeface="+mn-lt"/>
              <a:ea typeface="+mn-ea"/>
              <a:cs typeface="+mn-cs"/>
            </a:rPr>
            <a:t>コロナ対策として実施した制度融資資金や本市独自に実施した経済対策の減などが要因である。しかしながら、</a:t>
          </a:r>
          <a:r>
            <a:rPr kumimoji="1" lang="ja-JP" altLang="ja-JP" sz="1100" i="0">
              <a:solidFill>
                <a:schemeClr val="dk1"/>
              </a:solidFill>
              <a:effectLst/>
              <a:latin typeface="+mn-lt"/>
              <a:ea typeface="+mn-ea"/>
              <a:cs typeface="+mn-cs"/>
            </a:rPr>
            <a:t>類似団体と比べ依然高い状況となっている。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64,255</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前年度より増加した。これは人事院勧告に伴う公定価格における人件費の増による私立保育園運営費等（幼稚園費部分）の増が要因である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災害復旧費は、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年度に引き続き</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年台風</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号災害等の復旧事業により、住民一人当たり</a:t>
          </a:r>
          <a:r>
            <a:rPr kumimoji="1" lang="en-US" altLang="ja-JP" sz="1100">
              <a:solidFill>
                <a:schemeClr val="dk1"/>
              </a:solidFill>
              <a:effectLst/>
              <a:latin typeface="+mn-lt"/>
              <a:ea typeface="+mn-ea"/>
              <a:cs typeface="+mn-cs"/>
            </a:rPr>
            <a:t>13,457</a:t>
          </a:r>
          <a:r>
            <a:rPr kumimoji="1" lang="ja-JP" altLang="ja-JP" sz="1100">
              <a:solidFill>
                <a:schemeClr val="dk1"/>
              </a:solidFill>
              <a:effectLst/>
              <a:latin typeface="+mn-lt"/>
              <a:ea typeface="+mn-ea"/>
              <a:cs typeface="+mn-cs"/>
            </a:rPr>
            <a:t>円となっており、前年度</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増加した。公債費は、</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年度のふるさと融資繰上償還が無くなり住民一人当たり</a:t>
          </a:r>
          <a:r>
            <a:rPr kumimoji="1" lang="en-US" altLang="ja-JP" sz="1100">
              <a:solidFill>
                <a:schemeClr val="dk1"/>
              </a:solidFill>
              <a:effectLst/>
              <a:latin typeface="+mn-lt"/>
              <a:ea typeface="+mn-ea"/>
              <a:cs typeface="+mn-cs"/>
            </a:rPr>
            <a:t>54,729</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鳥取県鳥取市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財政調整基金残高は、災害等による将来的な不測の事態への備えとして、引き続き減債基金との合計残高</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億円（標準財政規模の約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割）を目標に積み立てる。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行財政改革を着実に進めていることから、実質収支は黒字で推移しており実質単年度収支についても黒字となった。</a:t>
          </a:r>
          <a:endParaRPr lang="ja-JP" altLang="ja-JP">
            <a:effectLst/>
          </a:endParaRPr>
        </a:p>
        <a:p>
          <a:r>
            <a:rPr kumimoji="1" lang="ja-JP" altLang="ja-JP" sz="1100">
              <a:solidFill>
                <a:schemeClr val="dk1"/>
              </a:solidFill>
              <a:effectLst/>
              <a:latin typeface="+mn-lt"/>
              <a:ea typeface="+mn-ea"/>
              <a:cs typeface="+mn-cs"/>
            </a:rPr>
            <a:t>　今後とも歳入歳出のバランスを重視し、適正な財政運営を目指す。</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鳥取県鳥取市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mn-lt"/>
              <a:ea typeface="+mn-ea"/>
              <a:cs typeface="+mn-cs"/>
            </a:rPr>
            <a:t>　</a:t>
          </a:r>
          <a:r>
            <a:rPr kumimoji="1" lang="ja-JP" altLang="ja-JP" sz="1000" b="0">
              <a:solidFill>
                <a:schemeClr val="dk1"/>
              </a:solidFill>
              <a:effectLst/>
              <a:latin typeface="+mn-lt"/>
              <a:ea typeface="+mn-ea"/>
              <a:cs typeface="+mn-cs"/>
            </a:rPr>
            <a:t>下水道等事業は、収入面において節水意識の高まりや人口減少などによる有収水量の減少に相まった使用料収入の減少、労務単価の上昇等に伴う維持管理費の増加はあったものの、減価償却費や企業債の償還に伴う支払利息等が計画的に減少できていることから、純利益は黒字で、健全財政を維持している。今後増加が見込まれる施設の更新需要に向けて、鳥取市下水道等事業経営戦略やストックマネジメント計画の定期的な見直しを通じて、施設の統廃合やダウンサイジングによる効率的な更新や維持管理を行い、投資の合理化と財政の健全化の実現に努める。</a:t>
          </a:r>
          <a:endParaRPr lang="ja-JP" altLang="ja-JP" sz="11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mn-lt"/>
              <a:ea typeface="+mn-ea"/>
              <a:cs typeface="+mn-cs"/>
            </a:rPr>
            <a:t>　</a:t>
          </a:r>
          <a:r>
            <a:rPr kumimoji="1" lang="ja-JP" altLang="ja-JP" sz="1000" b="0">
              <a:solidFill>
                <a:schemeClr val="dk1"/>
              </a:solidFill>
              <a:effectLst/>
              <a:latin typeface="+mn-lt"/>
              <a:ea typeface="+mn-ea"/>
              <a:cs typeface="+mn-cs"/>
            </a:rPr>
            <a:t>病院事業は、</a:t>
          </a:r>
          <a:r>
            <a:rPr kumimoji="1" lang="ja-JP" altLang="ja-JP" sz="1000" b="0" baseline="0">
              <a:solidFill>
                <a:schemeClr val="dk1"/>
              </a:solidFill>
              <a:effectLst/>
              <a:latin typeface="+mn-lt"/>
              <a:ea typeface="+mn-ea"/>
              <a:cs typeface="+mn-cs"/>
            </a:rPr>
            <a:t>外来</a:t>
          </a:r>
          <a:r>
            <a:rPr kumimoji="1" lang="ja-JP" altLang="ja-JP" sz="1000" b="0">
              <a:solidFill>
                <a:schemeClr val="dk1"/>
              </a:solidFill>
              <a:effectLst/>
              <a:latin typeface="+mn-lt"/>
              <a:ea typeface="+mn-ea"/>
              <a:cs typeface="+mn-cs"/>
            </a:rPr>
            <a:t>患者の増加と診療単価の向上などにより医業収益が増加したものの、新型コロナウイルス感染症対策に係る補助金が皆減になったことや、給与改定や材料費の高騰などにより病院事業費用が増加したことで、</a:t>
          </a:r>
          <a:r>
            <a:rPr kumimoji="1" lang="ja-JP" altLang="ja-JP" sz="1000" b="0" baseline="0">
              <a:solidFill>
                <a:schemeClr val="dk1"/>
              </a:solidFill>
              <a:effectLst/>
              <a:latin typeface="+mn-lt"/>
              <a:ea typeface="+mn-ea"/>
              <a:cs typeface="+mn-cs"/>
            </a:rPr>
            <a:t>昨年に引続き</a:t>
          </a:r>
          <a:r>
            <a:rPr kumimoji="1" lang="ja-JP" altLang="ja-JP" sz="1000" b="0">
              <a:solidFill>
                <a:schemeClr val="dk1"/>
              </a:solidFill>
              <a:effectLst/>
              <a:latin typeface="+mn-lt"/>
              <a:ea typeface="+mn-ea"/>
              <a:cs typeface="+mn-cs"/>
            </a:rPr>
            <a:t>経常収支赤字となり標準財政規模比は前年度より</a:t>
          </a:r>
          <a:r>
            <a:rPr kumimoji="1" lang="en-US" altLang="ja-JP" sz="1000" b="0">
              <a:solidFill>
                <a:schemeClr val="dk1"/>
              </a:solidFill>
              <a:effectLst/>
              <a:latin typeface="+mn-lt"/>
              <a:ea typeface="+mn-ea"/>
              <a:cs typeface="+mn-cs"/>
            </a:rPr>
            <a:t>1.62</a:t>
          </a:r>
          <a:r>
            <a:rPr kumimoji="1" lang="ja-JP" altLang="ja-JP" sz="1000" b="0">
              <a:solidFill>
                <a:schemeClr val="dk1"/>
              </a:solidFill>
              <a:effectLst/>
              <a:latin typeface="+mn-lt"/>
              <a:ea typeface="+mn-ea"/>
              <a:cs typeface="+mn-cs"/>
            </a:rPr>
            <a:t>ポイント下がった。今後</a:t>
          </a:r>
          <a:r>
            <a:rPr kumimoji="1" lang="ja-JP" altLang="ja-JP" sz="1000" b="0" baseline="0">
              <a:solidFill>
                <a:schemeClr val="dk1"/>
              </a:solidFill>
              <a:effectLst/>
              <a:latin typeface="+mn-lt"/>
              <a:ea typeface="+mn-ea"/>
              <a:cs typeface="+mn-cs"/>
            </a:rPr>
            <a:t>も</a:t>
          </a:r>
          <a:r>
            <a:rPr kumimoji="1" lang="ja-JP" altLang="ja-JP" sz="1000" b="0">
              <a:solidFill>
                <a:schemeClr val="dk1"/>
              </a:solidFill>
              <a:effectLst/>
              <a:latin typeface="+mn-lt"/>
              <a:ea typeface="+mn-ea"/>
              <a:cs typeface="+mn-cs"/>
            </a:rPr>
            <a:t>、「鳥取市立病院経営強化プラン」に沿って着実に経営改善に取り組んでいく。</a:t>
          </a:r>
          <a:endParaRPr lang="ja-JP" altLang="ja-JP"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mn-lt"/>
              <a:ea typeface="+mn-ea"/>
              <a:cs typeface="+mn-cs"/>
            </a:rPr>
            <a:t>　</a:t>
          </a:r>
          <a:r>
            <a:rPr kumimoji="1" lang="ja-JP" altLang="ja-JP" sz="1000" b="0">
              <a:solidFill>
                <a:schemeClr val="dk1"/>
              </a:solidFill>
              <a:effectLst/>
              <a:latin typeface="+mn-lt"/>
              <a:ea typeface="+mn-ea"/>
              <a:cs typeface="+mn-cs"/>
            </a:rPr>
            <a:t>水道事業は、人口減少</a:t>
          </a:r>
          <a:r>
            <a:rPr kumimoji="1" lang="en-US" altLang="ja-JP" sz="1000" b="0">
              <a:solidFill>
                <a:schemeClr val="dk1"/>
              </a:solidFill>
              <a:effectLst/>
              <a:latin typeface="+mn-lt"/>
              <a:ea typeface="+mn-ea"/>
              <a:cs typeface="+mn-cs"/>
            </a:rPr>
            <a:t>(</a:t>
          </a:r>
          <a:r>
            <a:rPr kumimoji="1" lang="ja-JP" altLang="ja-JP" sz="1000" b="0">
              <a:solidFill>
                <a:schemeClr val="dk1"/>
              </a:solidFill>
              <a:effectLst/>
              <a:latin typeface="+mn-lt"/>
              <a:ea typeface="+mn-ea"/>
              <a:cs typeface="+mn-cs"/>
            </a:rPr>
            <a:t>水需要の減少</a:t>
          </a:r>
          <a:r>
            <a:rPr kumimoji="1" lang="en-US" altLang="ja-JP" sz="1000" b="0">
              <a:solidFill>
                <a:schemeClr val="dk1"/>
              </a:solidFill>
              <a:effectLst/>
              <a:latin typeface="+mn-lt"/>
              <a:ea typeface="+mn-ea"/>
              <a:cs typeface="+mn-cs"/>
            </a:rPr>
            <a:t>)</a:t>
          </a:r>
          <a:r>
            <a:rPr kumimoji="1" lang="ja-JP" altLang="ja-JP" sz="1000" b="0">
              <a:solidFill>
                <a:schemeClr val="dk1"/>
              </a:solidFill>
              <a:effectLst/>
              <a:latin typeface="+mn-lt"/>
              <a:ea typeface="+mn-ea"/>
              <a:cs typeface="+mn-cs"/>
            </a:rPr>
            <a:t>等に伴う給水収益の減収や、物価の高止まりが続いている一方で、高度経済成長期以降に整備した施設の老朽化に伴う更新や再構築、地震などの災害対策に多額の費用が必要となっている。こうした状況の中、本市水道事業の具体的施策を示した「鳥取市水道事業長期経営構想（</a:t>
          </a:r>
          <a:r>
            <a:rPr kumimoji="1" lang="en-US" altLang="ja-JP" sz="1000" b="0">
              <a:solidFill>
                <a:schemeClr val="dk1"/>
              </a:solidFill>
              <a:effectLst/>
              <a:latin typeface="+mn-lt"/>
              <a:ea typeface="+mn-ea"/>
              <a:cs typeface="+mn-cs"/>
            </a:rPr>
            <a:t>2025-2035</a:t>
          </a:r>
          <a:r>
            <a:rPr kumimoji="1" lang="ja-JP" altLang="ja-JP" sz="1000" b="0">
              <a:solidFill>
                <a:schemeClr val="dk1"/>
              </a:solidFill>
              <a:effectLst/>
              <a:latin typeface="+mn-lt"/>
              <a:ea typeface="+mn-ea"/>
              <a:cs typeface="+mn-cs"/>
            </a:rPr>
            <a:t>）」に基づき、適宜見直しを行いながら効果的な施策を推進し、健全な経営を維持していく。</a:t>
          </a:r>
          <a:endParaRPr lang="ja-JP" altLang="ja-JP" sz="1100">
            <a:effectLst/>
          </a:endParaRPr>
        </a:p>
        <a:p>
          <a:r>
            <a:rPr kumimoji="1" lang="ja-JP" altLang="en-US" sz="1000" b="0">
              <a:solidFill>
                <a:schemeClr val="dk1"/>
              </a:solidFill>
              <a:effectLst/>
              <a:latin typeface="+mn-lt"/>
              <a:ea typeface="+mn-ea"/>
              <a:cs typeface="+mn-cs"/>
            </a:rPr>
            <a:t>　</a:t>
          </a:r>
          <a:r>
            <a:rPr kumimoji="1" lang="ja-JP" altLang="ja-JP" sz="1000" b="0">
              <a:solidFill>
                <a:schemeClr val="dk1"/>
              </a:solidFill>
              <a:effectLst/>
              <a:latin typeface="+mn-lt"/>
              <a:ea typeface="+mn-ea"/>
              <a:cs typeface="+mn-cs"/>
            </a:rPr>
            <a:t>国民健康保険費特別会計は、保険料収納率が前年度から</a:t>
          </a:r>
          <a:r>
            <a:rPr kumimoji="1" lang="en-US" altLang="ja-JP" sz="1000" b="0">
              <a:solidFill>
                <a:schemeClr val="dk1"/>
              </a:solidFill>
              <a:effectLst/>
              <a:latin typeface="+mn-lt"/>
              <a:ea typeface="+mn-ea"/>
              <a:cs typeface="+mn-cs"/>
            </a:rPr>
            <a:t>0.13</a:t>
          </a:r>
          <a:r>
            <a:rPr kumimoji="1" lang="ja-JP" altLang="ja-JP" sz="1000" b="0">
              <a:solidFill>
                <a:schemeClr val="dk1"/>
              </a:solidFill>
              <a:effectLst/>
              <a:latin typeface="+mn-lt"/>
              <a:ea typeface="+mn-ea"/>
              <a:cs typeface="+mn-cs"/>
            </a:rPr>
            <a:t>ポイント上昇するなど歳入の確保に努め、堅実に黒字を維持している。今後、高齢化の進展などにより、一人当たりの医療費の増加や被保険者数の減少が想定されるなか、鳥取市国民健康保険事業計画に基づき、収支の均衡を図りながら安定した運営に努める。</a:t>
          </a:r>
          <a:endParaRPr kumimoji="1" lang="ja-JP" altLang="en-US" sz="11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鳥取県鳥取市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元利償還金</a:t>
          </a:r>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　</a:t>
          </a:r>
          <a:endParaRPr lang="ja-JP" altLang="ja-JP" sz="1050">
            <a:effectLst/>
          </a:endParaRPr>
        </a:p>
        <a:p>
          <a:r>
            <a:rPr kumimoji="1" lang="ja-JP" altLang="ja-JP" sz="900">
              <a:solidFill>
                <a:schemeClr val="dk1"/>
              </a:solidFill>
              <a:effectLst/>
              <a:latin typeface="+mn-lt"/>
              <a:ea typeface="+mn-ea"/>
              <a:cs typeface="+mn-cs"/>
            </a:rPr>
            <a:t>厳選した市債発行により減少傾向だったが、</a:t>
          </a:r>
          <a:r>
            <a:rPr kumimoji="1" lang="ja-JP" altLang="en-US" sz="900">
              <a:solidFill>
                <a:schemeClr val="dk1"/>
              </a:solidFill>
              <a:effectLst/>
              <a:latin typeface="+mn-lt"/>
              <a:ea typeface="+mn-ea"/>
              <a:cs typeface="+mn-cs"/>
            </a:rPr>
            <a:t>新可燃物処理施設建設の元金償還が本格的に始まったことに</a:t>
          </a:r>
          <a:r>
            <a:rPr kumimoji="1" lang="ja-JP" altLang="ja-JP" sz="900">
              <a:solidFill>
                <a:schemeClr val="dk1"/>
              </a:solidFill>
              <a:effectLst/>
              <a:latin typeface="+mn-lt"/>
              <a:ea typeface="+mn-ea"/>
              <a:cs typeface="+mn-cs"/>
            </a:rPr>
            <a:t>より増加した。今後は、令和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年度台風</a:t>
          </a:r>
          <a:r>
            <a:rPr kumimoji="1" lang="en-US" altLang="ja-JP" sz="900">
              <a:solidFill>
                <a:schemeClr val="dk1"/>
              </a:solidFill>
              <a:effectLst/>
              <a:latin typeface="+mn-lt"/>
              <a:ea typeface="+mn-ea"/>
              <a:cs typeface="+mn-cs"/>
            </a:rPr>
            <a:t>7</a:t>
          </a:r>
          <a:r>
            <a:rPr kumimoji="1" lang="ja-JP" altLang="ja-JP" sz="900">
              <a:solidFill>
                <a:schemeClr val="dk1"/>
              </a:solidFill>
              <a:effectLst/>
              <a:latin typeface="+mn-lt"/>
              <a:ea typeface="+mn-ea"/>
              <a:cs typeface="+mn-cs"/>
            </a:rPr>
            <a:t>号災害復旧事業の償還開始により一時的に増加する見込であるが、引き続き計画的な市債発行を行っていく。</a:t>
          </a:r>
          <a:endParaRPr lang="ja-JP" altLang="ja-JP" sz="105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公営企業債の元利償還金に対する繰入金</a:t>
          </a:r>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　</a:t>
          </a:r>
          <a:endParaRPr lang="ja-JP" altLang="ja-JP" sz="1050">
            <a:effectLst/>
          </a:endParaRPr>
        </a:p>
        <a:p>
          <a:r>
            <a:rPr kumimoji="1" lang="ja-JP" altLang="ja-JP" sz="900">
              <a:solidFill>
                <a:schemeClr val="dk1"/>
              </a:solidFill>
              <a:effectLst/>
              <a:latin typeface="+mn-lt"/>
              <a:ea typeface="+mn-ea"/>
              <a:cs typeface="+mn-cs"/>
            </a:rPr>
            <a:t>下水道事業債</a:t>
          </a:r>
          <a:r>
            <a:rPr kumimoji="1" lang="ja-JP" altLang="en-US" sz="900">
              <a:solidFill>
                <a:schemeClr val="dk1"/>
              </a:solidFill>
              <a:effectLst/>
              <a:latin typeface="+mn-lt"/>
              <a:ea typeface="+mn-ea"/>
              <a:cs typeface="+mn-cs"/>
            </a:rPr>
            <a:t>や病院事業債の</a:t>
          </a:r>
          <a:r>
            <a:rPr kumimoji="1" lang="ja-JP" altLang="ja-JP" sz="900">
              <a:solidFill>
                <a:schemeClr val="dk1"/>
              </a:solidFill>
              <a:effectLst/>
              <a:latin typeface="+mn-lt"/>
              <a:ea typeface="+mn-ea"/>
              <a:cs typeface="+mn-cs"/>
            </a:rPr>
            <a:t>減などにより減少した。</a:t>
          </a:r>
          <a:endParaRPr lang="ja-JP" altLang="ja-JP" sz="105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組合等が起こした地方債の元利償還金に対する負担金等</a:t>
          </a:r>
          <a:r>
            <a:rPr kumimoji="1" lang="en-US" altLang="ja-JP" sz="900">
              <a:solidFill>
                <a:schemeClr val="dk1"/>
              </a:solidFill>
              <a:effectLst/>
              <a:latin typeface="+mn-lt"/>
              <a:ea typeface="+mn-ea"/>
              <a:cs typeface="+mn-cs"/>
            </a:rPr>
            <a:t>】</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mn-lt"/>
              <a:ea typeface="+mn-ea"/>
              <a:cs typeface="+mn-cs"/>
            </a:rPr>
            <a:t>組合等の計画的な事業実施により前年度と同水準である。</a:t>
          </a:r>
          <a:endParaRPr lang="ja-JP" altLang="ja-JP" sz="105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債務負担行為に基づく支出額</a:t>
          </a:r>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　</a:t>
          </a:r>
          <a:endParaRPr lang="ja-JP" altLang="ja-JP" sz="1050">
            <a:effectLst/>
          </a:endParaRPr>
        </a:p>
        <a:p>
          <a:pPr eaLnBrk="1" fontAlgn="auto" latinLnBrk="0" hangingPunct="1"/>
          <a:r>
            <a:rPr kumimoji="1" lang="ja-JP" altLang="ja-JP" sz="900">
              <a:solidFill>
                <a:schemeClr val="dk1"/>
              </a:solidFill>
              <a:effectLst/>
              <a:latin typeface="+mn-lt"/>
              <a:ea typeface="+mn-ea"/>
              <a:cs typeface="+mn-cs"/>
            </a:rPr>
            <a:t>これまで行ってきた社会福祉法人等に対する建設費償還補助が減少する一方、</a:t>
          </a:r>
          <a:r>
            <a:rPr kumimoji="1" lang="en-US" altLang="ja-JP" sz="900">
              <a:solidFill>
                <a:schemeClr val="dk1"/>
              </a:solidFill>
              <a:effectLst/>
              <a:latin typeface="+mn-lt"/>
              <a:ea typeface="+mn-ea"/>
              <a:cs typeface="+mn-cs"/>
            </a:rPr>
            <a:t>PFI</a:t>
          </a:r>
          <a:r>
            <a:rPr kumimoji="1" lang="ja-JP" altLang="ja-JP" sz="900">
              <a:solidFill>
                <a:schemeClr val="dk1"/>
              </a:solidFill>
              <a:effectLst/>
              <a:latin typeface="+mn-lt"/>
              <a:ea typeface="+mn-ea"/>
              <a:cs typeface="+mn-cs"/>
            </a:rPr>
            <a:t>事業（市民体育館整備）に係る債務負担行為の影響により増加した。</a:t>
          </a:r>
          <a:endParaRPr lang="ja-JP" altLang="ja-JP" sz="105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実質公債費比率の分子</a:t>
          </a:r>
          <a:r>
            <a:rPr kumimoji="1" lang="en-US" altLang="ja-JP" sz="900">
              <a:solidFill>
                <a:schemeClr val="dk1"/>
              </a:solidFill>
              <a:effectLst/>
              <a:latin typeface="+mn-lt"/>
              <a:ea typeface="+mn-ea"/>
              <a:cs typeface="+mn-cs"/>
            </a:rPr>
            <a:t>】</a:t>
          </a:r>
          <a:endParaRPr lang="ja-JP" altLang="ja-JP" sz="1050">
            <a:effectLst/>
          </a:endParaRPr>
        </a:p>
        <a:p>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年度は、元利償還金の</a:t>
          </a:r>
          <a:r>
            <a:rPr kumimoji="1" lang="ja-JP" altLang="en-US" sz="900">
              <a:solidFill>
                <a:schemeClr val="dk1"/>
              </a:solidFill>
              <a:effectLst/>
              <a:latin typeface="+mn-lt"/>
              <a:ea typeface="+mn-ea"/>
              <a:cs typeface="+mn-cs"/>
            </a:rPr>
            <a:t>増や基準財政需要額算出額の減</a:t>
          </a:r>
          <a:r>
            <a:rPr kumimoji="1" lang="ja-JP" altLang="ja-JP" sz="900">
              <a:solidFill>
                <a:schemeClr val="dk1"/>
              </a:solidFill>
              <a:effectLst/>
              <a:latin typeface="+mn-lt"/>
              <a:ea typeface="+mn-ea"/>
              <a:cs typeface="+mn-cs"/>
            </a:rPr>
            <a:t>により</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となっている。</a:t>
          </a:r>
          <a:endParaRPr lang="ja-JP" altLang="ja-JP" sz="105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鳥取県鳥取市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一般会計等に係る地方債現在高</a:t>
          </a:r>
          <a:r>
            <a:rPr kumimoji="1" lang="en-US" altLang="ja-JP" sz="850">
              <a:solidFill>
                <a:schemeClr val="dk1"/>
              </a:solidFill>
              <a:effectLst/>
              <a:latin typeface="+mn-lt"/>
              <a:ea typeface="+mn-ea"/>
              <a:cs typeface="+mn-cs"/>
            </a:rPr>
            <a:t>】</a:t>
          </a:r>
          <a:endParaRPr lang="ja-JP" altLang="ja-JP" sz="850">
            <a:effectLst/>
          </a:endParaRPr>
        </a:p>
        <a:p>
          <a:r>
            <a:rPr kumimoji="1" lang="ja-JP" altLang="en-US" sz="850">
              <a:solidFill>
                <a:schemeClr val="dk1"/>
              </a:solidFill>
              <a:effectLst/>
              <a:latin typeface="+mn-lt"/>
              <a:ea typeface="+mn-ea"/>
              <a:cs typeface="+mn-cs"/>
            </a:rPr>
            <a:t>令和</a:t>
          </a:r>
          <a:r>
            <a:rPr kumimoji="1" lang="en-US" altLang="ja-JP" sz="850">
              <a:solidFill>
                <a:schemeClr val="dk1"/>
              </a:solidFill>
              <a:effectLst/>
              <a:latin typeface="+mn-lt"/>
              <a:ea typeface="+mn-ea"/>
              <a:cs typeface="+mn-cs"/>
            </a:rPr>
            <a:t>5</a:t>
          </a:r>
          <a:r>
            <a:rPr kumimoji="1" lang="ja-JP" altLang="en-US" sz="850">
              <a:solidFill>
                <a:schemeClr val="dk1"/>
              </a:solidFill>
              <a:effectLst/>
              <a:latin typeface="+mn-lt"/>
              <a:ea typeface="+mn-ea"/>
              <a:cs typeface="+mn-cs"/>
            </a:rPr>
            <a:t>年度に引き続き</a:t>
          </a:r>
          <a:r>
            <a:rPr kumimoji="1" lang="ja-JP" altLang="ja-JP" sz="850">
              <a:solidFill>
                <a:schemeClr val="dk1"/>
              </a:solidFill>
              <a:effectLst/>
              <a:latin typeface="+mn-lt"/>
              <a:ea typeface="+mn-ea"/>
              <a:cs typeface="+mn-cs"/>
            </a:rPr>
            <a:t>令和</a:t>
          </a:r>
          <a:r>
            <a:rPr kumimoji="1" lang="en-US" altLang="ja-JP" sz="850">
              <a:solidFill>
                <a:schemeClr val="dk1"/>
              </a:solidFill>
              <a:effectLst/>
              <a:latin typeface="+mn-lt"/>
              <a:ea typeface="+mn-ea"/>
              <a:cs typeface="+mn-cs"/>
            </a:rPr>
            <a:t>5</a:t>
          </a:r>
          <a:r>
            <a:rPr kumimoji="1" lang="ja-JP" altLang="ja-JP" sz="850">
              <a:solidFill>
                <a:schemeClr val="dk1"/>
              </a:solidFill>
              <a:effectLst/>
              <a:latin typeface="+mn-lt"/>
              <a:ea typeface="+mn-ea"/>
              <a:cs typeface="+mn-cs"/>
            </a:rPr>
            <a:t>年台風</a:t>
          </a:r>
          <a:r>
            <a:rPr kumimoji="1" lang="en-US" altLang="ja-JP" sz="850">
              <a:solidFill>
                <a:schemeClr val="dk1"/>
              </a:solidFill>
              <a:effectLst/>
              <a:latin typeface="+mn-lt"/>
              <a:ea typeface="+mn-ea"/>
              <a:cs typeface="+mn-cs"/>
            </a:rPr>
            <a:t>7</a:t>
          </a:r>
          <a:r>
            <a:rPr kumimoji="1" lang="ja-JP" altLang="ja-JP" sz="850">
              <a:solidFill>
                <a:schemeClr val="dk1"/>
              </a:solidFill>
              <a:effectLst/>
              <a:latin typeface="+mn-lt"/>
              <a:ea typeface="+mn-ea"/>
              <a:cs typeface="+mn-cs"/>
            </a:rPr>
            <a:t>号災害等に係る事業費に</a:t>
          </a:r>
          <a:r>
            <a:rPr kumimoji="1" lang="en-US" altLang="ja-JP" sz="850">
              <a:solidFill>
                <a:schemeClr val="dk1"/>
              </a:solidFill>
              <a:effectLst/>
              <a:latin typeface="+mn-lt"/>
              <a:ea typeface="+mn-ea"/>
              <a:cs typeface="+mn-cs"/>
            </a:rPr>
            <a:t>1,029.0</a:t>
          </a:r>
          <a:r>
            <a:rPr kumimoji="1" lang="ja-JP" altLang="ja-JP" sz="850">
              <a:solidFill>
                <a:schemeClr val="dk1"/>
              </a:solidFill>
              <a:effectLst/>
              <a:latin typeface="+mn-lt"/>
              <a:ea typeface="+mn-ea"/>
              <a:cs typeface="+mn-cs"/>
            </a:rPr>
            <a:t>百万円など市債新規発行の増加要因があったものの、新可燃物処理施設や市民体育館の整備完了、臨時財政対策債の減などにより、現在高は前年度より</a:t>
          </a:r>
          <a:r>
            <a:rPr kumimoji="1" lang="en-US" altLang="ja-JP" sz="850">
              <a:solidFill>
                <a:schemeClr val="dk1"/>
              </a:solidFill>
              <a:effectLst/>
              <a:latin typeface="+mn-lt"/>
              <a:ea typeface="+mn-ea"/>
              <a:cs typeface="+mn-cs"/>
            </a:rPr>
            <a:t>3,311</a:t>
          </a:r>
          <a:r>
            <a:rPr kumimoji="1" lang="ja-JP" altLang="ja-JP" sz="850">
              <a:solidFill>
                <a:schemeClr val="dk1"/>
              </a:solidFill>
              <a:effectLst/>
              <a:latin typeface="+mn-lt"/>
              <a:ea typeface="+mn-ea"/>
              <a:cs typeface="+mn-cs"/>
            </a:rPr>
            <a:t>百万円減少した。</a:t>
          </a:r>
          <a:endParaRPr lang="ja-JP" altLang="ja-JP" sz="850">
            <a:effectLst/>
          </a:endParaRPr>
        </a:p>
        <a:p>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債務負担行為に基づく支出予定額</a:t>
          </a:r>
          <a:r>
            <a:rPr kumimoji="1" lang="en-US" altLang="ja-JP" sz="850">
              <a:solidFill>
                <a:schemeClr val="dk1"/>
              </a:solidFill>
              <a:effectLst/>
              <a:latin typeface="+mn-lt"/>
              <a:ea typeface="+mn-ea"/>
              <a:cs typeface="+mn-cs"/>
            </a:rPr>
            <a:t>】</a:t>
          </a:r>
          <a:endParaRPr lang="ja-JP" altLang="ja-JP" sz="850">
            <a:effectLst/>
          </a:endParaRPr>
        </a:p>
        <a:p>
          <a:pPr eaLnBrk="1" fontAlgn="auto" latinLnBrk="0" hangingPunct="1"/>
          <a:r>
            <a:rPr kumimoji="1" lang="en-US" altLang="ja-JP" sz="850">
              <a:solidFill>
                <a:schemeClr val="dk1"/>
              </a:solidFill>
              <a:effectLst/>
              <a:latin typeface="+mn-lt"/>
              <a:ea typeface="+mn-ea"/>
              <a:cs typeface="+mn-cs"/>
            </a:rPr>
            <a:t>PFI</a:t>
          </a:r>
          <a:r>
            <a:rPr kumimoji="1" lang="ja-JP" altLang="ja-JP" sz="850">
              <a:solidFill>
                <a:schemeClr val="dk1"/>
              </a:solidFill>
              <a:effectLst/>
              <a:latin typeface="+mn-lt"/>
              <a:ea typeface="+mn-ea"/>
              <a:cs typeface="+mn-cs"/>
            </a:rPr>
            <a:t>事業（市民体育館整備）に係る債務負担行為の影響により増加した。</a:t>
          </a:r>
          <a:endParaRPr lang="ja-JP" altLang="ja-JP" sz="850">
            <a:effectLst/>
          </a:endParaRPr>
        </a:p>
        <a:p>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公営企業債等繰入見込額</a:t>
          </a:r>
          <a:r>
            <a:rPr kumimoji="1" lang="en-US" altLang="ja-JP" sz="850">
              <a:solidFill>
                <a:schemeClr val="dk1"/>
              </a:solidFill>
              <a:effectLst/>
              <a:latin typeface="+mn-lt"/>
              <a:ea typeface="+mn-ea"/>
              <a:cs typeface="+mn-cs"/>
            </a:rPr>
            <a:t>】</a:t>
          </a:r>
          <a:endParaRPr lang="ja-JP" altLang="ja-JP" sz="850">
            <a:effectLst/>
          </a:endParaRPr>
        </a:p>
        <a:p>
          <a:r>
            <a:rPr kumimoji="1" lang="ja-JP" altLang="en-US" sz="850">
              <a:solidFill>
                <a:schemeClr val="dk1"/>
              </a:solidFill>
              <a:effectLst/>
              <a:latin typeface="+mn-lt"/>
              <a:ea typeface="+mn-ea"/>
              <a:cs typeface="+mn-cs"/>
            </a:rPr>
            <a:t>市場事業債の増はあるものの、</a:t>
          </a:r>
          <a:r>
            <a:rPr kumimoji="1" lang="ja-JP" altLang="ja-JP" sz="850">
              <a:solidFill>
                <a:schemeClr val="dk1"/>
              </a:solidFill>
              <a:effectLst/>
              <a:latin typeface="+mn-lt"/>
              <a:ea typeface="+mn-ea"/>
              <a:cs typeface="+mn-cs"/>
            </a:rPr>
            <a:t>下水道事業債</a:t>
          </a:r>
          <a:r>
            <a:rPr kumimoji="1" lang="ja-JP" altLang="en-US" sz="850">
              <a:solidFill>
                <a:schemeClr val="dk1"/>
              </a:solidFill>
              <a:effectLst/>
              <a:latin typeface="+mn-lt"/>
              <a:ea typeface="+mn-ea"/>
              <a:cs typeface="+mn-cs"/>
            </a:rPr>
            <a:t>や病院事業債</a:t>
          </a:r>
          <a:r>
            <a:rPr kumimoji="1" lang="ja-JP" altLang="ja-JP" sz="850">
              <a:solidFill>
                <a:schemeClr val="dk1"/>
              </a:solidFill>
              <a:effectLst/>
              <a:latin typeface="+mn-lt"/>
              <a:ea typeface="+mn-ea"/>
              <a:cs typeface="+mn-cs"/>
            </a:rPr>
            <a:t>の減に伴い減少した。</a:t>
          </a:r>
          <a:endParaRPr lang="ja-JP" altLang="ja-JP" sz="850">
            <a:effectLst/>
          </a:endParaRPr>
        </a:p>
        <a:p>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組合等負担等見込額</a:t>
          </a:r>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　</a:t>
          </a:r>
          <a:endParaRPr lang="ja-JP" altLang="ja-JP" sz="850">
            <a:effectLst/>
          </a:endParaRPr>
        </a:p>
        <a:p>
          <a:pPr eaLnBrk="1" fontAlgn="auto" latinLnBrk="0" hangingPunct="1"/>
          <a:r>
            <a:rPr kumimoji="1" lang="ja-JP" altLang="ja-JP" sz="850">
              <a:solidFill>
                <a:schemeClr val="dk1"/>
              </a:solidFill>
              <a:effectLst/>
              <a:latin typeface="+mn-lt"/>
              <a:ea typeface="+mn-ea"/>
              <a:cs typeface="+mn-cs"/>
            </a:rPr>
            <a:t>償還終了による減</a:t>
          </a:r>
          <a:r>
            <a:rPr kumimoji="1" lang="ja-JP" altLang="en-US" sz="850">
              <a:solidFill>
                <a:schemeClr val="dk1"/>
              </a:solidFill>
              <a:effectLst/>
              <a:latin typeface="+mn-lt"/>
              <a:ea typeface="+mn-ea"/>
              <a:cs typeface="+mn-cs"/>
            </a:rPr>
            <a:t>はあったものの、特殊車両等の購入による市債新規発行があった</a:t>
          </a:r>
          <a:r>
            <a:rPr kumimoji="1" lang="ja-JP" altLang="ja-JP" sz="850">
              <a:solidFill>
                <a:schemeClr val="dk1"/>
              </a:solidFill>
              <a:effectLst/>
              <a:latin typeface="+mn-lt"/>
              <a:ea typeface="+mn-ea"/>
              <a:cs typeface="+mn-cs"/>
            </a:rPr>
            <a:t>ため</a:t>
          </a:r>
          <a:r>
            <a:rPr kumimoji="1" lang="ja-JP" altLang="en-US" sz="850">
              <a:solidFill>
                <a:schemeClr val="dk1"/>
              </a:solidFill>
              <a:effectLst/>
              <a:latin typeface="+mn-lt"/>
              <a:ea typeface="+mn-ea"/>
              <a:cs typeface="+mn-cs"/>
            </a:rPr>
            <a:t>増加</a:t>
          </a:r>
          <a:r>
            <a:rPr kumimoji="1" lang="ja-JP" altLang="ja-JP" sz="850">
              <a:solidFill>
                <a:schemeClr val="dk1"/>
              </a:solidFill>
              <a:effectLst/>
              <a:latin typeface="+mn-lt"/>
              <a:ea typeface="+mn-ea"/>
              <a:cs typeface="+mn-cs"/>
            </a:rPr>
            <a:t>した。</a:t>
          </a:r>
          <a:endParaRPr lang="ja-JP" altLang="ja-JP" sz="850">
            <a:effectLst/>
          </a:endParaRPr>
        </a:p>
        <a:p>
          <a:pPr eaLnBrk="1" fontAlgn="auto" latinLnBrk="0" hangingPunct="1"/>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設立法人等の負担額等負担見込額</a:t>
          </a:r>
          <a:r>
            <a:rPr kumimoji="1" lang="en-US" altLang="ja-JP" sz="850">
              <a:solidFill>
                <a:schemeClr val="dk1"/>
              </a:solidFill>
              <a:effectLst/>
              <a:latin typeface="+mn-lt"/>
              <a:ea typeface="+mn-ea"/>
              <a:cs typeface="+mn-cs"/>
            </a:rPr>
            <a:t>】</a:t>
          </a:r>
          <a:endParaRPr lang="ja-JP" altLang="ja-JP" sz="850">
            <a:effectLst/>
          </a:endParaRPr>
        </a:p>
        <a:p>
          <a:r>
            <a:rPr kumimoji="1" lang="ja-JP" altLang="ja-JP" sz="850">
              <a:solidFill>
                <a:schemeClr val="dk1"/>
              </a:solidFill>
              <a:effectLst/>
              <a:latin typeface="+mn-lt"/>
              <a:ea typeface="+mn-ea"/>
              <a:cs typeface="+mn-cs"/>
            </a:rPr>
            <a:t>土地開発公社の保有する土地の評価額減および事業用地の売却が発生しなかったことによる現金及び預金の減。</a:t>
          </a:r>
          <a:endParaRPr lang="ja-JP" altLang="ja-JP" sz="850">
            <a:effectLst/>
          </a:endParaRPr>
        </a:p>
        <a:p>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基準財政需要額算入見込額</a:t>
          </a:r>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　</a:t>
          </a:r>
          <a:endParaRPr lang="ja-JP" altLang="ja-JP" sz="850">
            <a:effectLst/>
          </a:endParaRPr>
        </a:p>
        <a:p>
          <a:r>
            <a:rPr kumimoji="1" lang="ja-JP" altLang="en-US" sz="850">
              <a:solidFill>
                <a:schemeClr val="dk1"/>
              </a:solidFill>
              <a:effectLst/>
              <a:latin typeface="+mn-lt"/>
              <a:ea typeface="+mn-ea"/>
              <a:cs typeface="+mn-cs"/>
            </a:rPr>
            <a:t>こども子育て費</a:t>
          </a:r>
          <a:r>
            <a:rPr kumimoji="1" lang="ja-JP" altLang="ja-JP" sz="850">
              <a:solidFill>
                <a:schemeClr val="dk1"/>
              </a:solidFill>
              <a:effectLst/>
              <a:latin typeface="+mn-lt"/>
              <a:ea typeface="+mn-ea"/>
              <a:cs typeface="+mn-cs"/>
            </a:rPr>
            <a:t>の増があったものの、交付税措置の対象となる新発債の発行より下水道事業債、臨時財政対策債等の市債償還による起債残高の減が上回ることから減少した。</a:t>
          </a:r>
          <a:endParaRPr kumimoji="1" lang="en-US" altLang="ja-JP" sz="850">
            <a:solidFill>
              <a:schemeClr val="dk1"/>
            </a:solidFill>
            <a:effectLst/>
            <a:latin typeface="+mn-lt"/>
            <a:ea typeface="+mn-ea"/>
            <a:cs typeface="+mn-cs"/>
          </a:endParaRPr>
        </a:p>
        <a:p>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将来負担比率の分子</a:t>
          </a:r>
          <a:r>
            <a:rPr kumimoji="1" lang="en-US" altLang="ja-JP" sz="850">
              <a:solidFill>
                <a:schemeClr val="dk1"/>
              </a:solidFill>
              <a:effectLst/>
              <a:latin typeface="+mn-lt"/>
              <a:ea typeface="+mn-ea"/>
              <a:cs typeface="+mn-cs"/>
            </a:rPr>
            <a:t>】</a:t>
          </a:r>
          <a:r>
            <a:rPr kumimoji="1" lang="ja-JP" altLang="ja-JP" sz="850">
              <a:solidFill>
                <a:schemeClr val="dk1"/>
              </a:solidFill>
              <a:effectLst/>
              <a:latin typeface="+mn-lt"/>
              <a:ea typeface="+mn-ea"/>
              <a:cs typeface="+mn-cs"/>
            </a:rPr>
            <a:t>　</a:t>
          </a:r>
          <a:endParaRPr lang="ja-JP" altLang="ja-JP" sz="850">
            <a:effectLst/>
          </a:endParaRPr>
        </a:p>
        <a:p>
          <a:r>
            <a:rPr kumimoji="1" lang="ja-JP" altLang="ja-JP" sz="850">
              <a:solidFill>
                <a:schemeClr val="dk1"/>
              </a:solidFill>
              <a:effectLst/>
              <a:latin typeface="+mn-lt"/>
              <a:ea typeface="+mn-ea"/>
              <a:cs typeface="+mn-cs"/>
            </a:rPr>
            <a:t>市債の現在高の減少、公営企業債等繰入見込額の減等により将来負担額は減少したが、ふるさと融資</a:t>
          </a:r>
          <a:r>
            <a:rPr kumimoji="1" lang="ja-JP" altLang="en-US" sz="850">
              <a:solidFill>
                <a:schemeClr val="dk1"/>
              </a:solidFill>
              <a:effectLst/>
              <a:latin typeface="+mn-lt"/>
              <a:ea typeface="+mn-ea"/>
              <a:cs typeface="+mn-cs"/>
            </a:rPr>
            <a:t>償還減による充当可能特定歳入の減や</a:t>
          </a:r>
          <a:r>
            <a:rPr kumimoji="1" lang="ja-JP" altLang="ja-JP" sz="850">
              <a:solidFill>
                <a:schemeClr val="dk1"/>
              </a:solidFill>
              <a:effectLst/>
              <a:latin typeface="+mn-lt"/>
              <a:ea typeface="+mn-ea"/>
              <a:cs typeface="+mn-cs"/>
            </a:rPr>
            <a:t>、公債費減による基準財政需要額算入見込額の減により、分子が増加した。</a:t>
          </a:r>
          <a:endParaRPr lang="ja-JP" altLang="ja-JP" sz="85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鳥取県鳥取市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a:effectLst/>
            </a:rPr>
            <a:t>（増減理由）</a:t>
          </a:r>
          <a:endParaRPr lang="en-US" altLang="ja-JP" sz="1400">
            <a:effectLst/>
          </a:endParaRPr>
        </a:p>
        <a:p>
          <a:r>
            <a:rPr lang="ja-JP" altLang="en-US" sz="1100">
              <a:effectLst/>
            </a:rPr>
            <a:t>令和</a:t>
          </a:r>
          <a:r>
            <a:rPr lang="en-US" altLang="ja-JP" sz="1100">
              <a:effectLst/>
            </a:rPr>
            <a:t>6</a:t>
          </a:r>
          <a:r>
            <a:rPr lang="ja-JP" altLang="en-US" sz="1100">
              <a:effectLst/>
            </a:rPr>
            <a:t>年度は財政調整基金</a:t>
          </a:r>
          <a:r>
            <a:rPr lang="en-US" altLang="ja-JP" sz="1100">
              <a:effectLst/>
            </a:rPr>
            <a:t>0.5</a:t>
          </a:r>
          <a:r>
            <a:rPr lang="ja-JP" altLang="en-US" sz="1100">
              <a:effectLst/>
            </a:rPr>
            <a:t>億円（実際の積立額は</a:t>
          </a:r>
          <a:r>
            <a:rPr lang="en-US" altLang="ja-JP" sz="1100">
              <a:effectLst/>
            </a:rPr>
            <a:t>5.5</a:t>
          </a:r>
          <a:r>
            <a:rPr lang="ja-JP" altLang="en-US" sz="1100">
              <a:effectLst/>
            </a:rPr>
            <a:t>億円だが、除雪経費に充当するため一時</a:t>
          </a:r>
          <a:r>
            <a:rPr lang="en-US" altLang="ja-JP" sz="1100">
              <a:effectLst/>
            </a:rPr>
            <a:t>5.0</a:t>
          </a:r>
          <a:r>
            <a:rPr lang="ja-JP" altLang="en-US" sz="1100">
              <a:effectLst/>
            </a:rPr>
            <a:t>億円取り崩しを行っている。）、減債基金</a:t>
          </a:r>
          <a:r>
            <a:rPr lang="en-US" altLang="ja-JP" sz="1100">
              <a:effectLst/>
            </a:rPr>
            <a:t>4.5</a:t>
          </a:r>
          <a:r>
            <a:rPr lang="ja-JP" altLang="en-US" sz="1100">
              <a:effectLst/>
            </a:rPr>
            <a:t>億円（実際の積立額は</a:t>
          </a:r>
          <a:r>
            <a:rPr lang="en-US" altLang="ja-JP" sz="1100">
              <a:effectLst/>
            </a:rPr>
            <a:t>5.8</a:t>
          </a:r>
          <a:r>
            <a:rPr lang="ja-JP" altLang="en-US" sz="1100">
              <a:effectLst/>
            </a:rPr>
            <a:t>億円だが、令和</a:t>
          </a:r>
          <a:r>
            <a:rPr lang="en-US" altLang="ja-JP" sz="1100">
              <a:effectLst/>
            </a:rPr>
            <a:t>5</a:t>
          </a:r>
          <a:r>
            <a:rPr lang="ja-JP" altLang="en-US" sz="1100">
              <a:effectLst/>
            </a:rPr>
            <a:t>年度に前倒しで交付された臨時財政対策債償還基金費</a:t>
          </a:r>
          <a:r>
            <a:rPr lang="en-US" altLang="ja-JP" sz="1100">
              <a:effectLst/>
            </a:rPr>
            <a:t>1.3</a:t>
          </a:r>
          <a:r>
            <a:rPr lang="ja-JP" altLang="en-US" sz="1100">
              <a:effectLst/>
            </a:rPr>
            <a:t>億円取り崩しを行っている。）の積立を行ったが、その一方で、物価高騰対応のほか、引き続き、企業の新規立地や設備投資を支援するための財源として取り崩しを行った結果、対前年度</a:t>
          </a:r>
          <a:r>
            <a:rPr lang="en-US" altLang="ja-JP" sz="1100">
              <a:effectLst/>
            </a:rPr>
            <a:t>4.3</a:t>
          </a:r>
          <a:r>
            <a:rPr lang="ja-JP" altLang="en-US" sz="1100">
              <a:effectLst/>
            </a:rPr>
            <a:t>億円減の</a:t>
          </a:r>
          <a:r>
            <a:rPr lang="en-US" altLang="ja-JP" sz="1100">
              <a:effectLst/>
            </a:rPr>
            <a:t>102.5</a:t>
          </a:r>
          <a:r>
            <a:rPr lang="ja-JP" altLang="en-US" sz="1100">
              <a:effectLst/>
            </a:rPr>
            <a:t>億円となった。</a:t>
          </a:r>
          <a:endParaRPr lang="ja-JP" altLang="ja-JP" sz="11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災害等による将来の不測の事態に備え、継続して安定的な財政運営ができるように、「財政調整基金」、「減債基金」を積み増ししていく。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・公共施設等整備基金：公共施設等の整備に活用</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・ふるさと納税基金：ふるさと納税制度を活用して寄せられた寄附金をそれぞれの寄附者の思いを実現するための事業に活用</a:t>
          </a:r>
          <a:endParaRPr lang="ja-JP" altLang="ja-JP" sz="1400">
            <a:effectLst/>
          </a:endParaRPr>
        </a:p>
        <a:p>
          <a:r>
            <a:rPr kumimoji="1" lang="ja-JP" altLang="en-US" sz="1100">
              <a:solidFill>
                <a:schemeClr val="dk1"/>
              </a:solidFill>
              <a:effectLst/>
              <a:latin typeface="+mn-lt"/>
              <a:ea typeface="+mn-ea"/>
              <a:cs typeface="+mn-cs"/>
            </a:rPr>
            <a:t>・人づくり・まちづくり基金：地域の活性化の中核となる育成、美しくうるおいにあふれた活力あるまちづくりを促進する事業に活用</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・地域振興基金：市民の連携の強化及び地域振興に活用</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森林環境譲与税</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森林整備及びその促進に要する経費に活用</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・公共施設等整備基金：保育園、学校、</a:t>
          </a:r>
          <a:r>
            <a:rPr kumimoji="1" lang="ja-JP" altLang="en-US" sz="1100">
              <a:solidFill>
                <a:schemeClr val="dk1"/>
              </a:solidFill>
              <a:effectLst/>
              <a:latin typeface="+mn-lt"/>
              <a:ea typeface="+mn-ea"/>
              <a:cs typeface="+mn-cs"/>
            </a:rPr>
            <a:t>学校給食センター</a:t>
          </a:r>
          <a:r>
            <a:rPr kumimoji="1" lang="ja-JP" altLang="ja-JP" sz="1100">
              <a:solidFill>
                <a:schemeClr val="dk1"/>
              </a:solidFill>
              <a:effectLst/>
              <a:latin typeface="+mn-lt"/>
              <a:ea typeface="+mn-ea"/>
              <a:cs typeface="+mn-cs"/>
            </a:rPr>
            <a:t>などの公共施設整備に</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億円を取り崩した</a:t>
          </a:r>
          <a:r>
            <a:rPr kumimoji="1" lang="ja-JP" altLang="en-US" sz="1100">
              <a:solidFill>
                <a:schemeClr val="dk1"/>
              </a:solidFill>
              <a:effectLst/>
              <a:latin typeface="+mn-lt"/>
              <a:ea typeface="+mn-ea"/>
              <a:cs typeface="+mn-cs"/>
            </a:rPr>
            <a:t>ことによる減</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・ふるさと納税基金：寄附者の思いに沿った事業の実現に</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億円を取り崩した</a:t>
          </a:r>
          <a:r>
            <a:rPr kumimoji="1" lang="ja-JP" altLang="en-US" sz="1100">
              <a:solidFill>
                <a:schemeClr val="dk1"/>
              </a:solidFill>
              <a:effectLst/>
              <a:latin typeface="+mn-lt"/>
              <a:ea typeface="+mn-ea"/>
              <a:cs typeface="+mn-cs"/>
            </a:rPr>
            <a:t>一方、</a:t>
          </a:r>
          <a:r>
            <a:rPr kumimoji="1" lang="ja-JP" altLang="ja-JP" sz="1100">
              <a:solidFill>
                <a:schemeClr val="dk1"/>
              </a:solidFill>
              <a:effectLst/>
              <a:latin typeface="+mn-lt"/>
              <a:ea typeface="+mn-ea"/>
              <a:cs typeface="+mn-cs"/>
            </a:rPr>
            <a:t>ふるさと納税の増加により</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億円を積み立てたことによる</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・公共施設等整備基金：公共施設等の老朽化対策等に対応するため、計画的に活用していく。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今後の不測の事態に備えて</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億円積み立てた一方、</a:t>
          </a:r>
          <a:r>
            <a:rPr kumimoji="1" lang="ja-JP" altLang="en-US" sz="1100">
              <a:solidFill>
                <a:schemeClr val="dk1"/>
              </a:solidFill>
              <a:effectLst/>
              <a:latin typeface="+mn-lt"/>
              <a:ea typeface="+mn-ea"/>
              <a:cs typeface="+mn-cs"/>
            </a:rPr>
            <a:t>除雪経費に一時的に充てるため</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億円を取り崩したことによる微増。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災害等による将来の不測の事態に備えるため、令和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年度末に「財政調整基金」、「減債基金」の合計が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億円となることを目標に積み立てることとしている。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国補正予算により増額交付となった普通交付税のうち、臨時財政対策債償還基金費</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億円を積立てたことに</a:t>
          </a:r>
          <a:r>
            <a:rPr kumimoji="1" lang="ja-JP" altLang="en-US" sz="1100">
              <a:solidFill>
                <a:schemeClr val="dk1"/>
              </a:solidFill>
              <a:effectLst/>
              <a:latin typeface="+mn-lt"/>
              <a:ea typeface="+mn-ea"/>
              <a:cs typeface="+mn-cs"/>
            </a:rPr>
            <a:t>加え、国費等を借入済の単独災害復旧事業債の繰上償還にかかる財源として積み立てた</a:t>
          </a:r>
          <a:r>
            <a:rPr kumimoji="1" lang="en-US" altLang="ja-JP" sz="1100">
              <a:solidFill>
                <a:schemeClr val="dk1"/>
              </a:solidFill>
              <a:effectLst/>
              <a:latin typeface="+mn-lt"/>
              <a:ea typeface="+mn-ea"/>
              <a:cs typeface="+mn-cs"/>
            </a:rPr>
            <a:t>2.4</a:t>
          </a:r>
          <a:r>
            <a:rPr kumimoji="1" lang="ja-JP" altLang="en-US" sz="1100">
              <a:solidFill>
                <a:schemeClr val="dk1"/>
              </a:solidFill>
              <a:effectLst/>
              <a:latin typeface="+mn-lt"/>
              <a:ea typeface="+mn-ea"/>
              <a:cs typeface="+mn-cs"/>
            </a:rPr>
            <a:t>億円の積立がある一方、令和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年度に前倒しで交付された臨時財政対策債償還基金費を</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億円取り崩したことに</a:t>
          </a:r>
          <a:r>
            <a:rPr kumimoji="1" lang="ja-JP" altLang="ja-JP" sz="1100">
              <a:solidFill>
                <a:schemeClr val="dk1"/>
              </a:solidFill>
              <a:effectLst/>
              <a:latin typeface="+mn-lt"/>
              <a:ea typeface="+mn-ea"/>
              <a:cs typeface="+mn-cs"/>
            </a:rPr>
            <a:t>よる増。</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国通知に基づき</a:t>
          </a:r>
          <a:r>
            <a:rPr kumimoji="1" lang="en-US" altLang="ja-JP" sz="1100">
              <a:solidFill>
                <a:schemeClr val="dk1"/>
              </a:solidFill>
              <a:effectLst/>
              <a:latin typeface="+mn-lt"/>
              <a:ea typeface="+mn-ea"/>
              <a:cs typeface="+mn-cs"/>
            </a:rPr>
            <a:t>R7</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R8</a:t>
          </a:r>
          <a:r>
            <a:rPr kumimoji="1" lang="ja-JP" altLang="ja-JP" sz="1100">
              <a:solidFill>
                <a:schemeClr val="dk1"/>
              </a:solidFill>
              <a:effectLst/>
              <a:latin typeface="+mn-lt"/>
              <a:ea typeface="+mn-ea"/>
              <a:cs typeface="+mn-cs"/>
            </a:rPr>
            <a:t>で取り崩す予定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災害等における将来の不測の事態に備えるため、令和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年度末に「財政調整基金」、「減債基金」の合計が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億円となることを目標に積み立てることとしている。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類似団体と比較して低くなっている。主な要因としては、市民体育館再整備や市営住宅建替等の資産形成、学校施設の増改築、道路インフラ等の長寿命化事業等の成果によるものと考えられる。引き続き、道路橋梁等インフラ資産の長寿命化対策と平行して、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年度に策定した「公共施設等総合管理計画」及び令和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年度に策定した「公共施設再配置の推進に向けた取組方針」に基づき、公共施設等の集約化や複合化により総量縮減を図る必要がある。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22225</xdr:rowOff>
    </xdr:from>
    <xdr:to>
      <xdr:col>23</xdr:col>
      <xdr:colOff>136525</xdr:colOff>
      <xdr:row>29</xdr:row>
      <xdr:rowOff>123825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45102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118110</xdr:rowOff>
    </xdr:from>
    <xdr:to>
      <xdr:col>19</xdr:col>
      <xdr:colOff>187325</xdr:colOff>
      <xdr:row>29</xdr:row>
      <xdr:rowOff>48260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6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168910</xdr:rowOff>
    </xdr:from>
    <xdr:to>
      <xdr:col>23</xdr:col>
      <xdr:colOff>85725</xdr:colOff>
      <xdr:row>29</xdr:row>
      <xdr:rowOff>73025</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741035"/>
          <a:ext cx="7112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139700</xdr:rowOff>
    </xdr:from>
    <xdr:to>
      <xdr:col>15</xdr:col>
      <xdr:colOff>187325</xdr:colOff>
      <xdr:row>29</xdr:row>
      <xdr:rowOff>69850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168910</xdr:rowOff>
    </xdr:from>
    <xdr:to>
      <xdr:col>19</xdr:col>
      <xdr:colOff>136525</xdr:colOff>
      <xdr:row>29</xdr:row>
      <xdr:rowOff>19050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flipV="1">
          <a:off x="3289300" y="574103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53340</xdr:rowOff>
    </xdr:from>
    <xdr:to>
      <xdr:col>11</xdr:col>
      <xdr:colOff>187325</xdr:colOff>
      <xdr:row>28</xdr:row>
      <xdr:rowOff>154940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104140</xdr:rowOff>
    </xdr:from>
    <xdr:to>
      <xdr:col>15</xdr:col>
      <xdr:colOff>136525</xdr:colOff>
      <xdr:row>29</xdr:row>
      <xdr:rowOff>19050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676265"/>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2963</xdr:rowOff>
    </xdr:from>
    <xdr:to>
      <xdr:col>7</xdr:col>
      <xdr:colOff>187325</xdr:colOff>
      <xdr:row>28</xdr:row>
      <xdr:rowOff>104563</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57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53763</xdr:rowOff>
    </xdr:from>
    <xdr:to>
      <xdr:col>11</xdr:col>
      <xdr:colOff>136525</xdr:colOff>
      <xdr:row>28</xdr:row>
      <xdr:rowOff>104140</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62588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64787</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86377</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121090</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350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概ね類似団体内平均値並みとなっている。大型事業を念頭に、中長期財政計画に基づいた計画的な事業展開を行ったことで、公債費は減少すると見込んでいる。今後は、高齢化や人口減少による市税等の減少、扶助費等の経常経費の増</a:t>
          </a:r>
          <a:r>
            <a:rPr kumimoji="1" lang="ja-JP" altLang="en-US" sz="1100">
              <a:solidFill>
                <a:schemeClr val="dk1"/>
              </a:solidFill>
              <a:effectLst/>
              <a:latin typeface="+mn-lt"/>
              <a:ea typeface="+mn-ea"/>
              <a:cs typeface="+mn-cs"/>
            </a:rPr>
            <a:t>、金利の上昇</a:t>
          </a:r>
          <a:r>
            <a:rPr kumimoji="1" lang="ja-JP" altLang="ja-JP" sz="1100">
              <a:solidFill>
                <a:schemeClr val="dk1"/>
              </a:solidFill>
              <a:effectLst/>
              <a:latin typeface="+mn-lt"/>
              <a:ea typeface="+mn-ea"/>
              <a:cs typeface="+mn-cs"/>
            </a:rPr>
            <a:t>が見込まれるなか、総合計画や市政改革プランに基づき、市民サービスと効率的な行政運営を両立させ、一層の財政健全化に努めていく必要がある。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6773</xdr:rowOff>
    </xdr:from>
    <xdr:to>
      <xdr:col>76</xdr:col>
      <xdr:colOff>73025</xdr:colOff>
      <xdr:row>31</xdr:row>
      <xdr:rowOff>108373</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156650</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07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170787</xdr:rowOff>
    </xdr:from>
    <xdr:to>
      <xdr:col>72</xdr:col>
      <xdr:colOff>123825</xdr:colOff>
      <xdr:row>31</xdr:row>
      <xdr:rowOff>100937</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08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50137</xdr:rowOff>
    </xdr:from>
    <xdr:to>
      <xdr:col>76</xdr:col>
      <xdr:colOff>22225</xdr:colOff>
      <xdr:row>31</xdr:row>
      <xdr:rowOff>57573</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6136612"/>
          <a:ext cx="711200" cy="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156993</xdr:rowOff>
    </xdr:from>
    <xdr:to>
      <xdr:col>68</xdr:col>
      <xdr:colOff>123825</xdr:colOff>
      <xdr:row>31</xdr:row>
      <xdr:rowOff>87143</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07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36343</xdr:rowOff>
    </xdr:from>
    <xdr:to>
      <xdr:col>72</xdr:col>
      <xdr:colOff>73025</xdr:colOff>
      <xdr:row>31</xdr:row>
      <xdr:rowOff>50137</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3322300" y="6122818"/>
          <a:ext cx="762000" cy="1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78190</xdr:rowOff>
    </xdr:from>
    <xdr:to>
      <xdr:col>64</xdr:col>
      <xdr:colOff>123825</xdr:colOff>
      <xdr:row>31</xdr:row>
      <xdr:rowOff>8340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599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128990</xdr:rowOff>
    </xdr:from>
    <xdr:to>
      <xdr:col>68</xdr:col>
      <xdr:colOff>73025</xdr:colOff>
      <xdr:row>31</xdr:row>
      <xdr:rowOff>36343</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6044015"/>
          <a:ext cx="762000" cy="7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43237</xdr:rowOff>
    </xdr:from>
    <xdr:to>
      <xdr:col>60</xdr:col>
      <xdr:colOff>123825</xdr:colOff>
      <xdr:row>31</xdr:row>
      <xdr:rowOff>144837</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1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128990</xdr:rowOff>
    </xdr:from>
    <xdr:to>
      <xdr:col>64</xdr:col>
      <xdr:colOff>73025</xdr:colOff>
      <xdr:row>31</xdr:row>
      <xdr:rowOff>94037</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044015"/>
          <a:ext cx="762000" cy="13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92064</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617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78270</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616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170917</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08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135964</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22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106680</xdr:rowOff>
    </xdr:from>
    <xdr:to>
      <xdr:col>24</xdr:col>
      <xdr:colOff>62865</xdr:colOff>
      <xdr:row>41</xdr:row>
      <xdr:rowOff>167640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610743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53357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8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106680</xdr:rowOff>
    </xdr:from>
    <xdr:to>
      <xdr:col>24</xdr:col>
      <xdr:colOff>152400</xdr:colOff>
      <xdr:row>35</xdr:row>
      <xdr:rowOff>106680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6107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85742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00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107315</xdr:rowOff>
    </xdr:from>
    <xdr:to>
      <xdr:col>24</xdr:col>
      <xdr:colOff>114300</xdr:colOff>
      <xdr:row>39</xdr:row>
      <xdr:rowOff>37465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2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52070</xdr:rowOff>
    </xdr:from>
    <xdr:to>
      <xdr:col>15</xdr:col>
      <xdr:colOff>101600</xdr:colOff>
      <xdr:row>38</xdr:row>
      <xdr:rowOff>153670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27305</xdr:rowOff>
    </xdr:from>
    <xdr:to>
      <xdr:col>10</xdr:col>
      <xdr:colOff>165100</xdr:colOff>
      <xdr:row>38</xdr:row>
      <xdr:rowOff>128905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635</xdr:rowOff>
    </xdr:from>
    <xdr:to>
      <xdr:col>6</xdr:col>
      <xdr:colOff>38100</xdr:colOff>
      <xdr:row>38</xdr:row>
      <xdr:rowOff>102235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55880</xdr:rowOff>
    </xdr:from>
    <xdr:to>
      <xdr:col>24</xdr:col>
      <xdr:colOff>114300</xdr:colOff>
      <xdr:row>35</xdr:row>
      <xdr:rowOff>157480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8907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48260</xdr:rowOff>
    </xdr:from>
    <xdr:to>
      <xdr:col>20</xdr:col>
      <xdr:colOff>38100</xdr:colOff>
      <xdr:row>35</xdr:row>
      <xdr:rowOff>149860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99060</xdr:rowOff>
    </xdr:from>
    <xdr:to>
      <xdr:col>24</xdr:col>
      <xdr:colOff>63500</xdr:colOff>
      <xdr:row>35</xdr:row>
      <xdr:rowOff>106680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0998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12065</xdr:rowOff>
    </xdr:from>
    <xdr:to>
      <xdr:col>15</xdr:col>
      <xdr:colOff>101600</xdr:colOff>
      <xdr:row>35</xdr:row>
      <xdr:rowOff>113665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62865</xdr:rowOff>
    </xdr:from>
    <xdr:to>
      <xdr:col>19</xdr:col>
      <xdr:colOff>177800</xdr:colOff>
      <xdr:row>35</xdr:row>
      <xdr:rowOff>99060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0636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118745</xdr:rowOff>
    </xdr:from>
    <xdr:to>
      <xdr:col>10</xdr:col>
      <xdr:colOff>165100</xdr:colOff>
      <xdr:row>35</xdr:row>
      <xdr:rowOff>48895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169545</xdr:rowOff>
    </xdr:from>
    <xdr:to>
      <xdr:col>15</xdr:col>
      <xdr:colOff>50800</xdr:colOff>
      <xdr:row>35</xdr:row>
      <xdr:rowOff>62865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59988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86360</xdr:rowOff>
    </xdr:from>
    <xdr:to>
      <xdr:col>6</xdr:col>
      <xdr:colOff>38100</xdr:colOff>
      <xdr:row>35</xdr:row>
      <xdr:rowOff>16510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59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137160</xdr:rowOff>
    </xdr:from>
    <xdr:to>
      <xdr:col>10</xdr:col>
      <xdr:colOff>114300</xdr:colOff>
      <xdr:row>34</xdr:row>
      <xdr:rowOff>169545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59664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120032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93362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130192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33037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69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160000</xdr:rowOff>
    </xdr:from>
    <xdr:to>
      <xdr:col>55</xdr:col>
      <xdr:colOff>50800</xdr:colOff>
      <xdr:row>35</xdr:row>
      <xdr:rowOff>90150</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59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11427</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584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2723</xdr:rowOff>
    </xdr:from>
    <xdr:to>
      <xdr:col>50</xdr:col>
      <xdr:colOff>165100</xdr:colOff>
      <xdr:row>35</xdr:row>
      <xdr:rowOff>104323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0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39350</xdr:rowOff>
    </xdr:from>
    <xdr:to>
      <xdr:col>55</xdr:col>
      <xdr:colOff>0</xdr:colOff>
      <xdr:row>35</xdr:row>
      <xdr:rowOff>53523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040100"/>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21102</xdr:rowOff>
    </xdr:from>
    <xdr:to>
      <xdr:col>46</xdr:col>
      <xdr:colOff>38100</xdr:colOff>
      <xdr:row>35</xdr:row>
      <xdr:rowOff>122702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02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53523</xdr:rowOff>
    </xdr:from>
    <xdr:to>
      <xdr:col>50</xdr:col>
      <xdr:colOff>114300</xdr:colOff>
      <xdr:row>35</xdr:row>
      <xdr:rowOff>71902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054273"/>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28966</xdr:rowOff>
    </xdr:from>
    <xdr:to>
      <xdr:col>41</xdr:col>
      <xdr:colOff>101600</xdr:colOff>
      <xdr:row>35</xdr:row>
      <xdr:rowOff>130566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02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71902</xdr:rowOff>
    </xdr:from>
    <xdr:to>
      <xdr:col>45</xdr:col>
      <xdr:colOff>177800</xdr:colOff>
      <xdr:row>35</xdr:row>
      <xdr:rowOff>79766</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072652"/>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77795</xdr:rowOff>
    </xdr:from>
    <xdr:to>
      <xdr:col>36</xdr:col>
      <xdr:colOff>165100</xdr:colOff>
      <xdr:row>35</xdr:row>
      <xdr:rowOff>7945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590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128595</xdr:rowOff>
    </xdr:from>
    <xdr:to>
      <xdr:col>41</xdr:col>
      <xdr:colOff>50800</xdr:colOff>
      <xdr:row>35</xdr:row>
      <xdr:rowOff>79766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6972300" y="5957895"/>
          <a:ext cx="889000" cy="12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120850</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577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139229</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579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147093</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580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24472</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568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8255</xdr:rowOff>
    </xdr:from>
    <xdr:to>
      <xdr:col>24</xdr:col>
      <xdr:colOff>114300</xdr:colOff>
      <xdr:row>57</xdr:row>
      <xdr:rowOff>109855</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45847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31132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76835</xdr:rowOff>
    </xdr:from>
    <xdr:to>
      <xdr:col>20</xdr:col>
      <xdr:colOff>38100</xdr:colOff>
      <xdr:row>59</xdr:row>
      <xdr:rowOff>6985</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3746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59055</xdr:rowOff>
    </xdr:from>
    <xdr:to>
      <xdr:col>24</xdr:col>
      <xdr:colOff>63500</xdr:colOff>
      <xdr:row>58</xdr:row>
      <xdr:rowOff>127635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flipV="1">
          <a:off x="3797300" y="9831705"/>
          <a:ext cx="8382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44450</xdr:rowOff>
    </xdr:from>
    <xdr:to>
      <xdr:col>15</xdr:col>
      <xdr:colOff>101600</xdr:colOff>
      <xdr:row>58</xdr:row>
      <xdr:rowOff>146050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2857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95250</xdr:rowOff>
    </xdr:from>
    <xdr:to>
      <xdr:col>19</xdr:col>
      <xdr:colOff>177800</xdr:colOff>
      <xdr:row>58</xdr:row>
      <xdr:rowOff>127635</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908300" y="100393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120650</xdr:rowOff>
    </xdr:from>
    <xdr:to>
      <xdr:col>10</xdr:col>
      <xdr:colOff>165100</xdr:colOff>
      <xdr:row>57</xdr:row>
      <xdr:rowOff>50800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968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0</xdr:rowOff>
    </xdr:from>
    <xdr:to>
      <xdr:col>15</xdr:col>
      <xdr:colOff>50800</xdr:colOff>
      <xdr:row>58</xdr:row>
      <xdr:rowOff>95250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019300" y="97726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44450</xdr:rowOff>
    </xdr:from>
    <xdr:to>
      <xdr:col>6</xdr:col>
      <xdr:colOff>38100</xdr:colOff>
      <xdr:row>57</xdr:row>
      <xdr:rowOff>146050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079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0</xdr:rowOff>
    </xdr:from>
    <xdr:to>
      <xdr:col>10</xdr:col>
      <xdr:colOff>114300</xdr:colOff>
      <xdr:row>57</xdr:row>
      <xdr:rowOff>95250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flipV="1">
          <a:off x="1130300" y="9772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23512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162577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67327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162577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E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E00-0000E400000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E00-0000E6000000}"/>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E00-0000E8000000}"/>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163779</xdr:rowOff>
    </xdr:from>
    <xdr:to>
      <xdr:col>55</xdr:col>
      <xdr:colOff>50800</xdr:colOff>
      <xdr:row>64</xdr:row>
      <xdr:rowOff>93929</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10426700" y="1096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78706</xdr:rowOff>
    </xdr:from>
    <xdr:ext cx="469744" cy="25904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E00-0000F4000000}"/>
            </a:ext>
          </a:extLst>
        </xdr:cNvPr>
        <xdr:cNvSpPr txBox="1"/>
      </xdr:nvSpPr>
      <xdr:spPr>
        <a:xfrm>
          <a:off x="10515600" y="1088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3470</xdr:rowOff>
    </xdr:from>
    <xdr:to>
      <xdr:col>50</xdr:col>
      <xdr:colOff>165100</xdr:colOff>
      <xdr:row>64</xdr:row>
      <xdr:rowOff>105070</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9588500" y="109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43129</xdr:rowOff>
    </xdr:from>
    <xdr:to>
      <xdr:col>55</xdr:col>
      <xdr:colOff>0</xdr:colOff>
      <xdr:row>64</xdr:row>
      <xdr:rowOff>54270</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9639300" y="11015929"/>
          <a:ext cx="838200" cy="1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3718</xdr:rowOff>
    </xdr:from>
    <xdr:to>
      <xdr:col>46</xdr:col>
      <xdr:colOff>38100</xdr:colOff>
      <xdr:row>64</xdr:row>
      <xdr:rowOff>105318</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8699500" y="109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54270</xdr:rowOff>
    </xdr:from>
    <xdr:to>
      <xdr:col>50</xdr:col>
      <xdr:colOff>114300</xdr:colOff>
      <xdr:row>64</xdr:row>
      <xdr:rowOff>54518</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8750300" y="11027070"/>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166721</xdr:rowOff>
    </xdr:from>
    <xdr:to>
      <xdr:col>41</xdr:col>
      <xdr:colOff>101600</xdr:colOff>
      <xdr:row>64</xdr:row>
      <xdr:rowOff>96871</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7810500" y="109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46071</xdr:rowOff>
    </xdr:from>
    <xdr:to>
      <xdr:col>45</xdr:col>
      <xdr:colOff>177800</xdr:colOff>
      <xdr:row>64</xdr:row>
      <xdr:rowOff>54518</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a:off x="7861300" y="11018871"/>
          <a:ext cx="88900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529</xdr:rowOff>
    </xdr:from>
    <xdr:to>
      <xdr:col>36</xdr:col>
      <xdr:colOff>165100</xdr:colOff>
      <xdr:row>64</xdr:row>
      <xdr:rowOff>102129</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6921500" y="1097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46071</xdr:rowOff>
    </xdr:from>
    <xdr:to>
      <xdr:col>41</xdr:col>
      <xdr:colOff>50800</xdr:colOff>
      <xdr:row>64</xdr:row>
      <xdr:rowOff>51329</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6972300" y="11018871"/>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3" name="n_1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4" name="n_2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5" name="n_3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6" name="n_4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96197</xdr:rowOff>
    </xdr:from>
    <xdr:ext cx="469744" cy="259045"/>
    <xdr:sp macro="" textlink="">
      <xdr:nvSpPr>
        <xdr:cNvPr id="257" name="n_1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9391728" y="1106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96445</xdr:rowOff>
    </xdr:from>
    <xdr:ext cx="469744" cy="259045"/>
    <xdr:sp macro="" textlink="">
      <xdr:nvSpPr>
        <xdr:cNvPr id="258" name="n_2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515428" y="1106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87998</xdr:rowOff>
    </xdr:from>
    <xdr:ext cx="469744" cy="259045"/>
    <xdr:sp macro="" textlink="">
      <xdr:nvSpPr>
        <xdr:cNvPr id="259" name="n_3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626428" y="110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93256</xdr:rowOff>
    </xdr:from>
    <xdr:ext cx="469744" cy="259045"/>
    <xdr:sp macro="" textlink="">
      <xdr:nvSpPr>
        <xdr:cNvPr id="260" name="n_4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737428" y="1106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134275</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02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34652</xdr:rowOff>
    </xdr:from>
    <xdr:to>
      <xdr:col>20</xdr:col>
      <xdr:colOff>38100</xdr:colOff>
      <xdr:row>83</xdr:row>
      <xdr:rowOff>136252</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162198</xdr:rowOff>
    </xdr:from>
    <xdr:to>
      <xdr:col>24</xdr:col>
      <xdr:colOff>63500</xdr:colOff>
      <xdr:row>83</xdr:row>
      <xdr:rowOff>85452</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flipV="1">
          <a:off x="3797300" y="14221098"/>
          <a:ext cx="838200" cy="9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85452</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25702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85271</xdr:rowOff>
    </xdr:from>
    <xdr:to>
      <xdr:col>10</xdr:col>
      <xdr:colOff>165100</xdr:colOff>
      <xdr:row>83</xdr:row>
      <xdr:rowOff>15421</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136071</xdr:rowOff>
    </xdr:from>
    <xdr:to>
      <xdr:col>15</xdr:col>
      <xdr:colOff>50800</xdr:colOff>
      <xdr:row>83</xdr:row>
      <xdr:rowOff>26670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19497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19957</xdr:rowOff>
    </xdr:from>
    <xdr:to>
      <xdr:col>6</xdr:col>
      <xdr:colOff>38100</xdr:colOff>
      <xdr:row>82</xdr:row>
      <xdr:rowOff>121557</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70757</xdr:rowOff>
    </xdr:from>
    <xdr:to>
      <xdr:col>10</xdr:col>
      <xdr:colOff>114300</xdr:colOff>
      <xdr:row>82</xdr:row>
      <xdr:rowOff>136071</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1296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127379</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6548</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112684</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17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90170</xdr:rowOff>
    </xdr:from>
    <xdr:to>
      <xdr:col>55</xdr:col>
      <xdr:colOff>50800</xdr:colOff>
      <xdr:row>83</xdr:row>
      <xdr:rowOff>20320</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113047</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97028</xdr:rowOff>
    </xdr:from>
    <xdr:to>
      <xdr:col>50</xdr:col>
      <xdr:colOff>165100</xdr:colOff>
      <xdr:row>83</xdr:row>
      <xdr:rowOff>27178</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140970</xdr:rowOff>
    </xdr:from>
    <xdr:to>
      <xdr:col>55</xdr:col>
      <xdr:colOff>0</xdr:colOff>
      <xdr:row>82</xdr:row>
      <xdr:rowOff>147828</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9639300" y="141998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104648</xdr:rowOff>
    </xdr:from>
    <xdr:to>
      <xdr:col>46</xdr:col>
      <xdr:colOff>38100</xdr:colOff>
      <xdr:row>83</xdr:row>
      <xdr:rowOff>34798</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16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147828</xdr:rowOff>
    </xdr:from>
    <xdr:to>
      <xdr:col>50</xdr:col>
      <xdr:colOff>114300</xdr:colOff>
      <xdr:row>82</xdr:row>
      <xdr:rowOff>155448</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8750300" y="1420672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109220</xdr:rowOff>
    </xdr:from>
    <xdr:to>
      <xdr:col>41</xdr:col>
      <xdr:colOff>101600</xdr:colOff>
      <xdr:row>83</xdr:row>
      <xdr:rowOff>39370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155448</xdr:rowOff>
    </xdr:from>
    <xdr:to>
      <xdr:col>45</xdr:col>
      <xdr:colOff>177800</xdr:colOff>
      <xdr:row>82</xdr:row>
      <xdr:rowOff>160020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214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160020</xdr:rowOff>
    </xdr:from>
    <xdr:to>
      <xdr:col>41</xdr:col>
      <xdr:colOff>50800</xdr:colOff>
      <xdr:row>82</xdr:row>
      <xdr:rowOff>163830</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218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43705</xdr:rowOff>
    </xdr:from>
    <xdr:ext cx="469744" cy="259045"/>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727" y="1393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51325</xdr:rowOff>
    </xdr:from>
    <xdr:ext cx="469744" cy="25904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427" y="1393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55897</xdr:rowOff>
    </xdr:from>
    <xdr:ext cx="469744" cy="2590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42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4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E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00000000-0008-0000-0E00-000094010000}"/>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00000000-0008-0000-0E00-000096010000}"/>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0000000-0008-0000-0E00-000098010000}"/>
            </a:ext>
          </a:extLst>
        </xdr:cNvPr>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2" name="フローチャート: 判断 411">
          <a:extLst>
            <a:ext uri="{FF2B5EF4-FFF2-40B4-BE49-F238E27FC236}">
              <a16:creationId xmlns:a16="http://schemas.microsoft.com/office/drawing/2014/main" id="{00000000-0008-0000-0E00-00009C010000}"/>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3" name="フローチャート: 判断 412">
          <a:extLst>
            <a:ext uri="{FF2B5EF4-FFF2-40B4-BE49-F238E27FC236}">
              <a16:creationId xmlns:a16="http://schemas.microsoft.com/office/drawing/2014/main" id="{00000000-0008-0000-0E00-00009D010000}"/>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4584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82566</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0000000-0008-0000-0E00-0000A4010000}"/>
            </a:ext>
          </a:extLst>
        </xdr:cNvPr>
        <xdr:cNvSpPr txBox="1"/>
      </xdr:nvSpPr>
      <xdr:spPr>
        <a:xfrm>
          <a:off x="4673600" y="1791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7438</xdr:rowOff>
    </xdr:from>
    <xdr:to>
      <xdr:col>20</xdr:col>
      <xdr:colOff>38100</xdr:colOff>
      <xdr:row>105</xdr:row>
      <xdr:rowOff>109038</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3746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58238</xdr:rowOff>
    </xdr:from>
    <xdr:to>
      <xdr:col>24</xdr:col>
      <xdr:colOff>63500</xdr:colOff>
      <xdr:row>105</xdr:row>
      <xdr:rowOff>110489</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3797300" y="18060488"/>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152763</xdr:rowOff>
    </xdr:from>
    <xdr:to>
      <xdr:col>15</xdr:col>
      <xdr:colOff>101600</xdr:colOff>
      <xdr:row>105</xdr:row>
      <xdr:rowOff>82913</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2857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32113</xdr:rowOff>
    </xdr:from>
    <xdr:to>
      <xdr:col>19</xdr:col>
      <xdr:colOff>177800</xdr:colOff>
      <xdr:row>105</xdr:row>
      <xdr:rowOff>58238</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908300" y="180343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968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4355</xdr:rowOff>
    </xdr:from>
    <xdr:to>
      <xdr:col>15</xdr:col>
      <xdr:colOff>50800</xdr:colOff>
      <xdr:row>105</xdr:row>
      <xdr:rowOff>32113</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2019300" y="1800660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95613</xdr:rowOff>
    </xdr:from>
    <xdr:to>
      <xdr:col>6</xdr:col>
      <xdr:colOff>38100</xdr:colOff>
      <xdr:row>105</xdr:row>
      <xdr:rowOff>25763</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079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146413</xdr:rowOff>
    </xdr:from>
    <xdr:to>
      <xdr:col>10</xdr:col>
      <xdr:colOff>114300</xdr:colOff>
      <xdr:row>105</xdr:row>
      <xdr:rowOff>4355</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130300" y="1797721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9" name="n_1aveValue【港湾・漁港】&#10;有形固定資産減価償却率">
          <a:extLst>
            <a:ext uri="{FF2B5EF4-FFF2-40B4-BE49-F238E27FC236}">
              <a16:creationId xmlns:a16="http://schemas.microsoft.com/office/drawing/2014/main" id="{00000000-0008-0000-0E00-0000AD010000}"/>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30" name="n_2aveValue【港湾・漁港】&#10;有形固定資産減価償却率">
          <a:extLst>
            <a:ext uri="{FF2B5EF4-FFF2-40B4-BE49-F238E27FC236}">
              <a16:creationId xmlns:a16="http://schemas.microsoft.com/office/drawing/2014/main" id="{00000000-0008-0000-0E00-0000AE010000}"/>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31" name="n_3aveValue【港湾・漁港】&#10;有形固定資産減価償却率">
          <a:extLst>
            <a:ext uri="{FF2B5EF4-FFF2-40B4-BE49-F238E27FC236}">
              <a16:creationId xmlns:a16="http://schemas.microsoft.com/office/drawing/2014/main" id="{00000000-0008-0000-0E00-0000AF010000}"/>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2" name="n_4aveValue【港湾・漁港】&#10;有形固定資産減価償却率">
          <a:extLst>
            <a:ext uri="{FF2B5EF4-FFF2-40B4-BE49-F238E27FC236}">
              <a16:creationId xmlns:a16="http://schemas.microsoft.com/office/drawing/2014/main" id="{00000000-0008-0000-0E00-0000B0010000}"/>
            </a:ext>
          </a:extLst>
        </xdr:cNvPr>
        <xdr:cNvSpPr txBox="1"/>
      </xdr:nvSpPr>
      <xdr:spPr>
        <a:xfrm>
          <a:off x="927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125565</xdr:rowOff>
    </xdr:from>
    <xdr:ext cx="405111" cy="259045"/>
    <xdr:sp macro="" textlink="">
      <xdr:nvSpPr>
        <xdr:cNvPr id="433" name="n_1mainValue【港湾・漁港】&#10;有形固定資産減価償却率">
          <a:extLst>
            <a:ext uri="{FF2B5EF4-FFF2-40B4-BE49-F238E27FC236}">
              <a16:creationId xmlns:a16="http://schemas.microsoft.com/office/drawing/2014/main" id="{00000000-0008-0000-0E00-0000B1010000}"/>
            </a:ext>
          </a:extLst>
        </xdr:cNvPr>
        <xdr:cNvSpPr txBox="1"/>
      </xdr:nvSpPr>
      <xdr:spPr>
        <a:xfrm>
          <a:off x="3582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34" name="n_2mainValue【港湾・漁港】&#10;有形固定資産減価償却率">
          <a:extLst>
            <a:ext uri="{FF2B5EF4-FFF2-40B4-BE49-F238E27FC236}">
              <a16:creationId xmlns:a16="http://schemas.microsoft.com/office/drawing/2014/main" id="{00000000-0008-0000-0E00-0000B201000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5" name="n_3mainValue【港湾・漁港】&#10;有形固定資産減価償却率">
          <a:extLst>
            <a:ext uri="{FF2B5EF4-FFF2-40B4-BE49-F238E27FC236}">
              <a16:creationId xmlns:a16="http://schemas.microsoft.com/office/drawing/2014/main" id="{00000000-0008-0000-0E00-0000B3010000}"/>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42290</xdr:rowOff>
    </xdr:from>
    <xdr:ext cx="405111" cy="259045"/>
    <xdr:sp macro="" textlink="">
      <xdr:nvSpPr>
        <xdr:cNvPr id="436" name="n_4mainValue【港湾・漁港】&#10;有形固定資産減価償却率">
          <a:extLst>
            <a:ext uri="{FF2B5EF4-FFF2-40B4-BE49-F238E27FC236}">
              <a16:creationId xmlns:a16="http://schemas.microsoft.com/office/drawing/2014/main" id="{00000000-0008-0000-0E00-0000B4010000}"/>
            </a:ext>
          </a:extLst>
        </xdr:cNvPr>
        <xdr:cNvSpPr txBox="1"/>
      </xdr:nvSpPr>
      <xdr:spPr>
        <a:xfrm>
          <a:off x="927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00000000-0008-0000-0E00-0000C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3" name="【港湾・漁港】&#10;一人当たり有形固定資産（償却資産）額最小値テキスト">
          <a:extLst>
            <a:ext uri="{FF2B5EF4-FFF2-40B4-BE49-F238E27FC236}">
              <a16:creationId xmlns:a16="http://schemas.microsoft.com/office/drawing/2014/main" id="{00000000-0008-0000-0E00-0000CF010000}"/>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5" name="【港湾・漁港】&#10;一人当たり有形固定資産（償却資産）額最大値テキスト">
          <a:extLst>
            <a:ext uri="{FF2B5EF4-FFF2-40B4-BE49-F238E27FC236}">
              <a16:creationId xmlns:a16="http://schemas.microsoft.com/office/drawing/2014/main" id="{00000000-0008-0000-0E00-0000D1010000}"/>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94415</xdr:rowOff>
    </xdr:from>
    <xdr:ext cx="534377" cy="259045"/>
    <xdr:sp macro="" textlink="">
      <xdr:nvSpPr>
        <xdr:cNvPr id="467" name="【港湾・漁港】&#10;一人当たり有形固定資産（償却資産）額平均値テキスト">
          <a:extLst>
            <a:ext uri="{FF2B5EF4-FFF2-40B4-BE49-F238E27FC236}">
              <a16:creationId xmlns:a16="http://schemas.microsoft.com/office/drawing/2014/main" id="{00000000-0008-0000-0E00-0000D3010000}"/>
            </a:ext>
          </a:extLst>
        </xdr:cNvPr>
        <xdr:cNvSpPr txBox="1"/>
      </xdr:nvSpPr>
      <xdr:spPr>
        <a:xfrm>
          <a:off x="10515600" y="1843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71" name="フローチャート: 判断 470">
          <a:extLst>
            <a:ext uri="{FF2B5EF4-FFF2-40B4-BE49-F238E27FC236}">
              <a16:creationId xmlns:a16="http://schemas.microsoft.com/office/drawing/2014/main" id="{00000000-0008-0000-0E00-0000D7010000}"/>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16501</xdr:rowOff>
    </xdr:from>
    <xdr:to>
      <xdr:col>55</xdr:col>
      <xdr:colOff>50800</xdr:colOff>
      <xdr:row>107</xdr:row>
      <xdr:rowOff>118101</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10426700" y="1836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39378</xdr:rowOff>
    </xdr:from>
    <xdr:ext cx="534377" cy="259045"/>
    <xdr:sp macro="" textlink="">
      <xdr:nvSpPr>
        <xdr:cNvPr id="479" name="【港湾・漁港】&#10;一人当たり有形固定資産（償却資産）額該当値テキスト">
          <a:extLst>
            <a:ext uri="{FF2B5EF4-FFF2-40B4-BE49-F238E27FC236}">
              <a16:creationId xmlns:a16="http://schemas.microsoft.com/office/drawing/2014/main" id="{00000000-0008-0000-0E00-0000DF010000}"/>
            </a:ext>
          </a:extLst>
        </xdr:cNvPr>
        <xdr:cNvSpPr txBox="1"/>
      </xdr:nvSpPr>
      <xdr:spPr>
        <a:xfrm>
          <a:off x="10515600" y="182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13574</xdr:rowOff>
    </xdr:from>
    <xdr:to>
      <xdr:col>50</xdr:col>
      <xdr:colOff>165100</xdr:colOff>
      <xdr:row>107</xdr:row>
      <xdr:rowOff>115174</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9588500" y="183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64374</xdr:rowOff>
    </xdr:from>
    <xdr:to>
      <xdr:col>55</xdr:col>
      <xdr:colOff>0</xdr:colOff>
      <xdr:row>107</xdr:row>
      <xdr:rowOff>67301</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9639300" y="18409524"/>
          <a:ext cx="8382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18523</xdr:rowOff>
    </xdr:from>
    <xdr:to>
      <xdr:col>46</xdr:col>
      <xdr:colOff>38100</xdr:colOff>
      <xdr:row>107</xdr:row>
      <xdr:rowOff>120123</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8699500" y="183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64374</xdr:rowOff>
    </xdr:from>
    <xdr:to>
      <xdr:col>50</xdr:col>
      <xdr:colOff>114300</xdr:colOff>
      <xdr:row>107</xdr:row>
      <xdr:rowOff>69323</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8750300" y="18409524"/>
          <a:ext cx="889000" cy="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21991</xdr:rowOff>
    </xdr:from>
    <xdr:to>
      <xdr:col>41</xdr:col>
      <xdr:colOff>101600</xdr:colOff>
      <xdr:row>107</xdr:row>
      <xdr:rowOff>123591</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7810500" y="1836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69323</xdr:rowOff>
    </xdr:from>
    <xdr:to>
      <xdr:col>45</xdr:col>
      <xdr:colOff>177800</xdr:colOff>
      <xdr:row>107</xdr:row>
      <xdr:rowOff>72791</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7861300" y="18414473"/>
          <a:ext cx="889000" cy="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24473</xdr:rowOff>
    </xdr:from>
    <xdr:to>
      <xdr:col>36</xdr:col>
      <xdr:colOff>165100</xdr:colOff>
      <xdr:row>107</xdr:row>
      <xdr:rowOff>126073</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6921500" y="183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72791</xdr:rowOff>
    </xdr:from>
    <xdr:to>
      <xdr:col>41</xdr:col>
      <xdr:colOff>50800</xdr:colOff>
      <xdr:row>107</xdr:row>
      <xdr:rowOff>75273</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flipV="1">
          <a:off x="6972300" y="18417941"/>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39988</xdr:rowOff>
    </xdr:from>
    <xdr:ext cx="534377" cy="259045"/>
    <xdr:sp macro="" textlink="">
      <xdr:nvSpPr>
        <xdr:cNvPr id="488" name="n_1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9359411" y="1855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47897</xdr:rowOff>
    </xdr:from>
    <xdr:ext cx="534377" cy="259045"/>
    <xdr:sp macro="" textlink="">
      <xdr:nvSpPr>
        <xdr:cNvPr id="489" name="n_2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8483111" y="1856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50291</xdr:rowOff>
    </xdr:from>
    <xdr:ext cx="534377" cy="259045"/>
    <xdr:sp macro="" textlink="">
      <xdr:nvSpPr>
        <xdr:cNvPr id="490" name="n_3ave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7594111" y="1856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47810</xdr:rowOff>
    </xdr:from>
    <xdr:ext cx="534377" cy="259045"/>
    <xdr:sp macro="" textlink="">
      <xdr:nvSpPr>
        <xdr:cNvPr id="491" name="n_4ave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6705111" y="1856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131701</xdr:rowOff>
    </xdr:from>
    <xdr:ext cx="534377" cy="259045"/>
    <xdr:sp macro="" textlink="">
      <xdr:nvSpPr>
        <xdr:cNvPr id="492" name="n_1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9359411" y="1813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136650</xdr:rowOff>
    </xdr:from>
    <xdr:ext cx="534377" cy="259045"/>
    <xdr:sp macro="" textlink="">
      <xdr:nvSpPr>
        <xdr:cNvPr id="493" name="n_2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8483111" y="1813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140118</xdr:rowOff>
    </xdr:from>
    <xdr:ext cx="534377" cy="259045"/>
    <xdr:sp macro="" textlink="">
      <xdr:nvSpPr>
        <xdr:cNvPr id="494" name="n_3mainValue【港湾・漁港】&#10;一人当たり有形固定資産（償却資産）額">
          <a:extLst>
            <a:ext uri="{FF2B5EF4-FFF2-40B4-BE49-F238E27FC236}">
              <a16:creationId xmlns:a16="http://schemas.microsoft.com/office/drawing/2014/main" id="{00000000-0008-0000-0E00-0000EE010000}"/>
            </a:ext>
          </a:extLst>
        </xdr:cNvPr>
        <xdr:cNvSpPr txBox="1"/>
      </xdr:nvSpPr>
      <xdr:spPr>
        <a:xfrm>
          <a:off x="7594111" y="1814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142600</xdr:rowOff>
    </xdr:from>
    <xdr:ext cx="534377" cy="259045"/>
    <xdr:sp macro="" textlink="">
      <xdr:nvSpPr>
        <xdr:cNvPr id="495" name="n_4mainValue【港湾・漁港】&#10;一人当たり有形固定資産（償却資産）額">
          <a:extLst>
            <a:ext uri="{FF2B5EF4-FFF2-40B4-BE49-F238E27FC236}">
              <a16:creationId xmlns:a16="http://schemas.microsoft.com/office/drawing/2014/main" id="{00000000-0008-0000-0E00-0000EF010000}"/>
            </a:ext>
          </a:extLst>
        </xdr:cNvPr>
        <xdr:cNvSpPr txBox="1"/>
      </xdr:nvSpPr>
      <xdr:spPr>
        <a:xfrm>
          <a:off x="6705111" y="1814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25400</xdr:rowOff>
    </xdr:from>
    <xdr:to>
      <xdr:col>85</xdr:col>
      <xdr:colOff>177800</xdr:colOff>
      <xdr:row>36</xdr:row>
      <xdr:rowOff>127000</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48277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39116</xdr:rowOff>
    </xdr:from>
    <xdr:to>
      <xdr:col>81</xdr:col>
      <xdr:colOff>101600</xdr:colOff>
      <xdr:row>36</xdr:row>
      <xdr:rowOff>140716</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76200</xdr:rowOff>
    </xdr:from>
    <xdr:to>
      <xdr:col>85</xdr:col>
      <xdr:colOff>127000</xdr:colOff>
      <xdr:row>36</xdr:row>
      <xdr:rowOff>89916</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flipV="1">
          <a:off x="15481300" y="624840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116840</xdr:rowOff>
    </xdr:from>
    <xdr:to>
      <xdr:col>76</xdr:col>
      <xdr:colOff>165100</xdr:colOff>
      <xdr:row>36</xdr:row>
      <xdr:rowOff>46990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167640</xdr:rowOff>
    </xdr:from>
    <xdr:to>
      <xdr:col>81</xdr:col>
      <xdr:colOff>50800</xdr:colOff>
      <xdr:row>36</xdr:row>
      <xdr:rowOff>89916</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4592300" y="6168390"/>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25400</xdr:rowOff>
    </xdr:from>
    <xdr:to>
      <xdr:col>72</xdr:col>
      <xdr:colOff>38100</xdr:colOff>
      <xdr:row>35</xdr:row>
      <xdr:rowOff>127000</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76200</xdr:rowOff>
    </xdr:from>
    <xdr:to>
      <xdr:col>76</xdr:col>
      <xdr:colOff>114300</xdr:colOff>
      <xdr:row>35</xdr:row>
      <xdr:rowOff>167640</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3703300" y="607695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137414</xdr:rowOff>
    </xdr:from>
    <xdr:to>
      <xdr:col>67</xdr:col>
      <xdr:colOff>101600</xdr:colOff>
      <xdr:row>35</xdr:row>
      <xdr:rowOff>67564</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16764</xdr:rowOff>
    </xdr:from>
    <xdr:to>
      <xdr:col>71</xdr:col>
      <xdr:colOff>177800</xdr:colOff>
      <xdr:row>35</xdr:row>
      <xdr:rowOff>76200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2814300" y="601751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157243</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59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63517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143527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84091</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574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113030</xdr:rowOff>
    </xdr:from>
    <xdr:to>
      <xdr:col>116</xdr:col>
      <xdr:colOff>114300</xdr:colOff>
      <xdr:row>36</xdr:row>
      <xdr:rowOff>43180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135907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59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90170</xdr:rowOff>
    </xdr:from>
    <xdr:to>
      <xdr:col>112</xdr:col>
      <xdr:colOff>38100</xdr:colOff>
      <xdr:row>36</xdr:row>
      <xdr:rowOff>20320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140970</xdr:rowOff>
    </xdr:from>
    <xdr:to>
      <xdr:col>116</xdr:col>
      <xdr:colOff>63500</xdr:colOff>
      <xdr:row>35</xdr:row>
      <xdr:rowOff>163830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1323300" y="61417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135890</xdr:rowOff>
    </xdr:from>
    <xdr:to>
      <xdr:col>107</xdr:col>
      <xdr:colOff>101600</xdr:colOff>
      <xdr:row>36</xdr:row>
      <xdr:rowOff>66040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140970</xdr:rowOff>
    </xdr:from>
    <xdr:to>
      <xdr:col>111</xdr:col>
      <xdr:colOff>177800</xdr:colOff>
      <xdr:row>36</xdr:row>
      <xdr:rowOff>15240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20434300" y="6141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97790</xdr:rowOff>
    </xdr:from>
    <xdr:to>
      <xdr:col>102</xdr:col>
      <xdr:colOff>165100</xdr:colOff>
      <xdr:row>36</xdr:row>
      <xdr:rowOff>27940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148590</xdr:rowOff>
    </xdr:from>
    <xdr:to>
      <xdr:col>107</xdr:col>
      <xdr:colOff>50800</xdr:colOff>
      <xdr:row>36</xdr:row>
      <xdr:rowOff>15240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9545300" y="61493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67310</xdr:rowOff>
    </xdr:from>
    <xdr:to>
      <xdr:col>98</xdr:col>
      <xdr:colOff>38100</xdr:colOff>
      <xdr:row>35</xdr:row>
      <xdr:rowOff>168910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118110</xdr:rowOff>
    </xdr:from>
    <xdr:to>
      <xdr:col>102</xdr:col>
      <xdr:colOff>114300</xdr:colOff>
      <xdr:row>35</xdr:row>
      <xdr:rowOff>148590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8656300" y="6118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36847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58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82567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44467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58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13987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0000000-0008-0000-0E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0000000-0008-0000-0E00-00007A020000}"/>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00000000-0008-0000-0E00-00007C02000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00000000-0008-0000-0E00-00007E02000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62687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53992</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0000000-0008-0000-0E00-00008A020000}"/>
            </a:ext>
          </a:extLst>
        </xdr:cNvPr>
        <xdr:cNvSpPr txBox="1"/>
      </xdr:nvSpPr>
      <xdr:spPr>
        <a:xfrm>
          <a:off x="16357600"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74930</xdr:rowOff>
    </xdr:from>
    <xdr:to>
      <xdr:col>81</xdr:col>
      <xdr:colOff>101600</xdr:colOff>
      <xdr:row>61</xdr:row>
      <xdr:rowOff>5080</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5430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81915</xdr:rowOff>
    </xdr:from>
    <xdr:to>
      <xdr:col>85</xdr:col>
      <xdr:colOff>127000</xdr:colOff>
      <xdr:row>60</xdr:row>
      <xdr:rowOff>125730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flipV="1">
          <a:off x="15481300" y="103689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125730</xdr:rowOff>
    </xdr:from>
    <xdr:to>
      <xdr:col>81</xdr:col>
      <xdr:colOff>50800</xdr:colOff>
      <xdr:row>60</xdr:row>
      <xdr:rowOff>137160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flipV="1">
          <a:off x="14592300" y="104127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3652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102870</xdr:rowOff>
    </xdr:from>
    <xdr:to>
      <xdr:col>76</xdr:col>
      <xdr:colOff>114300</xdr:colOff>
      <xdr:row>60</xdr:row>
      <xdr:rowOff>137160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3703300" y="103898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48260</xdr:rowOff>
    </xdr:from>
    <xdr:to>
      <xdr:col>67</xdr:col>
      <xdr:colOff>101600</xdr:colOff>
      <xdr:row>60</xdr:row>
      <xdr:rowOff>149860</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2763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99060</xdr:rowOff>
    </xdr:from>
    <xdr:to>
      <xdr:col>71</xdr:col>
      <xdr:colOff>177800</xdr:colOff>
      <xdr:row>60</xdr:row>
      <xdr:rowOff>102870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814300" y="10386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9" name="n_1aveValue【学校施設】&#10;有形固定資産減価償却率">
          <a:extLst>
            <a:ext uri="{FF2B5EF4-FFF2-40B4-BE49-F238E27FC236}">
              <a16:creationId xmlns:a16="http://schemas.microsoft.com/office/drawing/2014/main" id="{00000000-0008-0000-0E00-000093020000}"/>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60" name="n_2aveValue【学校施設】&#10;有形固定資産減価償却率">
          <a:extLst>
            <a:ext uri="{FF2B5EF4-FFF2-40B4-BE49-F238E27FC236}">
              <a16:creationId xmlns:a16="http://schemas.microsoft.com/office/drawing/2014/main" id="{00000000-0008-0000-0E00-000094020000}"/>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61" name="n_3aveValue【学校施設】&#10;有形固定資産減価償却率">
          <a:extLst>
            <a:ext uri="{FF2B5EF4-FFF2-40B4-BE49-F238E27FC236}">
              <a16:creationId xmlns:a16="http://schemas.microsoft.com/office/drawing/2014/main" id="{00000000-0008-0000-0E00-000095020000}"/>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2" name="n_4aveValue【学校施設】&#10;有形固定資産減価償却率">
          <a:extLst>
            <a:ext uri="{FF2B5EF4-FFF2-40B4-BE49-F238E27FC236}">
              <a16:creationId xmlns:a16="http://schemas.microsoft.com/office/drawing/2014/main" id="{00000000-0008-0000-0E00-000096020000}"/>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21607</xdr:rowOff>
    </xdr:from>
    <xdr:ext cx="405111" cy="259045"/>
    <xdr:sp macro="" textlink="">
      <xdr:nvSpPr>
        <xdr:cNvPr id="663" name="n_1mainValue【学校施設】&#10;有形固定資産減価償却率">
          <a:extLst>
            <a:ext uri="{FF2B5EF4-FFF2-40B4-BE49-F238E27FC236}">
              <a16:creationId xmlns:a16="http://schemas.microsoft.com/office/drawing/2014/main" id="{00000000-0008-0000-0E00-000097020000}"/>
            </a:ext>
          </a:extLst>
        </xdr:cNvPr>
        <xdr:cNvSpPr txBox="1"/>
      </xdr:nvSpPr>
      <xdr:spPr>
        <a:xfrm>
          <a:off x="15266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33037</xdr:rowOff>
    </xdr:from>
    <xdr:ext cx="405111" cy="259045"/>
    <xdr:sp macro="" textlink="">
      <xdr:nvSpPr>
        <xdr:cNvPr id="664" name="n_2mainValue【学校施設】&#10;有形固定資産減価償却率">
          <a:extLst>
            <a:ext uri="{FF2B5EF4-FFF2-40B4-BE49-F238E27FC236}">
              <a16:creationId xmlns:a16="http://schemas.microsoft.com/office/drawing/2014/main" id="{00000000-0008-0000-0E00-000098020000}"/>
            </a:ext>
          </a:extLst>
        </xdr:cNvPr>
        <xdr:cNvSpPr txBox="1"/>
      </xdr:nvSpPr>
      <xdr:spPr>
        <a:xfrm>
          <a:off x="14389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170197</xdr:rowOff>
    </xdr:from>
    <xdr:ext cx="405111" cy="259045"/>
    <xdr:sp macro="" textlink="">
      <xdr:nvSpPr>
        <xdr:cNvPr id="665" name="n_3mainValue【学校施設】&#10;有形固定資産減価償却率">
          <a:extLst>
            <a:ext uri="{FF2B5EF4-FFF2-40B4-BE49-F238E27FC236}">
              <a16:creationId xmlns:a16="http://schemas.microsoft.com/office/drawing/2014/main" id="{00000000-0008-0000-0E00-000099020000}"/>
            </a:ext>
          </a:extLst>
        </xdr:cNvPr>
        <xdr:cNvSpPr txBox="1"/>
      </xdr:nvSpPr>
      <xdr:spPr>
        <a:xfrm>
          <a:off x="13500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6" name="n_4mainValue【学校施設】&#10;有形固定資産減価償却率">
          <a:extLst>
            <a:ext uri="{FF2B5EF4-FFF2-40B4-BE49-F238E27FC236}">
              <a16:creationId xmlns:a16="http://schemas.microsoft.com/office/drawing/2014/main" id="{00000000-0008-0000-0E00-00009A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学校施設】&#10;一人当たり面積グラフ枠">
          <a:extLst>
            <a:ext uri="{FF2B5EF4-FFF2-40B4-BE49-F238E27FC236}">
              <a16:creationId xmlns:a16="http://schemas.microsoft.com/office/drawing/2014/main" id="{00000000-0008-0000-0E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4" name="【学校施設】&#10;一人当たり面積最小値テキスト">
          <a:extLst>
            <a:ext uri="{FF2B5EF4-FFF2-40B4-BE49-F238E27FC236}">
              <a16:creationId xmlns:a16="http://schemas.microsoft.com/office/drawing/2014/main" id="{00000000-0008-0000-0E00-0000B6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6" name="【学校施設】&#10;一人当たり面積最大値テキスト">
          <a:extLst>
            <a:ext uri="{FF2B5EF4-FFF2-40B4-BE49-F238E27FC236}">
              <a16:creationId xmlns:a16="http://schemas.microsoft.com/office/drawing/2014/main" id="{00000000-0008-0000-0E00-0000B802000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8" name="【学校施設】&#10;一人当たり面積平均値テキスト">
          <a:extLst>
            <a:ext uri="{FF2B5EF4-FFF2-40B4-BE49-F238E27FC236}">
              <a16:creationId xmlns:a16="http://schemas.microsoft.com/office/drawing/2014/main" id="{00000000-0008-0000-0E00-0000BA020000}"/>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700" name="フローチャート: 判断 699">
          <a:extLst>
            <a:ext uri="{FF2B5EF4-FFF2-40B4-BE49-F238E27FC236}">
              <a16:creationId xmlns:a16="http://schemas.microsoft.com/office/drawing/2014/main" id="{00000000-0008-0000-0E00-0000BC020000}"/>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2" name="フローチャート: 判断 701">
          <a:extLst>
            <a:ext uri="{FF2B5EF4-FFF2-40B4-BE49-F238E27FC236}">
              <a16:creationId xmlns:a16="http://schemas.microsoft.com/office/drawing/2014/main" id="{00000000-0008-0000-0E00-0000BE020000}"/>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131535</xdr:rowOff>
    </xdr:from>
    <xdr:to>
      <xdr:col>116</xdr:col>
      <xdr:colOff>114300</xdr:colOff>
      <xdr:row>58</xdr:row>
      <xdr:rowOff>61685</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2110700" y="990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154412</xdr:rowOff>
    </xdr:from>
    <xdr:ext cx="469744" cy="259045"/>
    <xdr:sp macro="" textlink="">
      <xdr:nvSpPr>
        <xdr:cNvPr id="710" name="【学校施設】&#10;一人当たり面積該当値テキスト">
          <a:extLst>
            <a:ext uri="{FF2B5EF4-FFF2-40B4-BE49-F238E27FC236}">
              <a16:creationId xmlns:a16="http://schemas.microsoft.com/office/drawing/2014/main" id="{00000000-0008-0000-0E00-0000C6020000}"/>
            </a:ext>
          </a:extLst>
        </xdr:cNvPr>
        <xdr:cNvSpPr txBox="1"/>
      </xdr:nvSpPr>
      <xdr:spPr>
        <a:xfrm>
          <a:off x="22199600" y="975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11793</xdr:rowOff>
    </xdr:from>
    <xdr:to>
      <xdr:col>112</xdr:col>
      <xdr:colOff>38100</xdr:colOff>
      <xdr:row>59</xdr:row>
      <xdr:rowOff>113393</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21272500" y="1012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10885</xdr:rowOff>
    </xdr:from>
    <xdr:to>
      <xdr:col>116</xdr:col>
      <xdr:colOff>63500</xdr:colOff>
      <xdr:row>59</xdr:row>
      <xdr:rowOff>62593</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21323300" y="9954985"/>
          <a:ext cx="838200" cy="22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62956</xdr:rowOff>
    </xdr:from>
    <xdr:to>
      <xdr:col>107</xdr:col>
      <xdr:colOff>101600</xdr:colOff>
      <xdr:row>59</xdr:row>
      <xdr:rowOff>164556</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20383500" y="1017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62593</xdr:rowOff>
    </xdr:from>
    <xdr:to>
      <xdr:col>111</xdr:col>
      <xdr:colOff>177800</xdr:colOff>
      <xdr:row>59</xdr:row>
      <xdr:rowOff>113756</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20434300" y="10178143"/>
          <a:ext cx="889000" cy="5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99967</xdr:rowOff>
    </xdr:from>
    <xdr:to>
      <xdr:col>102</xdr:col>
      <xdr:colOff>165100</xdr:colOff>
      <xdr:row>60</xdr:row>
      <xdr:rowOff>30117</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19494500" y="1021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113756</xdr:rowOff>
    </xdr:from>
    <xdr:to>
      <xdr:col>107</xdr:col>
      <xdr:colOff>50800</xdr:colOff>
      <xdr:row>59</xdr:row>
      <xdr:rowOff>150767</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19545300" y="10229306"/>
          <a:ext cx="889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117384</xdr:rowOff>
    </xdr:from>
    <xdr:to>
      <xdr:col>98</xdr:col>
      <xdr:colOff>38100</xdr:colOff>
      <xdr:row>60</xdr:row>
      <xdr:rowOff>47534</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18605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150767</xdr:rowOff>
    </xdr:from>
    <xdr:to>
      <xdr:col>102</xdr:col>
      <xdr:colOff>114300</xdr:colOff>
      <xdr:row>59</xdr:row>
      <xdr:rowOff>168184</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18656300" y="10266317"/>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9" name="n_1aveValue【学校施設】&#10;一人当たり面積">
          <a:extLst>
            <a:ext uri="{FF2B5EF4-FFF2-40B4-BE49-F238E27FC236}">
              <a16:creationId xmlns:a16="http://schemas.microsoft.com/office/drawing/2014/main" id="{00000000-0008-0000-0E00-0000CF020000}"/>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20" name="n_2aveValue【学校施設】&#10;一人当たり面積">
          <a:extLst>
            <a:ext uri="{FF2B5EF4-FFF2-40B4-BE49-F238E27FC236}">
              <a16:creationId xmlns:a16="http://schemas.microsoft.com/office/drawing/2014/main" id="{00000000-0008-0000-0E00-0000D0020000}"/>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21" name="n_3aveValue【学校施設】&#10;一人当たり面積">
          <a:extLst>
            <a:ext uri="{FF2B5EF4-FFF2-40B4-BE49-F238E27FC236}">
              <a16:creationId xmlns:a16="http://schemas.microsoft.com/office/drawing/2014/main" id="{00000000-0008-0000-0E00-0000D1020000}"/>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2" name="n_4aveValue【学校施設】&#10;一人当たり面積">
          <a:extLst>
            <a:ext uri="{FF2B5EF4-FFF2-40B4-BE49-F238E27FC236}">
              <a16:creationId xmlns:a16="http://schemas.microsoft.com/office/drawing/2014/main" id="{00000000-0008-0000-0E00-0000D2020000}"/>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129920</xdr:rowOff>
    </xdr:from>
    <xdr:ext cx="469744" cy="259045"/>
    <xdr:sp macro="" textlink="">
      <xdr:nvSpPr>
        <xdr:cNvPr id="723" name="n_1mainValue【学校施設】&#10;一人当たり面積">
          <a:extLst>
            <a:ext uri="{FF2B5EF4-FFF2-40B4-BE49-F238E27FC236}">
              <a16:creationId xmlns:a16="http://schemas.microsoft.com/office/drawing/2014/main" id="{00000000-0008-0000-0E00-0000D3020000}"/>
            </a:ext>
          </a:extLst>
        </xdr:cNvPr>
        <xdr:cNvSpPr txBox="1"/>
      </xdr:nvSpPr>
      <xdr:spPr>
        <a:xfrm>
          <a:off x="21075727" y="990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9633</xdr:rowOff>
    </xdr:from>
    <xdr:ext cx="469744" cy="259045"/>
    <xdr:sp macro="" textlink="">
      <xdr:nvSpPr>
        <xdr:cNvPr id="724" name="n_2mainValue【学校施設】&#10;一人当たり面積">
          <a:extLst>
            <a:ext uri="{FF2B5EF4-FFF2-40B4-BE49-F238E27FC236}">
              <a16:creationId xmlns:a16="http://schemas.microsoft.com/office/drawing/2014/main" id="{00000000-0008-0000-0E00-0000D4020000}"/>
            </a:ext>
          </a:extLst>
        </xdr:cNvPr>
        <xdr:cNvSpPr txBox="1"/>
      </xdr:nvSpPr>
      <xdr:spPr>
        <a:xfrm>
          <a:off x="20199427" y="995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46644</xdr:rowOff>
    </xdr:from>
    <xdr:ext cx="469744" cy="259045"/>
    <xdr:sp macro="" textlink="">
      <xdr:nvSpPr>
        <xdr:cNvPr id="725" name="n_3mainValue【学校施設】&#10;一人当たり面積">
          <a:extLst>
            <a:ext uri="{FF2B5EF4-FFF2-40B4-BE49-F238E27FC236}">
              <a16:creationId xmlns:a16="http://schemas.microsoft.com/office/drawing/2014/main" id="{00000000-0008-0000-0E00-0000D5020000}"/>
            </a:ext>
          </a:extLst>
        </xdr:cNvPr>
        <xdr:cNvSpPr txBox="1"/>
      </xdr:nvSpPr>
      <xdr:spPr>
        <a:xfrm>
          <a:off x="19310427" y="9990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64061</xdr:rowOff>
    </xdr:from>
    <xdr:ext cx="469744" cy="259045"/>
    <xdr:sp macro="" textlink="">
      <xdr:nvSpPr>
        <xdr:cNvPr id="726" name="n_4mainValue【学校施設】&#10;一人当たり面積">
          <a:extLst>
            <a:ext uri="{FF2B5EF4-FFF2-40B4-BE49-F238E27FC236}">
              <a16:creationId xmlns:a16="http://schemas.microsoft.com/office/drawing/2014/main" id="{00000000-0008-0000-0E00-0000D6020000}"/>
            </a:ext>
          </a:extLst>
        </xdr:cNvPr>
        <xdr:cNvSpPr txBox="1"/>
      </xdr:nvSpPr>
      <xdr:spPr>
        <a:xfrm>
          <a:off x="18421427" y="1000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児童館】&#10;有形固定資産減価償却率グラフ枠">
          <a:extLst>
            <a:ext uri="{FF2B5EF4-FFF2-40B4-BE49-F238E27FC236}">
              <a16:creationId xmlns:a16="http://schemas.microsoft.com/office/drawing/2014/main" id="{00000000-0008-0000-0E00-0000E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2" name="【児童館】&#10;有形固定資産減価償却率最小値テキスト">
          <a:extLst>
            <a:ext uri="{FF2B5EF4-FFF2-40B4-BE49-F238E27FC236}">
              <a16:creationId xmlns:a16="http://schemas.microsoft.com/office/drawing/2014/main" id="{00000000-0008-0000-0E00-0000F0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4" name="【児童館】&#10;有形固定資産減価償却率最大値テキスト">
          <a:extLst>
            <a:ext uri="{FF2B5EF4-FFF2-40B4-BE49-F238E27FC236}">
              <a16:creationId xmlns:a16="http://schemas.microsoft.com/office/drawing/2014/main" id="{00000000-0008-0000-0E00-0000F202000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6" name="【児童館】&#10;有形固定資産減価償却率平均値テキスト">
          <a:extLst>
            <a:ext uri="{FF2B5EF4-FFF2-40B4-BE49-F238E27FC236}">
              <a16:creationId xmlns:a16="http://schemas.microsoft.com/office/drawing/2014/main" id="{00000000-0008-0000-0E00-0000F4020000}"/>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61" name="フローチャート: 判断 760">
          <a:extLst>
            <a:ext uri="{FF2B5EF4-FFF2-40B4-BE49-F238E27FC236}">
              <a16:creationId xmlns:a16="http://schemas.microsoft.com/office/drawing/2014/main" id="{00000000-0008-0000-0E00-0000F902000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31114</xdr:rowOff>
    </xdr:from>
    <xdr:to>
      <xdr:col>85</xdr:col>
      <xdr:colOff>177800</xdr:colOff>
      <xdr:row>84</xdr:row>
      <xdr:rowOff>132714</xdr:rowOff>
    </xdr:to>
    <xdr:sp macro="" textlink="">
      <xdr:nvSpPr>
        <xdr:cNvPr id="767" name="楕円 766">
          <a:extLst>
            <a:ext uri="{FF2B5EF4-FFF2-40B4-BE49-F238E27FC236}">
              <a16:creationId xmlns:a16="http://schemas.microsoft.com/office/drawing/2014/main" id="{00000000-0008-0000-0E00-0000FF020000}"/>
            </a:ext>
          </a:extLst>
        </xdr:cNvPr>
        <xdr:cNvSpPr/>
      </xdr:nvSpPr>
      <xdr:spPr>
        <a:xfrm>
          <a:off x="162687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9541</xdr:rowOff>
    </xdr:from>
    <xdr:ext cx="405111" cy="259045"/>
    <xdr:sp macro="" textlink="">
      <xdr:nvSpPr>
        <xdr:cNvPr id="768" name="【児童館】&#10;有形固定資産減価償却率該当値テキスト">
          <a:extLst>
            <a:ext uri="{FF2B5EF4-FFF2-40B4-BE49-F238E27FC236}">
              <a16:creationId xmlns:a16="http://schemas.microsoft.com/office/drawing/2014/main" id="{00000000-0008-0000-0E00-000000030000}"/>
            </a:ext>
          </a:extLst>
        </xdr:cNvPr>
        <xdr:cNvSpPr txBox="1"/>
      </xdr:nvSpPr>
      <xdr:spPr>
        <a:xfrm>
          <a:off x="16357600"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31114</xdr:rowOff>
    </xdr:from>
    <xdr:to>
      <xdr:col>81</xdr:col>
      <xdr:colOff>101600</xdr:colOff>
      <xdr:row>84</xdr:row>
      <xdr:rowOff>132714</xdr:rowOff>
    </xdr:to>
    <xdr:sp macro="" textlink="">
      <xdr:nvSpPr>
        <xdr:cNvPr id="769" name="楕円 768">
          <a:extLst>
            <a:ext uri="{FF2B5EF4-FFF2-40B4-BE49-F238E27FC236}">
              <a16:creationId xmlns:a16="http://schemas.microsoft.com/office/drawing/2014/main" id="{00000000-0008-0000-0E00-000001030000}"/>
            </a:ext>
          </a:extLst>
        </xdr:cNvPr>
        <xdr:cNvSpPr/>
      </xdr:nvSpPr>
      <xdr:spPr>
        <a:xfrm>
          <a:off x="154305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81914</xdr:rowOff>
    </xdr:from>
    <xdr:to>
      <xdr:col>85</xdr:col>
      <xdr:colOff>127000</xdr:colOff>
      <xdr:row>84</xdr:row>
      <xdr:rowOff>81914</xdr:rowOff>
    </xdr:to>
    <xdr:cxnSp macro="">
      <xdr:nvCxnSpPr>
        <xdr:cNvPr id="770" name="直線コネクタ 769">
          <a:extLst>
            <a:ext uri="{FF2B5EF4-FFF2-40B4-BE49-F238E27FC236}">
              <a16:creationId xmlns:a16="http://schemas.microsoft.com/office/drawing/2014/main" id="{00000000-0008-0000-0E00-000002030000}"/>
            </a:ext>
          </a:extLst>
        </xdr:cNvPr>
        <xdr:cNvCxnSpPr/>
      </xdr:nvCxnSpPr>
      <xdr:spPr>
        <a:xfrm>
          <a:off x="15481300" y="144837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156845</xdr:rowOff>
    </xdr:from>
    <xdr:to>
      <xdr:col>76</xdr:col>
      <xdr:colOff>165100</xdr:colOff>
      <xdr:row>84</xdr:row>
      <xdr:rowOff>86995</xdr:rowOff>
    </xdr:to>
    <xdr:sp macro="" textlink="">
      <xdr:nvSpPr>
        <xdr:cNvPr id="771" name="楕円 770">
          <a:extLst>
            <a:ext uri="{FF2B5EF4-FFF2-40B4-BE49-F238E27FC236}">
              <a16:creationId xmlns:a16="http://schemas.microsoft.com/office/drawing/2014/main" id="{00000000-0008-0000-0E00-000003030000}"/>
            </a:ext>
          </a:extLst>
        </xdr:cNvPr>
        <xdr:cNvSpPr/>
      </xdr:nvSpPr>
      <xdr:spPr>
        <a:xfrm>
          <a:off x="14541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36195</xdr:rowOff>
    </xdr:from>
    <xdr:to>
      <xdr:col>81</xdr:col>
      <xdr:colOff>50800</xdr:colOff>
      <xdr:row>84</xdr:row>
      <xdr:rowOff>81914</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4592300" y="144379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111125</xdr:rowOff>
    </xdr:from>
    <xdr:to>
      <xdr:col>72</xdr:col>
      <xdr:colOff>38100</xdr:colOff>
      <xdr:row>84</xdr:row>
      <xdr:rowOff>41275</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3652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161925</xdr:rowOff>
    </xdr:from>
    <xdr:to>
      <xdr:col>76</xdr:col>
      <xdr:colOff>114300</xdr:colOff>
      <xdr:row>84</xdr:row>
      <xdr:rowOff>36195</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3703300" y="143922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67311</xdr:rowOff>
    </xdr:from>
    <xdr:to>
      <xdr:col>67</xdr:col>
      <xdr:colOff>101600</xdr:colOff>
      <xdr:row>83</xdr:row>
      <xdr:rowOff>168911</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2763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118111</xdr:rowOff>
    </xdr:from>
    <xdr:to>
      <xdr:col>71</xdr:col>
      <xdr:colOff>177800</xdr:colOff>
      <xdr:row>83</xdr:row>
      <xdr:rowOff>161925</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2814300" y="143484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7" name="n_1aveValue【児童館】&#10;有形固定資産減価償却率">
          <a:extLst>
            <a:ext uri="{FF2B5EF4-FFF2-40B4-BE49-F238E27FC236}">
              <a16:creationId xmlns:a16="http://schemas.microsoft.com/office/drawing/2014/main" id="{00000000-0008-0000-0E00-000009030000}"/>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8" name="n_2aveValue【児童館】&#10;有形固定資産減価償却率">
          <a:extLst>
            <a:ext uri="{FF2B5EF4-FFF2-40B4-BE49-F238E27FC236}">
              <a16:creationId xmlns:a16="http://schemas.microsoft.com/office/drawing/2014/main" id="{00000000-0008-0000-0E00-00000A030000}"/>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9" name="n_3aveValue【児童館】&#10;有形固定資産減価償却率">
          <a:extLst>
            <a:ext uri="{FF2B5EF4-FFF2-40B4-BE49-F238E27FC236}">
              <a16:creationId xmlns:a16="http://schemas.microsoft.com/office/drawing/2014/main" id="{00000000-0008-0000-0E00-00000B030000}"/>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80" name="n_4aveValue【児童館】&#10;有形固定資産減価償却率">
          <a:extLst>
            <a:ext uri="{FF2B5EF4-FFF2-40B4-BE49-F238E27FC236}">
              <a16:creationId xmlns:a16="http://schemas.microsoft.com/office/drawing/2014/main" id="{00000000-0008-0000-0E00-00000C030000}"/>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123841</xdr:rowOff>
    </xdr:from>
    <xdr:ext cx="405111" cy="259045"/>
    <xdr:sp macro="" textlink="">
      <xdr:nvSpPr>
        <xdr:cNvPr id="781" name="n_1mainValue【児童館】&#10;有形固定資産減価償却率">
          <a:extLst>
            <a:ext uri="{FF2B5EF4-FFF2-40B4-BE49-F238E27FC236}">
              <a16:creationId xmlns:a16="http://schemas.microsoft.com/office/drawing/2014/main" id="{00000000-0008-0000-0E00-00000D030000}"/>
            </a:ext>
          </a:extLst>
        </xdr:cNvPr>
        <xdr:cNvSpPr txBox="1"/>
      </xdr:nvSpPr>
      <xdr:spPr>
        <a:xfrm>
          <a:off x="15266044" y="1452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78122</xdr:rowOff>
    </xdr:from>
    <xdr:ext cx="405111" cy="259045"/>
    <xdr:sp macro="" textlink="">
      <xdr:nvSpPr>
        <xdr:cNvPr id="782" name="n_2mainValue【児童館】&#10;有形固定資産減価償却率">
          <a:extLst>
            <a:ext uri="{FF2B5EF4-FFF2-40B4-BE49-F238E27FC236}">
              <a16:creationId xmlns:a16="http://schemas.microsoft.com/office/drawing/2014/main" id="{00000000-0008-0000-0E00-00000E030000}"/>
            </a:ext>
          </a:extLst>
        </xdr:cNvPr>
        <xdr:cNvSpPr txBox="1"/>
      </xdr:nvSpPr>
      <xdr:spPr>
        <a:xfrm>
          <a:off x="14389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32402</xdr:rowOff>
    </xdr:from>
    <xdr:ext cx="405111" cy="259045"/>
    <xdr:sp macro="" textlink="">
      <xdr:nvSpPr>
        <xdr:cNvPr id="783" name="n_3mainValue【児童館】&#10;有形固定資産減価償却率">
          <a:extLst>
            <a:ext uri="{FF2B5EF4-FFF2-40B4-BE49-F238E27FC236}">
              <a16:creationId xmlns:a16="http://schemas.microsoft.com/office/drawing/2014/main" id="{00000000-0008-0000-0E00-00000F030000}"/>
            </a:ext>
          </a:extLst>
        </xdr:cNvPr>
        <xdr:cNvSpPr txBox="1"/>
      </xdr:nvSpPr>
      <xdr:spPr>
        <a:xfrm>
          <a:off x="13500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160038</xdr:rowOff>
    </xdr:from>
    <xdr:ext cx="405111" cy="259045"/>
    <xdr:sp macro="" textlink="">
      <xdr:nvSpPr>
        <xdr:cNvPr id="784" name="n_4mainValue【児童館】&#10;有形固定資産減価償却率">
          <a:extLst>
            <a:ext uri="{FF2B5EF4-FFF2-40B4-BE49-F238E27FC236}">
              <a16:creationId xmlns:a16="http://schemas.microsoft.com/office/drawing/2014/main" id="{00000000-0008-0000-0E00-000010030000}"/>
            </a:ext>
          </a:extLst>
        </xdr:cNvPr>
        <xdr:cNvSpPr txBox="1"/>
      </xdr:nvSpPr>
      <xdr:spPr>
        <a:xfrm>
          <a:off x="12611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6" name="テキスト ボックス 795">
          <a:extLst>
            <a:ext uri="{FF2B5EF4-FFF2-40B4-BE49-F238E27FC236}">
              <a16:creationId xmlns:a16="http://schemas.microsoft.com/office/drawing/2014/main" id="{00000000-0008-0000-0E00-00001C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児童館】&#10;一人当たり面積グラフ枠">
          <a:extLst>
            <a:ext uri="{FF2B5EF4-FFF2-40B4-BE49-F238E27FC236}">
              <a16:creationId xmlns:a16="http://schemas.microsoft.com/office/drawing/2014/main" id="{00000000-0008-0000-0E00-00002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7" name="【児童館】&#10;一人当たり面積最小値テキスト">
          <a:extLst>
            <a:ext uri="{FF2B5EF4-FFF2-40B4-BE49-F238E27FC236}">
              <a16:creationId xmlns:a16="http://schemas.microsoft.com/office/drawing/2014/main" id="{00000000-0008-0000-0E00-00002703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9" name="【児童館】&#10;一人当たり面積最大値テキスト">
          <a:extLst>
            <a:ext uri="{FF2B5EF4-FFF2-40B4-BE49-F238E27FC236}">
              <a16:creationId xmlns:a16="http://schemas.microsoft.com/office/drawing/2014/main" id="{00000000-0008-0000-0E00-000029030000}"/>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811" name="【児童館】&#10;一人当たり面積平均値テキスト">
          <a:extLst>
            <a:ext uri="{FF2B5EF4-FFF2-40B4-BE49-F238E27FC236}">
              <a16:creationId xmlns:a16="http://schemas.microsoft.com/office/drawing/2014/main" id="{00000000-0008-0000-0E00-00002B030000}"/>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2" name="フローチャート: 判断 811">
          <a:extLst>
            <a:ext uri="{FF2B5EF4-FFF2-40B4-BE49-F238E27FC236}">
              <a16:creationId xmlns:a16="http://schemas.microsoft.com/office/drawing/2014/main" id="{00000000-0008-0000-0E00-00002C03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170180</xdr:rowOff>
    </xdr:from>
    <xdr:to>
      <xdr:col>116</xdr:col>
      <xdr:colOff>114300</xdr:colOff>
      <xdr:row>83</xdr:row>
      <xdr:rowOff>100330</xdr:rowOff>
    </xdr:to>
    <xdr:sp macro="" textlink="">
      <xdr:nvSpPr>
        <xdr:cNvPr id="822" name="楕円 821">
          <a:extLst>
            <a:ext uri="{FF2B5EF4-FFF2-40B4-BE49-F238E27FC236}">
              <a16:creationId xmlns:a16="http://schemas.microsoft.com/office/drawing/2014/main" id="{00000000-0008-0000-0E00-000036030000}"/>
            </a:ext>
          </a:extLst>
        </xdr:cNvPr>
        <xdr:cNvSpPr/>
      </xdr:nvSpPr>
      <xdr:spPr>
        <a:xfrm>
          <a:off x="22110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21607</xdr:rowOff>
    </xdr:from>
    <xdr:ext cx="469744" cy="259045"/>
    <xdr:sp macro="" textlink="">
      <xdr:nvSpPr>
        <xdr:cNvPr id="823" name="【児童館】&#10;一人当たり面積該当値テキスト">
          <a:extLst>
            <a:ext uri="{FF2B5EF4-FFF2-40B4-BE49-F238E27FC236}">
              <a16:creationId xmlns:a16="http://schemas.microsoft.com/office/drawing/2014/main" id="{00000000-0008-0000-0E00-000037030000}"/>
            </a:ext>
          </a:extLst>
        </xdr:cNvPr>
        <xdr:cNvSpPr txBox="1"/>
      </xdr:nvSpPr>
      <xdr:spPr>
        <a:xfrm>
          <a:off x="22199600"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170180</xdr:rowOff>
    </xdr:from>
    <xdr:to>
      <xdr:col>112</xdr:col>
      <xdr:colOff>38100</xdr:colOff>
      <xdr:row>83</xdr:row>
      <xdr:rowOff>100330</xdr:rowOff>
    </xdr:to>
    <xdr:sp macro="" textlink="">
      <xdr:nvSpPr>
        <xdr:cNvPr id="824" name="楕円 823">
          <a:extLst>
            <a:ext uri="{FF2B5EF4-FFF2-40B4-BE49-F238E27FC236}">
              <a16:creationId xmlns:a16="http://schemas.microsoft.com/office/drawing/2014/main" id="{00000000-0008-0000-0E00-000038030000}"/>
            </a:ext>
          </a:extLst>
        </xdr:cNvPr>
        <xdr:cNvSpPr/>
      </xdr:nvSpPr>
      <xdr:spPr>
        <a:xfrm>
          <a:off x="21272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83</xdr:row>
      <xdr:rowOff>49530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1323300" y="14279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21589</xdr:rowOff>
    </xdr:from>
    <xdr:to>
      <xdr:col>107</xdr:col>
      <xdr:colOff>101600</xdr:colOff>
      <xdr:row>83</xdr:row>
      <xdr:rowOff>123189</xdr:rowOff>
    </xdr:to>
    <xdr:sp macro="" textlink="">
      <xdr:nvSpPr>
        <xdr:cNvPr id="826" name="楕円 825">
          <a:extLst>
            <a:ext uri="{FF2B5EF4-FFF2-40B4-BE49-F238E27FC236}">
              <a16:creationId xmlns:a16="http://schemas.microsoft.com/office/drawing/2014/main" id="{00000000-0008-0000-0E00-00003A030000}"/>
            </a:ext>
          </a:extLst>
        </xdr:cNvPr>
        <xdr:cNvSpPr/>
      </xdr:nvSpPr>
      <xdr:spPr>
        <a:xfrm>
          <a:off x="20383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49530</xdr:rowOff>
    </xdr:from>
    <xdr:to>
      <xdr:col>111</xdr:col>
      <xdr:colOff>177800</xdr:colOff>
      <xdr:row>83</xdr:row>
      <xdr:rowOff>72389</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flipV="1">
          <a:off x="20434300" y="14279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21589</xdr:rowOff>
    </xdr:from>
    <xdr:to>
      <xdr:col>102</xdr:col>
      <xdr:colOff>165100</xdr:colOff>
      <xdr:row>83</xdr:row>
      <xdr:rowOff>123189</xdr:rowOff>
    </xdr:to>
    <xdr:sp macro="" textlink="">
      <xdr:nvSpPr>
        <xdr:cNvPr id="828" name="楕円 827">
          <a:extLst>
            <a:ext uri="{FF2B5EF4-FFF2-40B4-BE49-F238E27FC236}">
              <a16:creationId xmlns:a16="http://schemas.microsoft.com/office/drawing/2014/main" id="{00000000-0008-0000-0E00-00003C030000}"/>
            </a:ext>
          </a:extLst>
        </xdr:cNvPr>
        <xdr:cNvSpPr/>
      </xdr:nvSpPr>
      <xdr:spPr>
        <a:xfrm>
          <a:off x="19494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72389</xdr:rowOff>
    </xdr:from>
    <xdr:to>
      <xdr:col>107</xdr:col>
      <xdr:colOff>50800</xdr:colOff>
      <xdr:row>83</xdr:row>
      <xdr:rowOff>72389</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a:off x="19545300" y="1430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18605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72389</xdr:rowOff>
    </xdr:from>
    <xdr:to>
      <xdr:col>102</xdr:col>
      <xdr:colOff>114300</xdr:colOff>
      <xdr:row>83</xdr:row>
      <xdr:rowOff>72389</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a:off x="18656300" y="1430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832" name="n_1aveValue【児童館】&#10;一人当たり面積">
          <a:extLst>
            <a:ext uri="{FF2B5EF4-FFF2-40B4-BE49-F238E27FC236}">
              <a16:creationId xmlns:a16="http://schemas.microsoft.com/office/drawing/2014/main" id="{00000000-0008-0000-0E00-00004003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3" name="n_2aveValue【児童館】&#10;一人当たり面積">
          <a:extLst>
            <a:ext uri="{FF2B5EF4-FFF2-40B4-BE49-F238E27FC236}">
              <a16:creationId xmlns:a16="http://schemas.microsoft.com/office/drawing/2014/main" id="{00000000-0008-0000-0E00-00004103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34" name="n_3aveValue【児童館】&#10;一人当たり面積">
          <a:extLst>
            <a:ext uri="{FF2B5EF4-FFF2-40B4-BE49-F238E27FC236}">
              <a16:creationId xmlns:a16="http://schemas.microsoft.com/office/drawing/2014/main" id="{00000000-0008-0000-0E00-00004203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5" name="n_4aveValue【児童館】&#10;一人当たり面積">
          <a:extLst>
            <a:ext uri="{FF2B5EF4-FFF2-40B4-BE49-F238E27FC236}">
              <a16:creationId xmlns:a16="http://schemas.microsoft.com/office/drawing/2014/main" id="{00000000-0008-0000-0E00-00004303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116857</xdr:rowOff>
    </xdr:from>
    <xdr:ext cx="469744" cy="259045"/>
    <xdr:sp macro="" textlink="">
      <xdr:nvSpPr>
        <xdr:cNvPr id="836" name="n_1mainValue【児童館】&#10;一人当たり面積">
          <a:extLst>
            <a:ext uri="{FF2B5EF4-FFF2-40B4-BE49-F238E27FC236}">
              <a16:creationId xmlns:a16="http://schemas.microsoft.com/office/drawing/2014/main" id="{00000000-0008-0000-0E00-000044030000}"/>
            </a:ext>
          </a:extLst>
        </xdr:cNvPr>
        <xdr:cNvSpPr txBox="1"/>
      </xdr:nvSpPr>
      <xdr:spPr>
        <a:xfrm>
          <a:off x="210757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139716</xdr:rowOff>
    </xdr:from>
    <xdr:ext cx="469744" cy="259045"/>
    <xdr:sp macro="" textlink="">
      <xdr:nvSpPr>
        <xdr:cNvPr id="837" name="n_2mainValue【児童館】&#10;一人当たり面積">
          <a:extLst>
            <a:ext uri="{FF2B5EF4-FFF2-40B4-BE49-F238E27FC236}">
              <a16:creationId xmlns:a16="http://schemas.microsoft.com/office/drawing/2014/main" id="{00000000-0008-0000-0E00-000045030000}"/>
            </a:ext>
          </a:extLst>
        </xdr:cNvPr>
        <xdr:cNvSpPr txBox="1"/>
      </xdr:nvSpPr>
      <xdr:spPr>
        <a:xfrm>
          <a:off x="20199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139716</xdr:rowOff>
    </xdr:from>
    <xdr:ext cx="469744" cy="259045"/>
    <xdr:sp macro="" textlink="">
      <xdr:nvSpPr>
        <xdr:cNvPr id="838" name="n_3mainValue【児童館】&#10;一人当たり面積">
          <a:extLst>
            <a:ext uri="{FF2B5EF4-FFF2-40B4-BE49-F238E27FC236}">
              <a16:creationId xmlns:a16="http://schemas.microsoft.com/office/drawing/2014/main" id="{00000000-0008-0000-0E00-000046030000}"/>
            </a:ext>
          </a:extLst>
        </xdr:cNvPr>
        <xdr:cNvSpPr txBox="1"/>
      </xdr:nvSpPr>
      <xdr:spPr>
        <a:xfrm>
          <a:off x="19310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9" name="n_4mainValue【児童館】&#10;一人当たり面積">
          <a:extLst>
            <a:ext uri="{FF2B5EF4-FFF2-40B4-BE49-F238E27FC236}">
              <a16:creationId xmlns:a16="http://schemas.microsoft.com/office/drawing/2014/main" id="{00000000-0008-0000-0E00-000047030000}"/>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00000000-0008-0000-0E00-00004F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0000000-0008-0000-0E00-000050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00000000-0008-0000-0E00-000052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4" name="テキスト ボックス 853">
          <a:extLst>
            <a:ext uri="{FF2B5EF4-FFF2-40B4-BE49-F238E27FC236}">
              <a16:creationId xmlns:a16="http://schemas.microsoft.com/office/drawing/2014/main" id="{00000000-0008-0000-0E00-000056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7" name="直線コネクタ 856">
          <a:extLst>
            <a:ext uri="{FF2B5EF4-FFF2-40B4-BE49-F238E27FC236}">
              <a16:creationId xmlns:a16="http://schemas.microsoft.com/office/drawing/2014/main" id="{00000000-0008-0000-0E00-000059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00000000-0008-0000-0E00-00005B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0000000-0008-0000-0E00-00005D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2" name="直線コネクタ 861">
          <a:extLst>
            <a:ext uri="{FF2B5EF4-FFF2-40B4-BE49-F238E27FC236}">
              <a16:creationId xmlns:a16="http://schemas.microsoft.com/office/drawing/2014/main" id="{00000000-0008-0000-0E00-00005E030000}"/>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3" name="【公民館】&#10;有形固定資産減価償却率最小値テキスト">
          <a:extLst>
            <a:ext uri="{FF2B5EF4-FFF2-40B4-BE49-F238E27FC236}">
              <a16:creationId xmlns:a16="http://schemas.microsoft.com/office/drawing/2014/main" id="{00000000-0008-0000-0E00-00005F03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4" name="直線コネクタ 863">
          <a:extLst>
            <a:ext uri="{FF2B5EF4-FFF2-40B4-BE49-F238E27FC236}">
              <a16:creationId xmlns:a16="http://schemas.microsoft.com/office/drawing/2014/main" id="{00000000-0008-0000-0E00-00006003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5" name="【公民館】&#10;有形固定資産減価償却率最大値テキスト">
          <a:extLst>
            <a:ext uri="{FF2B5EF4-FFF2-40B4-BE49-F238E27FC236}">
              <a16:creationId xmlns:a16="http://schemas.microsoft.com/office/drawing/2014/main" id="{00000000-0008-0000-0E00-000061030000}"/>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6" name="直線コネクタ 865">
          <a:extLst>
            <a:ext uri="{FF2B5EF4-FFF2-40B4-BE49-F238E27FC236}">
              <a16:creationId xmlns:a16="http://schemas.microsoft.com/office/drawing/2014/main" id="{00000000-0008-0000-0E00-000062030000}"/>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7" name="【公民館】&#10;有形固定資産減価償却率平均値テキスト">
          <a:extLst>
            <a:ext uri="{FF2B5EF4-FFF2-40B4-BE49-F238E27FC236}">
              <a16:creationId xmlns:a16="http://schemas.microsoft.com/office/drawing/2014/main" id="{00000000-0008-0000-0E00-000063030000}"/>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8" name="フローチャート: 判断 867">
          <a:extLst>
            <a:ext uri="{FF2B5EF4-FFF2-40B4-BE49-F238E27FC236}">
              <a16:creationId xmlns:a16="http://schemas.microsoft.com/office/drawing/2014/main" id="{00000000-0008-0000-0E00-000064030000}"/>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9" name="フローチャート: 判断 868">
          <a:extLst>
            <a:ext uri="{FF2B5EF4-FFF2-40B4-BE49-F238E27FC236}">
              <a16:creationId xmlns:a16="http://schemas.microsoft.com/office/drawing/2014/main" id="{00000000-0008-0000-0E00-000065030000}"/>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70" name="フローチャート: 判断 869">
          <a:extLst>
            <a:ext uri="{FF2B5EF4-FFF2-40B4-BE49-F238E27FC236}">
              <a16:creationId xmlns:a16="http://schemas.microsoft.com/office/drawing/2014/main" id="{00000000-0008-0000-0E00-000066030000}"/>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71" name="フローチャート: 判断 870">
          <a:extLst>
            <a:ext uri="{FF2B5EF4-FFF2-40B4-BE49-F238E27FC236}">
              <a16:creationId xmlns:a16="http://schemas.microsoft.com/office/drawing/2014/main" id="{00000000-0008-0000-0E00-000067030000}"/>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E00-00006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E00-00006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E00-00006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E00-00006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878" name="楕円 877">
          <a:extLst>
            <a:ext uri="{FF2B5EF4-FFF2-40B4-BE49-F238E27FC236}">
              <a16:creationId xmlns:a16="http://schemas.microsoft.com/office/drawing/2014/main" id="{00000000-0008-0000-0E00-00006E030000}"/>
            </a:ext>
          </a:extLst>
        </xdr:cNvPr>
        <xdr:cNvSpPr/>
      </xdr:nvSpPr>
      <xdr:spPr>
        <a:xfrm>
          <a:off x="162687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162577</xdr:rowOff>
    </xdr:from>
    <xdr:ext cx="405111" cy="259045"/>
    <xdr:sp macro="" textlink="">
      <xdr:nvSpPr>
        <xdr:cNvPr id="879" name="【公民館】&#10;有形固定資産減価償却率該当値テキスト">
          <a:extLst>
            <a:ext uri="{FF2B5EF4-FFF2-40B4-BE49-F238E27FC236}">
              <a16:creationId xmlns:a16="http://schemas.microsoft.com/office/drawing/2014/main" id="{00000000-0008-0000-0E00-00006F030000}"/>
            </a:ext>
          </a:extLst>
        </xdr:cNvPr>
        <xdr:cNvSpPr txBox="1"/>
      </xdr:nvSpPr>
      <xdr:spPr>
        <a:xfrm>
          <a:off x="16357600"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9398</xdr:rowOff>
    </xdr:from>
    <xdr:to>
      <xdr:col>81</xdr:col>
      <xdr:colOff>101600</xdr:colOff>
      <xdr:row>103</xdr:row>
      <xdr:rowOff>110998</xdr:rowOff>
    </xdr:to>
    <xdr:sp macro="" textlink="">
      <xdr:nvSpPr>
        <xdr:cNvPr id="880" name="楕円 879">
          <a:extLst>
            <a:ext uri="{FF2B5EF4-FFF2-40B4-BE49-F238E27FC236}">
              <a16:creationId xmlns:a16="http://schemas.microsoft.com/office/drawing/2014/main" id="{00000000-0008-0000-0E00-000070030000}"/>
            </a:ext>
          </a:extLst>
        </xdr:cNvPr>
        <xdr:cNvSpPr/>
      </xdr:nvSpPr>
      <xdr:spPr>
        <a:xfrm>
          <a:off x="154305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19050</xdr:rowOff>
    </xdr:from>
    <xdr:to>
      <xdr:col>85</xdr:col>
      <xdr:colOff>127000</xdr:colOff>
      <xdr:row>103</xdr:row>
      <xdr:rowOff>60198</xdr:rowOff>
    </xdr:to>
    <xdr:cxnSp macro="">
      <xdr:nvCxnSpPr>
        <xdr:cNvPr id="881" name="直線コネクタ 880">
          <a:extLst>
            <a:ext uri="{FF2B5EF4-FFF2-40B4-BE49-F238E27FC236}">
              <a16:creationId xmlns:a16="http://schemas.microsoft.com/office/drawing/2014/main" id="{00000000-0008-0000-0E00-000071030000}"/>
            </a:ext>
          </a:extLst>
        </xdr:cNvPr>
        <xdr:cNvCxnSpPr/>
      </xdr:nvCxnSpPr>
      <xdr:spPr>
        <a:xfrm flipV="1">
          <a:off x="15481300" y="1767840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109982</xdr:rowOff>
    </xdr:from>
    <xdr:to>
      <xdr:col>76</xdr:col>
      <xdr:colOff>165100</xdr:colOff>
      <xdr:row>104</xdr:row>
      <xdr:rowOff>40132</xdr:rowOff>
    </xdr:to>
    <xdr:sp macro="" textlink="">
      <xdr:nvSpPr>
        <xdr:cNvPr id="882" name="楕円 881">
          <a:extLst>
            <a:ext uri="{FF2B5EF4-FFF2-40B4-BE49-F238E27FC236}">
              <a16:creationId xmlns:a16="http://schemas.microsoft.com/office/drawing/2014/main" id="{00000000-0008-0000-0E00-000072030000}"/>
            </a:ext>
          </a:extLst>
        </xdr:cNvPr>
        <xdr:cNvSpPr/>
      </xdr:nvSpPr>
      <xdr:spPr>
        <a:xfrm>
          <a:off x="14541500" y="1776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60198</xdr:rowOff>
    </xdr:from>
    <xdr:to>
      <xdr:col>81</xdr:col>
      <xdr:colOff>50800</xdr:colOff>
      <xdr:row>103</xdr:row>
      <xdr:rowOff>160782</xdr:rowOff>
    </xdr:to>
    <xdr:cxnSp macro="">
      <xdr:nvCxnSpPr>
        <xdr:cNvPr id="883" name="直線コネクタ 882">
          <a:extLst>
            <a:ext uri="{FF2B5EF4-FFF2-40B4-BE49-F238E27FC236}">
              <a16:creationId xmlns:a16="http://schemas.microsoft.com/office/drawing/2014/main" id="{00000000-0008-0000-0E00-000073030000}"/>
            </a:ext>
          </a:extLst>
        </xdr:cNvPr>
        <xdr:cNvCxnSpPr/>
      </xdr:nvCxnSpPr>
      <xdr:spPr>
        <a:xfrm flipV="1">
          <a:off x="14592300" y="177195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9398</xdr:rowOff>
    </xdr:from>
    <xdr:to>
      <xdr:col>72</xdr:col>
      <xdr:colOff>38100</xdr:colOff>
      <xdr:row>101</xdr:row>
      <xdr:rowOff>110998</xdr:rowOff>
    </xdr:to>
    <xdr:sp macro="" textlink="">
      <xdr:nvSpPr>
        <xdr:cNvPr id="884" name="楕円 883">
          <a:extLst>
            <a:ext uri="{FF2B5EF4-FFF2-40B4-BE49-F238E27FC236}">
              <a16:creationId xmlns:a16="http://schemas.microsoft.com/office/drawing/2014/main" id="{00000000-0008-0000-0E00-000074030000}"/>
            </a:ext>
          </a:extLst>
        </xdr:cNvPr>
        <xdr:cNvSpPr/>
      </xdr:nvSpPr>
      <xdr:spPr>
        <a:xfrm>
          <a:off x="13652500" y="1732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60198</xdr:rowOff>
    </xdr:from>
    <xdr:to>
      <xdr:col>76</xdr:col>
      <xdr:colOff>114300</xdr:colOff>
      <xdr:row>103</xdr:row>
      <xdr:rowOff>160782</xdr:rowOff>
    </xdr:to>
    <xdr:cxnSp macro="">
      <xdr:nvCxnSpPr>
        <xdr:cNvPr id="885" name="直線コネクタ 884">
          <a:extLst>
            <a:ext uri="{FF2B5EF4-FFF2-40B4-BE49-F238E27FC236}">
              <a16:creationId xmlns:a16="http://schemas.microsoft.com/office/drawing/2014/main" id="{00000000-0008-0000-0E00-000075030000}"/>
            </a:ext>
          </a:extLst>
        </xdr:cNvPr>
        <xdr:cNvCxnSpPr/>
      </xdr:nvCxnSpPr>
      <xdr:spPr>
        <a:xfrm>
          <a:off x="13703300" y="17376648"/>
          <a:ext cx="889000" cy="44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148844</xdr:rowOff>
    </xdr:from>
    <xdr:to>
      <xdr:col>67</xdr:col>
      <xdr:colOff>101600</xdr:colOff>
      <xdr:row>102</xdr:row>
      <xdr:rowOff>78994</xdr:rowOff>
    </xdr:to>
    <xdr:sp macro="" textlink="">
      <xdr:nvSpPr>
        <xdr:cNvPr id="886" name="楕円 885">
          <a:extLst>
            <a:ext uri="{FF2B5EF4-FFF2-40B4-BE49-F238E27FC236}">
              <a16:creationId xmlns:a16="http://schemas.microsoft.com/office/drawing/2014/main" id="{00000000-0008-0000-0E00-000076030000}"/>
            </a:ext>
          </a:extLst>
        </xdr:cNvPr>
        <xdr:cNvSpPr/>
      </xdr:nvSpPr>
      <xdr:spPr>
        <a:xfrm>
          <a:off x="12763500" y="1746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60198</xdr:rowOff>
    </xdr:from>
    <xdr:to>
      <xdr:col>71</xdr:col>
      <xdr:colOff>177800</xdr:colOff>
      <xdr:row>102</xdr:row>
      <xdr:rowOff>28194</xdr:rowOff>
    </xdr:to>
    <xdr:cxnSp macro="">
      <xdr:nvCxnSpPr>
        <xdr:cNvPr id="887" name="直線コネクタ 886">
          <a:extLst>
            <a:ext uri="{FF2B5EF4-FFF2-40B4-BE49-F238E27FC236}">
              <a16:creationId xmlns:a16="http://schemas.microsoft.com/office/drawing/2014/main" id="{00000000-0008-0000-0E00-000077030000}"/>
            </a:ext>
          </a:extLst>
        </xdr:cNvPr>
        <xdr:cNvCxnSpPr/>
      </xdr:nvCxnSpPr>
      <xdr:spPr>
        <a:xfrm flipV="1">
          <a:off x="12814300" y="17376648"/>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888" name="n_1aveValue【公民館】&#10;有形固定資産減価償却率">
          <a:extLst>
            <a:ext uri="{FF2B5EF4-FFF2-40B4-BE49-F238E27FC236}">
              <a16:creationId xmlns:a16="http://schemas.microsoft.com/office/drawing/2014/main" id="{00000000-0008-0000-0E00-000078030000}"/>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9" name="n_2aveValue【公民館】&#10;有形固定資産減価償却率">
          <a:extLst>
            <a:ext uri="{FF2B5EF4-FFF2-40B4-BE49-F238E27FC236}">
              <a16:creationId xmlns:a16="http://schemas.microsoft.com/office/drawing/2014/main" id="{00000000-0008-0000-0E00-000079030000}"/>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890" name="n_3aveValue【公民館】&#10;有形固定資産減価償却率">
          <a:extLst>
            <a:ext uri="{FF2B5EF4-FFF2-40B4-BE49-F238E27FC236}">
              <a16:creationId xmlns:a16="http://schemas.microsoft.com/office/drawing/2014/main" id="{00000000-0008-0000-0E00-00007A030000}"/>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891" name="n_4aveValue【公民館】&#10;有形固定資産減価償却率">
          <a:extLst>
            <a:ext uri="{FF2B5EF4-FFF2-40B4-BE49-F238E27FC236}">
              <a16:creationId xmlns:a16="http://schemas.microsoft.com/office/drawing/2014/main" id="{00000000-0008-0000-0E00-00007B030000}"/>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102125</xdr:rowOff>
    </xdr:from>
    <xdr:ext cx="405111" cy="259045"/>
    <xdr:sp macro="" textlink="">
      <xdr:nvSpPr>
        <xdr:cNvPr id="892" name="n_1mainValue【公民館】&#10;有形固定資産減価償却率">
          <a:extLst>
            <a:ext uri="{FF2B5EF4-FFF2-40B4-BE49-F238E27FC236}">
              <a16:creationId xmlns:a16="http://schemas.microsoft.com/office/drawing/2014/main" id="{00000000-0008-0000-0E00-00007C030000}"/>
            </a:ext>
          </a:extLst>
        </xdr:cNvPr>
        <xdr:cNvSpPr txBox="1"/>
      </xdr:nvSpPr>
      <xdr:spPr>
        <a:xfrm>
          <a:off x="15266044" y="1776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31259</xdr:rowOff>
    </xdr:from>
    <xdr:ext cx="405111" cy="259045"/>
    <xdr:sp macro="" textlink="">
      <xdr:nvSpPr>
        <xdr:cNvPr id="893" name="n_2mainValue【公民館】&#10;有形固定資産減価償却率">
          <a:extLst>
            <a:ext uri="{FF2B5EF4-FFF2-40B4-BE49-F238E27FC236}">
              <a16:creationId xmlns:a16="http://schemas.microsoft.com/office/drawing/2014/main" id="{00000000-0008-0000-0E00-00007D030000}"/>
            </a:ext>
          </a:extLst>
        </xdr:cNvPr>
        <xdr:cNvSpPr txBox="1"/>
      </xdr:nvSpPr>
      <xdr:spPr>
        <a:xfrm>
          <a:off x="14389744" y="1786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127525</xdr:rowOff>
    </xdr:from>
    <xdr:ext cx="405111" cy="259045"/>
    <xdr:sp macro="" textlink="">
      <xdr:nvSpPr>
        <xdr:cNvPr id="894" name="n_3mainValue【公民館】&#10;有形固定資産減価償却率">
          <a:extLst>
            <a:ext uri="{FF2B5EF4-FFF2-40B4-BE49-F238E27FC236}">
              <a16:creationId xmlns:a16="http://schemas.microsoft.com/office/drawing/2014/main" id="{00000000-0008-0000-0E00-00007E030000}"/>
            </a:ext>
          </a:extLst>
        </xdr:cNvPr>
        <xdr:cNvSpPr txBox="1"/>
      </xdr:nvSpPr>
      <xdr:spPr>
        <a:xfrm>
          <a:off x="13500744" y="1710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95521</xdr:rowOff>
    </xdr:from>
    <xdr:ext cx="405111" cy="259045"/>
    <xdr:sp macro="" textlink="">
      <xdr:nvSpPr>
        <xdr:cNvPr id="895" name="n_4mainValue【公民館】&#10;有形固定資産減価償却率">
          <a:extLst>
            <a:ext uri="{FF2B5EF4-FFF2-40B4-BE49-F238E27FC236}">
              <a16:creationId xmlns:a16="http://schemas.microsoft.com/office/drawing/2014/main" id="{00000000-0008-0000-0E00-00007F030000}"/>
            </a:ext>
          </a:extLst>
        </xdr:cNvPr>
        <xdr:cNvSpPr txBox="1"/>
      </xdr:nvSpPr>
      <xdr:spPr>
        <a:xfrm>
          <a:off x="12611744" y="1724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0000000-0008-0000-0E00-00008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00000000-0008-0000-0E00-00008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00000000-0008-0000-0E00-00008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E00-00008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E00-00008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0000000-0008-0000-0E00-00008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00000000-0008-0000-0E00-00008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00000000-0008-0000-0E00-00008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7" name="テキスト ボックス 906">
          <a:extLst>
            <a:ext uri="{FF2B5EF4-FFF2-40B4-BE49-F238E27FC236}">
              <a16:creationId xmlns:a16="http://schemas.microsoft.com/office/drawing/2014/main" id="{00000000-0008-0000-0E00-00008B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8" name="直線コネクタ 907">
          <a:extLst>
            <a:ext uri="{FF2B5EF4-FFF2-40B4-BE49-F238E27FC236}">
              <a16:creationId xmlns:a16="http://schemas.microsoft.com/office/drawing/2014/main" id="{00000000-0008-0000-0E00-00008C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9" name="テキスト ボックス 908">
          <a:extLst>
            <a:ext uri="{FF2B5EF4-FFF2-40B4-BE49-F238E27FC236}">
              <a16:creationId xmlns:a16="http://schemas.microsoft.com/office/drawing/2014/main" id="{00000000-0008-0000-0E00-00008D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0" name="直線コネクタ 909">
          <a:extLst>
            <a:ext uri="{FF2B5EF4-FFF2-40B4-BE49-F238E27FC236}">
              <a16:creationId xmlns:a16="http://schemas.microsoft.com/office/drawing/2014/main" id="{00000000-0008-0000-0E00-00008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1" name="テキスト ボックス 910">
          <a:extLst>
            <a:ext uri="{FF2B5EF4-FFF2-40B4-BE49-F238E27FC236}">
              <a16:creationId xmlns:a16="http://schemas.microsoft.com/office/drawing/2014/main" id="{00000000-0008-0000-0E00-00008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2" name="直線コネクタ 911">
          <a:extLst>
            <a:ext uri="{FF2B5EF4-FFF2-40B4-BE49-F238E27FC236}">
              <a16:creationId xmlns:a16="http://schemas.microsoft.com/office/drawing/2014/main" id="{00000000-0008-0000-0E00-000090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3" name="テキスト ボックス 912">
          <a:extLst>
            <a:ext uri="{FF2B5EF4-FFF2-40B4-BE49-F238E27FC236}">
              <a16:creationId xmlns:a16="http://schemas.microsoft.com/office/drawing/2014/main" id="{00000000-0008-0000-0E00-000091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4" name="直線コネクタ 913">
          <a:extLst>
            <a:ext uri="{FF2B5EF4-FFF2-40B4-BE49-F238E27FC236}">
              <a16:creationId xmlns:a16="http://schemas.microsoft.com/office/drawing/2014/main" id="{00000000-0008-0000-0E00-000092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00000000-0008-0000-0E00-00009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00000000-0008-0000-0E00-00009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公民館】&#10;一人当たり面積グラフ枠">
          <a:extLst>
            <a:ext uri="{FF2B5EF4-FFF2-40B4-BE49-F238E27FC236}">
              <a16:creationId xmlns:a16="http://schemas.microsoft.com/office/drawing/2014/main" id="{00000000-0008-0000-0E00-00009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9" name="直線コネクタ 918">
          <a:extLst>
            <a:ext uri="{FF2B5EF4-FFF2-40B4-BE49-F238E27FC236}">
              <a16:creationId xmlns:a16="http://schemas.microsoft.com/office/drawing/2014/main" id="{00000000-0008-0000-0E00-000097030000}"/>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20" name="【公民館】&#10;一人当たり面積最小値テキスト">
          <a:extLst>
            <a:ext uri="{FF2B5EF4-FFF2-40B4-BE49-F238E27FC236}">
              <a16:creationId xmlns:a16="http://schemas.microsoft.com/office/drawing/2014/main" id="{00000000-0008-0000-0E00-000098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21" name="直線コネクタ 920">
          <a:extLst>
            <a:ext uri="{FF2B5EF4-FFF2-40B4-BE49-F238E27FC236}">
              <a16:creationId xmlns:a16="http://schemas.microsoft.com/office/drawing/2014/main" id="{00000000-0008-0000-0E00-000099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2" name="【公民館】&#10;一人当たり面積最大値テキスト">
          <a:extLst>
            <a:ext uri="{FF2B5EF4-FFF2-40B4-BE49-F238E27FC236}">
              <a16:creationId xmlns:a16="http://schemas.microsoft.com/office/drawing/2014/main" id="{00000000-0008-0000-0E00-00009A030000}"/>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3" name="直線コネクタ 922">
          <a:extLst>
            <a:ext uri="{FF2B5EF4-FFF2-40B4-BE49-F238E27FC236}">
              <a16:creationId xmlns:a16="http://schemas.microsoft.com/office/drawing/2014/main" id="{00000000-0008-0000-0E00-00009B030000}"/>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924" name="【公民館】&#10;一人当たり面積平均値テキスト">
          <a:extLst>
            <a:ext uri="{FF2B5EF4-FFF2-40B4-BE49-F238E27FC236}">
              <a16:creationId xmlns:a16="http://schemas.microsoft.com/office/drawing/2014/main" id="{00000000-0008-0000-0E00-00009C030000}"/>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5" name="フローチャート: 判断 924">
          <a:extLst>
            <a:ext uri="{FF2B5EF4-FFF2-40B4-BE49-F238E27FC236}">
              <a16:creationId xmlns:a16="http://schemas.microsoft.com/office/drawing/2014/main" id="{00000000-0008-0000-0E00-00009D030000}"/>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6" name="フローチャート: 判断 925">
          <a:extLst>
            <a:ext uri="{FF2B5EF4-FFF2-40B4-BE49-F238E27FC236}">
              <a16:creationId xmlns:a16="http://schemas.microsoft.com/office/drawing/2014/main" id="{00000000-0008-0000-0E00-00009E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9" name="フローチャート: 判断 928">
          <a:extLst>
            <a:ext uri="{FF2B5EF4-FFF2-40B4-BE49-F238E27FC236}">
              <a16:creationId xmlns:a16="http://schemas.microsoft.com/office/drawing/2014/main" id="{00000000-0008-0000-0E00-0000A103000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E00-0000A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E00-0000A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E00-0000A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90170</xdr:rowOff>
    </xdr:from>
    <xdr:to>
      <xdr:col>116</xdr:col>
      <xdr:colOff>114300</xdr:colOff>
      <xdr:row>100</xdr:row>
      <xdr:rowOff>20320</xdr:rowOff>
    </xdr:to>
    <xdr:sp macro="" textlink="">
      <xdr:nvSpPr>
        <xdr:cNvPr id="935" name="楕円 934">
          <a:extLst>
            <a:ext uri="{FF2B5EF4-FFF2-40B4-BE49-F238E27FC236}">
              <a16:creationId xmlns:a16="http://schemas.microsoft.com/office/drawing/2014/main" id="{00000000-0008-0000-0E00-0000A7030000}"/>
            </a:ext>
          </a:extLst>
        </xdr:cNvPr>
        <xdr:cNvSpPr/>
      </xdr:nvSpPr>
      <xdr:spPr>
        <a:xfrm>
          <a:off x="22110700" y="1706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43197</xdr:rowOff>
    </xdr:from>
    <xdr:ext cx="469744" cy="259045"/>
    <xdr:sp macro="" textlink="">
      <xdr:nvSpPr>
        <xdr:cNvPr id="936" name="【公民館】&#10;一人当たり面積該当値テキスト">
          <a:extLst>
            <a:ext uri="{FF2B5EF4-FFF2-40B4-BE49-F238E27FC236}">
              <a16:creationId xmlns:a16="http://schemas.microsoft.com/office/drawing/2014/main" id="{00000000-0008-0000-0E00-0000A8030000}"/>
            </a:ext>
          </a:extLst>
        </xdr:cNvPr>
        <xdr:cNvSpPr txBox="1"/>
      </xdr:nvSpPr>
      <xdr:spPr>
        <a:xfrm>
          <a:off x="22199600" y="1701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17780</xdr:rowOff>
    </xdr:from>
    <xdr:to>
      <xdr:col>112</xdr:col>
      <xdr:colOff>38100</xdr:colOff>
      <xdr:row>100</xdr:row>
      <xdr:rowOff>119380</xdr:rowOff>
    </xdr:to>
    <xdr:sp macro="" textlink="">
      <xdr:nvSpPr>
        <xdr:cNvPr id="937" name="楕円 936">
          <a:extLst>
            <a:ext uri="{FF2B5EF4-FFF2-40B4-BE49-F238E27FC236}">
              <a16:creationId xmlns:a16="http://schemas.microsoft.com/office/drawing/2014/main" id="{00000000-0008-0000-0E00-0000A9030000}"/>
            </a:ext>
          </a:extLst>
        </xdr:cNvPr>
        <xdr:cNvSpPr/>
      </xdr:nvSpPr>
      <xdr:spPr>
        <a:xfrm>
          <a:off x="212725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140970</xdr:rowOff>
    </xdr:from>
    <xdr:to>
      <xdr:col>116</xdr:col>
      <xdr:colOff>63500</xdr:colOff>
      <xdr:row>100</xdr:row>
      <xdr:rowOff>68580</xdr:rowOff>
    </xdr:to>
    <xdr:cxnSp macro="">
      <xdr:nvCxnSpPr>
        <xdr:cNvPr id="938" name="直線コネクタ 937">
          <a:extLst>
            <a:ext uri="{FF2B5EF4-FFF2-40B4-BE49-F238E27FC236}">
              <a16:creationId xmlns:a16="http://schemas.microsoft.com/office/drawing/2014/main" id="{00000000-0008-0000-0E00-0000AA030000}"/>
            </a:ext>
          </a:extLst>
        </xdr:cNvPr>
        <xdr:cNvCxnSpPr/>
      </xdr:nvCxnSpPr>
      <xdr:spPr>
        <a:xfrm flipV="1">
          <a:off x="21323300" y="171145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33020</xdr:rowOff>
    </xdr:from>
    <xdr:to>
      <xdr:col>107</xdr:col>
      <xdr:colOff>101600</xdr:colOff>
      <xdr:row>100</xdr:row>
      <xdr:rowOff>134620</xdr:rowOff>
    </xdr:to>
    <xdr:sp macro="" textlink="">
      <xdr:nvSpPr>
        <xdr:cNvPr id="939" name="楕円 938">
          <a:extLst>
            <a:ext uri="{FF2B5EF4-FFF2-40B4-BE49-F238E27FC236}">
              <a16:creationId xmlns:a16="http://schemas.microsoft.com/office/drawing/2014/main" id="{00000000-0008-0000-0E00-0000AB030000}"/>
            </a:ext>
          </a:extLst>
        </xdr:cNvPr>
        <xdr:cNvSpPr/>
      </xdr:nvSpPr>
      <xdr:spPr>
        <a:xfrm>
          <a:off x="20383500" y="1717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68580</xdr:rowOff>
    </xdr:from>
    <xdr:to>
      <xdr:col>111</xdr:col>
      <xdr:colOff>177800</xdr:colOff>
      <xdr:row>100</xdr:row>
      <xdr:rowOff>83820</xdr:rowOff>
    </xdr:to>
    <xdr:cxnSp macro="">
      <xdr:nvCxnSpPr>
        <xdr:cNvPr id="940" name="直線コネクタ 939">
          <a:extLst>
            <a:ext uri="{FF2B5EF4-FFF2-40B4-BE49-F238E27FC236}">
              <a16:creationId xmlns:a16="http://schemas.microsoft.com/office/drawing/2014/main" id="{00000000-0008-0000-0E00-0000AC030000}"/>
            </a:ext>
          </a:extLst>
        </xdr:cNvPr>
        <xdr:cNvCxnSpPr/>
      </xdr:nvCxnSpPr>
      <xdr:spPr>
        <a:xfrm flipV="1">
          <a:off x="20434300" y="17213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6350</xdr:rowOff>
    </xdr:from>
    <xdr:to>
      <xdr:col>102</xdr:col>
      <xdr:colOff>165100</xdr:colOff>
      <xdr:row>101</xdr:row>
      <xdr:rowOff>107950</xdr:rowOff>
    </xdr:to>
    <xdr:sp macro="" textlink="">
      <xdr:nvSpPr>
        <xdr:cNvPr id="941" name="楕円 940">
          <a:extLst>
            <a:ext uri="{FF2B5EF4-FFF2-40B4-BE49-F238E27FC236}">
              <a16:creationId xmlns:a16="http://schemas.microsoft.com/office/drawing/2014/main" id="{00000000-0008-0000-0E00-0000AD030000}"/>
            </a:ext>
          </a:extLst>
        </xdr:cNvPr>
        <xdr:cNvSpPr/>
      </xdr:nvSpPr>
      <xdr:spPr>
        <a:xfrm>
          <a:off x="194945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83820</xdr:rowOff>
    </xdr:from>
    <xdr:to>
      <xdr:col>107</xdr:col>
      <xdr:colOff>50800</xdr:colOff>
      <xdr:row>101</xdr:row>
      <xdr:rowOff>57150</xdr:rowOff>
    </xdr:to>
    <xdr:cxnSp macro="">
      <xdr:nvCxnSpPr>
        <xdr:cNvPr id="942" name="直線コネクタ 941">
          <a:extLst>
            <a:ext uri="{FF2B5EF4-FFF2-40B4-BE49-F238E27FC236}">
              <a16:creationId xmlns:a16="http://schemas.microsoft.com/office/drawing/2014/main" id="{00000000-0008-0000-0E00-0000AE030000}"/>
            </a:ext>
          </a:extLst>
        </xdr:cNvPr>
        <xdr:cNvCxnSpPr/>
      </xdr:nvCxnSpPr>
      <xdr:spPr>
        <a:xfrm flipV="1">
          <a:off x="19545300" y="172288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21589</xdr:rowOff>
    </xdr:from>
    <xdr:to>
      <xdr:col>98</xdr:col>
      <xdr:colOff>38100</xdr:colOff>
      <xdr:row>101</xdr:row>
      <xdr:rowOff>123189</xdr:rowOff>
    </xdr:to>
    <xdr:sp macro="" textlink="">
      <xdr:nvSpPr>
        <xdr:cNvPr id="943" name="楕円 942">
          <a:extLst>
            <a:ext uri="{FF2B5EF4-FFF2-40B4-BE49-F238E27FC236}">
              <a16:creationId xmlns:a16="http://schemas.microsoft.com/office/drawing/2014/main" id="{00000000-0008-0000-0E00-0000AF030000}"/>
            </a:ext>
          </a:extLst>
        </xdr:cNvPr>
        <xdr:cNvSpPr/>
      </xdr:nvSpPr>
      <xdr:spPr>
        <a:xfrm>
          <a:off x="18605500" y="173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57150</xdr:rowOff>
    </xdr:from>
    <xdr:to>
      <xdr:col>102</xdr:col>
      <xdr:colOff>114300</xdr:colOff>
      <xdr:row>101</xdr:row>
      <xdr:rowOff>72389</xdr:rowOff>
    </xdr:to>
    <xdr:cxnSp macro="">
      <xdr:nvCxnSpPr>
        <xdr:cNvPr id="944" name="直線コネクタ 943">
          <a:extLst>
            <a:ext uri="{FF2B5EF4-FFF2-40B4-BE49-F238E27FC236}">
              <a16:creationId xmlns:a16="http://schemas.microsoft.com/office/drawing/2014/main" id="{00000000-0008-0000-0E00-0000B0030000}"/>
            </a:ext>
          </a:extLst>
        </xdr:cNvPr>
        <xdr:cNvCxnSpPr/>
      </xdr:nvCxnSpPr>
      <xdr:spPr>
        <a:xfrm flipV="1">
          <a:off x="18656300" y="173736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945" name="n_1aveValue【公民館】&#10;一人当たり面積">
          <a:extLst>
            <a:ext uri="{FF2B5EF4-FFF2-40B4-BE49-F238E27FC236}">
              <a16:creationId xmlns:a16="http://schemas.microsoft.com/office/drawing/2014/main" id="{00000000-0008-0000-0E00-0000B1030000}"/>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946" name="n_2aveValue【公民館】&#10;一人当たり面積">
          <a:extLst>
            <a:ext uri="{FF2B5EF4-FFF2-40B4-BE49-F238E27FC236}">
              <a16:creationId xmlns:a16="http://schemas.microsoft.com/office/drawing/2014/main" id="{00000000-0008-0000-0E00-0000B2030000}"/>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7" name="n_3aveValue【公民館】&#10;一人当たり面積">
          <a:extLst>
            <a:ext uri="{FF2B5EF4-FFF2-40B4-BE49-F238E27FC236}">
              <a16:creationId xmlns:a16="http://schemas.microsoft.com/office/drawing/2014/main" id="{00000000-0008-0000-0E00-0000B303000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8" name="n_4aveValue【公民館】&#10;一人当たり面積">
          <a:extLst>
            <a:ext uri="{FF2B5EF4-FFF2-40B4-BE49-F238E27FC236}">
              <a16:creationId xmlns:a16="http://schemas.microsoft.com/office/drawing/2014/main" id="{00000000-0008-0000-0E00-0000B4030000}"/>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135907</xdr:rowOff>
    </xdr:from>
    <xdr:ext cx="469744" cy="259045"/>
    <xdr:sp macro="" textlink="">
      <xdr:nvSpPr>
        <xdr:cNvPr id="949" name="n_1mainValue【公民館】&#10;一人当たり面積">
          <a:extLst>
            <a:ext uri="{FF2B5EF4-FFF2-40B4-BE49-F238E27FC236}">
              <a16:creationId xmlns:a16="http://schemas.microsoft.com/office/drawing/2014/main" id="{00000000-0008-0000-0E00-0000B5030000}"/>
            </a:ext>
          </a:extLst>
        </xdr:cNvPr>
        <xdr:cNvSpPr txBox="1"/>
      </xdr:nvSpPr>
      <xdr:spPr>
        <a:xfrm>
          <a:off x="21075727"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151147</xdr:rowOff>
    </xdr:from>
    <xdr:ext cx="469744" cy="259045"/>
    <xdr:sp macro="" textlink="">
      <xdr:nvSpPr>
        <xdr:cNvPr id="950" name="n_2mainValue【公民館】&#10;一人当たり面積">
          <a:extLst>
            <a:ext uri="{FF2B5EF4-FFF2-40B4-BE49-F238E27FC236}">
              <a16:creationId xmlns:a16="http://schemas.microsoft.com/office/drawing/2014/main" id="{00000000-0008-0000-0E00-0000B6030000}"/>
            </a:ext>
          </a:extLst>
        </xdr:cNvPr>
        <xdr:cNvSpPr txBox="1"/>
      </xdr:nvSpPr>
      <xdr:spPr>
        <a:xfrm>
          <a:off x="20199427" y="1695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124477</xdr:rowOff>
    </xdr:from>
    <xdr:ext cx="469744" cy="259045"/>
    <xdr:sp macro="" textlink="">
      <xdr:nvSpPr>
        <xdr:cNvPr id="951" name="n_3mainValue【公民館】&#10;一人当たり面積">
          <a:extLst>
            <a:ext uri="{FF2B5EF4-FFF2-40B4-BE49-F238E27FC236}">
              <a16:creationId xmlns:a16="http://schemas.microsoft.com/office/drawing/2014/main" id="{00000000-0008-0000-0E00-0000B7030000}"/>
            </a:ext>
          </a:extLst>
        </xdr:cNvPr>
        <xdr:cNvSpPr txBox="1"/>
      </xdr:nvSpPr>
      <xdr:spPr>
        <a:xfrm>
          <a:off x="19310427" y="1709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139716</xdr:rowOff>
    </xdr:from>
    <xdr:ext cx="469744" cy="259045"/>
    <xdr:sp macro="" textlink="">
      <xdr:nvSpPr>
        <xdr:cNvPr id="952" name="n_4mainValue【公民館】&#10;一人当たり面積">
          <a:extLst>
            <a:ext uri="{FF2B5EF4-FFF2-40B4-BE49-F238E27FC236}">
              <a16:creationId xmlns:a16="http://schemas.microsoft.com/office/drawing/2014/main" id="{00000000-0008-0000-0E00-0000B8030000}"/>
            </a:ext>
          </a:extLst>
        </xdr:cNvPr>
        <xdr:cNvSpPr txBox="1"/>
      </xdr:nvSpPr>
      <xdr:spPr>
        <a:xfrm>
          <a:off x="18421427"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00000000-0008-0000-0E00-0000B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00000000-0008-0000-0E00-0000B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00000000-0008-0000-0E00-0000B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一人当たり面積（延長）で、類似団体内順位が５位以内（類似団体と比較して一人当たりの面積（延長）が多い）のものが</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施設（</a:t>
          </a:r>
          <a:r>
            <a:rPr kumimoji="1" lang="ja-JP" altLang="en-US" sz="1100" b="0" i="0" baseline="0">
              <a:solidFill>
                <a:schemeClr val="dk1"/>
              </a:solidFill>
              <a:effectLst/>
              <a:latin typeface="+mn-lt"/>
              <a:ea typeface="+mn-ea"/>
              <a:cs typeface="+mn-cs"/>
            </a:rPr>
            <a:t>学校施設、</a:t>
          </a:r>
          <a:r>
            <a:rPr kumimoji="1" lang="ja-JP" altLang="ja-JP" sz="1100" b="0" i="0" baseline="0">
              <a:solidFill>
                <a:schemeClr val="dk1"/>
              </a:solidFill>
              <a:effectLst/>
              <a:latin typeface="+mn-lt"/>
              <a:ea typeface="+mn-ea"/>
              <a:cs typeface="+mn-cs"/>
            </a:rPr>
            <a:t>公民館）あるとともに、その他の施設においても総じて順位が高い傾向にある。要因として、合併前に旧市町村ごとに整備した類似の公共施設が複数あることが考えられる。地域ニーズを把握しつつ、集約化により更新や修繕経費を低減させることが可能と考えられる。</a:t>
          </a:r>
          <a:endParaRPr lang="ja-JP" altLang="ja-JP" sz="1400">
            <a:effectLst/>
          </a:endParaRPr>
        </a:p>
        <a:p>
          <a:r>
            <a:rPr kumimoji="1" lang="ja-JP" altLang="ja-JP" sz="1100" b="0" i="0" baseline="0">
              <a:solidFill>
                <a:schemeClr val="dk1"/>
              </a:solidFill>
              <a:effectLst/>
              <a:latin typeface="+mn-lt"/>
              <a:ea typeface="+mn-ea"/>
              <a:cs typeface="+mn-cs"/>
            </a:rPr>
            <a:t>減価償却率を見ると、「児童館」、次いで「公営住宅」「学校施設」の老朽化が進行していることがうかがえる。各施設とも、中長期の財政状況も踏まえながら、優先度の高いものから計画的に</a:t>
          </a:r>
          <a:r>
            <a:rPr kumimoji="1" lang="ja-JP" altLang="en-US" sz="1100" b="0" i="0" baseline="0">
              <a:solidFill>
                <a:schemeClr val="dk1"/>
              </a:solidFill>
              <a:effectLst/>
              <a:latin typeface="+mn-lt"/>
              <a:ea typeface="+mn-ea"/>
              <a:cs typeface="+mn-cs"/>
            </a:rPr>
            <a:t>改修</a:t>
          </a:r>
          <a:r>
            <a:rPr kumimoji="1" lang="ja-JP" altLang="ja-JP" sz="1100" b="0" i="0" baseline="0">
              <a:solidFill>
                <a:schemeClr val="dk1"/>
              </a:solidFill>
              <a:effectLst/>
              <a:latin typeface="+mn-lt"/>
              <a:ea typeface="+mn-ea"/>
              <a:cs typeface="+mn-cs"/>
            </a:rPr>
            <a:t>工事等を実施している。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鳥取県鳥取市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179,215
177,346
765.31
113,525,305
111,350,916
2,025,370
52,777,949
108,437,622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122555</xdr:rowOff>
    </xdr:from>
    <xdr:to>
      <xdr:col>24</xdr:col>
      <xdr:colOff>114300</xdr:colOff>
      <xdr:row>38</xdr:row>
      <xdr:rowOff>52705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100982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xdr:rowOff>
    </xdr:from>
    <xdr:to>
      <xdr:col>24</xdr:col>
      <xdr:colOff>63500</xdr:colOff>
      <xdr:row>38</xdr:row>
      <xdr:rowOff>121920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flipV="1">
          <a:off x="3797300" y="651700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121920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59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29210</xdr:rowOff>
    </xdr:from>
    <xdr:to>
      <xdr:col>10</xdr:col>
      <xdr:colOff>165100</xdr:colOff>
      <xdr:row>37</xdr:row>
      <xdr:rowOff>130810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80010</xdr:rowOff>
    </xdr:from>
    <xdr:to>
      <xdr:col>15</xdr:col>
      <xdr:colOff>50800</xdr:colOff>
      <xdr:row>38</xdr:row>
      <xdr:rowOff>76200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4236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118745</xdr:rowOff>
    </xdr:from>
    <xdr:to>
      <xdr:col>6</xdr:col>
      <xdr:colOff>38100</xdr:colOff>
      <xdr:row>36</xdr:row>
      <xdr:rowOff>48895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169545</xdr:rowOff>
    </xdr:from>
    <xdr:to>
      <xdr:col>10</xdr:col>
      <xdr:colOff>114300</xdr:colOff>
      <xdr:row>37</xdr:row>
      <xdr:rowOff>80010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170295"/>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118127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121937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65422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F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F00-00007300000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F00-000075000000}"/>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82567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F00-000081000000}"/>
            </a:ext>
          </a:extLst>
        </xdr:cNvPr>
        <xdr:cNvSpPr txBox="1"/>
      </xdr:nvSpPr>
      <xdr:spPr>
        <a:xfrm>
          <a:off x="10515600"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110490</xdr:rowOff>
    </xdr:from>
    <xdr:to>
      <xdr:col>55</xdr:col>
      <xdr:colOff>0</xdr:colOff>
      <xdr:row>37</xdr:row>
      <xdr:rowOff>133350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639300" y="64541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37</xdr:row>
      <xdr:rowOff>133350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8750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133350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861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133350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6972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00000000-0008-0000-0F00-00008A000000}"/>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0000000-0008-0000-0F00-00008B000000}"/>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0000000-0008-0000-0F00-00008C000000}"/>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00000000-0008-0000-0F00-00008D000000}"/>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2" name="n_1mainValue【図書館】&#10;一人当たり面積">
          <a:extLst>
            <a:ext uri="{FF2B5EF4-FFF2-40B4-BE49-F238E27FC236}">
              <a16:creationId xmlns:a16="http://schemas.microsoft.com/office/drawing/2014/main" id="{00000000-0008-0000-0F00-00008E000000}"/>
            </a:ext>
          </a:extLst>
        </xdr:cNvPr>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3" name="n_2mainValue【図書館】&#10;一人当たり面積">
          <a:extLst>
            <a:ext uri="{FF2B5EF4-FFF2-40B4-BE49-F238E27FC236}">
              <a16:creationId xmlns:a16="http://schemas.microsoft.com/office/drawing/2014/main" id="{00000000-0008-0000-0F00-00008F000000}"/>
            </a:ext>
          </a:extLst>
        </xdr:cNvPr>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4" name="n_3mainValue【図書館】&#10;一人当たり面積">
          <a:extLst>
            <a:ext uri="{FF2B5EF4-FFF2-40B4-BE49-F238E27FC236}">
              <a16:creationId xmlns:a16="http://schemas.microsoft.com/office/drawing/2014/main" id="{00000000-0008-0000-0F00-000090000000}"/>
            </a:ext>
          </a:extLst>
        </xdr:cNvPr>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5" name="n_4mainValue【図書館】&#10;一人当たり面積">
          <a:extLst>
            <a:ext uri="{FF2B5EF4-FFF2-40B4-BE49-F238E27FC236}">
              <a16:creationId xmlns:a16="http://schemas.microsoft.com/office/drawing/2014/main" id="{00000000-0008-0000-0F00-000091000000}"/>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76835</xdr:rowOff>
    </xdr:from>
    <xdr:to>
      <xdr:col>24</xdr:col>
      <xdr:colOff>114300</xdr:colOff>
      <xdr:row>59</xdr:row>
      <xdr:rowOff>6985</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5847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99712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673600"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10160</xdr:rowOff>
    </xdr:from>
    <xdr:to>
      <xdr:col>20</xdr:col>
      <xdr:colOff>38100</xdr:colOff>
      <xdr:row>58</xdr:row>
      <xdr:rowOff>111760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746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60960</xdr:rowOff>
    </xdr:from>
    <xdr:to>
      <xdr:col>24</xdr:col>
      <xdr:colOff>63500</xdr:colOff>
      <xdr:row>58</xdr:row>
      <xdr:rowOff>127635</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797300" y="1000506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145415</xdr:rowOff>
    </xdr:from>
    <xdr:to>
      <xdr:col>15</xdr:col>
      <xdr:colOff>101600</xdr:colOff>
      <xdr:row>58</xdr:row>
      <xdr:rowOff>75565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857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24765</xdr:rowOff>
    </xdr:from>
    <xdr:to>
      <xdr:col>19</xdr:col>
      <xdr:colOff>177800</xdr:colOff>
      <xdr:row>58</xdr:row>
      <xdr:rowOff>60960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908300" y="99688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101600</xdr:rowOff>
    </xdr:from>
    <xdr:to>
      <xdr:col>10</xdr:col>
      <xdr:colOff>165100</xdr:colOff>
      <xdr:row>63</xdr:row>
      <xdr:rowOff>31750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968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24765</xdr:rowOff>
    </xdr:from>
    <xdr:to>
      <xdr:col>15</xdr:col>
      <xdr:colOff>50800</xdr:colOff>
      <xdr:row>62</xdr:row>
      <xdr:rowOff>152400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flipV="1">
          <a:off x="2019300" y="9968865"/>
          <a:ext cx="889000" cy="81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78740</xdr:rowOff>
    </xdr:from>
    <xdr:to>
      <xdr:col>6</xdr:col>
      <xdr:colOff>38100</xdr:colOff>
      <xdr:row>63</xdr:row>
      <xdr:rowOff>8890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079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129540</xdr:rowOff>
    </xdr:from>
    <xdr:to>
      <xdr:col>10</xdr:col>
      <xdr:colOff>114300</xdr:colOff>
      <xdr:row>62</xdr:row>
      <xdr:rowOff>152400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130300" y="10759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128287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92092</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22877</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F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F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F00-0000E400000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F00-0000E6000000}"/>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72644</xdr:rowOff>
    </xdr:from>
    <xdr:to>
      <xdr:col>55</xdr:col>
      <xdr:colOff>50800</xdr:colOff>
      <xdr:row>61</xdr:row>
      <xdr:rowOff>2794</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0426700" y="1035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95521</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F00-0000F2000000}"/>
            </a:ext>
          </a:extLst>
        </xdr:cNvPr>
        <xdr:cNvSpPr txBox="1"/>
      </xdr:nvSpPr>
      <xdr:spPr>
        <a:xfrm>
          <a:off x="10515600" y="1021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77216</xdr:rowOff>
    </xdr:from>
    <xdr:to>
      <xdr:col>50</xdr:col>
      <xdr:colOff>165100</xdr:colOff>
      <xdr:row>61</xdr:row>
      <xdr:rowOff>7366</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588500" y="1036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123444</xdr:rowOff>
    </xdr:from>
    <xdr:to>
      <xdr:col>55</xdr:col>
      <xdr:colOff>0</xdr:colOff>
      <xdr:row>60</xdr:row>
      <xdr:rowOff>128016</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9639300" y="104104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84074</xdr:rowOff>
    </xdr:from>
    <xdr:to>
      <xdr:col>46</xdr:col>
      <xdr:colOff>38100</xdr:colOff>
      <xdr:row>61</xdr:row>
      <xdr:rowOff>14224</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8699500" y="1037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128016</xdr:rowOff>
    </xdr:from>
    <xdr:to>
      <xdr:col>50</xdr:col>
      <xdr:colOff>114300</xdr:colOff>
      <xdr:row>60</xdr:row>
      <xdr:rowOff>134874</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8750300" y="104150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136652</xdr:rowOff>
    </xdr:from>
    <xdr:to>
      <xdr:col>41</xdr:col>
      <xdr:colOff>101600</xdr:colOff>
      <xdr:row>61</xdr:row>
      <xdr:rowOff>66802</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810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134874</xdr:rowOff>
    </xdr:from>
    <xdr:to>
      <xdr:col>45</xdr:col>
      <xdr:colOff>177800</xdr:colOff>
      <xdr:row>61</xdr:row>
      <xdr:rowOff>16002</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7861300" y="1042187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138938</xdr:rowOff>
    </xdr:from>
    <xdr:to>
      <xdr:col>36</xdr:col>
      <xdr:colOff>165100</xdr:colOff>
      <xdr:row>61</xdr:row>
      <xdr:rowOff>69088</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9215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16002</xdr:rowOff>
    </xdr:from>
    <xdr:to>
      <xdr:col>41</xdr:col>
      <xdr:colOff>50800</xdr:colOff>
      <xdr:row>61</xdr:row>
      <xdr:rowOff>18288</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6972300" y="104744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F00-0000FB000000}"/>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F00-0000FC000000}"/>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F00-0000FD000000}"/>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F00-0000FE000000}"/>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23893</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F00-0000FF000000}"/>
            </a:ext>
          </a:extLst>
        </xdr:cNvPr>
        <xdr:cNvSpPr txBox="1"/>
      </xdr:nvSpPr>
      <xdr:spPr>
        <a:xfrm>
          <a:off x="9391727"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30751</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F00-000000010000}"/>
            </a:ext>
          </a:extLst>
        </xdr:cNvPr>
        <xdr:cNvSpPr txBox="1"/>
      </xdr:nvSpPr>
      <xdr:spPr>
        <a:xfrm>
          <a:off x="8515427" y="1014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83329</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F00-000001010000}"/>
            </a:ext>
          </a:extLst>
        </xdr:cNvPr>
        <xdr:cNvSpPr txBox="1"/>
      </xdr:nvSpPr>
      <xdr:spPr>
        <a:xfrm>
          <a:off x="7626427" y="1019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85615</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F00-000002010000}"/>
            </a:ext>
          </a:extLst>
        </xdr:cNvPr>
        <xdr:cNvSpPr txBox="1"/>
      </xdr:nvSpPr>
      <xdr:spPr>
        <a:xfrm>
          <a:off x="6737427"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F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F00-00001A010000}"/>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F00-00001C010000}"/>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F00-00001E01000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39878</xdr:rowOff>
    </xdr:from>
    <xdr:to>
      <xdr:col>24</xdr:col>
      <xdr:colOff>114300</xdr:colOff>
      <xdr:row>81</xdr:row>
      <xdr:rowOff>141478</xdr:rowOff>
    </xdr:to>
    <xdr:sp macro="" textlink="">
      <xdr:nvSpPr>
        <xdr:cNvPr id="297" name="楕円 296">
          <a:extLst>
            <a:ext uri="{FF2B5EF4-FFF2-40B4-BE49-F238E27FC236}">
              <a16:creationId xmlns:a16="http://schemas.microsoft.com/office/drawing/2014/main" id="{00000000-0008-0000-0F00-000029010000}"/>
            </a:ext>
          </a:extLst>
        </xdr:cNvPr>
        <xdr:cNvSpPr/>
      </xdr:nvSpPr>
      <xdr:spPr>
        <a:xfrm>
          <a:off x="4584700" y="139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18305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F00-00002A010000}"/>
            </a:ext>
          </a:extLst>
        </xdr:cNvPr>
        <xdr:cNvSpPr txBox="1"/>
      </xdr:nvSpPr>
      <xdr:spPr>
        <a:xfrm>
          <a:off x="4673600"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165608</xdr:rowOff>
    </xdr:from>
    <xdr:to>
      <xdr:col>20</xdr:col>
      <xdr:colOff>38100</xdr:colOff>
      <xdr:row>81</xdr:row>
      <xdr:rowOff>95758</xdr:rowOff>
    </xdr:to>
    <xdr:sp macro="" textlink="">
      <xdr:nvSpPr>
        <xdr:cNvPr id="299" name="楕円 298">
          <a:extLst>
            <a:ext uri="{FF2B5EF4-FFF2-40B4-BE49-F238E27FC236}">
              <a16:creationId xmlns:a16="http://schemas.microsoft.com/office/drawing/2014/main" id="{00000000-0008-0000-0F00-00002B010000}"/>
            </a:ext>
          </a:extLst>
        </xdr:cNvPr>
        <xdr:cNvSpPr/>
      </xdr:nvSpPr>
      <xdr:spPr>
        <a:xfrm>
          <a:off x="37465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44958</xdr:rowOff>
    </xdr:from>
    <xdr:to>
      <xdr:col>24</xdr:col>
      <xdr:colOff>63500</xdr:colOff>
      <xdr:row>81</xdr:row>
      <xdr:rowOff>90678</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3797300" y="139324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83313</xdr:rowOff>
    </xdr:from>
    <xdr:to>
      <xdr:col>15</xdr:col>
      <xdr:colOff>101600</xdr:colOff>
      <xdr:row>81</xdr:row>
      <xdr:rowOff>13463</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2857500" y="13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134113</xdr:rowOff>
    </xdr:from>
    <xdr:to>
      <xdr:col>19</xdr:col>
      <xdr:colOff>177800</xdr:colOff>
      <xdr:row>81</xdr:row>
      <xdr:rowOff>44958</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2908300" y="13850113"/>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37592</xdr:rowOff>
    </xdr:from>
    <xdr:to>
      <xdr:col>10</xdr:col>
      <xdr:colOff>165100</xdr:colOff>
      <xdr:row>80</xdr:row>
      <xdr:rowOff>139192</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1968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88392</xdr:rowOff>
    </xdr:from>
    <xdr:to>
      <xdr:col>15</xdr:col>
      <xdr:colOff>50800</xdr:colOff>
      <xdr:row>80</xdr:row>
      <xdr:rowOff>134113</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2019300" y="138043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154178</xdr:rowOff>
    </xdr:from>
    <xdr:to>
      <xdr:col>6</xdr:col>
      <xdr:colOff>38100</xdr:colOff>
      <xdr:row>80</xdr:row>
      <xdr:rowOff>84328</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1079500" y="1369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33528</xdr:rowOff>
    </xdr:from>
    <xdr:to>
      <xdr:col>10</xdr:col>
      <xdr:colOff>114300</xdr:colOff>
      <xdr:row>80</xdr:row>
      <xdr:rowOff>88392</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130300" y="137495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F00-000033010000}"/>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F00-000034010000}"/>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F00-000035010000}"/>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F00-000036010000}"/>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86885</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397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38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130319</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38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75455</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3791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F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F00-000055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F00-000057010000}"/>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F00-000059010000}"/>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60779</xdr:rowOff>
    </xdr:from>
    <xdr:to>
      <xdr:col>55</xdr:col>
      <xdr:colOff>50800</xdr:colOff>
      <xdr:row>77</xdr:row>
      <xdr:rowOff>162379</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0426700" y="1326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13806</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F00-000065010000}"/>
            </a:ext>
          </a:extLst>
        </xdr:cNvPr>
        <xdr:cNvSpPr txBox="1"/>
      </xdr:nvSpPr>
      <xdr:spPr>
        <a:xfrm>
          <a:off x="10515600" y="1321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28121</xdr:rowOff>
    </xdr:from>
    <xdr:to>
      <xdr:col>50</xdr:col>
      <xdr:colOff>165100</xdr:colOff>
      <xdr:row>77</xdr:row>
      <xdr:rowOff>129721</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588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78921</xdr:rowOff>
    </xdr:from>
    <xdr:to>
      <xdr:col>55</xdr:col>
      <xdr:colOff>0</xdr:colOff>
      <xdr:row>77</xdr:row>
      <xdr:rowOff>111579</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9639300" y="132805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44450</xdr:rowOff>
    </xdr:from>
    <xdr:to>
      <xdr:col>46</xdr:col>
      <xdr:colOff>38100</xdr:colOff>
      <xdr:row>79</xdr:row>
      <xdr:rowOff>146050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99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78921</xdr:rowOff>
    </xdr:from>
    <xdr:to>
      <xdr:col>50</xdr:col>
      <xdr:colOff>114300</xdr:colOff>
      <xdr:row>79</xdr:row>
      <xdr:rowOff>95250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750300" y="13280571"/>
          <a:ext cx="8890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55336</xdr:rowOff>
    </xdr:from>
    <xdr:to>
      <xdr:col>41</xdr:col>
      <xdr:colOff>101600</xdr:colOff>
      <xdr:row>79</xdr:row>
      <xdr:rowOff>156936</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10500" y="135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95250</xdr:rowOff>
    </xdr:from>
    <xdr:to>
      <xdr:col>45</xdr:col>
      <xdr:colOff>177800</xdr:colOff>
      <xdr:row>79</xdr:row>
      <xdr:rowOff>106136</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7861300" y="13639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109764</xdr:rowOff>
    </xdr:from>
    <xdr:to>
      <xdr:col>36</xdr:col>
      <xdr:colOff>165100</xdr:colOff>
      <xdr:row>80</xdr:row>
      <xdr:rowOff>39914</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921500" y="1365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106136</xdr:rowOff>
    </xdr:from>
    <xdr:to>
      <xdr:col>41</xdr:col>
      <xdr:colOff>50800</xdr:colOff>
      <xdr:row>79</xdr:row>
      <xdr:rowOff>160564</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6972300" y="136506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00000000-0008-0000-0F00-00006E010000}"/>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00000000-0008-0000-0F00-00006F010000}"/>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00000000-0008-0000-0F00-000070010000}"/>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00000000-0008-0000-0F00-000071010000}"/>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75</xdr:row>
      <xdr:rowOff>146248</xdr:rowOff>
    </xdr:from>
    <xdr:ext cx="469744" cy="259045"/>
    <xdr:sp macro="" textlink="">
      <xdr:nvSpPr>
        <xdr:cNvPr id="370" name="n_1mainValue【福祉施設】&#10;一人当たり面積">
          <a:extLst>
            <a:ext uri="{FF2B5EF4-FFF2-40B4-BE49-F238E27FC236}">
              <a16:creationId xmlns:a16="http://schemas.microsoft.com/office/drawing/2014/main" id="{00000000-0008-0000-0F00-000072010000}"/>
            </a:ext>
          </a:extLst>
        </xdr:cNvPr>
        <xdr:cNvSpPr txBox="1"/>
      </xdr:nvSpPr>
      <xdr:spPr>
        <a:xfrm>
          <a:off x="93917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162577</xdr:rowOff>
    </xdr:from>
    <xdr:ext cx="469744" cy="259045"/>
    <xdr:sp macro="" textlink="">
      <xdr:nvSpPr>
        <xdr:cNvPr id="371" name="n_2mainValue【福祉施設】&#10;一人当たり面積">
          <a:extLst>
            <a:ext uri="{FF2B5EF4-FFF2-40B4-BE49-F238E27FC236}">
              <a16:creationId xmlns:a16="http://schemas.microsoft.com/office/drawing/2014/main" id="{00000000-0008-0000-0F00-000073010000}"/>
            </a:ext>
          </a:extLst>
        </xdr:cNvPr>
        <xdr:cNvSpPr txBox="1"/>
      </xdr:nvSpPr>
      <xdr:spPr>
        <a:xfrm>
          <a:off x="8515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2013</xdr:rowOff>
    </xdr:from>
    <xdr:ext cx="469744" cy="259045"/>
    <xdr:sp macro="" textlink="">
      <xdr:nvSpPr>
        <xdr:cNvPr id="372" name="n_3mainValue【福祉施設】&#10;一人当たり面積">
          <a:extLst>
            <a:ext uri="{FF2B5EF4-FFF2-40B4-BE49-F238E27FC236}">
              <a16:creationId xmlns:a16="http://schemas.microsoft.com/office/drawing/2014/main" id="{00000000-0008-0000-0F00-000074010000}"/>
            </a:ext>
          </a:extLst>
        </xdr:cNvPr>
        <xdr:cNvSpPr txBox="1"/>
      </xdr:nvSpPr>
      <xdr:spPr>
        <a:xfrm>
          <a:off x="7626427" y="1337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56441</xdr:rowOff>
    </xdr:from>
    <xdr:ext cx="469744" cy="259045"/>
    <xdr:sp macro="" textlink="">
      <xdr:nvSpPr>
        <xdr:cNvPr id="373" name="n_4mainValue【福祉施設】&#10;一人当たり面積">
          <a:extLst>
            <a:ext uri="{FF2B5EF4-FFF2-40B4-BE49-F238E27FC236}">
              <a16:creationId xmlns:a16="http://schemas.microsoft.com/office/drawing/2014/main" id="{00000000-0008-0000-0F00-000075010000}"/>
            </a:ext>
          </a:extLst>
        </xdr:cNvPr>
        <xdr:cNvSpPr txBox="1"/>
      </xdr:nvSpPr>
      <xdr:spPr>
        <a:xfrm>
          <a:off x="6737427"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F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F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F00-000091010000}"/>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F00-000093010000}"/>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118745</xdr:rowOff>
    </xdr:from>
    <xdr:to>
      <xdr:col>24</xdr:col>
      <xdr:colOff>114300</xdr:colOff>
      <xdr:row>107</xdr:row>
      <xdr:rowOff>48895</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45847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97172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F00-00009F010000}"/>
            </a:ext>
          </a:extLst>
        </xdr:cNvPr>
        <xdr:cNvSpPr txBox="1"/>
      </xdr:nvSpPr>
      <xdr:spPr>
        <a:xfrm>
          <a:off x="4673600" y="182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76836</xdr:rowOff>
    </xdr:from>
    <xdr:to>
      <xdr:col>20</xdr:col>
      <xdr:colOff>38100</xdr:colOff>
      <xdr:row>109</xdr:row>
      <xdr:rowOff>6986</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3746500" y="185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169545</xdr:rowOff>
    </xdr:from>
    <xdr:to>
      <xdr:col>24</xdr:col>
      <xdr:colOff>63500</xdr:colOff>
      <xdr:row>108</xdr:row>
      <xdr:rowOff>127636</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flipV="1">
          <a:off x="3797300" y="18343245"/>
          <a:ext cx="838200" cy="30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59689</xdr:rowOff>
    </xdr:from>
    <xdr:to>
      <xdr:col>15</xdr:col>
      <xdr:colOff>101600</xdr:colOff>
      <xdr:row>108</xdr:row>
      <xdr:rowOff>161289</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2857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110489</xdr:rowOff>
    </xdr:from>
    <xdr:to>
      <xdr:col>19</xdr:col>
      <xdr:colOff>177800</xdr:colOff>
      <xdr:row>108</xdr:row>
      <xdr:rowOff>127636</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2908300" y="186270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42545</xdr:rowOff>
    </xdr:from>
    <xdr:to>
      <xdr:col>10</xdr:col>
      <xdr:colOff>165100</xdr:colOff>
      <xdr:row>108</xdr:row>
      <xdr:rowOff>144145</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968500" y="1855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93345</xdr:rowOff>
    </xdr:from>
    <xdr:to>
      <xdr:col>15</xdr:col>
      <xdr:colOff>50800</xdr:colOff>
      <xdr:row>108</xdr:row>
      <xdr:rowOff>110489</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019300" y="1860994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25400</xdr:rowOff>
    </xdr:from>
    <xdr:to>
      <xdr:col>6</xdr:col>
      <xdr:colOff>38100</xdr:colOff>
      <xdr:row>108</xdr:row>
      <xdr:rowOff>127000</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079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76200</xdr:rowOff>
    </xdr:from>
    <xdr:to>
      <xdr:col>10</xdr:col>
      <xdr:colOff>114300</xdr:colOff>
      <xdr:row>108</xdr:row>
      <xdr:rowOff>93345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130300" y="185928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F00-0000A8010000}"/>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F00-0000A9010000}"/>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F00-0000AA010000}"/>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F00-0000AB010000}"/>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169563</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868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152416</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135272</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86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118127</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F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F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F00-0000C601000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F00-0000C8010000}"/>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04267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38116</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F00-0000D4010000}"/>
            </a:ext>
          </a:extLst>
        </xdr:cNvPr>
        <xdr:cNvSpPr txBox="1"/>
      </xdr:nvSpPr>
      <xdr:spPr>
        <a:xfrm>
          <a:off x="10515600"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59689</xdr:rowOff>
    </xdr:from>
    <xdr:to>
      <xdr:col>50</xdr:col>
      <xdr:colOff>165100</xdr:colOff>
      <xdr:row>106</xdr:row>
      <xdr:rowOff>161289</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9588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110489</xdr:rowOff>
    </xdr:from>
    <xdr:to>
      <xdr:col>55</xdr:col>
      <xdr:colOff>0</xdr:colOff>
      <xdr:row>106</xdr:row>
      <xdr:rowOff>110489</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9639300" y="182841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59689</xdr:rowOff>
    </xdr:from>
    <xdr:to>
      <xdr:col>46</xdr:col>
      <xdr:colOff>38100</xdr:colOff>
      <xdr:row>106</xdr:row>
      <xdr:rowOff>161289</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8699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110489</xdr:rowOff>
    </xdr:from>
    <xdr:to>
      <xdr:col>50</xdr:col>
      <xdr:colOff>114300</xdr:colOff>
      <xdr:row>106</xdr:row>
      <xdr:rowOff>110489</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8750300" y="18284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65405</xdr:rowOff>
    </xdr:from>
    <xdr:to>
      <xdr:col>41</xdr:col>
      <xdr:colOff>101600</xdr:colOff>
      <xdr:row>106</xdr:row>
      <xdr:rowOff>167005</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7810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110489</xdr:rowOff>
    </xdr:from>
    <xdr:to>
      <xdr:col>45</xdr:col>
      <xdr:colOff>177800</xdr:colOff>
      <xdr:row>106</xdr:row>
      <xdr:rowOff>116205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7861300" y="182841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65405</xdr:rowOff>
    </xdr:from>
    <xdr:to>
      <xdr:col>36</xdr:col>
      <xdr:colOff>165100</xdr:colOff>
      <xdr:row>106</xdr:row>
      <xdr:rowOff>167005</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6921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116205</xdr:rowOff>
    </xdr:from>
    <xdr:to>
      <xdr:col>41</xdr:col>
      <xdr:colOff>50800</xdr:colOff>
      <xdr:row>106</xdr:row>
      <xdr:rowOff>116205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6972300" y="1828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00000000-0008-0000-0F00-0000DD010000}"/>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00000000-0008-0000-0F00-0000DE010000}"/>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00000000-0008-0000-0F00-0000DF010000}"/>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00000000-0008-0000-0F00-0000E0010000}"/>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152416</xdr:rowOff>
    </xdr:from>
    <xdr:ext cx="469744" cy="259045"/>
    <xdr:sp macro="" textlink="">
      <xdr:nvSpPr>
        <xdr:cNvPr id="481" name="n_1mainValue【市民会館】&#10;一人当たり面積">
          <a:extLst>
            <a:ext uri="{FF2B5EF4-FFF2-40B4-BE49-F238E27FC236}">
              <a16:creationId xmlns:a16="http://schemas.microsoft.com/office/drawing/2014/main" id="{00000000-0008-0000-0F00-0000E1010000}"/>
            </a:ext>
          </a:extLst>
        </xdr:cNvPr>
        <xdr:cNvSpPr txBox="1"/>
      </xdr:nvSpPr>
      <xdr:spPr>
        <a:xfrm>
          <a:off x="93917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152416</xdr:rowOff>
    </xdr:from>
    <xdr:ext cx="469744" cy="259045"/>
    <xdr:sp macro="" textlink="">
      <xdr:nvSpPr>
        <xdr:cNvPr id="482" name="n_2mainValue【市民会館】&#10;一人当たり面積">
          <a:extLst>
            <a:ext uri="{FF2B5EF4-FFF2-40B4-BE49-F238E27FC236}">
              <a16:creationId xmlns:a16="http://schemas.microsoft.com/office/drawing/2014/main" id="{00000000-0008-0000-0F00-0000E2010000}"/>
            </a:ext>
          </a:extLst>
        </xdr:cNvPr>
        <xdr:cNvSpPr txBox="1"/>
      </xdr:nvSpPr>
      <xdr:spPr>
        <a:xfrm>
          <a:off x="8515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158132</xdr:rowOff>
    </xdr:from>
    <xdr:ext cx="469744" cy="259045"/>
    <xdr:sp macro="" textlink="">
      <xdr:nvSpPr>
        <xdr:cNvPr id="483" name="n_3mainValue【市民会館】&#10;一人当たり面積">
          <a:extLst>
            <a:ext uri="{FF2B5EF4-FFF2-40B4-BE49-F238E27FC236}">
              <a16:creationId xmlns:a16="http://schemas.microsoft.com/office/drawing/2014/main" id="{00000000-0008-0000-0F00-0000E3010000}"/>
            </a:ext>
          </a:extLst>
        </xdr:cNvPr>
        <xdr:cNvSpPr txBox="1"/>
      </xdr:nvSpPr>
      <xdr:spPr>
        <a:xfrm>
          <a:off x="7626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158132</xdr:rowOff>
    </xdr:from>
    <xdr:ext cx="469744" cy="259045"/>
    <xdr:sp macro="" textlink="">
      <xdr:nvSpPr>
        <xdr:cNvPr id="484" name="n_4mainValue【市民会館】&#10;一人当たり面積">
          <a:extLst>
            <a:ext uri="{FF2B5EF4-FFF2-40B4-BE49-F238E27FC236}">
              <a16:creationId xmlns:a16="http://schemas.microsoft.com/office/drawing/2014/main" id="{00000000-0008-0000-0F00-0000E4010000}"/>
            </a:ext>
          </a:extLst>
        </xdr:cNvPr>
        <xdr:cNvSpPr txBox="1"/>
      </xdr:nvSpPr>
      <xdr:spPr>
        <a:xfrm>
          <a:off x="6737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0F00-0000F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0000000-0008-0000-0F00-0000FF01000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000000-0008-0000-0F00-00000102000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0000000-0008-0000-0F00-000003020000}"/>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93980</xdr:rowOff>
    </xdr:from>
    <xdr:to>
      <xdr:col>85</xdr:col>
      <xdr:colOff>177800</xdr:colOff>
      <xdr:row>38</xdr:row>
      <xdr:rowOff>24130</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16268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116857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0000000-0008-0000-0F00-00000F020000}"/>
            </a:ext>
          </a:extLst>
        </xdr:cNvPr>
        <xdr:cNvSpPr txBox="1"/>
      </xdr:nvSpPr>
      <xdr:spPr>
        <a:xfrm>
          <a:off x="16357600"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31931</xdr:rowOff>
    </xdr:from>
    <xdr:to>
      <xdr:col>81</xdr:col>
      <xdr:colOff>101600</xdr:colOff>
      <xdr:row>37</xdr:row>
      <xdr:rowOff>133531</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5430500" y="637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82731</xdr:rowOff>
    </xdr:from>
    <xdr:to>
      <xdr:col>85</xdr:col>
      <xdr:colOff>127000</xdr:colOff>
      <xdr:row>37</xdr:row>
      <xdr:rowOff>144780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5481300" y="642638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152763</xdr:rowOff>
    </xdr:from>
    <xdr:to>
      <xdr:col>76</xdr:col>
      <xdr:colOff>165100</xdr:colOff>
      <xdr:row>41</xdr:row>
      <xdr:rowOff>82913</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4541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82731</xdr:rowOff>
    </xdr:from>
    <xdr:to>
      <xdr:col>81</xdr:col>
      <xdr:colOff>50800</xdr:colOff>
      <xdr:row>41</xdr:row>
      <xdr:rowOff>32113</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flipV="1">
          <a:off x="14592300" y="6426381"/>
          <a:ext cx="889000" cy="63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151130</xdr:rowOff>
    </xdr:from>
    <xdr:to>
      <xdr:col>72</xdr:col>
      <xdr:colOff>38100</xdr:colOff>
      <xdr:row>40</xdr:row>
      <xdr:rowOff>81280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3652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30480</xdr:rowOff>
    </xdr:from>
    <xdr:to>
      <xdr:col>76</xdr:col>
      <xdr:colOff>114300</xdr:colOff>
      <xdr:row>41</xdr:row>
      <xdr:rowOff>32113</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3703300" y="6888480"/>
          <a:ext cx="889000" cy="17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64588</xdr:rowOff>
    </xdr:from>
    <xdr:to>
      <xdr:col>67</xdr:col>
      <xdr:colOff>101600</xdr:colOff>
      <xdr:row>40</xdr:row>
      <xdr:rowOff>166188</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2763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30480</xdr:rowOff>
    </xdr:from>
    <xdr:to>
      <xdr:col>71</xdr:col>
      <xdr:colOff>177800</xdr:colOff>
      <xdr:row>40</xdr:row>
      <xdr:rowOff>115388</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flipV="1">
          <a:off x="12814300" y="6888480"/>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000000-0008-0000-0F00-000018020000}"/>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0000000-0008-0000-0F00-000019020000}"/>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150058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5266044" y="615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74040</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43897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72407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500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157315</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611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0F00-00003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0F00-000034020000}"/>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0F00-000036020000}"/>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0F00-000038020000}"/>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0000000-0008-0000-0F00-000039020000}"/>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166881</xdr:rowOff>
    </xdr:from>
    <xdr:to>
      <xdr:col>116</xdr:col>
      <xdr:colOff>114300</xdr:colOff>
      <xdr:row>34</xdr:row>
      <xdr:rowOff>97031</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22110700" y="582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119908</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0F00-000044020000}"/>
            </a:ext>
          </a:extLst>
        </xdr:cNvPr>
        <xdr:cNvSpPr txBox="1"/>
      </xdr:nvSpPr>
      <xdr:spPr>
        <a:xfrm>
          <a:off x="22199600" y="5777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33630</xdr:rowOff>
    </xdr:from>
    <xdr:to>
      <xdr:col>112</xdr:col>
      <xdr:colOff>38100</xdr:colOff>
      <xdr:row>34</xdr:row>
      <xdr:rowOff>135230</xdr:rowOff>
    </xdr:to>
    <xdr:sp macro="" textlink="">
      <xdr:nvSpPr>
        <xdr:cNvPr id="581" name="楕円 580">
          <a:extLst>
            <a:ext uri="{FF2B5EF4-FFF2-40B4-BE49-F238E27FC236}">
              <a16:creationId xmlns:a16="http://schemas.microsoft.com/office/drawing/2014/main" id="{00000000-0008-0000-0F00-000045020000}"/>
            </a:ext>
          </a:extLst>
        </xdr:cNvPr>
        <xdr:cNvSpPr/>
      </xdr:nvSpPr>
      <xdr:spPr>
        <a:xfrm>
          <a:off x="21272500" y="58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46231</xdr:rowOff>
    </xdr:from>
    <xdr:to>
      <xdr:col>116</xdr:col>
      <xdr:colOff>63500</xdr:colOff>
      <xdr:row>34</xdr:row>
      <xdr:rowOff>84430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flipV="1">
          <a:off x="21323300" y="5875531"/>
          <a:ext cx="838200" cy="3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109239</xdr:rowOff>
    </xdr:from>
    <xdr:to>
      <xdr:col>107</xdr:col>
      <xdr:colOff>101600</xdr:colOff>
      <xdr:row>38</xdr:row>
      <xdr:rowOff>39389</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20383500" y="645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84430</xdr:rowOff>
    </xdr:from>
    <xdr:to>
      <xdr:col>111</xdr:col>
      <xdr:colOff>177800</xdr:colOff>
      <xdr:row>37</xdr:row>
      <xdr:rowOff>160039</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flipV="1">
          <a:off x="20434300" y="5913730"/>
          <a:ext cx="889000" cy="58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35316</xdr:rowOff>
    </xdr:from>
    <xdr:to>
      <xdr:col>102</xdr:col>
      <xdr:colOff>165100</xdr:colOff>
      <xdr:row>37</xdr:row>
      <xdr:rowOff>136916</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9494500" y="637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86116</xdr:rowOff>
    </xdr:from>
    <xdr:to>
      <xdr:col>107</xdr:col>
      <xdr:colOff>50800</xdr:colOff>
      <xdr:row>37</xdr:row>
      <xdr:rowOff>160039</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9545300" y="6429766"/>
          <a:ext cx="889000" cy="7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99272</xdr:rowOff>
    </xdr:from>
    <xdr:to>
      <xdr:col>98</xdr:col>
      <xdr:colOff>38100</xdr:colOff>
      <xdr:row>38</xdr:row>
      <xdr:rowOff>29422</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8605500" y="644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86116</xdr:rowOff>
    </xdr:from>
    <xdr:to>
      <xdr:col>102</xdr:col>
      <xdr:colOff>114300</xdr:colOff>
      <xdr:row>37</xdr:row>
      <xdr:rowOff>150072</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18656300" y="6429766"/>
          <a:ext cx="889000" cy="6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000000-0008-0000-0F00-00004D020000}"/>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0000000-0008-0000-0F00-00004E020000}"/>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0000000-0008-0000-0F00-00004F020000}"/>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0000000-0008-0000-0F00-000050020000}"/>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151757</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21011095" y="5638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55916</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0167111" y="622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153443</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9245795" y="6154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45949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389111" y="621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0000000-0008-0000-0F00-00006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00000000-0008-0000-0F00-00006C020000}"/>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00000000-0008-0000-0F00-00006E020000}"/>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0000000-0008-0000-0F00-000070020000}"/>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00000000-0008-0000-0F00-000071020000}"/>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楕円 634">
          <a:extLst>
            <a:ext uri="{FF2B5EF4-FFF2-40B4-BE49-F238E27FC236}">
              <a16:creationId xmlns:a16="http://schemas.microsoft.com/office/drawing/2014/main" id="{00000000-0008-0000-0F00-00007B020000}"/>
            </a:ext>
          </a:extLst>
        </xdr:cNvPr>
        <xdr:cNvSpPr/>
      </xdr:nvSpPr>
      <xdr:spPr>
        <a:xfrm>
          <a:off x="16268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00000000-0008-0000-0F00-00007C020000}"/>
            </a:ext>
          </a:extLst>
        </xdr:cNvPr>
        <xdr:cNvSpPr txBox="1"/>
      </xdr:nvSpPr>
      <xdr:spPr>
        <a:xfrm>
          <a:off x="16357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70358</xdr:rowOff>
    </xdr:from>
    <xdr:to>
      <xdr:col>81</xdr:col>
      <xdr:colOff>101600</xdr:colOff>
      <xdr:row>62</xdr:row>
      <xdr:rowOff>508</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15430500" y="1052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121158</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flipV="1">
          <a:off x="15481300" y="10504170"/>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8636</xdr:rowOff>
    </xdr:from>
    <xdr:to>
      <xdr:col>76</xdr:col>
      <xdr:colOff>165100</xdr:colOff>
      <xdr:row>61</xdr:row>
      <xdr:rowOff>110236</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145415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59436</xdr:rowOff>
    </xdr:from>
    <xdr:to>
      <xdr:col>81</xdr:col>
      <xdr:colOff>50800</xdr:colOff>
      <xdr:row>61</xdr:row>
      <xdr:rowOff>121158</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4592300" y="1051788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90932</xdr:rowOff>
    </xdr:from>
    <xdr:to>
      <xdr:col>72</xdr:col>
      <xdr:colOff>38100</xdr:colOff>
      <xdr:row>61</xdr:row>
      <xdr:rowOff>21082</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3652500" y="1037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141732</xdr:rowOff>
    </xdr:from>
    <xdr:to>
      <xdr:col>76</xdr:col>
      <xdr:colOff>114300</xdr:colOff>
      <xdr:row>61</xdr:row>
      <xdr:rowOff>59436</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3703300" y="10428732"/>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97790</xdr:rowOff>
    </xdr:from>
    <xdr:to>
      <xdr:col>67</xdr:col>
      <xdr:colOff>101600</xdr:colOff>
      <xdr:row>59</xdr:row>
      <xdr:rowOff>27940</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2763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148590</xdr:rowOff>
    </xdr:from>
    <xdr:to>
      <xdr:col>71</xdr:col>
      <xdr:colOff>177800</xdr:colOff>
      <xdr:row>60</xdr:row>
      <xdr:rowOff>141732</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814300" y="10092690"/>
          <a:ext cx="889000" cy="3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0000000-0008-0000-0F00-000085020000}"/>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0000000-0008-0000-0F00-000087020000}"/>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163085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00000000-0008-0000-0F00-000089020000}"/>
            </a:ext>
          </a:extLst>
        </xdr:cNvPr>
        <xdr:cNvSpPr txBox="1"/>
      </xdr:nvSpPr>
      <xdr:spPr>
        <a:xfrm>
          <a:off x="15266044" y="1062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101363</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0000000-0008-0000-0F00-00008A020000}"/>
            </a:ext>
          </a:extLst>
        </xdr:cNvPr>
        <xdr:cNvSpPr txBox="1"/>
      </xdr:nvSpPr>
      <xdr:spPr>
        <a:xfrm>
          <a:off x="14389744"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12209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3500744" y="1047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19067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26117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0000000-0008-0000-0F00-0000A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0000000-0008-0000-0F00-0000A3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0000000-0008-0000-0F00-0000A502000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00000000-0008-0000-0F00-0000A7020000}"/>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00000000-0008-0000-0F00-0000AC02000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47498</xdr:rowOff>
    </xdr:from>
    <xdr:to>
      <xdr:col>116</xdr:col>
      <xdr:colOff>114300</xdr:colOff>
      <xdr:row>55</xdr:row>
      <xdr:rowOff>149098</xdr:rowOff>
    </xdr:to>
    <xdr:sp macro="" textlink="">
      <xdr:nvSpPr>
        <xdr:cNvPr id="690" name="楕円 689">
          <a:extLst>
            <a:ext uri="{FF2B5EF4-FFF2-40B4-BE49-F238E27FC236}">
              <a16:creationId xmlns:a16="http://schemas.microsoft.com/office/drawing/2014/main" id="{00000000-0008-0000-0F00-0000B2020000}"/>
            </a:ext>
          </a:extLst>
        </xdr:cNvPr>
        <xdr:cNvSpPr/>
      </xdr:nvSpPr>
      <xdr:spPr>
        <a:xfrm>
          <a:off x="22110700" y="94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525</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00000000-0008-0000-0F00-0000B3020000}"/>
            </a:ext>
          </a:extLst>
        </xdr:cNvPr>
        <xdr:cNvSpPr txBox="1"/>
      </xdr:nvSpPr>
      <xdr:spPr>
        <a:xfrm>
          <a:off x="22199600" y="94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132080</xdr:rowOff>
    </xdr:from>
    <xdr:to>
      <xdr:col>112</xdr:col>
      <xdr:colOff>38100</xdr:colOff>
      <xdr:row>59</xdr:row>
      <xdr:rowOff>62230</xdr:rowOff>
    </xdr:to>
    <xdr:sp macro="" textlink="">
      <xdr:nvSpPr>
        <xdr:cNvPr id="692" name="楕円 691">
          <a:extLst>
            <a:ext uri="{FF2B5EF4-FFF2-40B4-BE49-F238E27FC236}">
              <a16:creationId xmlns:a16="http://schemas.microsoft.com/office/drawing/2014/main" id="{00000000-0008-0000-0F00-0000B4020000}"/>
            </a:ext>
          </a:extLst>
        </xdr:cNvPr>
        <xdr:cNvSpPr/>
      </xdr:nvSpPr>
      <xdr:spPr>
        <a:xfrm>
          <a:off x="21272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98298</xdr:rowOff>
    </xdr:from>
    <xdr:to>
      <xdr:col>116</xdr:col>
      <xdr:colOff>63500</xdr:colOff>
      <xdr:row>59</xdr:row>
      <xdr:rowOff>11430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flipV="1">
          <a:off x="21323300" y="9528048"/>
          <a:ext cx="838200" cy="59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70358</xdr:rowOff>
    </xdr:from>
    <xdr:to>
      <xdr:col>107</xdr:col>
      <xdr:colOff>101600</xdr:colOff>
      <xdr:row>60</xdr:row>
      <xdr:rowOff>508</xdr:rowOff>
    </xdr:to>
    <xdr:sp macro="" textlink="">
      <xdr:nvSpPr>
        <xdr:cNvPr id="694" name="楕円 693">
          <a:extLst>
            <a:ext uri="{FF2B5EF4-FFF2-40B4-BE49-F238E27FC236}">
              <a16:creationId xmlns:a16="http://schemas.microsoft.com/office/drawing/2014/main" id="{00000000-0008-0000-0F00-0000B6020000}"/>
            </a:ext>
          </a:extLst>
        </xdr:cNvPr>
        <xdr:cNvSpPr/>
      </xdr:nvSpPr>
      <xdr:spPr>
        <a:xfrm>
          <a:off x="20383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11430</xdr:rowOff>
    </xdr:from>
    <xdr:to>
      <xdr:col>111</xdr:col>
      <xdr:colOff>177800</xdr:colOff>
      <xdr:row>59</xdr:row>
      <xdr:rowOff>121158</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flipV="1">
          <a:off x="20434300" y="1012698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74930</xdr:rowOff>
    </xdr:from>
    <xdr:to>
      <xdr:col>102</xdr:col>
      <xdr:colOff>165100</xdr:colOff>
      <xdr:row>60</xdr:row>
      <xdr:rowOff>5080</xdr:rowOff>
    </xdr:to>
    <xdr:sp macro="" textlink="">
      <xdr:nvSpPr>
        <xdr:cNvPr id="696" name="楕円 695">
          <a:extLst>
            <a:ext uri="{FF2B5EF4-FFF2-40B4-BE49-F238E27FC236}">
              <a16:creationId xmlns:a16="http://schemas.microsoft.com/office/drawing/2014/main" id="{00000000-0008-0000-0F00-0000B8020000}"/>
            </a:ext>
          </a:extLst>
        </xdr:cNvPr>
        <xdr:cNvSpPr/>
      </xdr:nvSpPr>
      <xdr:spPr>
        <a:xfrm>
          <a:off x="19494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121158</xdr:rowOff>
    </xdr:from>
    <xdr:to>
      <xdr:col>107</xdr:col>
      <xdr:colOff>50800</xdr:colOff>
      <xdr:row>59</xdr:row>
      <xdr:rowOff>125730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flipV="1">
          <a:off x="19545300" y="102367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79502</xdr:rowOff>
    </xdr:from>
    <xdr:to>
      <xdr:col>98</xdr:col>
      <xdr:colOff>38100</xdr:colOff>
      <xdr:row>60</xdr:row>
      <xdr:rowOff>9652</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18605500" y="101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125730</xdr:rowOff>
    </xdr:from>
    <xdr:to>
      <xdr:col>102</xdr:col>
      <xdr:colOff>114300</xdr:colOff>
      <xdr:row>59</xdr:row>
      <xdr:rowOff>130302</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flipV="1">
          <a:off x="18656300" y="102412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00000000-0008-0000-0F00-0000BC020000}"/>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00000000-0008-0000-0F00-0000BD020000}"/>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00000000-0008-0000-0F00-0000BE020000}"/>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00000000-0008-0000-0F00-0000BF020000}"/>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78757</xdr:rowOff>
    </xdr:from>
    <xdr:ext cx="469744" cy="259045"/>
    <xdr:sp macro="" textlink="">
      <xdr:nvSpPr>
        <xdr:cNvPr id="704" name="n_1mainValue【保健センター・保健所】&#10;一人当たり面積">
          <a:extLst>
            <a:ext uri="{FF2B5EF4-FFF2-40B4-BE49-F238E27FC236}">
              <a16:creationId xmlns:a16="http://schemas.microsoft.com/office/drawing/2014/main" id="{00000000-0008-0000-0F00-0000C0020000}"/>
            </a:ext>
          </a:extLst>
        </xdr:cNvPr>
        <xdr:cNvSpPr txBox="1"/>
      </xdr:nvSpPr>
      <xdr:spPr>
        <a:xfrm>
          <a:off x="210757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17035</xdr:rowOff>
    </xdr:from>
    <xdr:ext cx="469744" cy="259045"/>
    <xdr:sp macro="" textlink="">
      <xdr:nvSpPr>
        <xdr:cNvPr id="705" name="n_2mainValue【保健センター・保健所】&#10;一人当たり面積">
          <a:extLst>
            <a:ext uri="{FF2B5EF4-FFF2-40B4-BE49-F238E27FC236}">
              <a16:creationId xmlns:a16="http://schemas.microsoft.com/office/drawing/2014/main" id="{00000000-0008-0000-0F00-0000C1020000}"/>
            </a:ext>
          </a:extLst>
        </xdr:cNvPr>
        <xdr:cNvSpPr txBox="1"/>
      </xdr:nvSpPr>
      <xdr:spPr>
        <a:xfrm>
          <a:off x="201994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21607</xdr:rowOff>
    </xdr:from>
    <xdr:ext cx="469744" cy="259045"/>
    <xdr:sp macro="" textlink="">
      <xdr:nvSpPr>
        <xdr:cNvPr id="706" name="n_3mainValue【保健センター・保健所】&#10;一人当たり面積">
          <a:extLst>
            <a:ext uri="{FF2B5EF4-FFF2-40B4-BE49-F238E27FC236}">
              <a16:creationId xmlns:a16="http://schemas.microsoft.com/office/drawing/2014/main" id="{00000000-0008-0000-0F00-0000C2020000}"/>
            </a:ext>
          </a:extLst>
        </xdr:cNvPr>
        <xdr:cNvSpPr txBox="1"/>
      </xdr:nvSpPr>
      <xdr:spPr>
        <a:xfrm>
          <a:off x="19310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26179</xdr:rowOff>
    </xdr:from>
    <xdr:ext cx="469744" cy="259045"/>
    <xdr:sp macro="" textlink="">
      <xdr:nvSpPr>
        <xdr:cNvPr id="707" name="n_4mainValue【保健センター・保健所】&#10;一人当たり面積">
          <a:extLst>
            <a:ext uri="{FF2B5EF4-FFF2-40B4-BE49-F238E27FC236}">
              <a16:creationId xmlns:a16="http://schemas.microsoft.com/office/drawing/2014/main" id="{00000000-0008-0000-0F00-0000C3020000}"/>
            </a:ext>
          </a:extLst>
        </xdr:cNvPr>
        <xdr:cNvSpPr txBox="1"/>
      </xdr:nvSpPr>
      <xdr:spPr>
        <a:xfrm>
          <a:off x="18421427" y="997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0000000-0008-0000-0F00-0000DD02000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0000000-0008-0000-0F00-0000DF020000}"/>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0000000-0008-0000-0F00-0000E1020000}"/>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2539</xdr:rowOff>
    </xdr:from>
    <xdr:to>
      <xdr:col>85</xdr:col>
      <xdr:colOff>177800</xdr:colOff>
      <xdr:row>83</xdr:row>
      <xdr:rowOff>104139</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162687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152416</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0000000-0008-0000-0F00-0000ED020000}"/>
            </a:ext>
          </a:extLst>
        </xdr:cNvPr>
        <xdr:cNvSpPr txBox="1"/>
      </xdr:nvSpPr>
      <xdr:spPr>
        <a:xfrm>
          <a:off x="16357600"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78739</xdr:rowOff>
    </xdr:from>
    <xdr:to>
      <xdr:col>81</xdr:col>
      <xdr:colOff>101600</xdr:colOff>
      <xdr:row>83</xdr:row>
      <xdr:rowOff>8889</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15430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129539</xdr:rowOff>
    </xdr:from>
    <xdr:to>
      <xdr:col>85</xdr:col>
      <xdr:colOff>127000</xdr:colOff>
      <xdr:row>83</xdr:row>
      <xdr:rowOff>53339</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5481300" y="14188439"/>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107314</xdr:rowOff>
    </xdr:from>
    <xdr:to>
      <xdr:col>76</xdr:col>
      <xdr:colOff>165100</xdr:colOff>
      <xdr:row>83</xdr:row>
      <xdr:rowOff>37464</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14541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129539</xdr:rowOff>
    </xdr:from>
    <xdr:to>
      <xdr:col>81</xdr:col>
      <xdr:colOff>50800</xdr:colOff>
      <xdr:row>82</xdr:row>
      <xdr:rowOff>158114</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14592300" y="141884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99695</xdr:rowOff>
    </xdr:from>
    <xdr:to>
      <xdr:col>72</xdr:col>
      <xdr:colOff>38100</xdr:colOff>
      <xdr:row>82</xdr:row>
      <xdr:rowOff>29845</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3652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150495</xdr:rowOff>
    </xdr:from>
    <xdr:to>
      <xdr:col>76</xdr:col>
      <xdr:colOff>114300</xdr:colOff>
      <xdr:row>82</xdr:row>
      <xdr:rowOff>158114</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3703300" y="14037945"/>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21589</xdr:rowOff>
    </xdr:from>
    <xdr:to>
      <xdr:col>67</xdr:col>
      <xdr:colOff>101600</xdr:colOff>
      <xdr:row>82</xdr:row>
      <xdr:rowOff>123189</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2763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150495</xdr:rowOff>
    </xdr:from>
    <xdr:to>
      <xdr:col>71</xdr:col>
      <xdr:colOff>177800</xdr:colOff>
      <xdr:row>82</xdr:row>
      <xdr:rowOff>72389</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flipV="1">
          <a:off x="12814300" y="14037945"/>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00000000-0008-0000-0F00-0000F6020000}"/>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00000000-0008-0000-0F00-0000F7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00000000-0008-0000-0F00-0000F8020000}"/>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00000000-0008-0000-0F00-0000F9020000}"/>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xdr:rowOff>
    </xdr:from>
    <xdr:ext cx="405111" cy="259045"/>
    <xdr:sp macro="" textlink="">
      <xdr:nvSpPr>
        <xdr:cNvPr id="762" name="n_1mainValue【消防施設】&#10;有形固定資産減価償却率">
          <a:extLst>
            <a:ext uri="{FF2B5EF4-FFF2-40B4-BE49-F238E27FC236}">
              <a16:creationId xmlns:a16="http://schemas.microsoft.com/office/drawing/2014/main" id="{00000000-0008-0000-0F00-0000FA020000}"/>
            </a:ext>
          </a:extLst>
        </xdr:cNvPr>
        <xdr:cNvSpPr txBox="1"/>
      </xdr:nvSpPr>
      <xdr:spPr>
        <a:xfrm>
          <a:off x="152660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28591</xdr:rowOff>
    </xdr:from>
    <xdr:ext cx="405111" cy="259045"/>
    <xdr:sp macro="" textlink="">
      <xdr:nvSpPr>
        <xdr:cNvPr id="763" name="n_2mainValue【消防施設】&#10;有形固定資産減価償却率">
          <a:extLst>
            <a:ext uri="{FF2B5EF4-FFF2-40B4-BE49-F238E27FC236}">
              <a16:creationId xmlns:a16="http://schemas.microsoft.com/office/drawing/2014/main" id="{00000000-0008-0000-0F00-0000FB020000}"/>
            </a:ext>
          </a:extLst>
        </xdr:cNvPr>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46372</xdr:rowOff>
    </xdr:from>
    <xdr:ext cx="405111" cy="259045"/>
    <xdr:sp macro="" textlink="">
      <xdr:nvSpPr>
        <xdr:cNvPr id="764" name="n_3mainValue【消防施設】&#10;有形固定資産減価償却率">
          <a:extLst>
            <a:ext uri="{FF2B5EF4-FFF2-40B4-BE49-F238E27FC236}">
              <a16:creationId xmlns:a16="http://schemas.microsoft.com/office/drawing/2014/main" id="{00000000-0008-0000-0F00-0000FC020000}"/>
            </a:ext>
          </a:extLst>
        </xdr:cNvPr>
        <xdr:cNvSpPr txBox="1"/>
      </xdr:nvSpPr>
      <xdr:spPr>
        <a:xfrm>
          <a:off x="13500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114316</xdr:rowOff>
    </xdr:from>
    <xdr:ext cx="405111" cy="259045"/>
    <xdr:sp macro="" textlink="">
      <xdr:nvSpPr>
        <xdr:cNvPr id="765" name="n_4mainValue【消防施設】&#10;有形固定資産減価償却率">
          <a:extLst>
            <a:ext uri="{FF2B5EF4-FFF2-40B4-BE49-F238E27FC236}">
              <a16:creationId xmlns:a16="http://schemas.microsoft.com/office/drawing/2014/main" id="{00000000-0008-0000-0F00-0000FD020000}"/>
            </a:ext>
          </a:extLst>
        </xdr:cNvPr>
        <xdr:cNvSpPr txBox="1"/>
      </xdr:nvSpPr>
      <xdr:spPr>
        <a:xfrm>
          <a:off x="12611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00000000-0008-0000-0F00-00000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00000000-0008-0000-0F00-00000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0000000-0008-0000-0F00-00000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0000000-0008-0000-0F00-00000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00000000-0008-0000-0F00-00000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消防施設】&#10;一人当たり面積グラフ枠">
          <a:extLst>
            <a:ext uri="{FF2B5EF4-FFF2-40B4-BE49-F238E27FC236}">
              <a16:creationId xmlns:a16="http://schemas.microsoft.com/office/drawing/2014/main" id="{00000000-0008-0000-0F00-00001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146957</xdr:rowOff>
    </xdr:from>
    <xdr:to>
      <xdr:col>116</xdr:col>
      <xdr:colOff>62864</xdr:colOff>
      <xdr:row>86</xdr:row>
      <xdr:rowOff>70757</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flipV="1">
          <a:off x="22160864" y="13520057"/>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92" name="【消防施設】&#10;一人当たり面積最小値テキスト">
          <a:extLst>
            <a:ext uri="{FF2B5EF4-FFF2-40B4-BE49-F238E27FC236}">
              <a16:creationId xmlns:a16="http://schemas.microsoft.com/office/drawing/2014/main" id="{00000000-0008-0000-0F00-00001803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93634</xdr:rowOff>
    </xdr:from>
    <xdr:ext cx="469744" cy="259045"/>
    <xdr:sp macro="" textlink="">
      <xdr:nvSpPr>
        <xdr:cNvPr id="794" name="【消防施設】&#10;一人当たり面積最大値テキスト">
          <a:extLst>
            <a:ext uri="{FF2B5EF4-FFF2-40B4-BE49-F238E27FC236}">
              <a16:creationId xmlns:a16="http://schemas.microsoft.com/office/drawing/2014/main" id="{00000000-0008-0000-0F00-00001A030000}"/>
            </a:ext>
          </a:extLst>
        </xdr:cNvPr>
        <xdr:cNvSpPr txBox="1"/>
      </xdr:nvSpPr>
      <xdr:spPr>
        <a:xfrm>
          <a:off x="22199600" y="1329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146957</xdr:rowOff>
    </xdr:from>
    <xdr:to>
      <xdr:col>116</xdr:col>
      <xdr:colOff>152400</xdr:colOff>
      <xdr:row>78</xdr:row>
      <xdr:rowOff>146957</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22072600" y="13520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55534</xdr:rowOff>
    </xdr:from>
    <xdr:ext cx="469744" cy="259045"/>
    <xdr:sp macro="" textlink="">
      <xdr:nvSpPr>
        <xdr:cNvPr id="796" name="【消防施設】&#10;一人当たり面積平均値テキスト">
          <a:extLst>
            <a:ext uri="{FF2B5EF4-FFF2-40B4-BE49-F238E27FC236}">
              <a16:creationId xmlns:a16="http://schemas.microsoft.com/office/drawing/2014/main" id="{00000000-0008-0000-0F00-00001C030000}"/>
            </a:ext>
          </a:extLst>
        </xdr:cNvPr>
        <xdr:cNvSpPr txBox="1"/>
      </xdr:nvSpPr>
      <xdr:spPr>
        <a:xfrm>
          <a:off x="22199600" y="14285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797" name="フローチャート: 判断 796">
          <a:extLst>
            <a:ext uri="{FF2B5EF4-FFF2-40B4-BE49-F238E27FC236}">
              <a16:creationId xmlns:a16="http://schemas.microsoft.com/office/drawing/2014/main" id="{00000000-0008-0000-0F00-00001D030000}"/>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77107</xdr:rowOff>
    </xdr:from>
    <xdr:to>
      <xdr:col>112</xdr:col>
      <xdr:colOff>38100</xdr:colOff>
      <xdr:row>84</xdr:row>
      <xdr:rowOff>7257</xdr:rowOff>
    </xdr:to>
    <xdr:sp macro="" textlink="">
      <xdr:nvSpPr>
        <xdr:cNvPr id="798" name="フローチャート: 判断 797">
          <a:extLst>
            <a:ext uri="{FF2B5EF4-FFF2-40B4-BE49-F238E27FC236}">
              <a16:creationId xmlns:a16="http://schemas.microsoft.com/office/drawing/2014/main" id="{00000000-0008-0000-0F00-00001E030000}"/>
            </a:ext>
          </a:extLst>
        </xdr:cNvPr>
        <xdr:cNvSpPr/>
      </xdr:nvSpPr>
      <xdr:spPr>
        <a:xfrm>
          <a:off x="21272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799" name="フローチャート: 判断 798">
          <a:extLst>
            <a:ext uri="{FF2B5EF4-FFF2-40B4-BE49-F238E27FC236}">
              <a16:creationId xmlns:a16="http://schemas.microsoft.com/office/drawing/2014/main" id="{00000000-0008-0000-0F00-00001F030000}"/>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98879</xdr:rowOff>
    </xdr:from>
    <xdr:to>
      <xdr:col>102</xdr:col>
      <xdr:colOff>165100</xdr:colOff>
      <xdr:row>84</xdr:row>
      <xdr:rowOff>29029</xdr:rowOff>
    </xdr:to>
    <xdr:sp macro="" textlink="">
      <xdr:nvSpPr>
        <xdr:cNvPr id="800" name="フローチャート: 判断 799">
          <a:extLst>
            <a:ext uri="{FF2B5EF4-FFF2-40B4-BE49-F238E27FC236}">
              <a16:creationId xmlns:a16="http://schemas.microsoft.com/office/drawing/2014/main" id="{00000000-0008-0000-0F00-000020030000}"/>
            </a:ext>
          </a:extLst>
        </xdr:cNvPr>
        <xdr:cNvSpPr/>
      </xdr:nvSpPr>
      <xdr:spPr>
        <a:xfrm>
          <a:off x="19494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98879</xdr:rowOff>
    </xdr:from>
    <xdr:to>
      <xdr:col>98</xdr:col>
      <xdr:colOff>38100</xdr:colOff>
      <xdr:row>84</xdr:row>
      <xdr:rowOff>29029</xdr:rowOff>
    </xdr:to>
    <xdr:sp macro="" textlink="">
      <xdr:nvSpPr>
        <xdr:cNvPr id="801" name="フローチャート: 判断 800">
          <a:extLst>
            <a:ext uri="{FF2B5EF4-FFF2-40B4-BE49-F238E27FC236}">
              <a16:creationId xmlns:a16="http://schemas.microsoft.com/office/drawing/2014/main" id="{00000000-0008-0000-0F00-000021030000}"/>
            </a:ext>
          </a:extLst>
        </xdr:cNvPr>
        <xdr:cNvSpPr/>
      </xdr:nvSpPr>
      <xdr:spPr>
        <a:xfrm>
          <a:off x="18605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07" name="楕円 806">
          <a:extLst>
            <a:ext uri="{FF2B5EF4-FFF2-40B4-BE49-F238E27FC236}">
              <a16:creationId xmlns:a16="http://schemas.microsoft.com/office/drawing/2014/main" id="{00000000-0008-0000-0F00-000027030000}"/>
            </a:ext>
          </a:extLst>
        </xdr:cNvPr>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08" name="【消防施設】&#10;一人当たり面積該当値テキスト">
          <a:extLst>
            <a:ext uri="{FF2B5EF4-FFF2-40B4-BE49-F238E27FC236}">
              <a16:creationId xmlns:a16="http://schemas.microsoft.com/office/drawing/2014/main" id="{00000000-0008-0000-0F00-000028030000}"/>
            </a:ext>
          </a:extLst>
        </xdr:cNvPr>
        <xdr:cNvSpPr txBox="1"/>
      </xdr:nvSpPr>
      <xdr:spPr>
        <a:xfrm>
          <a:off x="221996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52614</xdr:rowOff>
    </xdr:from>
    <xdr:to>
      <xdr:col>112</xdr:col>
      <xdr:colOff>38100</xdr:colOff>
      <xdr:row>78</xdr:row>
      <xdr:rowOff>154214</xdr:rowOff>
    </xdr:to>
    <xdr:sp macro="" textlink="">
      <xdr:nvSpPr>
        <xdr:cNvPr id="809" name="楕円 808">
          <a:extLst>
            <a:ext uri="{FF2B5EF4-FFF2-40B4-BE49-F238E27FC236}">
              <a16:creationId xmlns:a16="http://schemas.microsoft.com/office/drawing/2014/main" id="{00000000-0008-0000-0F00-000029030000}"/>
            </a:ext>
          </a:extLst>
        </xdr:cNvPr>
        <xdr:cNvSpPr/>
      </xdr:nvSpPr>
      <xdr:spPr>
        <a:xfrm>
          <a:off x="21272500" y="134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103414</xdr:rowOff>
    </xdr:from>
    <xdr:to>
      <xdr:col>116</xdr:col>
      <xdr:colOff>63500</xdr:colOff>
      <xdr:row>82</xdr:row>
      <xdr:rowOff>38100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21323300" y="13476514"/>
          <a:ext cx="838200" cy="62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169636</xdr:rowOff>
    </xdr:from>
    <xdr:to>
      <xdr:col>107</xdr:col>
      <xdr:colOff>101600</xdr:colOff>
      <xdr:row>82</xdr:row>
      <xdr:rowOff>99786</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20383500" y="140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103414</xdr:rowOff>
    </xdr:from>
    <xdr:to>
      <xdr:col>111</xdr:col>
      <xdr:colOff>177800</xdr:colOff>
      <xdr:row>82</xdr:row>
      <xdr:rowOff>48986</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flipV="1">
          <a:off x="20434300" y="13476514"/>
          <a:ext cx="889000" cy="63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169636</xdr:rowOff>
    </xdr:from>
    <xdr:to>
      <xdr:col>102</xdr:col>
      <xdr:colOff>165100</xdr:colOff>
      <xdr:row>82</xdr:row>
      <xdr:rowOff>99786</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19494500" y="140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48986</xdr:rowOff>
    </xdr:from>
    <xdr:to>
      <xdr:col>107</xdr:col>
      <xdr:colOff>50800</xdr:colOff>
      <xdr:row>82</xdr:row>
      <xdr:rowOff>48986</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9545300" y="14107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30843</xdr:rowOff>
    </xdr:from>
    <xdr:to>
      <xdr:col>98</xdr:col>
      <xdr:colOff>38100</xdr:colOff>
      <xdr:row>82</xdr:row>
      <xdr:rowOff>132443</xdr:rowOff>
    </xdr:to>
    <xdr:sp macro="" textlink="">
      <xdr:nvSpPr>
        <xdr:cNvPr id="815" name="楕円 814">
          <a:extLst>
            <a:ext uri="{FF2B5EF4-FFF2-40B4-BE49-F238E27FC236}">
              <a16:creationId xmlns:a16="http://schemas.microsoft.com/office/drawing/2014/main" id="{00000000-0008-0000-0F00-00002F030000}"/>
            </a:ext>
          </a:extLst>
        </xdr:cNvPr>
        <xdr:cNvSpPr/>
      </xdr:nvSpPr>
      <xdr:spPr>
        <a:xfrm>
          <a:off x="18605500" y="1408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48986</xdr:rowOff>
    </xdr:from>
    <xdr:to>
      <xdr:col>102</xdr:col>
      <xdr:colOff>114300</xdr:colOff>
      <xdr:row>82</xdr:row>
      <xdr:rowOff>81643</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flipV="1">
          <a:off x="18656300" y="14107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169834</xdr:rowOff>
    </xdr:from>
    <xdr:ext cx="469744" cy="259045"/>
    <xdr:sp macro="" textlink="">
      <xdr:nvSpPr>
        <xdr:cNvPr id="817" name="n_1aveValue【消防施設】&#10;一人当たり面積">
          <a:extLst>
            <a:ext uri="{FF2B5EF4-FFF2-40B4-BE49-F238E27FC236}">
              <a16:creationId xmlns:a16="http://schemas.microsoft.com/office/drawing/2014/main" id="{00000000-0008-0000-0F00-000031030000}"/>
            </a:ext>
          </a:extLst>
        </xdr:cNvPr>
        <xdr:cNvSpPr txBox="1"/>
      </xdr:nvSpPr>
      <xdr:spPr>
        <a:xfrm>
          <a:off x="21075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9270</xdr:rowOff>
    </xdr:from>
    <xdr:ext cx="469744" cy="259045"/>
    <xdr:sp macro="" textlink="">
      <xdr:nvSpPr>
        <xdr:cNvPr id="818" name="n_2aveValue【消防施設】&#10;一人当たり面積">
          <a:extLst>
            <a:ext uri="{FF2B5EF4-FFF2-40B4-BE49-F238E27FC236}">
              <a16:creationId xmlns:a16="http://schemas.microsoft.com/office/drawing/2014/main" id="{00000000-0008-0000-0F00-000032030000}"/>
            </a:ext>
          </a:extLst>
        </xdr:cNvPr>
        <xdr:cNvSpPr txBox="1"/>
      </xdr:nvSpPr>
      <xdr:spPr>
        <a:xfrm>
          <a:off x="20199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20156</xdr:rowOff>
    </xdr:from>
    <xdr:ext cx="469744" cy="259045"/>
    <xdr:sp macro="" textlink="">
      <xdr:nvSpPr>
        <xdr:cNvPr id="819" name="n_3aveValue【消防施設】&#10;一人当たり面積">
          <a:extLst>
            <a:ext uri="{FF2B5EF4-FFF2-40B4-BE49-F238E27FC236}">
              <a16:creationId xmlns:a16="http://schemas.microsoft.com/office/drawing/2014/main" id="{00000000-0008-0000-0F00-000033030000}"/>
            </a:ext>
          </a:extLst>
        </xdr:cNvPr>
        <xdr:cNvSpPr txBox="1"/>
      </xdr:nvSpPr>
      <xdr:spPr>
        <a:xfrm>
          <a:off x="19310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20156</xdr:rowOff>
    </xdr:from>
    <xdr:ext cx="469744" cy="259045"/>
    <xdr:sp macro="" textlink="">
      <xdr:nvSpPr>
        <xdr:cNvPr id="820" name="n_4aveValue【消防施設】&#10;一人当たり面積">
          <a:extLst>
            <a:ext uri="{FF2B5EF4-FFF2-40B4-BE49-F238E27FC236}">
              <a16:creationId xmlns:a16="http://schemas.microsoft.com/office/drawing/2014/main" id="{00000000-0008-0000-0F00-000034030000}"/>
            </a:ext>
          </a:extLst>
        </xdr:cNvPr>
        <xdr:cNvSpPr txBox="1"/>
      </xdr:nvSpPr>
      <xdr:spPr>
        <a:xfrm>
          <a:off x="18421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170741</xdr:rowOff>
    </xdr:from>
    <xdr:ext cx="469744" cy="259045"/>
    <xdr:sp macro="" textlink="">
      <xdr:nvSpPr>
        <xdr:cNvPr id="821" name="n_1mainValue【消防施設】&#10;一人当たり面積">
          <a:extLst>
            <a:ext uri="{FF2B5EF4-FFF2-40B4-BE49-F238E27FC236}">
              <a16:creationId xmlns:a16="http://schemas.microsoft.com/office/drawing/2014/main" id="{00000000-0008-0000-0F00-000035030000}"/>
            </a:ext>
          </a:extLst>
        </xdr:cNvPr>
        <xdr:cNvSpPr txBox="1"/>
      </xdr:nvSpPr>
      <xdr:spPr>
        <a:xfrm>
          <a:off x="21075727" y="1320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116313</xdr:rowOff>
    </xdr:from>
    <xdr:ext cx="469744" cy="259045"/>
    <xdr:sp macro="" textlink="">
      <xdr:nvSpPr>
        <xdr:cNvPr id="822" name="n_2mainValue【消防施設】&#10;一人当たり面積">
          <a:extLst>
            <a:ext uri="{FF2B5EF4-FFF2-40B4-BE49-F238E27FC236}">
              <a16:creationId xmlns:a16="http://schemas.microsoft.com/office/drawing/2014/main" id="{00000000-0008-0000-0F00-000036030000}"/>
            </a:ext>
          </a:extLst>
        </xdr:cNvPr>
        <xdr:cNvSpPr txBox="1"/>
      </xdr:nvSpPr>
      <xdr:spPr>
        <a:xfrm>
          <a:off x="20199427"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116313</xdr:rowOff>
    </xdr:from>
    <xdr:ext cx="469744" cy="259045"/>
    <xdr:sp macro="" textlink="">
      <xdr:nvSpPr>
        <xdr:cNvPr id="823" name="n_3mainValue【消防施設】&#10;一人当たり面積">
          <a:extLst>
            <a:ext uri="{FF2B5EF4-FFF2-40B4-BE49-F238E27FC236}">
              <a16:creationId xmlns:a16="http://schemas.microsoft.com/office/drawing/2014/main" id="{00000000-0008-0000-0F00-000037030000}"/>
            </a:ext>
          </a:extLst>
        </xdr:cNvPr>
        <xdr:cNvSpPr txBox="1"/>
      </xdr:nvSpPr>
      <xdr:spPr>
        <a:xfrm>
          <a:off x="19310427"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148970</xdr:rowOff>
    </xdr:from>
    <xdr:ext cx="469744" cy="259045"/>
    <xdr:sp macro="" textlink="">
      <xdr:nvSpPr>
        <xdr:cNvPr id="824" name="n_4mainValue【消防施設】&#10;一人当たり面積">
          <a:extLst>
            <a:ext uri="{FF2B5EF4-FFF2-40B4-BE49-F238E27FC236}">
              <a16:creationId xmlns:a16="http://schemas.microsoft.com/office/drawing/2014/main" id="{00000000-0008-0000-0F00-000038030000}"/>
            </a:ext>
          </a:extLst>
        </xdr:cNvPr>
        <xdr:cNvSpPr txBox="1"/>
      </xdr:nvSpPr>
      <xdr:spPr>
        <a:xfrm>
          <a:off x="18421427" y="138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00000000-0008-0000-0F00-00003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0000000-0008-0000-0F00-00003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00000000-0008-0000-0F00-00003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F00-00003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8" name="【庁舎】&#10;有形固定資産減価償却率グラフ枠">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50" name="【庁舎】&#10;有形固定資産減価償却率最小値テキスト">
          <a:extLst>
            <a:ext uri="{FF2B5EF4-FFF2-40B4-BE49-F238E27FC236}">
              <a16:creationId xmlns:a16="http://schemas.microsoft.com/office/drawing/2014/main" id="{00000000-0008-0000-0F00-00005203000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2" name="【庁舎】&#10;有形固定資産減価償却率最大値テキスト">
          <a:extLst>
            <a:ext uri="{FF2B5EF4-FFF2-40B4-BE49-F238E27FC236}">
              <a16:creationId xmlns:a16="http://schemas.microsoft.com/office/drawing/2014/main" id="{00000000-0008-0000-0F00-00005403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4" name="【庁舎】&#10;有形固定資産減価償却率平均値テキスト">
          <a:extLst>
            <a:ext uri="{FF2B5EF4-FFF2-40B4-BE49-F238E27FC236}">
              <a16:creationId xmlns:a16="http://schemas.microsoft.com/office/drawing/2014/main" id="{00000000-0008-0000-0F00-000056030000}"/>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5" name="フローチャート: 判断 854">
          <a:extLst>
            <a:ext uri="{FF2B5EF4-FFF2-40B4-BE49-F238E27FC236}">
              <a16:creationId xmlns:a16="http://schemas.microsoft.com/office/drawing/2014/main" id="{00000000-0008-0000-0F00-000057030000}"/>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6" name="フローチャート: 判断 855">
          <a:extLst>
            <a:ext uri="{FF2B5EF4-FFF2-40B4-BE49-F238E27FC236}">
              <a16:creationId xmlns:a16="http://schemas.microsoft.com/office/drawing/2014/main" id="{00000000-0008-0000-0F00-000058030000}"/>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7" name="フローチャート: 判断 856">
          <a:extLst>
            <a:ext uri="{FF2B5EF4-FFF2-40B4-BE49-F238E27FC236}">
              <a16:creationId xmlns:a16="http://schemas.microsoft.com/office/drawing/2014/main" id="{00000000-0008-0000-0F00-00005903000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8" name="フローチャート: 判断 857">
          <a:extLst>
            <a:ext uri="{FF2B5EF4-FFF2-40B4-BE49-F238E27FC236}">
              <a16:creationId xmlns:a16="http://schemas.microsoft.com/office/drawing/2014/main" id="{00000000-0008-0000-0F00-00005A03000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9" name="フローチャート: 判断 858">
          <a:extLst>
            <a:ext uri="{FF2B5EF4-FFF2-40B4-BE49-F238E27FC236}">
              <a16:creationId xmlns:a16="http://schemas.microsoft.com/office/drawing/2014/main" id="{00000000-0008-0000-0F00-00005B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F00-00006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73025</xdr:rowOff>
    </xdr:from>
    <xdr:to>
      <xdr:col>85</xdr:col>
      <xdr:colOff>177800</xdr:colOff>
      <xdr:row>102</xdr:row>
      <xdr:rowOff>3175</xdr:rowOff>
    </xdr:to>
    <xdr:sp macro="" textlink="">
      <xdr:nvSpPr>
        <xdr:cNvPr id="865" name="楕円 864">
          <a:extLst>
            <a:ext uri="{FF2B5EF4-FFF2-40B4-BE49-F238E27FC236}">
              <a16:creationId xmlns:a16="http://schemas.microsoft.com/office/drawing/2014/main" id="{00000000-0008-0000-0F00-000061030000}"/>
            </a:ext>
          </a:extLst>
        </xdr:cNvPr>
        <xdr:cNvSpPr/>
      </xdr:nvSpPr>
      <xdr:spPr>
        <a:xfrm>
          <a:off x="162687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95902</xdr:rowOff>
    </xdr:from>
    <xdr:ext cx="405111" cy="259045"/>
    <xdr:sp macro="" textlink="">
      <xdr:nvSpPr>
        <xdr:cNvPr id="866" name="【庁舎】&#10;有形固定資産減価償却率該当値テキスト">
          <a:extLst>
            <a:ext uri="{FF2B5EF4-FFF2-40B4-BE49-F238E27FC236}">
              <a16:creationId xmlns:a16="http://schemas.microsoft.com/office/drawing/2014/main" id="{00000000-0008-0000-0F00-000062030000}"/>
            </a:ext>
          </a:extLst>
        </xdr:cNvPr>
        <xdr:cNvSpPr txBox="1"/>
      </xdr:nvSpPr>
      <xdr:spPr>
        <a:xfrm>
          <a:off x="16357600"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71120</xdr:rowOff>
    </xdr:from>
    <xdr:to>
      <xdr:col>81</xdr:col>
      <xdr:colOff>101600</xdr:colOff>
      <xdr:row>102</xdr:row>
      <xdr:rowOff>1270</xdr:rowOff>
    </xdr:to>
    <xdr:sp macro="" textlink="">
      <xdr:nvSpPr>
        <xdr:cNvPr id="867" name="楕円 866">
          <a:extLst>
            <a:ext uri="{FF2B5EF4-FFF2-40B4-BE49-F238E27FC236}">
              <a16:creationId xmlns:a16="http://schemas.microsoft.com/office/drawing/2014/main" id="{00000000-0008-0000-0F00-000063030000}"/>
            </a:ext>
          </a:extLst>
        </xdr:cNvPr>
        <xdr:cNvSpPr/>
      </xdr:nvSpPr>
      <xdr:spPr>
        <a:xfrm>
          <a:off x="154305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121920</xdr:rowOff>
    </xdr:from>
    <xdr:to>
      <xdr:col>85</xdr:col>
      <xdr:colOff>127000</xdr:colOff>
      <xdr:row>101</xdr:row>
      <xdr:rowOff>123825</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5481300" y="174383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33020</xdr:rowOff>
    </xdr:from>
    <xdr:to>
      <xdr:col>76</xdr:col>
      <xdr:colOff>165100</xdr:colOff>
      <xdr:row>101</xdr:row>
      <xdr:rowOff>134620</xdr:rowOff>
    </xdr:to>
    <xdr:sp macro="" textlink="">
      <xdr:nvSpPr>
        <xdr:cNvPr id="869" name="楕円 868">
          <a:extLst>
            <a:ext uri="{FF2B5EF4-FFF2-40B4-BE49-F238E27FC236}">
              <a16:creationId xmlns:a16="http://schemas.microsoft.com/office/drawing/2014/main" id="{00000000-0008-0000-0F00-000065030000}"/>
            </a:ext>
          </a:extLst>
        </xdr:cNvPr>
        <xdr:cNvSpPr/>
      </xdr:nvSpPr>
      <xdr:spPr>
        <a:xfrm>
          <a:off x="1454150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83820</xdr:rowOff>
    </xdr:from>
    <xdr:to>
      <xdr:col>81</xdr:col>
      <xdr:colOff>50800</xdr:colOff>
      <xdr:row>101</xdr:row>
      <xdr:rowOff>121920</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4592300" y="17400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158750</xdr:rowOff>
    </xdr:from>
    <xdr:to>
      <xdr:col>72</xdr:col>
      <xdr:colOff>38100</xdr:colOff>
      <xdr:row>101</xdr:row>
      <xdr:rowOff>88900</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365250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38100</xdr:rowOff>
    </xdr:from>
    <xdr:to>
      <xdr:col>76</xdr:col>
      <xdr:colOff>114300</xdr:colOff>
      <xdr:row>101</xdr:row>
      <xdr:rowOff>83820</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3703300" y="17354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118745</xdr:rowOff>
    </xdr:from>
    <xdr:to>
      <xdr:col>67</xdr:col>
      <xdr:colOff>101600</xdr:colOff>
      <xdr:row>101</xdr:row>
      <xdr:rowOff>48895</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27635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169545</xdr:rowOff>
    </xdr:from>
    <xdr:to>
      <xdr:col>71</xdr:col>
      <xdr:colOff>177800</xdr:colOff>
      <xdr:row>101</xdr:row>
      <xdr:rowOff>38100</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2814300" y="173145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5" name="n_1aveValue【庁舎】&#10;有形固定資産減価償却率">
          <a:extLst>
            <a:ext uri="{FF2B5EF4-FFF2-40B4-BE49-F238E27FC236}">
              <a16:creationId xmlns:a16="http://schemas.microsoft.com/office/drawing/2014/main" id="{00000000-0008-0000-0F00-00006B030000}"/>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6" name="n_2aveValue【庁舎】&#10;有形固定資産減価償却率">
          <a:extLst>
            <a:ext uri="{FF2B5EF4-FFF2-40B4-BE49-F238E27FC236}">
              <a16:creationId xmlns:a16="http://schemas.microsoft.com/office/drawing/2014/main" id="{00000000-0008-0000-0F00-00006C030000}"/>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7" name="n_3aveValue【庁舎】&#10;有形固定資産減価償却率">
          <a:extLst>
            <a:ext uri="{FF2B5EF4-FFF2-40B4-BE49-F238E27FC236}">
              <a16:creationId xmlns:a16="http://schemas.microsoft.com/office/drawing/2014/main" id="{00000000-0008-0000-0F00-00006D030000}"/>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8" name="n_4aveValue【庁舎】&#10;有形固定資産減価償却率">
          <a:extLst>
            <a:ext uri="{FF2B5EF4-FFF2-40B4-BE49-F238E27FC236}">
              <a16:creationId xmlns:a16="http://schemas.microsoft.com/office/drawing/2014/main" id="{00000000-0008-0000-0F00-00006E03000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17797</xdr:rowOff>
    </xdr:from>
    <xdr:ext cx="405111" cy="259045"/>
    <xdr:sp macro="" textlink="">
      <xdr:nvSpPr>
        <xdr:cNvPr id="879" name="n_1mainValue【庁舎】&#10;有形固定資産減価償却率">
          <a:extLst>
            <a:ext uri="{FF2B5EF4-FFF2-40B4-BE49-F238E27FC236}">
              <a16:creationId xmlns:a16="http://schemas.microsoft.com/office/drawing/2014/main" id="{00000000-0008-0000-0F00-00006F030000}"/>
            </a:ext>
          </a:extLst>
        </xdr:cNvPr>
        <xdr:cNvSpPr txBox="1"/>
      </xdr:nvSpPr>
      <xdr:spPr>
        <a:xfrm>
          <a:off x="15266044" y="1716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151147</xdr:rowOff>
    </xdr:from>
    <xdr:ext cx="405111" cy="259045"/>
    <xdr:sp macro="" textlink="">
      <xdr:nvSpPr>
        <xdr:cNvPr id="880" name="n_2mainValue【庁舎】&#10;有形固定資産減価償却率">
          <a:extLst>
            <a:ext uri="{FF2B5EF4-FFF2-40B4-BE49-F238E27FC236}">
              <a16:creationId xmlns:a16="http://schemas.microsoft.com/office/drawing/2014/main" id="{00000000-0008-0000-0F00-000070030000}"/>
            </a:ext>
          </a:extLst>
        </xdr:cNvPr>
        <xdr:cNvSpPr txBox="1"/>
      </xdr:nvSpPr>
      <xdr:spPr>
        <a:xfrm>
          <a:off x="14389744" y="1712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105427</xdr:rowOff>
    </xdr:from>
    <xdr:ext cx="405111" cy="259045"/>
    <xdr:sp macro="" textlink="">
      <xdr:nvSpPr>
        <xdr:cNvPr id="881" name="n_3mainValue【庁舎】&#10;有形固定資産減価償却率">
          <a:extLst>
            <a:ext uri="{FF2B5EF4-FFF2-40B4-BE49-F238E27FC236}">
              <a16:creationId xmlns:a16="http://schemas.microsoft.com/office/drawing/2014/main" id="{00000000-0008-0000-0F00-000071030000}"/>
            </a:ext>
          </a:extLst>
        </xdr:cNvPr>
        <xdr:cNvSpPr txBox="1"/>
      </xdr:nvSpPr>
      <xdr:spPr>
        <a:xfrm>
          <a:off x="13500744" y="1707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65422</xdr:rowOff>
    </xdr:from>
    <xdr:ext cx="405111" cy="259045"/>
    <xdr:sp macro="" textlink="">
      <xdr:nvSpPr>
        <xdr:cNvPr id="882" name="n_4mainValue【庁舎】&#10;有形固定資産減価償却率">
          <a:extLst>
            <a:ext uri="{FF2B5EF4-FFF2-40B4-BE49-F238E27FC236}">
              <a16:creationId xmlns:a16="http://schemas.microsoft.com/office/drawing/2014/main" id="{00000000-0008-0000-0F00-000072030000}"/>
            </a:ext>
          </a:extLst>
        </xdr:cNvPr>
        <xdr:cNvSpPr txBox="1"/>
      </xdr:nvSpPr>
      <xdr:spPr>
        <a:xfrm>
          <a:off x="1261174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a:extLst>
            <a:ext uri="{FF2B5EF4-FFF2-40B4-BE49-F238E27FC236}">
              <a16:creationId xmlns:a16="http://schemas.microsoft.com/office/drawing/2014/main" id="{00000000-0008-0000-0F00-00007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a:extLst>
            <a:ext uri="{FF2B5EF4-FFF2-40B4-BE49-F238E27FC236}">
              <a16:creationId xmlns:a16="http://schemas.microsoft.com/office/drawing/2014/main" id="{00000000-0008-0000-0F00-00007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a:extLst>
            <a:ext uri="{FF2B5EF4-FFF2-40B4-BE49-F238E27FC236}">
              <a16:creationId xmlns:a16="http://schemas.microsoft.com/office/drawing/2014/main" id="{00000000-0008-0000-0F00-00007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F00-00007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F00-00007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a:extLst>
            <a:ext uri="{FF2B5EF4-FFF2-40B4-BE49-F238E27FC236}">
              <a16:creationId xmlns:a16="http://schemas.microsoft.com/office/drawing/2014/main" id="{00000000-0008-0000-0F00-00007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a:extLst>
            <a:ext uri="{FF2B5EF4-FFF2-40B4-BE49-F238E27FC236}">
              <a16:creationId xmlns:a16="http://schemas.microsoft.com/office/drawing/2014/main" id="{00000000-0008-0000-0F00-00007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3" name="直線コネクタ 892">
          <a:extLst>
            <a:ext uri="{FF2B5EF4-FFF2-40B4-BE49-F238E27FC236}">
              <a16:creationId xmlns:a16="http://schemas.microsoft.com/office/drawing/2014/main" id="{00000000-0008-0000-0F00-00007D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4" name="テキスト ボックス 893">
          <a:extLst>
            <a:ext uri="{FF2B5EF4-FFF2-40B4-BE49-F238E27FC236}">
              <a16:creationId xmlns:a16="http://schemas.microsoft.com/office/drawing/2014/main" id="{00000000-0008-0000-0F00-00007E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5" name="直線コネクタ 894">
          <a:extLst>
            <a:ext uri="{FF2B5EF4-FFF2-40B4-BE49-F238E27FC236}">
              <a16:creationId xmlns:a16="http://schemas.microsoft.com/office/drawing/2014/main" id="{00000000-0008-0000-0F00-00007F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6" name="テキスト ボックス 895">
          <a:extLst>
            <a:ext uri="{FF2B5EF4-FFF2-40B4-BE49-F238E27FC236}">
              <a16:creationId xmlns:a16="http://schemas.microsoft.com/office/drawing/2014/main" id="{00000000-0008-0000-0F00-000080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8" name="テキスト ボックス 897">
          <a:extLst>
            <a:ext uri="{FF2B5EF4-FFF2-40B4-BE49-F238E27FC236}">
              <a16:creationId xmlns:a16="http://schemas.microsoft.com/office/drawing/2014/main" id="{00000000-0008-0000-0F00-000082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庁舎】&#10;一人当たり面積グラフ枠">
          <a:extLst>
            <a:ext uri="{FF2B5EF4-FFF2-40B4-BE49-F238E27FC236}">
              <a16:creationId xmlns:a16="http://schemas.microsoft.com/office/drawing/2014/main" id="{00000000-0008-0000-0F00-00008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7" name="【庁舎】&#10;一人当たり面積最小値テキスト">
          <a:extLst>
            <a:ext uri="{FF2B5EF4-FFF2-40B4-BE49-F238E27FC236}">
              <a16:creationId xmlns:a16="http://schemas.microsoft.com/office/drawing/2014/main" id="{00000000-0008-0000-0F00-00008B030000}"/>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9" name="【庁舎】&#10;一人当たり面積最大値テキスト">
          <a:extLst>
            <a:ext uri="{FF2B5EF4-FFF2-40B4-BE49-F238E27FC236}">
              <a16:creationId xmlns:a16="http://schemas.microsoft.com/office/drawing/2014/main" id="{00000000-0008-0000-0F00-00008D03000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11" name="【庁舎】&#10;一人当たり面積平均値テキスト">
          <a:extLst>
            <a:ext uri="{FF2B5EF4-FFF2-40B4-BE49-F238E27FC236}">
              <a16:creationId xmlns:a16="http://schemas.microsoft.com/office/drawing/2014/main" id="{00000000-0008-0000-0F00-00008F030000}"/>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2" name="フローチャート: 判断 911">
          <a:extLst>
            <a:ext uri="{FF2B5EF4-FFF2-40B4-BE49-F238E27FC236}">
              <a16:creationId xmlns:a16="http://schemas.microsoft.com/office/drawing/2014/main" id="{00000000-0008-0000-0F00-000090030000}"/>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3" name="フローチャート: 判断 912">
          <a:extLst>
            <a:ext uri="{FF2B5EF4-FFF2-40B4-BE49-F238E27FC236}">
              <a16:creationId xmlns:a16="http://schemas.microsoft.com/office/drawing/2014/main" id="{00000000-0008-0000-0F00-0000910300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4" name="フローチャート: 判断 913">
          <a:extLst>
            <a:ext uri="{FF2B5EF4-FFF2-40B4-BE49-F238E27FC236}">
              <a16:creationId xmlns:a16="http://schemas.microsoft.com/office/drawing/2014/main" id="{00000000-0008-0000-0F00-000092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5" name="フローチャート: 判断 914">
          <a:extLst>
            <a:ext uri="{FF2B5EF4-FFF2-40B4-BE49-F238E27FC236}">
              <a16:creationId xmlns:a16="http://schemas.microsoft.com/office/drawing/2014/main" id="{00000000-0008-0000-0F00-000093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6" name="フローチャート: 判断 915">
          <a:extLst>
            <a:ext uri="{FF2B5EF4-FFF2-40B4-BE49-F238E27FC236}">
              <a16:creationId xmlns:a16="http://schemas.microsoft.com/office/drawing/2014/main" id="{00000000-0008-0000-0F00-000094030000}"/>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40639</xdr:rowOff>
    </xdr:from>
    <xdr:to>
      <xdr:col>116</xdr:col>
      <xdr:colOff>114300</xdr:colOff>
      <xdr:row>103</xdr:row>
      <xdr:rowOff>142239</xdr:rowOff>
    </xdr:to>
    <xdr:sp macro="" textlink="">
      <xdr:nvSpPr>
        <xdr:cNvPr id="922" name="楕円 921">
          <a:extLst>
            <a:ext uri="{FF2B5EF4-FFF2-40B4-BE49-F238E27FC236}">
              <a16:creationId xmlns:a16="http://schemas.microsoft.com/office/drawing/2014/main" id="{00000000-0008-0000-0F00-00009A030000}"/>
            </a:ext>
          </a:extLst>
        </xdr:cNvPr>
        <xdr:cNvSpPr/>
      </xdr:nvSpPr>
      <xdr:spPr>
        <a:xfrm>
          <a:off x="221107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63516</xdr:rowOff>
    </xdr:from>
    <xdr:ext cx="469744" cy="259045"/>
    <xdr:sp macro="" textlink="">
      <xdr:nvSpPr>
        <xdr:cNvPr id="923" name="【庁舎】&#10;一人当たり面積該当値テキスト">
          <a:extLst>
            <a:ext uri="{FF2B5EF4-FFF2-40B4-BE49-F238E27FC236}">
              <a16:creationId xmlns:a16="http://schemas.microsoft.com/office/drawing/2014/main" id="{00000000-0008-0000-0F00-00009B030000}"/>
            </a:ext>
          </a:extLst>
        </xdr:cNvPr>
        <xdr:cNvSpPr txBox="1"/>
      </xdr:nvSpPr>
      <xdr:spPr>
        <a:xfrm>
          <a:off x="22199600"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97789</xdr:rowOff>
    </xdr:from>
    <xdr:to>
      <xdr:col>112</xdr:col>
      <xdr:colOff>38100</xdr:colOff>
      <xdr:row>104</xdr:row>
      <xdr:rowOff>27939</xdr:rowOff>
    </xdr:to>
    <xdr:sp macro="" textlink="">
      <xdr:nvSpPr>
        <xdr:cNvPr id="924" name="楕円 923">
          <a:extLst>
            <a:ext uri="{FF2B5EF4-FFF2-40B4-BE49-F238E27FC236}">
              <a16:creationId xmlns:a16="http://schemas.microsoft.com/office/drawing/2014/main" id="{00000000-0008-0000-0F00-00009C030000}"/>
            </a:ext>
          </a:extLst>
        </xdr:cNvPr>
        <xdr:cNvSpPr/>
      </xdr:nvSpPr>
      <xdr:spPr>
        <a:xfrm>
          <a:off x="21272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91439</xdr:rowOff>
    </xdr:from>
    <xdr:to>
      <xdr:col>116</xdr:col>
      <xdr:colOff>63500</xdr:colOff>
      <xdr:row>103</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flipV="1">
          <a:off x="21323300" y="1775078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109220</xdr:rowOff>
    </xdr:from>
    <xdr:to>
      <xdr:col>107</xdr:col>
      <xdr:colOff>101600</xdr:colOff>
      <xdr:row>104</xdr:row>
      <xdr:rowOff>39370</xdr:rowOff>
    </xdr:to>
    <xdr:sp macro="" textlink="">
      <xdr:nvSpPr>
        <xdr:cNvPr id="926" name="楕円 925">
          <a:extLst>
            <a:ext uri="{FF2B5EF4-FFF2-40B4-BE49-F238E27FC236}">
              <a16:creationId xmlns:a16="http://schemas.microsoft.com/office/drawing/2014/main" id="{00000000-0008-0000-0F00-00009E030000}"/>
            </a:ext>
          </a:extLst>
        </xdr:cNvPr>
        <xdr:cNvSpPr/>
      </xdr:nvSpPr>
      <xdr:spPr>
        <a:xfrm>
          <a:off x="20383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148589</xdr:rowOff>
    </xdr:from>
    <xdr:to>
      <xdr:col>111</xdr:col>
      <xdr:colOff>177800</xdr:colOff>
      <xdr:row>103</xdr:row>
      <xdr:rowOff>160020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flipV="1">
          <a:off x="20434300" y="17807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116839</xdr:rowOff>
    </xdr:from>
    <xdr:to>
      <xdr:col>102</xdr:col>
      <xdr:colOff>165100</xdr:colOff>
      <xdr:row>104</xdr:row>
      <xdr:rowOff>46989</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19494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160020</xdr:rowOff>
    </xdr:from>
    <xdr:to>
      <xdr:col>107</xdr:col>
      <xdr:colOff>50800</xdr:colOff>
      <xdr:row>103</xdr:row>
      <xdr:rowOff>167639</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flipV="1">
          <a:off x="19545300" y="178193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124461</xdr:rowOff>
    </xdr:from>
    <xdr:to>
      <xdr:col>98</xdr:col>
      <xdr:colOff>38100</xdr:colOff>
      <xdr:row>104</xdr:row>
      <xdr:rowOff>54611</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18605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167639</xdr:rowOff>
    </xdr:from>
    <xdr:to>
      <xdr:col>102</xdr:col>
      <xdr:colOff>114300</xdr:colOff>
      <xdr:row>104</xdr:row>
      <xdr:rowOff>3811</xdr:rowOff>
    </xdr:to>
    <xdr:cxnSp macro="">
      <xdr:nvCxnSpPr>
        <xdr:cNvPr id="931" name="直線コネクタ 930">
          <a:extLst>
            <a:ext uri="{FF2B5EF4-FFF2-40B4-BE49-F238E27FC236}">
              <a16:creationId xmlns:a16="http://schemas.microsoft.com/office/drawing/2014/main" id="{00000000-0008-0000-0F00-0000A3030000}"/>
            </a:ext>
          </a:extLst>
        </xdr:cNvPr>
        <xdr:cNvCxnSpPr/>
      </xdr:nvCxnSpPr>
      <xdr:spPr>
        <a:xfrm flipV="1">
          <a:off x="18656300" y="178269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2" name="n_1aveValue【庁舎】&#10;一人当たり面積">
          <a:extLst>
            <a:ext uri="{FF2B5EF4-FFF2-40B4-BE49-F238E27FC236}">
              <a16:creationId xmlns:a16="http://schemas.microsoft.com/office/drawing/2014/main" id="{00000000-0008-0000-0F00-0000A4030000}"/>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3" name="n_2aveValue【庁舎】&#10;一人当たり面積">
          <a:extLst>
            <a:ext uri="{FF2B5EF4-FFF2-40B4-BE49-F238E27FC236}">
              <a16:creationId xmlns:a16="http://schemas.microsoft.com/office/drawing/2014/main" id="{00000000-0008-0000-0F00-0000A5030000}"/>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4" name="n_3aveValue【庁舎】&#10;一人当たり面積">
          <a:extLst>
            <a:ext uri="{FF2B5EF4-FFF2-40B4-BE49-F238E27FC236}">
              <a16:creationId xmlns:a16="http://schemas.microsoft.com/office/drawing/2014/main" id="{00000000-0008-0000-0F00-0000A603000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5" name="n_4aveValue【庁舎】&#10;一人当たり面積">
          <a:extLst>
            <a:ext uri="{FF2B5EF4-FFF2-40B4-BE49-F238E27FC236}">
              <a16:creationId xmlns:a16="http://schemas.microsoft.com/office/drawing/2014/main" id="{00000000-0008-0000-0F00-0000A7030000}"/>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44466</xdr:rowOff>
    </xdr:from>
    <xdr:ext cx="469744" cy="259045"/>
    <xdr:sp macro="" textlink="">
      <xdr:nvSpPr>
        <xdr:cNvPr id="936" name="n_1mainValue【庁舎】&#10;一人当たり面積">
          <a:extLst>
            <a:ext uri="{FF2B5EF4-FFF2-40B4-BE49-F238E27FC236}">
              <a16:creationId xmlns:a16="http://schemas.microsoft.com/office/drawing/2014/main" id="{00000000-0008-0000-0F00-0000A8030000}"/>
            </a:ext>
          </a:extLst>
        </xdr:cNvPr>
        <xdr:cNvSpPr txBox="1"/>
      </xdr:nvSpPr>
      <xdr:spPr>
        <a:xfrm>
          <a:off x="21075727" y="1753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55897</xdr:rowOff>
    </xdr:from>
    <xdr:ext cx="469744" cy="259045"/>
    <xdr:sp macro="" textlink="">
      <xdr:nvSpPr>
        <xdr:cNvPr id="937" name="n_2mainValue【庁舎】&#10;一人当たり面積">
          <a:extLst>
            <a:ext uri="{FF2B5EF4-FFF2-40B4-BE49-F238E27FC236}">
              <a16:creationId xmlns:a16="http://schemas.microsoft.com/office/drawing/2014/main" id="{00000000-0008-0000-0F00-0000A9030000}"/>
            </a:ext>
          </a:extLst>
        </xdr:cNvPr>
        <xdr:cNvSpPr txBox="1"/>
      </xdr:nvSpPr>
      <xdr:spPr>
        <a:xfrm>
          <a:off x="20199427"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63516</xdr:rowOff>
    </xdr:from>
    <xdr:ext cx="469744" cy="259045"/>
    <xdr:sp macro="" textlink="">
      <xdr:nvSpPr>
        <xdr:cNvPr id="938" name="n_3mainValue【庁舎】&#10;一人当たり面積">
          <a:extLst>
            <a:ext uri="{FF2B5EF4-FFF2-40B4-BE49-F238E27FC236}">
              <a16:creationId xmlns:a16="http://schemas.microsoft.com/office/drawing/2014/main" id="{00000000-0008-0000-0F00-0000AA030000}"/>
            </a:ext>
          </a:extLst>
        </xdr:cNvPr>
        <xdr:cNvSpPr txBox="1"/>
      </xdr:nvSpPr>
      <xdr:spPr>
        <a:xfrm>
          <a:off x="193104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71138</xdr:rowOff>
    </xdr:from>
    <xdr:ext cx="469744" cy="259045"/>
    <xdr:sp macro="" textlink="">
      <xdr:nvSpPr>
        <xdr:cNvPr id="939" name="n_4mainValue【庁舎】&#10;一人当たり面積">
          <a:extLst>
            <a:ext uri="{FF2B5EF4-FFF2-40B4-BE49-F238E27FC236}">
              <a16:creationId xmlns:a16="http://schemas.microsoft.com/office/drawing/2014/main" id="{00000000-0008-0000-0F00-0000AB030000}"/>
            </a:ext>
          </a:extLst>
        </xdr:cNvPr>
        <xdr:cNvSpPr txBox="1"/>
      </xdr:nvSpPr>
      <xdr:spPr>
        <a:xfrm>
          <a:off x="1842142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a:extLst>
            <a:ext uri="{FF2B5EF4-FFF2-40B4-BE49-F238E27FC236}">
              <a16:creationId xmlns:a16="http://schemas.microsoft.com/office/drawing/2014/main" id="{00000000-0008-0000-0F00-0000A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a:extLst>
            <a:ext uri="{FF2B5EF4-FFF2-40B4-BE49-F238E27FC236}">
              <a16:creationId xmlns:a16="http://schemas.microsoft.com/office/drawing/2014/main" id="{00000000-0008-0000-0F00-0000A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a:extLst>
            <a:ext uri="{FF2B5EF4-FFF2-40B4-BE49-F238E27FC236}">
              <a16:creationId xmlns:a16="http://schemas.microsoft.com/office/drawing/2014/main" id="{00000000-0008-0000-0F00-0000A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一人当たり面積で、類似団体内順位が５位以内（類似団体と比較して一人当たりの面積が多い）が２施設（福祉施設、保健センター・保健所）あるとともに、その他の施設においても総じて順位が高い傾向にある。要因として、合併前に旧市町村ごとに整備した類似の公共施設が複数あることが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施設については、地域ニーズを把握しつつ、集約化を進めることで、更新経費を低減させることが可能と考えられる。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減価償却率を見ると、「市民会館」次いで「一般廃棄物処理施設」の老朽化が進行していることがうかがえる。市民会館は耐震工事を実施しているため耐用年数を超えての使用が可能と思われるが、設備</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老朽化</a:t>
          </a:r>
          <a:r>
            <a:rPr kumimoji="1" lang="ja-JP" altLang="en-US" sz="1100" b="0" i="0" baseline="0">
              <a:solidFill>
                <a:schemeClr val="dk1"/>
              </a:solidFill>
              <a:effectLst/>
              <a:latin typeface="+mn-lt"/>
              <a:ea typeface="+mn-ea"/>
              <a:cs typeface="+mn-cs"/>
            </a:rPr>
            <a:t>が進んでいる</a:t>
          </a:r>
          <a:r>
            <a:rPr kumimoji="1" lang="ja-JP" altLang="ja-JP" sz="1100" b="0" i="0" baseline="0">
              <a:solidFill>
                <a:schemeClr val="dk1"/>
              </a:solidFill>
              <a:effectLst/>
              <a:latin typeface="+mn-lt"/>
              <a:ea typeface="+mn-ea"/>
              <a:cs typeface="+mn-cs"/>
            </a:rPr>
            <a:t>。「一般廃棄物処理施設」については、平成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から可燃物処理場の新設工事が開始され令和５年度より稼働している。「体育館・プール」については、市民体育館の再整備により改善されているが、市民体育館以外の体育館等を考えると、市全域に施設が分散していることもあり、関係者が多く、意見をまとめるのに時間がかかると思われるため、早急に、あり方見直しの検討が必要と考えら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2011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45599</v>
          </cell>
          <cell r="F3">
            <v>52191</v>
          </cell>
        </row>
        <row r="5">
          <cell r="A5" t="str">
            <v xml:space="preserve"> R03</v>
          </cell>
          <cell r="D5">
            <v>52195</v>
          </cell>
          <cell r="F5">
            <v>48105</v>
          </cell>
        </row>
        <row r="7">
          <cell r="A7" t="str">
            <v xml:space="preserve"> R04</v>
          </cell>
          <cell r="D7">
            <v>46574</v>
          </cell>
          <cell r="F7">
            <v>47446</v>
          </cell>
        </row>
        <row r="9">
          <cell r="A9" t="str">
            <v xml:space="preserve"> R05</v>
          </cell>
          <cell r="D9">
            <v>38622</v>
          </cell>
          <cell r="F9">
            <v>48387</v>
          </cell>
        </row>
        <row r="11">
          <cell r="A11" t="str">
            <v xml:space="preserve"> R06</v>
          </cell>
          <cell r="D11">
            <v>37023</v>
          </cell>
          <cell r="F11">
            <v>49684</v>
          </cell>
        </row>
        <row r="18">
          <cell r="B18" t="str">
            <v>R02</v>
          </cell>
          <cell r="C18" t="str">
            <v>R03</v>
          </cell>
          <cell r="D18" t="str">
            <v>R04</v>
          </cell>
          <cell r="E18" t="str">
            <v>R05</v>
          </cell>
          <cell r="F18" t="str">
            <v>R06</v>
          </cell>
        </row>
        <row r="19">
          <cell r="A19" t="str">
            <v>実質収支額</v>
          </cell>
          <cell r="B19">
            <v>4.16</v>
          </cell>
          <cell r="C19">
            <v>5.8</v>
          </cell>
          <cell r="D19">
            <v>5.24</v>
          </cell>
          <cell r="E19">
            <v>4</v>
          </cell>
          <cell r="F19">
            <v>3.84</v>
          </cell>
        </row>
        <row r="20">
          <cell r="A20" t="str">
            <v>財政調整基金残高</v>
          </cell>
          <cell r="B20">
            <v>6.42</v>
          </cell>
          <cell r="C20">
            <v>6.66</v>
          </cell>
          <cell r="D20">
            <v>7.32</v>
          </cell>
          <cell r="E20">
            <v>7.3</v>
          </cell>
          <cell r="F20">
            <v>7.25</v>
          </cell>
        </row>
        <row r="21">
          <cell r="A21" t="str">
            <v>実質単年度収支</v>
          </cell>
          <cell r="B21">
            <v>-0.38</v>
          </cell>
          <cell r="C21">
            <v>2.2599999999999998</v>
          </cell>
          <cell r="D21">
            <v>-0.28000000000000003</v>
          </cell>
          <cell r="E21">
            <v>-1.17</v>
          </cell>
          <cell r="F21">
            <v>0.02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0.18</v>
          </cell>
          <cell r="D27" t="e">
            <v>#N/A</v>
          </cell>
          <cell r="E27">
            <v>0.16</v>
          </cell>
          <cell r="F27" t="e">
            <v>#N/A</v>
          </cell>
          <cell r="G27">
            <v>0.12</v>
          </cell>
          <cell r="H27" t="e">
            <v>#N/A</v>
          </cell>
          <cell r="I27">
            <v>0.04</v>
          </cell>
          <cell r="J27" t="e">
            <v>#N/A</v>
          </cell>
          <cell r="K27">
            <v>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後期高齢者医療費</v>
          </cell>
          <cell r="B29" t="e">
            <v>#N/A</v>
          </cell>
          <cell r="C29">
            <v>0</v>
          </cell>
          <cell r="D29" t="e">
            <v>#N/A</v>
          </cell>
          <cell r="E29">
            <v>0</v>
          </cell>
          <cell r="F29" t="e">
            <v>#N/A</v>
          </cell>
          <cell r="G29">
            <v>0</v>
          </cell>
          <cell r="H29" t="e">
            <v>#N/A</v>
          </cell>
          <cell r="I29">
            <v>0.01</v>
          </cell>
          <cell r="J29" t="e">
            <v>#N/A</v>
          </cell>
          <cell r="K29">
            <v>0.01</v>
          </cell>
        </row>
        <row r="30">
          <cell r="A30" t="str">
            <v>工業用水道事業</v>
          </cell>
          <cell r="B30" t="e">
            <v>#N/A</v>
          </cell>
          <cell r="C30">
            <v>0.01</v>
          </cell>
          <cell r="D30" t="e">
            <v>#N/A</v>
          </cell>
          <cell r="E30">
            <v>0.01</v>
          </cell>
          <cell r="F30" t="e">
            <v>#N/A</v>
          </cell>
          <cell r="G30">
            <v>0.01</v>
          </cell>
          <cell r="H30" t="e">
            <v>#N/A</v>
          </cell>
          <cell r="I30">
            <v>0.01</v>
          </cell>
          <cell r="J30" t="e">
            <v>#N/A</v>
          </cell>
          <cell r="K30">
            <v>0.01</v>
          </cell>
        </row>
        <row r="31">
          <cell r="A31" t="str">
            <v>国民健康保険費</v>
          </cell>
          <cell r="B31" t="e">
            <v>#N/A</v>
          </cell>
          <cell r="C31">
            <v>0.39</v>
          </cell>
          <cell r="D31" t="e">
            <v>#N/A</v>
          </cell>
          <cell r="E31">
            <v>0.46</v>
          </cell>
          <cell r="F31" t="e">
            <v>#N/A</v>
          </cell>
          <cell r="G31">
            <v>0.19</v>
          </cell>
          <cell r="H31" t="e">
            <v>#N/A</v>
          </cell>
          <cell r="I31">
            <v>0.06</v>
          </cell>
          <cell r="J31" t="e">
            <v>#N/A</v>
          </cell>
          <cell r="K31">
            <v>0.57999999999999996</v>
          </cell>
        </row>
        <row r="32">
          <cell r="A32" t="str">
            <v>介護保険費</v>
          </cell>
          <cell r="B32" t="e">
            <v>#N/A</v>
          </cell>
          <cell r="C32">
            <v>1.73</v>
          </cell>
          <cell r="D32" t="e">
            <v>#N/A</v>
          </cell>
          <cell r="E32">
            <v>2.21</v>
          </cell>
          <cell r="F32" t="e">
            <v>#N/A</v>
          </cell>
          <cell r="G32">
            <v>2.12</v>
          </cell>
          <cell r="H32" t="e">
            <v>#N/A</v>
          </cell>
          <cell r="I32">
            <v>1.52</v>
          </cell>
          <cell r="J32" t="e">
            <v>#N/A</v>
          </cell>
          <cell r="K32">
            <v>1.47</v>
          </cell>
        </row>
        <row r="33">
          <cell r="A33" t="str">
            <v>一般会計</v>
          </cell>
          <cell r="B33" t="e">
            <v>#N/A</v>
          </cell>
          <cell r="C33">
            <v>4.01</v>
          </cell>
          <cell r="D33" t="e">
            <v>#N/A</v>
          </cell>
          <cell r="E33">
            <v>5.64</v>
          </cell>
          <cell r="F33" t="e">
            <v>#N/A</v>
          </cell>
          <cell r="G33">
            <v>5.12</v>
          </cell>
          <cell r="H33" t="e">
            <v>#N/A</v>
          </cell>
          <cell r="I33">
            <v>3.97</v>
          </cell>
          <cell r="J33" t="e">
            <v>#N/A</v>
          </cell>
          <cell r="K33">
            <v>3.82</v>
          </cell>
        </row>
        <row r="34">
          <cell r="A34" t="str">
            <v>水道事業</v>
          </cell>
          <cell r="B34" t="e">
            <v>#N/A</v>
          </cell>
          <cell r="C34">
            <v>4</v>
          </cell>
          <cell r="D34" t="e">
            <v>#N/A</v>
          </cell>
          <cell r="E34">
            <v>4.2300000000000004</v>
          </cell>
          <cell r="F34" t="e">
            <v>#N/A</v>
          </cell>
          <cell r="G34">
            <v>4.5</v>
          </cell>
          <cell r="H34" t="e">
            <v>#N/A</v>
          </cell>
          <cell r="I34">
            <v>4.47</v>
          </cell>
          <cell r="J34" t="e">
            <v>#N/A</v>
          </cell>
          <cell r="K34">
            <v>4.05</v>
          </cell>
        </row>
        <row r="35">
          <cell r="A35" t="str">
            <v>病院事業</v>
          </cell>
          <cell r="B35" t="e">
            <v>#N/A</v>
          </cell>
          <cell r="C35">
            <v>3.94</v>
          </cell>
          <cell r="D35" t="e">
            <v>#N/A</v>
          </cell>
          <cell r="E35">
            <v>5.3</v>
          </cell>
          <cell r="F35" t="e">
            <v>#N/A</v>
          </cell>
          <cell r="G35">
            <v>6.84</v>
          </cell>
          <cell r="H35" t="e">
            <v>#N/A</v>
          </cell>
          <cell r="I35">
            <v>6.45</v>
          </cell>
          <cell r="J35" t="e">
            <v>#N/A</v>
          </cell>
          <cell r="K35">
            <v>4.83</v>
          </cell>
        </row>
        <row r="36">
          <cell r="A36" t="str">
            <v>下水道等事業</v>
          </cell>
          <cell r="B36" t="e">
            <v>#N/A</v>
          </cell>
          <cell r="C36">
            <v>6.52</v>
          </cell>
          <cell r="D36" t="e">
            <v>#N/A</v>
          </cell>
          <cell r="E36">
            <v>6.48</v>
          </cell>
          <cell r="F36" t="e">
            <v>#N/A</v>
          </cell>
          <cell r="G36">
            <v>7.14</v>
          </cell>
          <cell r="H36" t="e">
            <v>#N/A</v>
          </cell>
          <cell r="I36">
            <v>6.24</v>
          </cell>
          <cell r="J36" t="e">
            <v>#N/A</v>
          </cell>
          <cell r="K36">
            <v>5.78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10402</v>
          </cell>
          <cell r="G42">
            <v>10384</v>
          </cell>
          <cell r="J42">
            <v>10185</v>
          </cell>
          <cell r="M42">
            <v>10095</v>
          </cell>
          <cell r="P42">
            <v>9962</v>
          </cell>
        </row>
        <row r="43">
          <cell r="A43" t="str">
            <v>一時借入金の利子</v>
          </cell>
          <cell r="B43">
            <v>12</v>
          </cell>
          <cell r="E43">
            <v>12</v>
          </cell>
          <cell r="H43">
            <v>7</v>
          </cell>
          <cell r="K43">
            <v>1</v>
          </cell>
          <cell r="N43">
            <v>3</v>
          </cell>
        </row>
        <row r="44">
          <cell r="A44" t="str">
            <v>債務負担行為に基づく支出額</v>
          </cell>
          <cell r="B44">
            <v>19</v>
          </cell>
          <cell r="E44">
            <v>14</v>
          </cell>
          <cell r="H44">
            <v>10</v>
          </cell>
          <cell r="K44">
            <v>211</v>
          </cell>
          <cell r="N44">
            <v>215</v>
          </cell>
        </row>
        <row r="45">
          <cell r="A45" t="str">
            <v>組合等が起こした地方債の元利償還金に対する負担金等</v>
          </cell>
          <cell r="B45">
            <v>349</v>
          </cell>
          <cell r="E45">
            <v>358</v>
          </cell>
          <cell r="H45">
            <v>319</v>
          </cell>
          <cell r="K45">
            <v>262</v>
          </cell>
          <cell r="N45">
            <v>288</v>
          </cell>
        </row>
        <row r="46">
          <cell r="A46" t="str">
            <v>公営企業債の元利償還金に対する繰入金</v>
          </cell>
          <cell r="B46">
            <v>4214</v>
          </cell>
          <cell r="E46">
            <v>4098</v>
          </cell>
          <cell r="H46">
            <v>4013</v>
          </cell>
          <cell r="K46">
            <v>3769</v>
          </cell>
          <cell r="N46">
            <v>3600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9484</v>
          </cell>
          <cell r="E49">
            <v>9554</v>
          </cell>
          <cell r="H49">
            <v>9732</v>
          </cell>
          <cell r="K49">
            <v>9715</v>
          </cell>
          <cell r="N49">
            <v>9802</v>
          </cell>
        </row>
        <row r="50">
          <cell r="A50" t="str">
            <v>実質公債費比率の分子</v>
          </cell>
          <cell r="B50" t="e">
            <v>#N/A</v>
          </cell>
          <cell r="C50">
            <v>3676</v>
          </cell>
          <cell r="D50" t="e">
            <v>#N/A</v>
          </cell>
          <cell r="E50" t="e">
            <v>#N/A</v>
          </cell>
          <cell r="F50">
            <v>3652</v>
          </cell>
          <cell r="G50" t="e">
            <v>#N/A</v>
          </cell>
          <cell r="H50" t="e">
            <v>#N/A</v>
          </cell>
          <cell r="I50">
            <v>3896</v>
          </cell>
          <cell r="J50" t="e">
            <v>#N/A</v>
          </cell>
          <cell r="K50" t="e">
            <v>#N/A</v>
          </cell>
          <cell r="L50">
            <v>3863</v>
          </cell>
          <cell r="M50" t="e">
            <v>#N/A</v>
          </cell>
          <cell r="N50" t="e">
            <v>#N/A</v>
          </cell>
          <cell r="O50">
            <v>3946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109620</v>
          </cell>
          <cell r="G56">
            <v>108593</v>
          </cell>
          <cell r="J56">
            <v>104735</v>
          </cell>
          <cell r="M56">
            <v>102780</v>
          </cell>
          <cell r="P56">
            <v>96398</v>
          </cell>
        </row>
        <row r="57">
          <cell r="A57" t="str">
            <v>充当可能特定歳入</v>
          </cell>
          <cell r="D57">
            <v>17818</v>
          </cell>
          <cell r="G57">
            <v>18048</v>
          </cell>
          <cell r="J57">
            <v>18503</v>
          </cell>
          <cell r="M57">
            <v>17206</v>
          </cell>
          <cell r="P57">
            <v>16606</v>
          </cell>
        </row>
        <row r="58">
          <cell r="A58" t="str">
            <v>充当可能基金</v>
          </cell>
          <cell r="D58">
            <v>12537</v>
          </cell>
          <cell r="G58">
            <v>13457</v>
          </cell>
          <cell r="J58">
            <v>14404</v>
          </cell>
          <cell r="M58">
            <v>14374</v>
          </cell>
          <cell r="P58">
            <v>14938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2225</v>
          </cell>
          <cell r="E61">
            <v>2047</v>
          </cell>
          <cell r="H61">
            <v>2127</v>
          </cell>
          <cell r="K61">
            <v>2225</v>
          </cell>
          <cell r="N61">
            <v>2393</v>
          </cell>
        </row>
        <row r="62">
          <cell r="A62" t="str">
            <v>退職手当負担見込額</v>
          </cell>
          <cell r="B62">
            <v>9063</v>
          </cell>
          <cell r="E62">
            <v>8938</v>
          </cell>
          <cell r="H62">
            <v>9037</v>
          </cell>
          <cell r="K62">
            <v>9322</v>
          </cell>
          <cell r="N62">
            <v>9415</v>
          </cell>
        </row>
        <row r="63">
          <cell r="A63" t="str">
            <v>組合等負担等見込額</v>
          </cell>
          <cell r="B63">
            <v>1986</v>
          </cell>
          <cell r="E63">
            <v>2001</v>
          </cell>
          <cell r="H63">
            <v>1951</v>
          </cell>
          <cell r="K63">
            <v>1828</v>
          </cell>
          <cell r="N63">
            <v>1917</v>
          </cell>
        </row>
        <row r="64">
          <cell r="A64" t="str">
            <v>公営企業債等繰入見込額</v>
          </cell>
          <cell r="B64">
            <v>41854</v>
          </cell>
          <cell r="E64">
            <v>38307</v>
          </cell>
          <cell r="H64">
            <v>35216</v>
          </cell>
          <cell r="K64">
            <v>33429</v>
          </cell>
          <cell r="N64">
            <v>32932</v>
          </cell>
        </row>
        <row r="65">
          <cell r="A65" t="str">
            <v>債務負担行為に基づく支出予定額</v>
          </cell>
          <cell r="B65">
            <v>589</v>
          </cell>
          <cell r="E65">
            <v>551</v>
          </cell>
          <cell r="H65">
            <v>520</v>
          </cell>
          <cell r="K65">
            <v>3634</v>
          </cell>
          <cell r="N65">
            <v>3405</v>
          </cell>
        </row>
        <row r="66">
          <cell r="A66" t="str">
            <v>一般会計等に係る地方債の現在高</v>
          </cell>
          <cell r="B66">
            <v>112833</v>
          </cell>
          <cell r="E66">
            <v>116095</v>
          </cell>
          <cell r="H66">
            <v>115229</v>
          </cell>
          <cell r="K66">
            <v>111749</v>
          </cell>
          <cell r="N66">
            <v>108438</v>
          </cell>
        </row>
        <row r="67">
          <cell r="A67" t="str">
            <v>将来負担比率の分子</v>
          </cell>
          <cell r="B67" t="e">
            <v>#N/A</v>
          </cell>
          <cell r="C67">
            <v>28575</v>
          </cell>
          <cell r="D67" t="e">
            <v>#N/A</v>
          </cell>
          <cell r="E67" t="e">
            <v>#N/A</v>
          </cell>
          <cell r="F67">
            <v>27841</v>
          </cell>
          <cell r="G67" t="e">
            <v>#N/A</v>
          </cell>
          <cell r="H67" t="e">
            <v>#N/A</v>
          </cell>
          <cell r="I67">
            <v>26438</v>
          </cell>
          <cell r="J67" t="e">
            <v>#N/A</v>
          </cell>
          <cell r="K67" t="e">
            <v>#N/A</v>
          </cell>
          <cell r="L67">
            <v>27826</v>
          </cell>
          <cell r="M67" t="e">
            <v>#N/A</v>
          </cell>
          <cell r="N67" t="e">
            <v>#N/A</v>
          </cell>
          <cell r="O67">
            <v>30557</v>
          </cell>
          <cell r="P67" t="e">
            <v>#N/A</v>
          </cell>
        </row>
        <row r="71">
          <cell r="B71" t="str">
            <v>R04</v>
          </cell>
          <cell r="C71" t="str">
            <v>R05</v>
          </cell>
          <cell r="D71" t="str">
            <v>R06</v>
          </cell>
        </row>
        <row r="72">
          <cell r="A72" t="str">
            <v>財政調整基金</v>
          </cell>
          <cell r="B72">
            <v>3757</v>
          </cell>
          <cell r="C72">
            <v>3772</v>
          </cell>
          <cell r="D72">
            <v>3826</v>
          </cell>
        </row>
        <row r="73">
          <cell r="A73" t="str">
            <v>減債基金</v>
          </cell>
          <cell r="B73">
            <v>1043</v>
          </cell>
          <cell r="C73">
            <v>1301</v>
          </cell>
          <cell r="D73">
            <v>1754</v>
          </cell>
        </row>
        <row r="74">
          <cell r="A74" t="str">
            <v>その他特定目的基金</v>
          </cell>
          <cell r="B74">
            <v>6024</v>
          </cell>
          <cell r="C74">
            <v>5607</v>
          </cell>
          <cell r="D74">
            <v>4667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113525305</v>
      </c>
      <c r="BO4" s="424"/>
      <c r="BP4" s="424"/>
      <c r="BQ4" s="424"/>
      <c r="BR4" s="424"/>
      <c r="BS4" s="424"/>
      <c r="BT4" s="424"/>
      <c r="BU4" s="425"/>
      <c r="BV4" s="423">
        <v>114180230</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3.8</v>
      </c>
      <c r="CU4" s="564"/>
      <c r="CV4" s="564"/>
      <c r="CW4" s="564"/>
      <c r="CX4" s="564"/>
      <c r="CY4" s="564"/>
      <c r="CZ4" s="564"/>
      <c r="DA4" s="565"/>
      <c r="DB4" s="563">
        <v>4</v>
      </c>
      <c r="DC4" s="564"/>
      <c r="DD4" s="564"/>
      <c r="DE4" s="564"/>
      <c r="DF4" s="564"/>
      <c r="DG4" s="564"/>
      <c r="DH4" s="564"/>
      <c r="DI4" s="565"/>
    </row>
    <row r="5" spans="1:119" ht="18.75" customHeight="1" x14ac:dyDescent="0.15">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111350916</v>
      </c>
      <c r="BO5" s="395"/>
      <c r="BP5" s="395"/>
      <c r="BQ5" s="395"/>
      <c r="BR5" s="395"/>
      <c r="BS5" s="395"/>
      <c r="BT5" s="395"/>
      <c r="BU5" s="396"/>
      <c r="BV5" s="394">
        <v>111334065</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90.3</v>
      </c>
      <c r="CU5" s="392"/>
      <c r="CV5" s="392"/>
      <c r="CW5" s="392"/>
      <c r="CX5" s="392"/>
      <c r="CY5" s="392"/>
      <c r="CZ5" s="392"/>
      <c r="DA5" s="393"/>
      <c r="DB5" s="391">
        <v>88.7</v>
      </c>
      <c r="DC5" s="392"/>
      <c r="DD5" s="392"/>
      <c r="DE5" s="392"/>
      <c r="DF5" s="392"/>
      <c r="DG5" s="392"/>
      <c r="DH5" s="392"/>
      <c r="DI5" s="393"/>
    </row>
    <row r="6" spans="1:119" ht="18.75" customHeight="1" x14ac:dyDescent="0.15">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2174389</v>
      </c>
      <c r="BO6" s="395"/>
      <c r="BP6" s="395"/>
      <c r="BQ6" s="395"/>
      <c r="BR6" s="395"/>
      <c r="BS6" s="395"/>
      <c r="BT6" s="395"/>
      <c r="BU6" s="396"/>
      <c r="BV6" s="394">
        <v>2846165</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91</v>
      </c>
      <c r="CU6" s="538"/>
      <c r="CV6" s="538"/>
      <c r="CW6" s="538"/>
      <c r="CX6" s="538"/>
      <c r="CY6" s="538"/>
      <c r="CZ6" s="538"/>
      <c r="DA6" s="539"/>
      <c r="DB6" s="537">
        <v>90.4</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149019</v>
      </c>
      <c r="BO7" s="395"/>
      <c r="BP7" s="395"/>
      <c r="BQ7" s="395"/>
      <c r="BR7" s="395"/>
      <c r="BS7" s="395"/>
      <c r="BT7" s="395"/>
      <c r="BU7" s="396"/>
      <c r="BV7" s="394">
        <v>776768</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52777949</v>
      </c>
      <c r="CU7" s="395"/>
      <c r="CV7" s="395"/>
      <c r="CW7" s="395"/>
      <c r="CX7" s="395"/>
      <c r="CY7" s="395"/>
      <c r="CZ7" s="395"/>
      <c r="DA7" s="396"/>
      <c r="DB7" s="394">
        <v>51691943</v>
      </c>
      <c r="DC7" s="395"/>
      <c r="DD7" s="395"/>
      <c r="DE7" s="395"/>
      <c r="DF7" s="395"/>
      <c r="DG7" s="395"/>
      <c r="DH7" s="395"/>
      <c r="DI7" s="396"/>
    </row>
    <row r="8" spans="1:119" ht="18.75" customHeight="1" thickBot="1" x14ac:dyDescent="0.2">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2025370</v>
      </c>
      <c r="BO8" s="395"/>
      <c r="BP8" s="395"/>
      <c r="BQ8" s="395"/>
      <c r="BR8" s="395"/>
      <c r="BS8" s="395"/>
      <c r="BT8" s="395"/>
      <c r="BU8" s="396"/>
      <c r="BV8" s="394">
        <v>2069397</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0.51</v>
      </c>
      <c r="CU8" s="498"/>
      <c r="CV8" s="498"/>
      <c r="CW8" s="498"/>
      <c r="CX8" s="498"/>
      <c r="CY8" s="498"/>
      <c r="CZ8" s="498"/>
      <c r="DA8" s="499"/>
      <c r="DB8" s="497">
        <v>0.5</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5"/>
      <c r="L9" s="528" t="s">
        <v>47</v>
      </c>
      <c r="M9" s="529"/>
      <c r="N9" s="529"/>
      <c r="O9" s="529"/>
      <c r="P9" s="529"/>
      <c r="Q9" s="530"/>
      <c r="R9" s="531">
        <v>188465</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-44027</v>
      </c>
      <c r="BO9" s="395"/>
      <c r="BP9" s="395"/>
      <c r="BQ9" s="395"/>
      <c r="BR9" s="395"/>
      <c r="BS9" s="395"/>
      <c r="BT9" s="395"/>
      <c r="BU9" s="396"/>
      <c r="BV9" s="394">
        <v>-618592</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14.1</v>
      </c>
      <c r="CU9" s="392"/>
      <c r="CV9" s="392"/>
      <c r="CW9" s="392"/>
      <c r="CX9" s="392"/>
      <c r="CY9" s="392"/>
      <c r="CZ9" s="392"/>
      <c r="DA9" s="393"/>
      <c r="DB9" s="391">
        <v>14.1</v>
      </c>
      <c r="DC9" s="392"/>
      <c r="DD9" s="392"/>
      <c r="DE9" s="392"/>
      <c r="DF9" s="392"/>
      <c r="DG9" s="392"/>
      <c r="DH9" s="392"/>
      <c r="DI9" s="393"/>
    </row>
    <row r="10" spans="1:119" ht="18.75" customHeight="1" thickBot="1" x14ac:dyDescent="0.2">
      <c r="A10" s="40"/>
      <c r="B10" s="526"/>
      <c r="C10" s="527"/>
      <c r="D10" s="527"/>
      <c r="E10" s="527"/>
      <c r="F10" s="527"/>
      <c r="G10" s="527"/>
      <c r="H10" s="527"/>
      <c r="I10" s="527"/>
      <c r="J10" s="527"/>
      <c r="K10" s="445"/>
      <c r="L10" s="350" t="s">
        <v>52</v>
      </c>
      <c r="M10" s="351"/>
      <c r="N10" s="351"/>
      <c r="O10" s="351"/>
      <c r="P10" s="351"/>
      <c r="Q10" s="352"/>
      <c r="R10" s="347">
        <v>193717</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54</v>
      </c>
      <c r="AV10" s="453"/>
      <c r="AW10" s="453"/>
      <c r="AX10" s="453"/>
      <c r="AY10" s="408" t="s">
        <v>55</v>
      </c>
      <c r="AZ10" s="409"/>
      <c r="BA10" s="409"/>
      <c r="BB10" s="409"/>
      <c r="BC10" s="409"/>
      <c r="BD10" s="409"/>
      <c r="BE10" s="409"/>
      <c r="BF10" s="409"/>
      <c r="BG10" s="409"/>
      <c r="BH10" s="409"/>
      <c r="BI10" s="409"/>
      <c r="BJ10" s="409"/>
      <c r="BK10" s="409"/>
      <c r="BL10" s="409"/>
      <c r="BM10" s="410"/>
      <c r="BN10" s="394">
        <v>553235</v>
      </c>
      <c r="BO10" s="395"/>
      <c r="BP10" s="395"/>
      <c r="BQ10" s="395"/>
      <c r="BR10" s="395"/>
      <c r="BS10" s="395"/>
      <c r="BT10" s="395"/>
      <c r="BU10" s="396"/>
      <c r="BV10" s="394">
        <v>215790</v>
      </c>
      <c r="BW10" s="395"/>
      <c r="BX10" s="395"/>
      <c r="BY10" s="395"/>
      <c r="BZ10" s="395"/>
      <c r="CA10" s="395"/>
      <c r="CB10" s="395"/>
      <c r="CC10" s="39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5"/>
      <c r="L11" s="355" t="s">
        <v>57</v>
      </c>
      <c r="M11" s="356"/>
      <c r="N11" s="356"/>
      <c r="O11" s="356"/>
      <c r="P11" s="356"/>
      <c r="Q11" s="357"/>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1" t="s">
        <v>59</v>
      </c>
      <c r="AN11" s="351"/>
      <c r="AO11" s="351"/>
      <c r="AP11" s="351"/>
      <c r="AQ11" s="351"/>
      <c r="AR11" s="351"/>
      <c r="AS11" s="351"/>
      <c r="AT11" s="352"/>
      <c r="AU11" s="452" t="s">
        <v>54</v>
      </c>
      <c r="AV11" s="453"/>
      <c r="AW11" s="453"/>
      <c r="AX11" s="453"/>
      <c r="AY11" s="408" t="s">
        <v>60</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179215</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54</v>
      </c>
      <c r="AV12" s="453"/>
      <c r="AW12" s="453"/>
      <c r="AX12" s="453"/>
      <c r="AY12" s="408" t="s">
        <v>68</v>
      </c>
      <c r="AZ12" s="409"/>
      <c r="BA12" s="409"/>
      <c r="BB12" s="409"/>
      <c r="BC12" s="409"/>
      <c r="BD12" s="409"/>
      <c r="BE12" s="409"/>
      <c r="BF12" s="409"/>
      <c r="BG12" s="409"/>
      <c r="BH12" s="409"/>
      <c r="BI12" s="409"/>
      <c r="BJ12" s="409"/>
      <c r="BK12" s="409"/>
      <c r="BL12" s="409"/>
      <c r="BM12" s="410"/>
      <c r="BN12" s="394">
        <v>500000</v>
      </c>
      <c r="BO12" s="395"/>
      <c r="BP12" s="395"/>
      <c r="BQ12" s="395"/>
      <c r="BR12" s="395"/>
      <c r="BS12" s="395"/>
      <c r="BT12" s="395"/>
      <c r="BU12" s="396"/>
      <c r="BV12" s="394">
        <v>200000</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78" t="s">
        <v>70</v>
      </c>
      <c r="N13" s="479"/>
      <c r="O13" s="479"/>
      <c r="P13" s="479"/>
      <c r="Q13" s="480"/>
      <c r="R13" s="481">
        <v>177346</v>
      </c>
      <c r="S13" s="482"/>
      <c r="T13" s="482"/>
      <c r="U13" s="482"/>
      <c r="V13" s="483"/>
      <c r="W13" s="484" t="s">
        <v>71</v>
      </c>
      <c r="X13" s="380"/>
      <c r="Y13" s="380"/>
      <c r="Z13" s="380"/>
      <c r="AA13" s="380"/>
      <c r="AB13" s="381"/>
      <c r="AC13" s="347">
        <v>4258</v>
      </c>
      <c r="AD13" s="348"/>
      <c r="AE13" s="348"/>
      <c r="AF13" s="348"/>
      <c r="AG13" s="349"/>
      <c r="AH13" s="347">
        <v>5219</v>
      </c>
      <c r="AI13" s="348"/>
      <c r="AJ13" s="348"/>
      <c r="AK13" s="348"/>
      <c r="AL13" s="407"/>
      <c r="AM13" s="451" t="s">
        <v>72</v>
      </c>
      <c r="AN13" s="351"/>
      <c r="AO13" s="351"/>
      <c r="AP13" s="351"/>
      <c r="AQ13" s="351"/>
      <c r="AR13" s="351"/>
      <c r="AS13" s="351"/>
      <c r="AT13" s="352"/>
      <c r="AU13" s="452" t="s">
        <v>54</v>
      </c>
      <c r="AV13" s="453"/>
      <c r="AW13" s="453"/>
      <c r="AX13" s="453"/>
      <c r="AY13" s="408" t="s">
        <v>73</v>
      </c>
      <c r="AZ13" s="409"/>
      <c r="BA13" s="409"/>
      <c r="BB13" s="409"/>
      <c r="BC13" s="409"/>
      <c r="BD13" s="409"/>
      <c r="BE13" s="409"/>
      <c r="BF13" s="409"/>
      <c r="BG13" s="409"/>
      <c r="BH13" s="409"/>
      <c r="BI13" s="409"/>
      <c r="BJ13" s="409"/>
      <c r="BK13" s="409"/>
      <c r="BL13" s="409"/>
      <c r="BM13" s="410"/>
      <c r="BN13" s="394">
        <v>9208</v>
      </c>
      <c r="BO13" s="395"/>
      <c r="BP13" s="395"/>
      <c r="BQ13" s="395"/>
      <c r="BR13" s="395"/>
      <c r="BS13" s="395"/>
      <c r="BT13" s="395"/>
      <c r="BU13" s="396"/>
      <c r="BV13" s="394">
        <v>-602802</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9</v>
      </c>
      <c r="CU13" s="392"/>
      <c r="CV13" s="392"/>
      <c r="CW13" s="392"/>
      <c r="CX13" s="392"/>
      <c r="CY13" s="392"/>
      <c r="CZ13" s="392"/>
      <c r="DA13" s="393"/>
      <c r="DB13" s="391">
        <v>8.8000000000000007</v>
      </c>
      <c r="DC13" s="392"/>
      <c r="DD13" s="392"/>
      <c r="DE13" s="392"/>
      <c r="DF13" s="392"/>
      <c r="DG13" s="392"/>
      <c r="DH13" s="392"/>
      <c r="DI13" s="393"/>
    </row>
    <row r="14" spans="1:119" ht="18.75" customHeight="1" thickBot="1" x14ac:dyDescent="0.2">
      <c r="A14" s="40"/>
      <c r="B14" s="503"/>
      <c r="C14" s="504"/>
      <c r="D14" s="504"/>
      <c r="E14" s="504"/>
      <c r="F14" s="504"/>
      <c r="G14" s="504"/>
      <c r="H14" s="504"/>
      <c r="I14" s="504"/>
      <c r="J14" s="504"/>
      <c r="K14" s="505"/>
      <c r="L14" s="468" t="s">
        <v>75</v>
      </c>
      <c r="M14" s="521"/>
      <c r="N14" s="521"/>
      <c r="O14" s="521"/>
      <c r="P14" s="521"/>
      <c r="Q14" s="522"/>
      <c r="R14" s="481">
        <v>181203</v>
      </c>
      <c r="S14" s="482"/>
      <c r="T14" s="482"/>
      <c r="U14" s="482"/>
      <c r="V14" s="483"/>
      <c r="W14" s="485"/>
      <c r="X14" s="383"/>
      <c r="Y14" s="383"/>
      <c r="Z14" s="383"/>
      <c r="AA14" s="383"/>
      <c r="AB14" s="384"/>
      <c r="AC14" s="474">
        <v>4.9000000000000004</v>
      </c>
      <c r="AD14" s="475"/>
      <c r="AE14" s="475"/>
      <c r="AF14" s="475"/>
      <c r="AG14" s="476"/>
      <c r="AH14" s="474">
        <v>5.9</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69.400000000000006</v>
      </c>
      <c r="CU14" s="492"/>
      <c r="CV14" s="492"/>
      <c r="CW14" s="492"/>
      <c r="CX14" s="492"/>
      <c r="CY14" s="492"/>
      <c r="CZ14" s="492"/>
      <c r="DA14" s="493"/>
      <c r="DB14" s="491">
        <v>65</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78" t="s">
        <v>70</v>
      </c>
      <c r="N15" s="479"/>
      <c r="O15" s="479"/>
      <c r="P15" s="479"/>
      <c r="Q15" s="480"/>
      <c r="R15" s="481">
        <v>179470</v>
      </c>
      <c r="S15" s="482"/>
      <c r="T15" s="482"/>
      <c r="U15" s="482"/>
      <c r="V15" s="483"/>
      <c r="W15" s="484" t="s">
        <v>77</v>
      </c>
      <c r="X15" s="380"/>
      <c r="Y15" s="380"/>
      <c r="Z15" s="380"/>
      <c r="AA15" s="380"/>
      <c r="AB15" s="381"/>
      <c r="AC15" s="347">
        <v>18149</v>
      </c>
      <c r="AD15" s="348"/>
      <c r="AE15" s="348"/>
      <c r="AF15" s="348"/>
      <c r="AG15" s="349"/>
      <c r="AH15" s="347">
        <v>19037</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23044320</v>
      </c>
      <c r="BO15" s="424"/>
      <c r="BP15" s="424"/>
      <c r="BQ15" s="424"/>
      <c r="BR15" s="424"/>
      <c r="BS15" s="424"/>
      <c r="BT15" s="424"/>
      <c r="BU15" s="425"/>
      <c r="BV15" s="423">
        <v>22839003</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21</v>
      </c>
      <c r="AD16" s="475"/>
      <c r="AE16" s="475"/>
      <c r="AF16" s="475"/>
      <c r="AG16" s="476"/>
      <c r="AH16" s="474">
        <v>21.4</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46210557</v>
      </c>
      <c r="BO16" s="395"/>
      <c r="BP16" s="395"/>
      <c r="BQ16" s="395"/>
      <c r="BR16" s="395"/>
      <c r="BS16" s="395"/>
      <c r="BT16" s="395"/>
      <c r="BU16" s="396"/>
      <c r="BV16" s="394">
        <v>44707756</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40"/>
      <c r="B17" s="506"/>
      <c r="C17" s="507"/>
      <c r="D17" s="507"/>
      <c r="E17" s="507"/>
      <c r="F17" s="507"/>
      <c r="G17" s="507"/>
      <c r="H17" s="507"/>
      <c r="I17" s="507"/>
      <c r="J17" s="507"/>
      <c r="K17" s="508"/>
      <c r="L17" s="59"/>
      <c r="M17" s="487" t="s">
        <v>83</v>
      </c>
      <c r="N17" s="488"/>
      <c r="O17" s="488"/>
      <c r="P17" s="488"/>
      <c r="Q17" s="489"/>
      <c r="R17" s="471" t="s">
        <v>84</v>
      </c>
      <c r="S17" s="472"/>
      <c r="T17" s="472"/>
      <c r="U17" s="472"/>
      <c r="V17" s="473"/>
      <c r="W17" s="484" t="s">
        <v>85</v>
      </c>
      <c r="X17" s="380"/>
      <c r="Y17" s="380"/>
      <c r="Z17" s="380"/>
      <c r="AA17" s="380"/>
      <c r="AB17" s="381"/>
      <c r="AC17" s="347">
        <v>63908</v>
      </c>
      <c r="AD17" s="348"/>
      <c r="AE17" s="348"/>
      <c r="AF17" s="348"/>
      <c r="AG17" s="349"/>
      <c r="AH17" s="347">
        <v>64810</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29028116</v>
      </c>
      <c r="BO17" s="395"/>
      <c r="BP17" s="395"/>
      <c r="BQ17" s="395"/>
      <c r="BR17" s="395"/>
      <c r="BS17" s="395"/>
      <c r="BT17" s="395"/>
      <c r="BU17" s="396"/>
      <c r="BV17" s="394">
        <v>28759343</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40"/>
      <c r="B18" s="444" t="s">
        <v>87</v>
      </c>
      <c r="C18" s="445"/>
      <c r="D18" s="445"/>
      <c r="E18" s="446"/>
      <c r="F18" s="446"/>
      <c r="G18" s="446"/>
      <c r="H18" s="446"/>
      <c r="I18" s="446"/>
      <c r="J18" s="446"/>
      <c r="K18" s="446"/>
      <c r="L18" s="447">
        <v>765.31</v>
      </c>
      <c r="M18" s="447"/>
      <c r="N18" s="447"/>
      <c r="O18" s="447"/>
      <c r="P18" s="447"/>
      <c r="Q18" s="447"/>
      <c r="R18" s="448"/>
      <c r="S18" s="448"/>
      <c r="T18" s="448"/>
      <c r="U18" s="448"/>
      <c r="V18" s="449"/>
      <c r="W18" s="465"/>
      <c r="X18" s="466"/>
      <c r="Y18" s="466"/>
      <c r="Z18" s="466"/>
      <c r="AA18" s="466"/>
      <c r="AB18" s="490"/>
      <c r="AC18" s="364">
        <v>74</v>
      </c>
      <c r="AD18" s="365"/>
      <c r="AE18" s="365"/>
      <c r="AF18" s="365"/>
      <c r="AG18" s="450"/>
      <c r="AH18" s="364">
        <v>72.8</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49427464</v>
      </c>
      <c r="BO18" s="395"/>
      <c r="BP18" s="395"/>
      <c r="BQ18" s="395"/>
      <c r="BR18" s="395"/>
      <c r="BS18" s="395"/>
      <c r="BT18" s="395"/>
      <c r="BU18" s="396"/>
      <c r="BV18" s="394">
        <v>47118815</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40"/>
      <c r="B19" s="444" t="s">
        <v>89</v>
      </c>
      <c r="C19" s="445"/>
      <c r="D19" s="445"/>
      <c r="E19" s="446"/>
      <c r="F19" s="446"/>
      <c r="G19" s="446"/>
      <c r="H19" s="446"/>
      <c r="I19" s="446"/>
      <c r="J19" s="446"/>
      <c r="K19" s="446"/>
      <c r="L19" s="454">
        <v>246</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65346654</v>
      </c>
      <c r="BO19" s="395"/>
      <c r="BP19" s="395"/>
      <c r="BQ19" s="395"/>
      <c r="BR19" s="395"/>
      <c r="BS19" s="395"/>
      <c r="BT19" s="395"/>
      <c r="BU19" s="396"/>
      <c r="BV19" s="394">
        <v>64435468</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40"/>
      <c r="B20" s="444" t="s">
        <v>91</v>
      </c>
      <c r="C20" s="445"/>
      <c r="D20" s="445"/>
      <c r="E20" s="446"/>
      <c r="F20" s="446"/>
      <c r="G20" s="446"/>
      <c r="H20" s="446"/>
      <c r="I20" s="446"/>
      <c r="J20" s="446"/>
      <c r="K20" s="446"/>
      <c r="L20" s="454">
        <v>77029</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15">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108437622</v>
      </c>
      <c r="BO22" s="424"/>
      <c r="BP22" s="424"/>
      <c r="BQ22" s="424"/>
      <c r="BR22" s="424"/>
      <c r="BS22" s="424"/>
      <c r="BT22" s="424"/>
      <c r="BU22" s="425"/>
      <c r="BV22" s="423">
        <v>111748795</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15">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70230950</v>
      </c>
      <c r="BO23" s="395"/>
      <c r="BP23" s="395"/>
      <c r="BQ23" s="395"/>
      <c r="BR23" s="395"/>
      <c r="BS23" s="395"/>
      <c r="BT23" s="395"/>
      <c r="BU23" s="396"/>
      <c r="BV23" s="394">
        <v>71066580</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40"/>
      <c r="B24" s="373"/>
      <c r="C24" s="374"/>
      <c r="D24" s="375"/>
      <c r="E24" s="350" t="s">
        <v>101</v>
      </c>
      <c r="F24" s="351"/>
      <c r="G24" s="351"/>
      <c r="H24" s="351"/>
      <c r="I24" s="351"/>
      <c r="J24" s="351"/>
      <c r="K24" s="352"/>
      <c r="L24" s="347">
        <v>1</v>
      </c>
      <c r="M24" s="348"/>
      <c r="N24" s="348"/>
      <c r="O24" s="348"/>
      <c r="P24" s="349"/>
      <c r="Q24" s="347">
        <v>10260</v>
      </c>
      <c r="R24" s="348"/>
      <c r="S24" s="348"/>
      <c r="T24" s="348"/>
      <c r="U24" s="348"/>
      <c r="V24" s="349"/>
      <c r="W24" s="437"/>
      <c r="X24" s="374"/>
      <c r="Y24" s="375"/>
      <c r="Z24" s="350" t="s">
        <v>102</v>
      </c>
      <c r="AA24" s="351"/>
      <c r="AB24" s="351"/>
      <c r="AC24" s="351"/>
      <c r="AD24" s="351"/>
      <c r="AE24" s="351"/>
      <c r="AF24" s="351"/>
      <c r="AG24" s="352"/>
      <c r="AH24" s="347">
        <v>1185</v>
      </c>
      <c r="AI24" s="348"/>
      <c r="AJ24" s="348"/>
      <c r="AK24" s="348"/>
      <c r="AL24" s="349"/>
      <c r="AM24" s="347">
        <v>3722085</v>
      </c>
      <c r="AN24" s="348"/>
      <c r="AO24" s="348"/>
      <c r="AP24" s="348"/>
      <c r="AQ24" s="348"/>
      <c r="AR24" s="349"/>
      <c r="AS24" s="347">
        <v>3141</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78244952</v>
      </c>
      <c r="BO24" s="395"/>
      <c r="BP24" s="395"/>
      <c r="BQ24" s="395"/>
      <c r="BR24" s="395"/>
      <c r="BS24" s="395"/>
      <c r="BT24" s="395"/>
      <c r="BU24" s="396"/>
      <c r="BV24" s="394">
        <v>78978147</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15">
      <c r="A25" s="40"/>
      <c r="B25" s="373"/>
      <c r="C25" s="374"/>
      <c r="D25" s="375"/>
      <c r="E25" s="350" t="s">
        <v>104</v>
      </c>
      <c r="F25" s="351"/>
      <c r="G25" s="351"/>
      <c r="H25" s="351"/>
      <c r="I25" s="351"/>
      <c r="J25" s="351"/>
      <c r="K25" s="352"/>
      <c r="L25" s="347">
        <v>1</v>
      </c>
      <c r="M25" s="348"/>
      <c r="N25" s="348"/>
      <c r="O25" s="348"/>
      <c r="P25" s="349"/>
      <c r="Q25" s="347">
        <v>8500</v>
      </c>
      <c r="R25" s="348"/>
      <c r="S25" s="348"/>
      <c r="T25" s="348"/>
      <c r="U25" s="348"/>
      <c r="V25" s="349"/>
      <c r="W25" s="437"/>
      <c r="X25" s="374"/>
      <c r="Y25" s="375"/>
      <c r="Z25" s="350" t="s">
        <v>105</v>
      </c>
      <c r="AA25" s="351"/>
      <c r="AB25" s="351"/>
      <c r="AC25" s="351"/>
      <c r="AD25" s="351"/>
      <c r="AE25" s="351"/>
      <c r="AF25" s="351"/>
      <c r="AG25" s="352"/>
      <c r="AH25" s="347" t="s">
        <v>62</v>
      </c>
      <c r="AI25" s="348"/>
      <c r="AJ25" s="348"/>
      <c r="AK25" s="348"/>
      <c r="AL25" s="349"/>
      <c r="AM25" s="347" t="s">
        <v>62</v>
      </c>
      <c r="AN25" s="348"/>
      <c r="AO25" s="348"/>
      <c r="AP25" s="348"/>
      <c r="AQ25" s="348"/>
      <c r="AR25" s="349"/>
      <c r="AS25" s="347" t="s">
        <v>62</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22802340</v>
      </c>
      <c r="BO25" s="424"/>
      <c r="BP25" s="424"/>
      <c r="BQ25" s="424"/>
      <c r="BR25" s="424"/>
      <c r="BS25" s="424"/>
      <c r="BT25" s="424"/>
      <c r="BU25" s="425"/>
      <c r="BV25" s="423">
        <v>24775353</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15">
      <c r="A26" s="40"/>
      <c r="B26" s="373"/>
      <c r="C26" s="374"/>
      <c r="D26" s="375"/>
      <c r="E26" s="350" t="s">
        <v>107</v>
      </c>
      <c r="F26" s="351"/>
      <c r="G26" s="351"/>
      <c r="H26" s="351"/>
      <c r="I26" s="351"/>
      <c r="J26" s="351"/>
      <c r="K26" s="352"/>
      <c r="L26" s="347">
        <v>1</v>
      </c>
      <c r="M26" s="348"/>
      <c r="N26" s="348"/>
      <c r="O26" s="348"/>
      <c r="P26" s="349"/>
      <c r="Q26" s="347">
        <v>7220</v>
      </c>
      <c r="R26" s="348"/>
      <c r="S26" s="348"/>
      <c r="T26" s="348"/>
      <c r="U26" s="348"/>
      <c r="V26" s="349"/>
      <c r="W26" s="437"/>
      <c r="X26" s="374"/>
      <c r="Y26" s="375"/>
      <c r="Z26" s="350" t="s">
        <v>108</v>
      </c>
      <c r="AA26" s="405"/>
      <c r="AB26" s="405"/>
      <c r="AC26" s="405"/>
      <c r="AD26" s="405"/>
      <c r="AE26" s="405"/>
      <c r="AF26" s="405"/>
      <c r="AG26" s="406"/>
      <c r="AH26" s="347">
        <v>52</v>
      </c>
      <c r="AI26" s="348"/>
      <c r="AJ26" s="348"/>
      <c r="AK26" s="348"/>
      <c r="AL26" s="349"/>
      <c r="AM26" s="347">
        <v>158704</v>
      </c>
      <c r="AN26" s="348"/>
      <c r="AO26" s="348"/>
      <c r="AP26" s="348"/>
      <c r="AQ26" s="348"/>
      <c r="AR26" s="349"/>
      <c r="AS26" s="347">
        <v>3052</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t="s">
        <v>62</v>
      </c>
      <c r="BO26" s="395"/>
      <c r="BP26" s="395"/>
      <c r="BQ26" s="395"/>
      <c r="BR26" s="395"/>
      <c r="BS26" s="395"/>
      <c r="BT26" s="395"/>
      <c r="BU26" s="396"/>
      <c r="BV26" s="394" t="s">
        <v>62</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40"/>
      <c r="B27" s="373"/>
      <c r="C27" s="374"/>
      <c r="D27" s="375"/>
      <c r="E27" s="350" t="s">
        <v>110</v>
      </c>
      <c r="F27" s="351"/>
      <c r="G27" s="351"/>
      <c r="H27" s="351"/>
      <c r="I27" s="351"/>
      <c r="J27" s="351"/>
      <c r="K27" s="352"/>
      <c r="L27" s="347">
        <v>1</v>
      </c>
      <c r="M27" s="348"/>
      <c r="N27" s="348"/>
      <c r="O27" s="348"/>
      <c r="P27" s="349"/>
      <c r="Q27" s="347">
        <v>5840</v>
      </c>
      <c r="R27" s="348"/>
      <c r="S27" s="348"/>
      <c r="T27" s="348"/>
      <c r="U27" s="348"/>
      <c r="V27" s="349"/>
      <c r="W27" s="437"/>
      <c r="X27" s="374"/>
      <c r="Y27" s="375"/>
      <c r="Z27" s="350" t="s">
        <v>111</v>
      </c>
      <c r="AA27" s="351"/>
      <c r="AB27" s="351"/>
      <c r="AC27" s="351"/>
      <c r="AD27" s="351"/>
      <c r="AE27" s="351"/>
      <c r="AF27" s="351"/>
      <c r="AG27" s="352"/>
      <c r="AH27" s="347">
        <v>26</v>
      </c>
      <c r="AI27" s="348"/>
      <c r="AJ27" s="348"/>
      <c r="AK27" s="348"/>
      <c r="AL27" s="349"/>
      <c r="AM27" s="347">
        <v>93269</v>
      </c>
      <c r="AN27" s="348"/>
      <c r="AO27" s="348"/>
      <c r="AP27" s="348"/>
      <c r="AQ27" s="348"/>
      <c r="AR27" s="349"/>
      <c r="AS27" s="347">
        <v>3587</v>
      </c>
      <c r="AT27" s="348"/>
      <c r="AU27" s="348"/>
      <c r="AV27" s="348"/>
      <c r="AW27" s="348"/>
      <c r="AX27" s="407"/>
      <c r="AY27" s="431" t="s">
        <v>112</v>
      </c>
      <c r="AZ27" s="432"/>
      <c r="BA27" s="432"/>
      <c r="BB27" s="432"/>
      <c r="BC27" s="432"/>
      <c r="BD27" s="432"/>
      <c r="BE27" s="432"/>
      <c r="BF27" s="432"/>
      <c r="BG27" s="432"/>
      <c r="BH27" s="432"/>
      <c r="BI27" s="432"/>
      <c r="BJ27" s="432"/>
      <c r="BK27" s="432"/>
      <c r="BL27" s="432"/>
      <c r="BM27" s="433"/>
      <c r="BN27" s="428">
        <v>2234211</v>
      </c>
      <c r="BO27" s="429"/>
      <c r="BP27" s="429"/>
      <c r="BQ27" s="429"/>
      <c r="BR27" s="429"/>
      <c r="BS27" s="429"/>
      <c r="BT27" s="429"/>
      <c r="BU27" s="430"/>
      <c r="BV27" s="428">
        <v>2233653</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15">
      <c r="A28" s="40"/>
      <c r="B28" s="373"/>
      <c r="C28" s="374"/>
      <c r="D28" s="375"/>
      <c r="E28" s="350" t="s">
        <v>113</v>
      </c>
      <c r="F28" s="351"/>
      <c r="G28" s="351"/>
      <c r="H28" s="351"/>
      <c r="I28" s="351"/>
      <c r="J28" s="351"/>
      <c r="K28" s="352"/>
      <c r="L28" s="347">
        <v>1</v>
      </c>
      <c r="M28" s="348"/>
      <c r="N28" s="348"/>
      <c r="O28" s="348"/>
      <c r="P28" s="349"/>
      <c r="Q28" s="347">
        <v>5130</v>
      </c>
      <c r="R28" s="348"/>
      <c r="S28" s="348"/>
      <c r="T28" s="348"/>
      <c r="U28" s="348"/>
      <c r="V28" s="349"/>
      <c r="W28" s="437"/>
      <c r="X28" s="374"/>
      <c r="Y28" s="375"/>
      <c r="Z28" s="350" t="s">
        <v>114</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115</v>
      </c>
      <c r="AZ28" s="412"/>
      <c r="BA28" s="412"/>
      <c r="BB28" s="413"/>
      <c r="BC28" s="420" t="s">
        <v>116</v>
      </c>
      <c r="BD28" s="421"/>
      <c r="BE28" s="421"/>
      <c r="BF28" s="421"/>
      <c r="BG28" s="421"/>
      <c r="BH28" s="421"/>
      <c r="BI28" s="421"/>
      <c r="BJ28" s="421"/>
      <c r="BK28" s="421"/>
      <c r="BL28" s="421"/>
      <c r="BM28" s="422"/>
      <c r="BN28" s="423">
        <v>3825546</v>
      </c>
      <c r="BO28" s="424"/>
      <c r="BP28" s="424"/>
      <c r="BQ28" s="424"/>
      <c r="BR28" s="424"/>
      <c r="BS28" s="424"/>
      <c r="BT28" s="424"/>
      <c r="BU28" s="425"/>
      <c r="BV28" s="423">
        <v>3772311</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15">
      <c r="A29" s="40"/>
      <c r="B29" s="373"/>
      <c r="C29" s="374"/>
      <c r="D29" s="375"/>
      <c r="E29" s="350" t="s">
        <v>117</v>
      </c>
      <c r="F29" s="351"/>
      <c r="G29" s="351"/>
      <c r="H29" s="351"/>
      <c r="I29" s="351"/>
      <c r="J29" s="351"/>
      <c r="K29" s="352"/>
      <c r="L29" s="347">
        <v>30</v>
      </c>
      <c r="M29" s="348"/>
      <c r="N29" s="348"/>
      <c r="O29" s="348"/>
      <c r="P29" s="349"/>
      <c r="Q29" s="347">
        <v>4750</v>
      </c>
      <c r="R29" s="348"/>
      <c r="S29" s="348"/>
      <c r="T29" s="348"/>
      <c r="U29" s="348"/>
      <c r="V29" s="349"/>
      <c r="W29" s="438"/>
      <c r="X29" s="439"/>
      <c r="Y29" s="440"/>
      <c r="Z29" s="350" t="s">
        <v>118</v>
      </c>
      <c r="AA29" s="351"/>
      <c r="AB29" s="351"/>
      <c r="AC29" s="351"/>
      <c r="AD29" s="351"/>
      <c r="AE29" s="351"/>
      <c r="AF29" s="351"/>
      <c r="AG29" s="352"/>
      <c r="AH29" s="347">
        <v>1211</v>
      </c>
      <c r="AI29" s="348"/>
      <c r="AJ29" s="348"/>
      <c r="AK29" s="348"/>
      <c r="AL29" s="349"/>
      <c r="AM29" s="347">
        <v>3815354</v>
      </c>
      <c r="AN29" s="348"/>
      <c r="AO29" s="348"/>
      <c r="AP29" s="348"/>
      <c r="AQ29" s="348"/>
      <c r="AR29" s="349"/>
      <c r="AS29" s="347">
        <v>3151</v>
      </c>
      <c r="AT29" s="348"/>
      <c r="AU29" s="348"/>
      <c r="AV29" s="348"/>
      <c r="AW29" s="348"/>
      <c r="AX29" s="407"/>
      <c r="AY29" s="414"/>
      <c r="AZ29" s="415"/>
      <c r="BA29" s="415"/>
      <c r="BB29" s="416"/>
      <c r="BC29" s="408" t="s">
        <v>119</v>
      </c>
      <c r="BD29" s="409"/>
      <c r="BE29" s="409"/>
      <c r="BF29" s="409"/>
      <c r="BG29" s="409"/>
      <c r="BH29" s="409"/>
      <c r="BI29" s="409"/>
      <c r="BJ29" s="409"/>
      <c r="BK29" s="409"/>
      <c r="BL29" s="409"/>
      <c r="BM29" s="410"/>
      <c r="BN29" s="394">
        <v>1754358</v>
      </c>
      <c r="BO29" s="395"/>
      <c r="BP29" s="395"/>
      <c r="BQ29" s="395"/>
      <c r="BR29" s="395"/>
      <c r="BS29" s="395"/>
      <c r="BT29" s="395"/>
      <c r="BU29" s="396"/>
      <c r="BV29" s="394">
        <v>1300911</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120</v>
      </c>
      <c r="X30" s="362"/>
      <c r="Y30" s="362"/>
      <c r="Z30" s="362"/>
      <c r="AA30" s="362"/>
      <c r="AB30" s="362"/>
      <c r="AC30" s="362"/>
      <c r="AD30" s="362"/>
      <c r="AE30" s="362"/>
      <c r="AF30" s="362"/>
      <c r="AG30" s="363"/>
      <c r="AH30" s="364">
        <v>96.8</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121</v>
      </c>
      <c r="BD30" s="368"/>
      <c r="BE30" s="368"/>
      <c r="BF30" s="368"/>
      <c r="BG30" s="368"/>
      <c r="BH30" s="368"/>
      <c r="BI30" s="368"/>
      <c r="BJ30" s="368"/>
      <c r="BK30" s="368"/>
      <c r="BL30" s="368"/>
      <c r="BM30" s="369"/>
      <c r="BN30" s="428">
        <v>4666844</v>
      </c>
      <c r="BO30" s="429"/>
      <c r="BP30" s="429"/>
      <c r="BQ30" s="429"/>
      <c r="BR30" s="429"/>
      <c r="BS30" s="429"/>
      <c r="BT30" s="429"/>
      <c r="BU30" s="430"/>
      <c r="BV30" s="428">
        <v>5607252</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53" t="s">
        <v>122</v>
      </c>
      <c r="D32" s="353"/>
      <c r="E32" s="353"/>
      <c r="F32" s="353"/>
      <c r="G32" s="353"/>
      <c r="H32" s="353"/>
      <c r="I32" s="353"/>
      <c r="J32" s="353"/>
      <c r="K32" s="353"/>
      <c r="L32" s="353"/>
      <c r="M32" s="353"/>
      <c r="N32" s="353"/>
      <c r="O32" s="353"/>
      <c r="P32" s="353"/>
      <c r="Q32" s="353"/>
      <c r="R32" s="353"/>
      <c r="S32" s="353"/>
      <c r="U32" s="354" t="s">
        <v>123</v>
      </c>
      <c r="V32" s="354"/>
      <c r="W32" s="354"/>
      <c r="X32" s="354"/>
      <c r="Y32" s="354"/>
      <c r="Z32" s="354"/>
      <c r="AA32" s="354"/>
      <c r="AB32" s="354"/>
      <c r="AC32" s="354"/>
      <c r="AD32" s="354"/>
      <c r="AE32" s="354"/>
      <c r="AF32" s="354"/>
      <c r="AG32" s="354"/>
      <c r="AH32" s="354"/>
      <c r="AI32" s="354"/>
      <c r="AJ32" s="354"/>
      <c r="AK32" s="354"/>
      <c r="AM32" s="354" t="s">
        <v>124</v>
      </c>
      <c r="AN32" s="354"/>
      <c r="AO32" s="354"/>
      <c r="AP32" s="354"/>
      <c r="AQ32" s="354"/>
      <c r="AR32" s="354"/>
      <c r="AS32" s="354"/>
      <c r="AT32" s="354"/>
      <c r="AU32" s="354"/>
      <c r="AV32" s="354"/>
      <c r="AW32" s="354"/>
      <c r="AX32" s="354"/>
      <c r="AY32" s="354"/>
      <c r="AZ32" s="354"/>
      <c r="BA32" s="354"/>
      <c r="BB32" s="354"/>
      <c r="BC32" s="354"/>
      <c r="BE32" s="354" t="s">
        <v>125</v>
      </c>
      <c r="BF32" s="354"/>
      <c r="BG32" s="354"/>
      <c r="BH32" s="354"/>
      <c r="BI32" s="354"/>
      <c r="BJ32" s="354"/>
      <c r="BK32" s="354"/>
      <c r="BL32" s="354"/>
      <c r="BM32" s="354"/>
      <c r="BN32" s="354"/>
      <c r="BO32" s="354"/>
      <c r="BP32" s="354"/>
      <c r="BQ32" s="354"/>
      <c r="BR32" s="354"/>
      <c r="BS32" s="354"/>
      <c r="BT32" s="354"/>
      <c r="BU32" s="354"/>
      <c r="BW32" s="354" t="s">
        <v>126</v>
      </c>
      <c r="BX32" s="354"/>
      <c r="BY32" s="354"/>
      <c r="BZ32" s="354"/>
      <c r="CA32" s="354"/>
      <c r="CB32" s="354"/>
      <c r="CC32" s="354"/>
      <c r="CD32" s="354"/>
      <c r="CE32" s="354"/>
      <c r="CF32" s="354"/>
      <c r="CG32" s="354"/>
      <c r="CH32" s="354"/>
      <c r="CI32" s="354"/>
      <c r="CJ32" s="354"/>
      <c r="CK32" s="354"/>
      <c r="CL32" s="354"/>
      <c r="CM32" s="354"/>
      <c r="CO32" s="354" t="s">
        <v>127</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15">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7</v>
      </c>
      <c r="V34" s="342"/>
      <c r="W34" s="343" t="str">
        <f>IF('各会計、関係団体の財政状況及び健全化判断比率'!B28="","",'各会計、関係団体の財政状況及び健全化判断比率'!B28)</f>
        <v>国民健康保険費</v>
      </c>
      <c r="X34" s="343"/>
      <c r="Y34" s="343"/>
      <c r="Z34" s="343"/>
      <c r="AA34" s="343"/>
      <c r="AB34" s="343"/>
      <c r="AC34" s="343"/>
      <c r="AD34" s="343"/>
      <c r="AE34" s="343"/>
      <c r="AF34" s="343"/>
      <c r="AG34" s="343"/>
      <c r="AH34" s="343"/>
      <c r="AI34" s="343"/>
      <c r="AJ34" s="343"/>
      <c r="AK34" s="343"/>
      <c r="AL34" s="40"/>
      <c r="AM34" s="342">
        <f>IF(AO34="","",MAX(C34:D43,U34:V43)+1)</f>
        <v>10</v>
      </c>
      <c r="AN34" s="342"/>
      <c r="AO34" s="343" t="str">
        <f>IF('各会計、関係団体の財政状況及び健全化判断比率'!B31="","",'各会計、関係団体の財政状況及び健全化判断比率'!B31)</f>
        <v>水道事業</v>
      </c>
      <c r="AP34" s="343"/>
      <c r="AQ34" s="343"/>
      <c r="AR34" s="343"/>
      <c r="AS34" s="343"/>
      <c r="AT34" s="343"/>
      <c r="AU34" s="343"/>
      <c r="AV34" s="343"/>
      <c r="AW34" s="343"/>
      <c r="AX34" s="343"/>
      <c r="AY34" s="343"/>
      <c r="AZ34" s="343"/>
      <c r="BA34" s="343"/>
      <c r="BB34" s="343"/>
      <c r="BC34" s="343"/>
      <c r="BD34" s="40"/>
      <c r="BE34" s="342">
        <f>IF(BG34="","",MAX(C34:D43,U34:V43,AM34:AN43)+1)</f>
        <v>14</v>
      </c>
      <c r="BF34" s="342"/>
      <c r="BG34" s="343" t="str">
        <f>IF('各会計、関係団体の財政状況及び健全化判断比率'!B35="","",'各会計、関係団体の財政状況及び健全化判断比率'!B35)</f>
        <v>電気事業</v>
      </c>
      <c r="BH34" s="343"/>
      <c r="BI34" s="343"/>
      <c r="BJ34" s="343"/>
      <c r="BK34" s="343"/>
      <c r="BL34" s="343"/>
      <c r="BM34" s="343"/>
      <c r="BN34" s="343"/>
      <c r="BO34" s="343"/>
      <c r="BP34" s="343"/>
      <c r="BQ34" s="343"/>
      <c r="BR34" s="343"/>
      <c r="BS34" s="343"/>
      <c r="BT34" s="343"/>
      <c r="BU34" s="343"/>
      <c r="BV34" s="40"/>
      <c r="BW34" s="342">
        <f>IF(BY34="","",MAX(C34:D43,U34:V43,AM34:AN43,BE34:BF43)+1)</f>
        <v>18</v>
      </c>
      <c r="BX34" s="342"/>
      <c r="BY34" s="343" t="str">
        <f>IF('各会計、関係団体の財政状況及び健全化判断比率'!B68="","",'各会計、関係団体の財政状況及び健全化判断比率'!B68)</f>
        <v>鳥取県東部広域行政管理組合</v>
      </c>
      <c r="BZ34" s="343"/>
      <c r="CA34" s="343"/>
      <c r="CB34" s="343"/>
      <c r="CC34" s="343"/>
      <c r="CD34" s="343"/>
      <c r="CE34" s="343"/>
      <c r="CF34" s="343"/>
      <c r="CG34" s="343"/>
      <c r="CH34" s="343"/>
      <c r="CI34" s="343"/>
      <c r="CJ34" s="343"/>
      <c r="CK34" s="343"/>
      <c r="CL34" s="343"/>
      <c r="CM34" s="343"/>
      <c r="CN34" s="40"/>
      <c r="CO34" s="342">
        <f>IF(CQ34="","",MAX(C34:D43,U34:V43,AM34:AN43,BE34:BF43,BW34:BX43)+1)</f>
        <v>22</v>
      </c>
      <c r="CP34" s="342"/>
      <c r="CQ34" s="343" t="str">
        <f>IF('各会計、関係団体の財政状況及び健全化判断比率'!BS7="","",'各会計、関係団体の財政状況及び健全化判断比率'!BS7)</f>
        <v>鳥取開発公社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土地区画整理費</v>
      </c>
      <c r="F35" s="343"/>
      <c r="G35" s="343"/>
      <c r="H35" s="343"/>
      <c r="I35" s="343"/>
      <c r="J35" s="343"/>
      <c r="K35" s="343"/>
      <c r="L35" s="343"/>
      <c r="M35" s="343"/>
      <c r="N35" s="343"/>
      <c r="O35" s="343"/>
      <c r="P35" s="343"/>
      <c r="Q35" s="343"/>
      <c r="R35" s="343"/>
      <c r="S35" s="343"/>
      <c r="T35" s="40"/>
      <c r="U35" s="342">
        <f>IF(W35="","",U34+1)</f>
        <v>8</v>
      </c>
      <c r="V35" s="342"/>
      <c r="W35" s="343" t="str">
        <f>IF('各会計、関係団体の財政状況及び健全化判断比率'!B29="","",'各会計、関係団体の財政状況及び健全化判断比率'!B29)</f>
        <v>介護保険費</v>
      </c>
      <c r="X35" s="343"/>
      <c r="Y35" s="343"/>
      <c r="Z35" s="343"/>
      <c r="AA35" s="343"/>
      <c r="AB35" s="343"/>
      <c r="AC35" s="343"/>
      <c r="AD35" s="343"/>
      <c r="AE35" s="343"/>
      <c r="AF35" s="343"/>
      <c r="AG35" s="343"/>
      <c r="AH35" s="343"/>
      <c r="AI35" s="343"/>
      <c r="AJ35" s="343"/>
      <c r="AK35" s="343"/>
      <c r="AL35" s="40"/>
      <c r="AM35" s="342">
        <f t="shared" ref="AM35:AM43" si="0">IF(AO35="","",AM34+1)</f>
        <v>11</v>
      </c>
      <c r="AN35" s="342"/>
      <c r="AO35" s="343" t="str">
        <f>IF('各会計、関係団体の財政状況及び健全化判断比率'!B32="","",'各会計、関係団体の財政状況及び健全化判断比率'!B32)</f>
        <v>工業用水道事業</v>
      </c>
      <c r="AP35" s="343"/>
      <c r="AQ35" s="343"/>
      <c r="AR35" s="343"/>
      <c r="AS35" s="343"/>
      <c r="AT35" s="343"/>
      <c r="AU35" s="343"/>
      <c r="AV35" s="343"/>
      <c r="AW35" s="343"/>
      <c r="AX35" s="343"/>
      <c r="AY35" s="343"/>
      <c r="AZ35" s="343"/>
      <c r="BA35" s="343"/>
      <c r="BB35" s="343"/>
      <c r="BC35" s="343"/>
      <c r="BD35" s="40"/>
      <c r="BE35" s="342">
        <f t="shared" ref="BE35:BE43" si="1">IF(BG35="","",BE34+1)</f>
        <v>15</v>
      </c>
      <c r="BF35" s="342"/>
      <c r="BG35" s="343" t="str">
        <f>IF('各会計、関係団体の財政状況及び健全化判断比率'!B36="","",'各会計、関係団体の財政状況及び健全化判断比率'!B36)</f>
        <v>公設地方卸売市場事業</v>
      </c>
      <c r="BH35" s="343"/>
      <c r="BI35" s="343"/>
      <c r="BJ35" s="343"/>
      <c r="BK35" s="343"/>
      <c r="BL35" s="343"/>
      <c r="BM35" s="343"/>
      <c r="BN35" s="343"/>
      <c r="BO35" s="343"/>
      <c r="BP35" s="343"/>
      <c r="BQ35" s="343"/>
      <c r="BR35" s="343"/>
      <c r="BS35" s="343"/>
      <c r="BT35" s="343"/>
      <c r="BU35" s="343"/>
      <c r="BV35" s="40"/>
      <c r="BW35" s="342">
        <f t="shared" ref="BW35:BW43" si="2">IF(BY35="","",BW34+1)</f>
        <v>19</v>
      </c>
      <c r="BX35" s="342"/>
      <c r="BY35" s="343" t="str">
        <f>IF('各会計、関係団体の財政状況及び健全化判断比率'!B69="","",'各会計、関係団体の財政状況及び健全化判断比率'!B69)</f>
        <v>鳥取県東部広域行政管理組合</v>
      </c>
      <c r="BZ35" s="343"/>
      <c r="CA35" s="343"/>
      <c r="CB35" s="343"/>
      <c r="CC35" s="343"/>
      <c r="CD35" s="343"/>
      <c r="CE35" s="343"/>
      <c r="CF35" s="343"/>
      <c r="CG35" s="343"/>
      <c r="CH35" s="343"/>
      <c r="CI35" s="343"/>
      <c r="CJ35" s="343"/>
      <c r="CK35" s="343"/>
      <c r="CL35" s="343"/>
      <c r="CM35" s="343"/>
      <c r="CN35" s="40"/>
      <c r="CO35" s="342">
        <f t="shared" ref="CO35:CO43" si="3">IF(CQ35="","",CO34+1)</f>
        <v>23</v>
      </c>
      <c r="CP35" s="342"/>
      <c r="CQ35" s="343" t="str">
        <f>IF('各会計、関係団体の財政状況及び健全化判断比率'!BS8="","",'各会計、関係団体の財政状況及び健全化判断比率'!BS8)</f>
        <v>鳥取市公園・スポーツ施設協会</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f>IF(E36="","",C35+1)</f>
        <v>3</v>
      </c>
      <c r="D36" s="342"/>
      <c r="E36" s="343" t="str">
        <f>IF('各会計、関係団体の財政状況及び健全化判断比率'!B9="","",'各会計、関係団体の財政状況及び健全化判断比率'!B9)</f>
        <v>高齢者・障害者住宅整備資金貸付事業費</v>
      </c>
      <c r="F36" s="343"/>
      <c r="G36" s="343"/>
      <c r="H36" s="343"/>
      <c r="I36" s="343"/>
      <c r="J36" s="343"/>
      <c r="K36" s="343"/>
      <c r="L36" s="343"/>
      <c r="M36" s="343"/>
      <c r="N36" s="343"/>
      <c r="O36" s="343"/>
      <c r="P36" s="343"/>
      <c r="Q36" s="343"/>
      <c r="R36" s="343"/>
      <c r="S36" s="343"/>
      <c r="T36" s="40"/>
      <c r="U36" s="342">
        <f t="shared" ref="U36:U43" si="4">IF(W36="","",U35+1)</f>
        <v>9</v>
      </c>
      <c r="V36" s="342"/>
      <c r="W36" s="343" t="str">
        <f>IF('各会計、関係団体の財政状況及び健全化判断比率'!B30="","",'各会計、関係団体の財政状況及び健全化判断比率'!B30)</f>
        <v>後期高齢者医療費</v>
      </c>
      <c r="X36" s="343"/>
      <c r="Y36" s="343"/>
      <c r="Z36" s="343"/>
      <c r="AA36" s="343"/>
      <c r="AB36" s="343"/>
      <c r="AC36" s="343"/>
      <c r="AD36" s="343"/>
      <c r="AE36" s="343"/>
      <c r="AF36" s="343"/>
      <c r="AG36" s="343"/>
      <c r="AH36" s="343"/>
      <c r="AI36" s="343"/>
      <c r="AJ36" s="343"/>
      <c r="AK36" s="343"/>
      <c r="AL36" s="40"/>
      <c r="AM36" s="342">
        <f t="shared" si="0"/>
        <v>12</v>
      </c>
      <c r="AN36" s="342"/>
      <c r="AO36" s="343" t="str">
        <f>IF('各会計、関係団体の財政状況及び健全化判断比率'!B33="","",'各会計、関係団体の財政状況及び健全化判断比率'!B33)</f>
        <v>病院事業</v>
      </c>
      <c r="AP36" s="343"/>
      <c r="AQ36" s="343"/>
      <c r="AR36" s="343"/>
      <c r="AS36" s="343"/>
      <c r="AT36" s="343"/>
      <c r="AU36" s="343"/>
      <c r="AV36" s="343"/>
      <c r="AW36" s="343"/>
      <c r="AX36" s="343"/>
      <c r="AY36" s="343"/>
      <c r="AZ36" s="343"/>
      <c r="BA36" s="343"/>
      <c r="BB36" s="343"/>
      <c r="BC36" s="343"/>
      <c r="BD36" s="40"/>
      <c r="BE36" s="342">
        <f t="shared" si="1"/>
        <v>16</v>
      </c>
      <c r="BF36" s="342"/>
      <c r="BG36" s="343" t="str">
        <f>IF('各会計、関係団体の財政状況及び健全化判断比率'!B37="","",'各会計、関係団体の財政状況及び健全化判断比率'!B37)</f>
        <v>観光施設事業</v>
      </c>
      <c r="BH36" s="343"/>
      <c r="BI36" s="343"/>
      <c r="BJ36" s="343"/>
      <c r="BK36" s="343"/>
      <c r="BL36" s="343"/>
      <c r="BM36" s="343"/>
      <c r="BN36" s="343"/>
      <c r="BO36" s="343"/>
      <c r="BP36" s="343"/>
      <c r="BQ36" s="343"/>
      <c r="BR36" s="343"/>
      <c r="BS36" s="343"/>
      <c r="BT36" s="343"/>
      <c r="BU36" s="343"/>
      <c r="BV36" s="40"/>
      <c r="BW36" s="342">
        <f t="shared" si="2"/>
        <v>20</v>
      </c>
      <c r="BX36" s="342"/>
      <c r="BY36" s="343" t="str">
        <f>IF('各会計、関係団体の財政状況及び健全化判断比率'!B70="","",'各会計、関係団体の財政状況及び健全化判断比率'!B70)</f>
        <v>鳥取県後期高齢者医療広域連合</v>
      </c>
      <c r="BZ36" s="343"/>
      <c r="CA36" s="343"/>
      <c r="CB36" s="343"/>
      <c r="CC36" s="343"/>
      <c r="CD36" s="343"/>
      <c r="CE36" s="343"/>
      <c r="CF36" s="343"/>
      <c r="CG36" s="343"/>
      <c r="CH36" s="343"/>
      <c r="CI36" s="343"/>
      <c r="CJ36" s="343"/>
      <c r="CK36" s="343"/>
      <c r="CL36" s="343"/>
      <c r="CM36" s="343"/>
      <c r="CN36" s="40"/>
      <c r="CO36" s="342">
        <f t="shared" si="3"/>
        <v>24</v>
      </c>
      <c r="CP36" s="342"/>
      <c r="CQ36" s="343" t="str">
        <f>IF('各会計、関係団体の財政状況及び健全化判断比率'!BS9="","",'各会計、関係団体の財政状況及び健全化判断比率'!BS9)</f>
        <v>鳥取市中小企業勤労者福祉サービスセンター</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f>IF(E37="","",C36+1)</f>
        <v>4</v>
      </c>
      <c r="D37" s="342"/>
      <c r="E37" s="343" t="str">
        <f>IF('各会計、関係団体の財政状況及び健全化判断比率'!B10="","",'各会計、関係団体の財政状況及び健全化判断比率'!B10)</f>
        <v>土地取得費</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f t="shared" si="0"/>
        <v>13</v>
      </c>
      <c r="AN37" s="342"/>
      <c r="AO37" s="343" t="str">
        <f>IF('各会計、関係団体の財政状況及び健全化判断比率'!B34="","",'各会計、関係団体の財政状況及び健全化判断比率'!B34)</f>
        <v>下水道等事業</v>
      </c>
      <c r="AP37" s="343"/>
      <c r="AQ37" s="343"/>
      <c r="AR37" s="343"/>
      <c r="AS37" s="343"/>
      <c r="AT37" s="343"/>
      <c r="AU37" s="343"/>
      <c r="AV37" s="343"/>
      <c r="AW37" s="343"/>
      <c r="AX37" s="343"/>
      <c r="AY37" s="343"/>
      <c r="AZ37" s="343"/>
      <c r="BA37" s="343"/>
      <c r="BB37" s="343"/>
      <c r="BC37" s="343"/>
      <c r="BD37" s="40"/>
      <c r="BE37" s="342">
        <f t="shared" si="1"/>
        <v>17</v>
      </c>
      <c r="BF37" s="342"/>
      <c r="BG37" s="343" t="str">
        <f>IF('各会計、関係団体の財政状況及び健全化判断比率'!B38="","",'各会計、関係団体の財政状況及び健全化判断比率'!B38)</f>
        <v>温泉事業</v>
      </c>
      <c r="BH37" s="343"/>
      <c r="BI37" s="343"/>
      <c r="BJ37" s="343"/>
      <c r="BK37" s="343"/>
      <c r="BL37" s="343"/>
      <c r="BM37" s="343"/>
      <c r="BN37" s="343"/>
      <c r="BO37" s="343"/>
      <c r="BP37" s="343"/>
      <c r="BQ37" s="343"/>
      <c r="BR37" s="343"/>
      <c r="BS37" s="343"/>
      <c r="BT37" s="343"/>
      <c r="BU37" s="343"/>
      <c r="BV37" s="40"/>
      <c r="BW37" s="342">
        <f t="shared" si="2"/>
        <v>21</v>
      </c>
      <c r="BX37" s="342"/>
      <c r="BY37" s="343" t="str">
        <f>IF('各会計、関係団体の財政状況及び健全化判断比率'!B71="","",'各会計、関係団体の財政状況及び健全化判断比率'!B71)</f>
        <v>鳥取県後期高齢者医療広域連合</v>
      </c>
      <c r="BZ37" s="343"/>
      <c r="CA37" s="343"/>
      <c r="CB37" s="343"/>
      <c r="CC37" s="343"/>
      <c r="CD37" s="343"/>
      <c r="CE37" s="343"/>
      <c r="CF37" s="343"/>
      <c r="CG37" s="343"/>
      <c r="CH37" s="343"/>
      <c r="CI37" s="343"/>
      <c r="CJ37" s="343"/>
      <c r="CK37" s="343"/>
      <c r="CL37" s="343"/>
      <c r="CM37" s="343"/>
      <c r="CN37" s="40"/>
      <c r="CO37" s="342">
        <f t="shared" si="3"/>
        <v>25</v>
      </c>
      <c r="CP37" s="342"/>
      <c r="CQ37" s="343" t="str">
        <f>IF('各会計、関係団体の財政状況及び健全化判断比率'!BS10="","",'各会計、関係団体の財政状況及び健全化判断比率'!BS10)</f>
        <v>鳥取市環境事業公社</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f t="shared" ref="C38:C43" si="5">IF(E38="","",C37+1)</f>
        <v>5</v>
      </c>
      <c r="D38" s="342"/>
      <c r="E38" s="343" t="str">
        <f>IF('各会計、関係団体の財政状況及び健全化判断比率'!B11="","",'各会計、関係団体の財政状況及び健全化判断比率'!B11)</f>
        <v>墓苑事業費</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t="str">
        <f t="shared" si="2"/>
        <v/>
      </c>
      <c r="BX38" s="342"/>
      <c r="BY38" s="343" t="str">
        <f>IF('各会計、関係団体の財政状況及び健全化判断比率'!B72="","",'各会計、関係団体の財政状況及び健全化判断比率'!B72)</f>
        <v/>
      </c>
      <c r="BZ38" s="343"/>
      <c r="CA38" s="343"/>
      <c r="CB38" s="343"/>
      <c r="CC38" s="343"/>
      <c r="CD38" s="343"/>
      <c r="CE38" s="343"/>
      <c r="CF38" s="343"/>
      <c r="CG38" s="343"/>
      <c r="CH38" s="343"/>
      <c r="CI38" s="343"/>
      <c r="CJ38" s="343"/>
      <c r="CK38" s="343"/>
      <c r="CL38" s="343"/>
      <c r="CM38" s="343"/>
      <c r="CN38" s="40"/>
      <c r="CO38" s="342">
        <f t="shared" si="3"/>
        <v>26</v>
      </c>
      <c r="CP38" s="342"/>
      <c r="CQ38" s="343" t="str">
        <f>IF('各会計、関係団体の財政状況及び健全化判断比率'!BS11="","",'各会計、関係団体の財政状況及び健全化判断比率'!BS11)</f>
        <v>鳥取県東部環境管理公社</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f t="shared" si="5"/>
        <v>6</v>
      </c>
      <c r="D39" s="342"/>
      <c r="E39" s="343" t="str">
        <f>IF('各会計、関係団体の財政状況及び健全化判断比率'!B12="","",'各会計、関係団体の財政状況及び健全化判断比率'!B12)</f>
        <v>母子父子寡婦福祉資金貸付事業費</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f t="shared" si="3"/>
        <v>27</v>
      </c>
      <c r="CP39" s="342"/>
      <c r="CQ39" s="343" t="str">
        <f>IF('各会計、関係団体の財政状況及び健全化判断比率'!BS12="","",'各会計、関係団体の財政状況及び健全化判断比率'!BS12)</f>
        <v>鳥取市教育福祉振興会</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f t="shared" si="3"/>
        <v>28</v>
      </c>
      <c r="CP40" s="342"/>
      <c r="CQ40" s="343" t="str">
        <f>IF('各会計、関係団体の財政状況及び健全化判断比率'!BS13="","",'各会計、関係団体の財政状況及び健全化判断比率'!BS13)</f>
        <v>鳥取市学校給食会</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f t="shared" si="3"/>
        <v>29</v>
      </c>
      <c r="CP41" s="342"/>
      <c r="CQ41" s="343" t="str">
        <f>IF('各会計、関係団体の財政状況及び健全化判断比率'!BS14="","",'各会計、関係団体の財政状況及び健全化判断比率'!BS14)</f>
        <v>鳥取市文化財団</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f t="shared" si="3"/>
        <v>30</v>
      </c>
      <c r="CP42" s="342"/>
      <c r="CQ42" s="343" t="str">
        <f>IF('各会計、関係団体の財政状況及び健全化判断比率'!BS15="","",'各会計、関係団体の財政状況及び健全化判断比率'!BS15)</f>
        <v>鳥取童謡・おもちゃ館</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f t="shared" si="3"/>
        <v>31</v>
      </c>
      <c r="CP43" s="342"/>
      <c r="CQ43" s="343" t="str">
        <f>IF('各会計、関係団体の財政状況及び健全化判断比率'!BS16="","",'各会計、関係団体の財政状況及び健全化判断比率'!BS16)</f>
        <v>鳥取市人権情報センター</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jwlVm7n2FOBUXbGny4R4VnDN1EwMzoSL7YzUNqIkf6bFtYbsR/D0YBcQIjqv78/+1JUN1zYjTU8JMt6Ca19hPQ==" saltValue="c+u1nk/JHI1tLXkNiUUt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48" t="s">
        <v>147</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148</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48" t="s">
        <v>149</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15">
      <c r="B4" s="648" t="s">
        <v>22</v>
      </c>
      <c r="C4" s="649"/>
      <c r="D4" s="649"/>
      <c r="E4" s="649"/>
      <c r="F4" s="649"/>
      <c r="G4" s="649"/>
      <c r="H4" s="649"/>
      <c r="I4" s="649"/>
      <c r="J4" s="649"/>
      <c r="K4" s="649"/>
      <c r="L4" s="649"/>
      <c r="M4" s="649"/>
      <c r="N4" s="649"/>
      <c r="O4" s="649"/>
      <c r="P4" s="649"/>
      <c r="Q4" s="650"/>
      <c r="R4" s="648" t="s">
        <v>150</v>
      </c>
      <c r="S4" s="649"/>
      <c r="T4" s="649"/>
      <c r="U4" s="649"/>
      <c r="V4" s="649"/>
      <c r="W4" s="649"/>
      <c r="X4" s="649"/>
      <c r="Y4" s="650"/>
      <c r="Z4" s="648" t="s">
        <v>151</v>
      </c>
      <c r="AA4" s="649"/>
      <c r="AB4" s="649"/>
      <c r="AC4" s="650"/>
      <c r="AD4" s="648" t="s">
        <v>152</v>
      </c>
      <c r="AE4" s="649"/>
      <c r="AF4" s="649"/>
      <c r="AG4" s="649"/>
      <c r="AH4" s="649"/>
      <c r="AI4" s="649"/>
      <c r="AJ4" s="649"/>
      <c r="AK4" s="650"/>
      <c r="AL4" s="648" t="s">
        <v>151</v>
      </c>
      <c r="AM4" s="649"/>
      <c r="AN4" s="649"/>
      <c r="AO4" s="650"/>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48" t="s">
        <v>156</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ht="11.25" customHeight="1" x14ac:dyDescent="0.15">
      <c r="B5" s="654" t="s">
        <v>157</v>
      </c>
      <c r="C5" s="655"/>
      <c r="D5" s="655"/>
      <c r="E5" s="655"/>
      <c r="F5" s="655"/>
      <c r="G5" s="655"/>
      <c r="H5" s="655"/>
      <c r="I5" s="655"/>
      <c r="J5" s="655"/>
      <c r="K5" s="655"/>
      <c r="L5" s="655"/>
      <c r="M5" s="655"/>
      <c r="N5" s="655"/>
      <c r="O5" s="655"/>
      <c r="P5" s="655"/>
      <c r="Q5" s="656"/>
      <c r="R5" s="651">
        <v>23816730</v>
      </c>
      <c r="S5" s="652"/>
      <c r="T5" s="652"/>
      <c r="U5" s="652"/>
      <c r="V5" s="652"/>
      <c r="W5" s="652"/>
      <c r="X5" s="652"/>
      <c r="Y5" s="677"/>
      <c r="Z5" s="690">
        <v>21</v>
      </c>
      <c r="AA5" s="690"/>
      <c r="AB5" s="690"/>
      <c r="AC5" s="690"/>
      <c r="AD5" s="691">
        <v>23271153</v>
      </c>
      <c r="AE5" s="691"/>
      <c r="AF5" s="691"/>
      <c r="AG5" s="691"/>
      <c r="AH5" s="691"/>
      <c r="AI5" s="691"/>
      <c r="AJ5" s="691"/>
      <c r="AK5" s="691"/>
      <c r="AL5" s="678">
        <v>42.9</v>
      </c>
      <c r="AM5" s="660"/>
      <c r="AN5" s="660"/>
      <c r="AO5" s="679"/>
      <c r="AP5" s="654" t="s">
        <v>158</v>
      </c>
      <c r="AQ5" s="655"/>
      <c r="AR5" s="655"/>
      <c r="AS5" s="655"/>
      <c r="AT5" s="655"/>
      <c r="AU5" s="655"/>
      <c r="AV5" s="655"/>
      <c r="AW5" s="655"/>
      <c r="AX5" s="655"/>
      <c r="AY5" s="655"/>
      <c r="AZ5" s="655"/>
      <c r="BA5" s="655"/>
      <c r="BB5" s="655"/>
      <c r="BC5" s="655"/>
      <c r="BD5" s="655"/>
      <c r="BE5" s="655"/>
      <c r="BF5" s="656"/>
      <c r="BG5" s="596">
        <v>23252897</v>
      </c>
      <c r="BH5" s="597"/>
      <c r="BI5" s="597"/>
      <c r="BJ5" s="597"/>
      <c r="BK5" s="597"/>
      <c r="BL5" s="597"/>
      <c r="BM5" s="597"/>
      <c r="BN5" s="598"/>
      <c r="BO5" s="634">
        <v>97.6</v>
      </c>
      <c r="BP5" s="634"/>
      <c r="BQ5" s="634"/>
      <c r="BR5" s="634"/>
      <c r="BS5" s="635">
        <v>1205651</v>
      </c>
      <c r="BT5" s="635"/>
      <c r="BU5" s="635"/>
      <c r="BV5" s="635"/>
      <c r="BW5" s="635"/>
      <c r="BX5" s="635"/>
      <c r="BY5" s="635"/>
      <c r="BZ5" s="635"/>
      <c r="CA5" s="635"/>
      <c r="CB5" s="670"/>
      <c r="CD5" s="648" t="s">
        <v>153</v>
      </c>
      <c r="CE5" s="649"/>
      <c r="CF5" s="649"/>
      <c r="CG5" s="649"/>
      <c r="CH5" s="649"/>
      <c r="CI5" s="649"/>
      <c r="CJ5" s="649"/>
      <c r="CK5" s="649"/>
      <c r="CL5" s="649"/>
      <c r="CM5" s="649"/>
      <c r="CN5" s="649"/>
      <c r="CO5" s="649"/>
      <c r="CP5" s="649"/>
      <c r="CQ5" s="650"/>
      <c r="CR5" s="648" t="s">
        <v>159</v>
      </c>
      <c r="CS5" s="649"/>
      <c r="CT5" s="649"/>
      <c r="CU5" s="649"/>
      <c r="CV5" s="649"/>
      <c r="CW5" s="649"/>
      <c r="CX5" s="649"/>
      <c r="CY5" s="650"/>
      <c r="CZ5" s="648" t="s">
        <v>151</v>
      </c>
      <c r="DA5" s="649"/>
      <c r="DB5" s="649"/>
      <c r="DC5" s="650"/>
      <c r="DD5" s="648" t="s">
        <v>160</v>
      </c>
      <c r="DE5" s="649"/>
      <c r="DF5" s="649"/>
      <c r="DG5" s="649"/>
      <c r="DH5" s="649"/>
      <c r="DI5" s="649"/>
      <c r="DJ5" s="649"/>
      <c r="DK5" s="649"/>
      <c r="DL5" s="649"/>
      <c r="DM5" s="649"/>
      <c r="DN5" s="649"/>
      <c r="DO5" s="649"/>
      <c r="DP5" s="650"/>
      <c r="DQ5" s="648" t="s">
        <v>161</v>
      </c>
      <c r="DR5" s="649"/>
      <c r="DS5" s="649"/>
      <c r="DT5" s="649"/>
      <c r="DU5" s="649"/>
      <c r="DV5" s="649"/>
      <c r="DW5" s="649"/>
      <c r="DX5" s="649"/>
      <c r="DY5" s="649"/>
      <c r="DZ5" s="649"/>
      <c r="EA5" s="649"/>
      <c r="EB5" s="649"/>
      <c r="EC5" s="650"/>
    </row>
    <row r="6" spans="2:143" ht="11.25" customHeight="1" x14ac:dyDescent="0.15">
      <c r="B6" s="593" t="s">
        <v>162</v>
      </c>
      <c r="C6" s="594"/>
      <c r="D6" s="594"/>
      <c r="E6" s="594"/>
      <c r="F6" s="594"/>
      <c r="G6" s="594"/>
      <c r="H6" s="594"/>
      <c r="I6" s="594"/>
      <c r="J6" s="594"/>
      <c r="K6" s="594"/>
      <c r="L6" s="594"/>
      <c r="M6" s="594"/>
      <c r="N6" s="594"/>
      <c r="O6" s="594"/>
      <c r="P6" s="594"/>
      <c r="Q6" s="595"/>
      <c r="R6" s="596">
        <v>730545</v>
      </c>
      <c r="S6" s="597"/>
      <c r="T6" s="597"/>
      <c r="U6" s="597"/>
      <c r="V6" s="597"/>
      <c r="W6" s="597"/>
      <c r="X6" s="597"/>
      <c r="Y6" s="598"/>
      <c r="Z6" s="634">
        <v>0.6</v>
      </c>
      <c r="AA6" s="634"/>
      <c r="AB6" s="634"/>
      <c r="AC6" s="634"/>
      <c r="AD6" s="635">
        <v>730545</v>
      </c>
      <c r="AE6" s="635"/>
      <c r="AF6" s="635"/>
      <c r="AG6" s="635"/>
      <c r="AH6" s="635"/>
      <c r="AI6" s="635"/>
      <c r="AJ6" s="635"/>
      <c r="AK6" s="635"/>
      <c r="AL6" s="599">
        <v>1.3</v>
      </c>
      <c r="AM6" s="600"/>
      <c r="AN6" s="600"/>
      <c r="AO6" s="636"/>
      <c r="AP6" s="593" t="s">
        <v>163</v>
      </c>
      <c r="AQ6" s="594"/>
      <c r="AR6" s="594"/>
      <c r="AS6" s="594"/>
      <c r="AT6" s="594"/>
      <c r="AU6" s="594"/>
      <c r="AV6" s="594"/>
      <c r="AW6" s="594"/>
      <c r="AX6" s="594"/>
      <c r="AY6" s="594"/>
      <c r="AZ6" s="594"/>
      <c r="BA6" s="594"/>
      <c r="BB6" s="594"/>
      <c r="BC6" s="594"/>
      <c r="BD6" s="594"/>
      <c r="BE6" s="594"/>
      <c r="BF6" s="595"/>
      <c r="BG6" s="596">
        <v>23252897</v>
      </c>
      <c r="BH6" s="597"/>
      <c r="BI6" s="597"/>
      <c r="BJ6" s="597"/>
      <c r="BK6" s="597"/>
      <c r="BL6" s="597"/>
      <c r="BM6" s="597"/>
      <c r="BN6" s="598"/>
      <c r="BO6" s="634">
        <v>97.6</v>
      </c>
      <c r="BP6" s="634"/>
      <c r="BQ6" s="634"/>
      <c r="BR6" s="634"/>
      <c r="BS6" s="635">
        <v>1205651</v>
      </c>
      <c r="BT6" s="635"/>
      <c r="BU6" s="635"/>
      <c r="BV6" s="635"/>
      <c r="BW6" s="635"/>
      <c r="BX6" s="635"/>
      <c r="BY6" s="635"/>
      <c r="BZ6" s="635"/>
      <c r="CA6" s="635"/>
      <c r="CB6" s="670"/>
      <c r="CD6" s="654" t="s">
        <v>164</v>
      </c>
      <c r="CE6" s="655"/>
      <c r="CF6" s="655"/>
      <c r="CG6" s="655"/>
      <c r="CH6" s="655"/>
      <c r="CI6" s="655"/>
      <c r="CJ6" s="655"/>
      <c r="CK6" s="655"/>
      <c r="CL6" s="655"/>
      <c r="CM6" s="655"/>
      <c r="CN6" s="655"/>
      <c r="CO6" s="655"/>
      <c r="CP6" s="655"/>
      <c r="CQ6" s="656"/>
      <c r="CR6" s="596">
        <v>437338</v>
      </c>
      <c r="CS6" s="597"/>
      <c r="CT6" s="597"/>
      <c r="CU6" s="597"/>
      <c r="CV6" s="597"/>
      <c r="CW6" s="597"/>
      <c r="CX6" s="597"/>
      <c r="CY6" s="598"/>
      <c r="CZ6" s="678">
        <v>0.4</v>
      </c>
      <c r="DA6" s="660"/>
      <c r="DB6" s="660"/>
      <c r="DC6" s="680"/>
      <c r="DD6" s="602" t="s">
        <v>62</v>
      </c>
      <c r="DE6" s="597"/>
      <c r="DF6" s="597"/>
      <c r="DG6" s="597"/>
      <c r="DH6" s="597"/>
      <c r="DI6" s="597"/>
      <c r="DJ6" s="597"/>
      <c r="DK6" s="597"/>
      <c r="DL6" s="597"/>
      <c r="DM6" s="597"/>
      <c r="DN6" s="597"/>
      <c r="DO6" s="597"/>
      <c r="DP6" s="598"/>
      <c r="DQ6" s="602">
        <v>436295</v>
      </c>
      <c r="DR6" s="597"/>
      <c r="DS6" s="597"/>
      <c r="DT6" s="597"/>
      <c r="DU6" s="597"/>
      <c r="DV6" s="597"/>
      <c r="DW6" s="597"/>
      <c r="DX6" s="597"/>
      <c r="DY6" s="597"/>
      <c r="DZ6" s="597"/>
      <c r="EA6" s="597"/>
      <c r="EB6" s="597"/>
      <c r="EC6" s="633"/>
    </row>
    <row r="7" spans="2:143" ht="11.25" customHeight="1" x14ac:dyDescent="0.15">
      <c r="B7" s="593" t="s">
        <v>165</v>
      </c>
      <c r="C7" s="594"/>
      <c r="D7" s="594"/>
      <c r="E7" s="594"/>
      <c r="F7" s="594"/>
      <c r="G7" s="594"/>
      <c r="H7" s="594"/>
      <c r="I7" s="594"/>
      <c r="J7" s="594"/>
      <c r="K7" s="594"/>
      <c r="L7" s="594"/>
      <c r="M7" s="594"/>
      <c r="N7" s="594"/>
      <c r="O7" s="594"/>
      <c r="P7" s="594"/>
      <c r="Q7" s="595"/>
      <c r="R7" s="596">
        <v>14041</v>
      </c>
      <c r="S7" s="597"/>
      <c r="T7" s="597"/>
      <c r="U7" s="597"/>
      <c r="V7" s="597"/>
      <c r="W7" s="597"/>
      <c r="X7" s="597"/>
      <c r="Y7" s="598"/>
      <c r="Z7" s="634">
        <v>0</v>
      </c>
      <c r="AA7" s="634"/>
      <c r="AB7" s="634"/>
      <c r="AC7" s="634"/>
      <c r="AD7" s="635">
        <v>14041</v>
      </c>
      <c r="AE7" s="635"/>
      <c r="AF7" s="635"/>
      <c r="AG7" s="635"/>
      <c r="AH7" s="635"/>
      <c r="AI7" s="635"/>
      <c r="AJ7" s="635"/>
      <c r="AK7" s="635"/>
      <c r="AL7" s="599">
        <v>0</v>
      </c>
      <c r="AM7" s="600"/>
      <c r="AN7" s="600"/>
      <c r="AO7" s="636"/>
      <c r="AP7" s="593" t="s">
        <v>166</v>
      </c>
      <c r="AQ7" s="594"/>
      <c r="AR7" s="594"/>
      <c r="AS7" s="594"/>
      <c r="AT7" s="594"/>
      <c r="AU7" s="594"/>
      <c r="AV7" s="594"/>
      <c r="AW7" s="594"/>
      <c r="AX7" s="594"/>
      <c r="AY7" s="594"/>
      <c r="AZ7" s="594"/>
      <c r="BA7" s="594"/>
      <c r="BB7" s="594"/>
      <c r="BC7" s="594"/>
      <c r="BD7" s="594"/>
      <c r="BE7" s="594"/>
      <c r="BF7" s="595"/>
      <c r="BG7" s="596">
        <v>9955414</v>
      </c>
      <c r="BH7" s="597"/>
      <c r="BI7" s="597"/>
      <c r="BJ7" s="597"/>
      <c r="BK7" s="597"/>
      <c r="BL7" s="597"/>
      <c r="BM7" s="597"/>
      <c r="BN7" s="598"/>
      <c r="BO7" s="634">
        <v>41.8</v>
      </c>
      <c r="BP7" s="634"/>
      <c r="BQ7" s="634"/>
      <c r="BR7" s="634"/>
      <c r="BS7" s="635">
        <v>460336</v>
      </c>
      <c r="BT7" s="635"/>
      <c r="BU7" s="635"/>
      <c r="BV7" s="635"/>
      <c r="BW7" s="635"/>
      <c r="BX7" s="635"/>
      <c r="BY7" s="635"/>
      <c r="BZ7" s="635"/>
      <c r="CA7" s="635"/>
      <c r="CB7" s="670"/>
      <c r="CD7" s="593" t="s">
        <v>167</v>
      </c>
      <c r="CE7" s="594"/>
      <c r="CF7" s="594"/>
      <c r="CG7" s="594"/>
      <c r="CH7" s="594"/>
      <c r="CI7" s="594"/>
      <c r="CJ7" s="594"/>
      <c r="CK7" s="594"/>
      <c r="CL7" s="594"/>
      <c r="CM7" s="594"/>
      <c r="CN7" s="594"/>
      <c r="CO7" s="594"/>
      <c r="CP7" s="594"/>
      <c r="CQ7" s="595"/>
      <c r="CR7" s="596">
        <v>11420970</v>
      </c>
      <c r="CS7" s="597"/>
      <c r="CT7" s="597"/>
      <c r="CU7" s="597"/>
      <c r="CV7" s="597"/>
      <c r="CW7" s="597"/>
      <c r="CX7" s="597"/>
      <c r="CY7" s="598"/>
      <c r="CZ7" s="634">
        <v>10.3</v>
      </c>
      <c r="DA7" s="634"/>
      <c r="DB7" s="634"/>
      <c r="DC7" s="634"/>
      <c r="DD7" s="602">
        <v>1207534</v>
      </c>
      <c r="DE7" s="597"/>
      <c r="DF7" s="597"/>
      <c r="DG7" s="597"/>
      <c r="DH7" s="597"/>
      <c r="DI7" s="597"/>
      <c r="DJ7" s="597"/>
      <c r="DK7" s="597"/>
      <c r="DL7" s="597"/>
      <c r="DM7" s="597"/>
      <c r="DN7" s="597"/>
      <c r="DO7" s="597"/>
      <c r="DP7" s="598"/>
      <c r="DQ7" s="602">
        <v>7995821</v>
      </c>
      <c r="DR7" s="597"/>
      <c r="DS7" s="597"/>
      <c r="DT7" s="597"/>
      <c r="DU7" s="597"/>
      <c r="DV7" s="597"/>
      <c r="DW7" s="597"/>
      <c r="DX7" s="597"/>
      <c r="DY7" s="597"/>
      <c r="DZ7" s="597"/>
      <c r="EA7" s="597"/>
      <c r="EB7" s="597"/>
      <c r="EC7" s="633"/>
    </row>
    <row r="8" spans="2:143" ht="11.25" customHeight="1" x14ac:dyDescent="0.15">
      <c r="B8" s="593" t="s">
        <v>168</v>
      </c>
      <c r="C8" s="594"/>
      <c r="D8" s="594"/>
      <c r="E8" s="594"/>
      <c r="F8" s="594"/>
      <c r="G8" s="594"/>
      <c r="H8" s="594"/>
      <c r="I8" s="594"/>
      <c r="J8" s="594"/>
      <c r="K8" s="594"/>
      <c r="L8" s="594"/>
      <c r="M8" s="594"/>
      <c r="N8" s="594"/>
      <c r="O8" s="594"/>
      <c r="P8" s="594"/>
      <c r="Q8" s="595"/>
      <c r="R8" s="596">
        <v>203462</v>
      </c>
      <c r="S8" s="597"/>
      <c r="T8" s="597"/>
      <c r="U8" s="597"/>
      <c r="V8" s="597"/>
      <c r="W8" s="597"/>
      <c r="X8" s="597"/>
      <c r="Y8" s="598"/>
      <c r="Z8" s="634">
        <v>0.2</v>
      </c>
      <c r="AA8" s="634"/>
      <c r="AB8" s="634"/>
      <c r="AC8" s="634"/>
      <c r="AD8" s="635">
        <v>203462</v>
      </c>
      <c r="AE8" s="635"/>
      <c r="AF8" s="635"/>
      <c r="AG8" s="635"/>
      <c r="AH8" s="635"/>
      <c r="AI8" s="635"/>
      <c r="AJ8" s="635"/>
      <c r="AK8" s="635"/>
      <c r="AL8" s="599">
        <v>0.4</v>
      </c>
      <c r="AM8" s="600"/>
      <c r="AN8" s="600"/>
      <c r="AO8" s="636"/>
      <c r="AP8" s="593" t="s">
        <v>169</v>
      </c>
      <c r="AQ8" s="594"/>
      <c r="AR8" s="594"/>
      <c r="AS8" s="594"/>
      <c r="AT8" s="594"/>
      <c r="AU8" s="594"/>
      <c r="AV8" s="594"/>
      <c r="AW8" s="594"/>
      <c r="AX8" s="594"/>
      <c r="AY8" s="594"/>
      <c r="AZ8" s="594"/>
      <c r="BA8" s="594"/>
      <c r="BB8" s="594"/>
      <c r="BC8" s="594"/>
      <c r="BD8" s="594"/>
      <c r="BE8" s="594"/>
      <c r="BF8" s="595"/>
      <c r="BG8" s="596">
        <v>284334</v>
      </c>
      <c r="BH8" s="597"/>
      <c r="BI8" s="597"/>
      <c r="BJ8" s="597"/>
      <c r="BK8" s="597"/>
      <c r="BL8" s="597"/>
      <c r="BM8" s="597"/>
      <c r="BN8" s="598"/>
      <c r="BO8" s="634">
        <v>1.2</v>
      </c>
      <c r="BP8" s="634"/>
      <c r="BQ8" s="634"/>
      <c r="BR8" s="634"/>
      <c r="BS8" s="635" t="s">
        <v>62</v>
      </c>
      <c r="BT8" s="635"/>
      <c r="BU8" s="635"/>
      <c r="BV8" s="635"/>
      <c r="BW8" s="635"/>
      <c r="BX8" s="635"/>
      <c r="BY8" s="635"/>
      <c r="BZ8" s="635"/>
      <c r="CA8" s="635"/>
      <c r="CB8" s="670"/>
      <c r="CD8" s="593" t="s">
        <v>170</v>
      </c>
      <c r="CE8" s="594"/>
      <c r="CF8" s="594"/>
      <c r="CG8" s="594"/>
      <c r="CH8" s="594"/>
      <c r="CI8" s="594"/>
      <c r="CJ8" s="594"/>
      <c r="CK8" s="594"/>
      <c r="CL8" s="594"/>
      <c r="CM8" s="594"/>
      <c r="CN8" s="594"/>
      <c r="CO8" s="594"/>
      <c r="CP8" s="594"/>
      <c r="CQ8" s="595"/>
      <c r="CR8" s="596">
        <v>40358298</v>
      </c>
      <c r="CS8" s="597"/>
      <c r="CT8" s="597"/>
      <c r="CU8" s="597"/>
      <c r="CV8" s="597"/>
      <c r="CW8" s="597"/>
      <c r="CX8" s="597"/>
      <c r="CY8" s="598"/>
      <c r="CZ8" s="634">
        <v>36.200000000000003</v>
      </c>
      <c r="DA8" s="634"/>
      <c r="DB8" s="634"/>
      <c r="DC8" s="634"/>
      <c r="DD8" s="602">
        <v>869244</v>
      </c>
      <c r="DE8" s="597"/>
      <c r="DF8" s="597"/>
      <c r="DG8" s="597"/>
      <c r="DH8" s="597"/>
      <c r="DI8" s="597"/>
      <c r="DJ8" s="597"/>
      <c r="DK8" s="597"/>
      <c r="DL8" s="597"/>
      <c r="DM8" s="597"/>
      <c r="DN8" s="597"/>
      <c r="DO8" s="597"/>
      <c r="DP8" s="598"/>
      <c r="DQ8" s="602">
        <v>20836475</v>
      </c>
      <c r="DR8" s="597"/>
      <c r="DS8" s="597"/>
      <c r="DT8" s="597"/>
      <c r="DU8" s="597"/>
      <c r="DV8" s="597"/>
      <c r="DW8" s="597"/>
      <c r="DX8" s="597"/>
      <c r="DY8" s="597"/>
      <c r="DZ8" s="597"/>
      <c r="EA8" s="597"/>
      <c r="EB8" s="597"/>
      <c r="EC8" s="633"/>
    </row>
    <row r="9" spans="2:143" ht="11.25" customHeight="1" x14ac:dyDescent="0.15">
      <c r="B9" s="593" t="s">
        <v>171</v>
      </c>
      <c r="C9" s="594"/>
      <c r="D9" s="594"/>
      <c r="E9" s="594"/>
      <c r="F9" s="594"/>
      <c r="G9" s="594"/>
      <c r="H9" s="594"/>
      <c r="I9" s="594"/>
      <c r="J9" s="594"/>
      <c r="K9" s="594"/>
      <c r="L9" s="594"/>
      <c r="M9" s="594"/>
      <c r="N9" s="594"/>
      <c r="O9" s="594"/>
      <c r="P9" s="594"/>
      <c r="Q9" s="595"/>
      <c r="R9" s="596">
        <v>266363</v>
      </c>
      <c r="S9" s="597"/>
      <c r="T9" s="597"/>
      <c r="U9" s="597"/>
      <c r="V9" s="597"/>
      <c r="W9" s="597"/>
      <c r="X9" s="597"/>
      <c r="Y9" s="598"/>
      <c r="Z9" s="634">
        <v>0.2</v>
      </c>
      <c r="AA9" s="634"/>
      <c r="AB9" s="634"/>
      <c r="AC9" s="634"/>
      <c r="AD9" s="635">
        <v>266363</v>
      </c>
      <c r="AE9" s="635"/>
      <c r="AF9" s="635"/>
      <c r="AG9" s="635"/>
      <c r="AH9" s="635"/>
      <c r="AI9" s="635"/>
      <c r="AJ9" s="635"/>
      <c r="AK9" s="635"/>
      <c r="AL9" s="599">
        <v>0.5</v>
      </c>
      <c r="AM9" s="600"/>
      <c r="AN9" s="600"/>
      <c r="AO9" s="636"/>
      <c r="AP9" s="593" t="s">
        <v>172</v>
      </c>
      <c r="AQ9" s="594"/>
      <c r="AR9" s="594"/>
      <c r="AS9" s="594"/>
      <c r="AT9" s="594"/>
      <c r="AU9" s="594"/>
      <c r="AV9" s="594"/>
      <c r="AW9" s="594"/>
      <c r="AX9" s="594"/>
      <c r="AY9" s="594"/>
      <c r="AZ9" s="594"/>
      <c r="BA9" s="594"/>
      <c r="BB9" s="594"/>
      <c r="BC9" s="594"/>
      <c r="BD9" s="594"/>
      <c r="BE9" s="594"/>
      <c r="BF9" s="595"/>
      <c r="BG9" s="596">
        <v>7769135</v>
      </c>
      <c r="BH9" s="597"/>
      <c r="BI9" s="597"/>
      <c r="BJ9" s="597"/>
      <c r="BK9" s="597"/>
      <c r="BL9" s="597"/>
      <c r="BM9" s="597"/>
      <c r="BN9" s="598"/>
      <c r="BO9" s="634">
        <v>32.6</v>
      </c>
      <c r="BP9" s="634"/>
      <c r="BQ9" s="634"/>
      <c r="BR9" s="634"/>
      <c r="BS9" s="635" t="s">
        <v>62</v>
      </c>
      <c r="BT9" s="635"/>
      <c r="BU9" s="635"/>
      <c r="BV9" s="635"/>
      <c r="BW9" s="635"/>
      <c r="BX9" s="635"/>
      <c r="BY9" s="635"/>
      <c r="BZ9" s="635"/>
      <c r="CA9" s="635"/>
      <c r="CB9" s="670"/>
      <c r="CD9" s="593" t="s">
        <v>173</v>
      </c>
      <c r="CE9" s="594"/>
      <c r="CF9" s="594"/>
      <c r="CG9" s="594"/>
      <c r="CH9" s="594"/>
      <c r="CI9" s="594"/>
      <c r="CJ9" s="594"/>
      <c r="CK9" s="594"/>
      <c r="CL9" s="594"/>
      <c r="CM9" s="594"/>
      <c r="CN9" s="594"/>
      <c r="CO9" s="594"/>
      <c r="CP9" s="594"/>
      <c r="CQ9" s="595"/>
      <c r="CR9" s="596">
        <v>7919523</v>
      </c>
      <c r="CS9" s="597"/>
      <c r="CT9" s="597"/>
      <c r="CU9" s="597"/>
      <c r="CV9" s="597"/>
      <c r="CW9" s="597"/>
      <c r="CX9" s="597"/>
      <c r="CY9" s="598"/>
      <c r="CZ9" s="634">
        <v>7.1</v>
      </c>
      <c r="DA9" s="634"/>
      <c r="DB9" s="634"/>
      <c r="DC9" s="634"/>
      <c r="DD9" s="602">
        <v>233177</v>
      </c>
      <c r="DE9" s="597"/>
      <c r="DF9" s="597"/>
      <c r="DG9" s="597"/>
      <c r="DH9" s="597"/>
      <c r="DI9" s="597"/>
      <c r="DJ9" s="597"/>
      <c r="DK9" s="597"/>
      <c r="DL9" s="597"/>
      <c r="DM9" s="597"/>
      <c r="DN9" s="597"/>
      <c r="DO9" s="597"/>
      <c r="DP9" s="598"/>
      <c r="DQ9" s="602">
        <v>6465041</v>
      </c>
      <c r="DR9" s="597"/>
      <c r="DS9" s="597"/>
      <c r="DT9" s="597"/>
      <c r="DU9" s="597"/>
      <c r="DV9" s="597"/>
      <c r="DW9" s="597"/>
      <c r="DX9" s="597"/>
      <c r="DY9" s="597"/>
      <c r="DZ9" s="597"/>
      <c r="EA9" s="597"/>
      <c r="EB9" s="597"/>
      <c r="EC9" s="633"/>
    </row>
    <row r="10" spans="2:143" ht="11.25" customHeight="1" x14ac:dyDescent="0.15">
      <c r="B10" s="593" t="s">
        <v>174</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175</v>
      </c>
      <c r="AQ10" s="594"/>
      <c r="AR10" s="594"/>
      <c r="AS10" s="594"/>
      <c r="AT10" s="594"/>
      <c r="AU10" s="594"/>
      <c r="AV10" s="594"/>
      <c r="AW10" s="594"/>
      <c r="AX10" s="594"/>
      <c r="AY10" s="594"/>
      <c r="AZ10" s="594"/>
      <c r="BA10" s="594"/>
      <c r="BB10" s="594"/>
      <c r="BC10" s="594"/>
      <c r="BD10" s="594"/>
      <c r="BE10" s="594"/>
      <c r="BF10" s="595"/>
      <c r="BG10" s="596">
        <v>683854</v>
      </c>
      <c r="BH10" s="597"/>
      <c r="BI10" s="597"/>
      <c r="BJ10" s="597"/>
      <c r="BK10" s="597"/>
      <c r="BL10" s="597"/>
      <c r="BM10" s="597"/>
      <c r="BN10" s="598"/>
      <c r="BO10" s="634">
        <v>2.9</v>
      </c>
      <c r="BP10" s="634"/>
      <c r="BQ10" s="634"/>
      <c r="BR10" s="634"/>
      <c r="BS10" s="635">
        <v>113527</v>
      </c>
      <c r="BT10" s="635"/>
      <c r="BU10" s="635"/>
      <c r="BV10" s="635"/>
      <c r="BW10" s="635"/>
      <c r="BX10" s="635"/>
      <c r="BY10" s="635"/>
      <c r="BZ10" s="635"/>
      <c r="CA10" s="635"/>
      <c r="CB10" s="670"/>
      <c r="CD10" s="593" t="s">
        <v>176</v>
      </c>
      <c r="CE10" s="594"/>
      <c r="CF10" s="594"/>
      <c r="CG10" s="594"/>
      <c r="CH10" s="594"/>
      <c r="CI10" s="594"/>
      <c r="CJ10" s="594"/>
      <c r="CK10" s="594"/>
      <c r="CL10" s="594"/>
      <c r="CM10" s="594"/>
      <c r="CN10" s="594"/>
      <c r="CO10" s="594"/>
      <c r="CP10" s="594"/>
      <c r="CQ10" s="595"/>
      <c r="CR10" s="596" t="s">
        <v>62</v>
      </c>
      <c r="CS10" s="597"/>
      <c r="CT10" s="597"/>
      <c r="CU10" s="597"/>
      <c r="CV10" s="597"/>
      <c r="CW10" s="597"/>
      <c r="CX10" s="597"/>
      <c r="CY10" s="598"/>
      <c r="CZ10" s="634" t="s">
        <v>62</v>
      </c>
      <c r="DA10" s="634"/>
      <c r="DB10" s="634"/>
      <c r="DC10" s="634"/>
      <c r="DD10" s="602" t="s">
        <v>62</v>
      </c>
      <c r="DE10" s="597"/>
      <c r="DF10" s="597"/>
      <c r="DG10" s="597"/>
      <c r="DH10" s="597"/>
      <c r="DI10" s="597"/>
      <c r="DJ10" s="597"/>
      <c r="DK10" s="597"/>
      <c r="DL10" s="597"/>
      <c r="DM10" s="597"/>
      <c r="DN10" s="597"/>
      <c r="DO10" s="597"/>
      <c r="DP10" s="598"/>
      <c r="DQ10" s="602" t="s">
        <v>62</v>
      </c>
      <c r="DR10" s="597"/>
      <c r="DS10" s="597"/>
      <c r="DT10" s="597"/>
      <c r="DU10" s="597"/>
      <c r="DV10" s="597"/>
      <c r="DW10" s="597"/>
      <c r="DX10" s="597"/>
      <c r="DY10" s="597"/>
      <c r="DZ10" s="597"/>
      <c r="EA10" s="597"/>
      <c r="EB10" s="597"/>
      <c r="EC10" s="633"/>
    </row>
    <row r="11" spans="2:143" ht="11.25" customHeight="1" x14ac:dyDescent="0.15">
      <c r="B11" s="593" t="s">
        <v>177</v>
      </c>
      <c r="C11" s="594"/>
      <c r="D11" s="594"/>
      <c r="E11" s="594"/>
      <c r="F11" s="594"/>
      <c r="G11" s="594"/>
      <c r="H11" s="594"/>
      <c r="I11" s="594"/>
      <c r="J11" s="594"/>
      <c r="K11" s="594"/>
      <c r="L11" s="594"/>
      <c r="M11" s="594"/>
      <c r="N11" s="594"/>
      <c r="O11" s="594"/>
      <c r="P11" s="594"/>
      <c r="Q11" s="595"/>
      <c r="R11" s="596">
        <v>4988534</v>
      </c>
      <c r="S11" s="597"/>
      <c r="T11" s="597"/>
      <c r="U11" s="597"/>
      <c r="V11" s="597"/>
      <c r="W11" s="597"/>
      <c r="X11" s="597"/>
      <c r="Y11" s="598"/>
      <c r="Z11" s="599">
        <v>4.4000000000000004</v>
      </c>
      <c r="AA11" s="600"/>
      <c r="AB11" s="600"/>
      <c r="AC11" s="601"/>
      <c r="AD11" s="602">
        <v>4988534</v>
      </c>
      <c r="AE11" s="597"/>
      <c r="AF11" s="597"/>
      <c r="AG11" s="597"/>
      <c r="AH11" s="597"/>
      <c r="AI11" s="597"/>
      <c r="AJ11" s="597"/>
      <c r="AK11" s="598"/>
      <c r="AL11" s="599">
        <v>9.1999999999999993</v>
      </c>
      <c r="AM11" s="600"/>
      <c r="AN11" s="600"/>
      <c r="AO11" s="636"/>
      <c r="AP11" s="593" t="s">
        <v>178</v>
      </c>
      <c r="AQ11" s="594"/>
      <c r="AR11" s="594"/>
      <c r="AS11" s="594"/>
      <c r="AT11" s="594"/>
      <c r="AU11" s="594"/>
      <c r="AV11" s="594"/>
      <c r="AW11" s="594"/>
      <c r="AX11" s="594"/>
      <c r="AY11" s="594"/>
      <c r="AZ11" s="594"/>
      <c r="BA11" s="594"/>
      <c r="BB11" s="594"/>
      <c r="BC11" s="594"/>
      <c r="BD11" s="594"/>
      <c r="BE11" s="594"/>
      <c r="BF11" s="595"/>
      <c r="BG11" s="596">
        <v>1218091</v>
      </c>
      <c r="BH11" s="597"/>
      <c r="BI11" s="597"/>
      <c r="BJ11" s="597"/>
      <c r="BK11" s="597"/>
      <c r="BL11" s="597"/>
      <c r="BM11" s="597"/>
      <c r="BN11" s="598"/>
      <c r="BO11" s="634">
        <v>5.0999999999999996</v>
      </c>
      <c r="BP11" s="634"/>
      <c r="BQ11" s="634"/>
      <c r="BR11" s="634"/>
      <c r="BS11" s="635">
        <v>346809</v>
      </c>
      <c r="BT11" s="635"/>
      <c r="BU11" s="635"/>
      <c r="BV11" s="635"/>
      <c r="BW11" s="635"/>
      <c r="BX11" s="635"/>
      <c r="BY11" s="635"/>
      <c r="BZ11" s="635"/>
      <c r="CA11" s="635"/>
      <c r="CB11" s="670"/>
      <c r="CD11" s="593" t="s">
        <v>179</v>
      </c>
      <c r="CE11" s="594"/>
      <c r="CF11" s="594"/>
      <c r="CG11" s="594"/>
      <c r="CH11" s="594"/>
      <c r="CI11" s="594"/>
      <c r="CJ11" s="594"/>
      <c r="CK11" s="594"/>
      <c r="CL11" s="594"/>
      <c r="CM11" s="594"/>
      <c r="CN11" s="594"/>
      <c r="CO11" s="594"/>
      <c r="CP11" s="594"/>
      <c r="CQ11" s="595"/>
      <c r="CR11" s="596">
        <v>3588147</v>
      </c>
      <c r="CS11" s="597"/>
      <c r="CT11" s="597"/>
      <c r="CU11" s="597"/>
      <c r="CV11" s="597"/>
      <c r="CW11" s="597"/>
      <c r="CX11" s="597"/>
      <c r="CY11" s="598"/>
      <c r="CZ11" s="634">
        <v>3.2</v>
      </c>
      <c r="DA11" s="634"/>
      <c r="DB11" s="634"/>
      <c r="DC11" s="634"/>
      <c r="DD11" s="602">
        <v>482129</v>
      </c>
      <c r="DE11" s="597"/>
      <c r="DF11" s="597"/>
      <c r="DG11" s="597"/>
      <c r="DH11" s="597"/>
      <c r="DI11" s="597"/>
      <c r="DJ11" s="597"/>
      <c r="DK11" s="597"/>
      <c r="DL11" s="597"/>
      <c r="DM11" s="597"/>
      <c r="DN11" s="597"/>
      <c r="DO11" s="597"/>
      <c r="DP11" s="598"/>
      <c r="DQ11" s="602">
        <v>2382442</v>
      </c>
      <c r="DR11" s="597"/>
      <c r="DS11" s="597"/>
      <c r="DT11" s="597"/>
      <c r="DU11" s="597"/>
      <c r="DV11" s="597"/>
      <c r="DW11" s="597"/>
      <c r="DX11" s="597"/>
      <c r="DY11" s="597"/>
      <c r="DZ11" s="597"/>
      <c r="EA11" s="597"/>
      <c r="EB11" s="597"/>
      <c r="EC11" s="633"/>
    </row>
    <row r="12" spans="2:143" ht="11.25" customHeight="1" x14ac:dyDescent="0.15">
      <c r="B12" s="593" t="s">
        <v>180</v>
      </c>
      <c r="C12" s="594"/>
      <c r="D12" s="594"/>
      <c r="E12" s="594"/>
      <c r="F12" s="594"/>
      <c r="G12" s="594"/>
      <c r="H12" s="594"/>
      <c r="I12" s="594"/>
      <c r="J12" s="594"/>
      <c r="K12" s="594"/>
      <c r="L12" s="594"/>
      <c r="M12" s="594"/>
      <c r="N12" s="594"/>
      <c r="O12" s="594"/>
      <c r="P12" s="594"/>
      <c r="Q12" s="595"/>
      <c r="R12" s="596">
        <v>17134</v>
      </c>
      <c r="S12" s="597"/>
      <c r="T12" s="597"/>
      <c r="U12" s="597"/>
      <c r="V12" s="597"/>
      <c r="W12" s="597"/>
      <c r="X12" s="597"/>
      <c r="Y12" s="598"/>
      <c r="Z12" s="634">
        <v>0</v>
      </c>
      <c r="AA12" s="634"/>
      <c r="AB12" s="634"/>
      <c r="AC12" s="634"/>
      <c r="AD12" s="635">
        <v>17134</v>
      </c>
      <c r="AE12" s="635"/>
      <c r="AF12" s="635"/>
      <c r="AG12" s="635"/>
      <c r="AH12" s="635"/>
      <c r="AI12" s="635"/>
      <c r="AJ12" s="635"/>
      <c r="AK12" s="635"/>
      <c r="AL12" s="599">
        <v>0</v>
      </c>
      <c r="AM12" s="600"/>
      <c r="AN12" s="600"/>
      <c r="AO12" s="636"/>
      <c r="AP12" s="593" t="s">
        <v>181</v>
      </c>
      <c r="AQ12" s="594"/>
      <c r="AR12" s="594"/>
      <c r="AS12" s="594"/>
      <c r="AT12" s="594"/>
      <c r="AU12" s="594"/>
      <c r="AV12" s="594"/>
      <c r="AW12" s="594"/>
      <c r="AX12" s="594"/>
      <c r="AY12" s="594"/>
      <c r="AZ12" s="594"/>
      <c r="BA12" s="594"/>
      <c r="BB12" s="594"/>
      <c r="BC12" s="594"/>
      <c r="BD12" s="594"/>
      <c r="BE12" s="594"/>
      <c r="BF12" s="595"/>
      <c r="BG12" s="596">
        <v>11299393</v>
      </c>
      <c r="BH12" s="597"/>
      <c r="BI12" s="597"/>
      <c r="BJ12" s="597"/>
      <c r="BK12" s="597"/>
      <c r="BL12" s="597"/>
      <c r="BM12" s="597"/>
      <c r="BN12" s="598"/>
      <c r="BO12" s="634">
        <v>47.4</v>
      </c>
      <c r="BP12" s="634"/>
      <c r="BQ12" s="634"/>
      <c r="BR12" s="634"/>
      <c r="BS12" s="635">
        <v>745315</v>
      </c>
      <c r="BT12" s="635"/>
      <c r="BU12" s="635"/>
      <c r="BV12" s="635"/>
      <c r="BW12" s="635"/>
      <c r="BX12" s="635"/>
      <c r="BY12" s="635"/>
      <c r="BZ12" s="635"/>
      <c r="CA12" s="635"/>
      <c r="CB12" s="670"/>
      <c r="CD12" s="593" t="s">
        <v>182</v>
      </c>
      <c r="CE12" s="594"/>
      <c r="CF12" s="594"/>
      <c r="CG12" s="594"/>
      <c r="CH12" s="594"/>
      <c r="CI12" s="594"/>
      <c r="CJ12" s="594"/>
      <c r="CK12" s="594"/>
      <c r="CL12" s="594"/>
      <c r="CM12" s="594"/>
      <c r="CN12" s="594"/>
      <c r="CO12" s="594"/>
      <c r="CP12" s="594"/>
      <c r="CQ12" s="595"/>
      <c r="CR12" s="596">
        <v>14416520</v>
      </c>
      <c r="CS12" s="597"/>
      <c r="CT12" s="597"/>
      <c r="CU12" s="597"/>
      <c r="CV12" s="597"/>
      <c r="CW12" s="597"/>
      <c r="CX12" s="597"/>
      <c r="CY12" s="598"/>
      <c r="CZ12" s="634">
        <v>12.9</v>
      </c>
      <c r="DA12" s="634"/>
      <c r="DB12" s="634"/>
      <c r="DC12" s="634"/>
      <c r="DD12" s="602">
        <v>91221</v>
      </c>
      <c r="DE12" s="597"/>
      <c r="DF12" s="597"/>
      <c r="DG12" s="597"/>
      <c r="DH12" s="597"/>
      <c r="DI12" s="597"/>
      <c r="DJ12" s="597"/>
      <c r="DK12" s="597"/>
      <c r="DL12" s="597"/>
      <c r="DM12" s="597"/>
      <c r="DN12" s="597"/>
      <c r="DO12" s="597"/>
      <c r="DP12" s="598"/>
      <c r="DQ12" s="602">
        <v>1096325</v>
      </c>
      <c r="DR12" s="597"/>
      <c r="DS12" s="597"/>
      <c r="DT12" s="597"/>
      <c r="DU12" s="597"/>
      <c r="DV12" s="597"/>
      <c r="DW12" s="597"/>
      <c r="DX12" s="597"/>
      <c r="DY12" s="597"/>
      <c r="DZ12" s="597"/>
      <c r="EA12" s="597"/>
      <c r="EB12" s="597"/>
      <c r="EC12" s="633"/>
    </row>
    <row r="13" spans="2:143" ht="11.25" customHeight="1" x14ac:dyDescent="0.15">
      <c r="B13" s="593" t="s">
        <v>183</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4" t="s">
        <v>62</v>
      </c>
      <c r="AA13" s="634"/>
      <c r="AB13" s="634"/>
      <c r="AC13" s="634"/>
      <c r="AD13" s="635" t="s">
        <v>62</v>
      </c>
      <c r="AE13" s="635"/>
      <c r="AF13" s="635"/>
      <c r="AG13" s="635"/>
      <c r="AH13" s="635"/>
      <c r="AI13" s="635"/>
      <c r="AJ13" s="635"/>
      <c r="AK13" s="635"/>
      <c r="AL13" s="599" t="s">
        <v>62</v>
      </c>
      <c r="AM13" s="600"/>
      <c r="AN13" s="600"/>
      <c r="AO13" s="636"/>
      <c r="AP13" s="593" t="s">
        <v>184</v>
      </c>
      <c r="AQ13" s="594"/>
      <c r="AR13" s="594"/>
      <c r="AS13" s="594"/>
      <c r="AT13" s="594"/>
      <c r="AU13" s="594"/>
      <c r="AV13" s="594"/>
      <c r="AW13" s="594"/>
      <c r="AX13" s="594"/>
      <c r="AY13" s="594"/>
      <c r="AZ13" s="594"/>
      <c r="BA13" s="594"/>
      <c r="BB13" s="594"/>
      <c r="BC13" s="594"/>
      <c r="BD13" s="594"/>
      <c r="BE13" s="594"/>
      <c r="BF13" s="595"/>
      <c r="BG13" s="596">
        <v>11182111</v>
      </c>
      <c r="BH13" s="597"/>
      <c r="BI13" s="597"/>
      <c r="BJ13" s="597"/>
      <c r="BK13" s="597"/>
      <c r="BL13" s="597"/>
      <c r="BM13" s="597"/>
      <c r="BN13" s="598"/>
      <c r="BO13" s="634">
        <v>47</v>
      </c>
      <c r="BP13" s="634"/>
      <c r="BQ13" s="634"/>
      <c r="BR13" s="634"/>
      <c r="BS13" s="635">
        <v>745315</v>
      </c>
      <c r="BT13" s="635"/>
      <c r="BU13" s="635"/>
      <c r="BV13" s="635"/>
      <c r="BW13" s="635"/>
      <c r="BX13" s="635"/>
      <c r="BY13" s="635"/>
      <c r="BZ13" s="635"/>
      <c r="CA13" s="635"/>
      <c r="CB13" s="670"/>
      <c r="CD13" s="593" t="s">
        <v>185</v>
      </c>
      <c r="CE13" s="594"/>
      <c r="CF13" s="594"/>
      <c r="CG13" s="594"/>
      <c r="CH13" s="594"/>
      <c r="CI13" s="594"/>
      <c r="CJ13" s="594"/>
      <c r="CK13" s="594"/>
      <c r="CL13" s="594"/>
      <c r="CM13" s="594"/>
      <c r="CN13" s="594"/>
      <c r="CO13" s="594"/>
      <c r="CP13" s="594"/>
      <c r="CQ13" s="595"/>
      <c r="CR13" s="596">
        <v>6769412</v>
      </c>
      <c r="CS13" s="597"/>
      <c r="CT13" s="597"/>
      <c r="CU13" s="597"/>
      <c r="CV13" s="597"/>
      <c r="CW13" s="597"/>
      <c r="CX13" s="597"/>
      <c r="CY13" s="598"/>
      <c r="CZ13" s="634">
        <v>6.1</v>
      </c>
      <c r="DA13" s="634"/>
      <c r="DB13" s="634"/>
      <c r="DC13" s="634"/>
      <c r="DD13" s="602">
        <v>1461115</v>
      </c>
      <c r="DE13" s="597"/>
      <c r="DF13" s="597"/>
      <c r="DG13" s="597"/>
      <c r="DH13" s="597"/>
      <c r="DI13" s="597"/>
      <c r="DJ13" s="597"/>
      <c r="DK13" s="597"/>
      <c r="DL13" s="597"/>
      <c r="DM13" s="597"/>
      <c r="DN13" s="597"/>
      <c r="DO13" s="597"/>
      <c r="DP13" s="598"/>
      <c r="DQ13" s="602">
        <v>5023870</v>
      </c>
      <c r="DR13" s="597"/>
      <c r="DS13" s="597"/>
      <c r="DT13" s="597"/>
      <c r="DU13" s="597"/>
      <c r="DV13" s="597"/>
      <c r="DW13" s="597"/>
      <c r="DX13" s="597"/>
      <c r="DY13" s="597"/>
      <c r="DZ13" s="597"/>
      <c r="EA13" s="597"/>
      <c r="EB13" s="597"/>
      <c r="EC13" s="633"/>
    </row>
    <row r="14" spans="2:143" ht="11.25" customHeight="1" x14ac:dyDescent="0.15">
      <c r="B14" s="593" t="s">
        <v>186</v>
      </c>
      <c r="C14" s="594"/>
      <c r="D14" s="594"/>
      <c r="E14" s="594"/>
      <c r="F14" s="594"/>
      <c r="G14" s="594"/>
      <c r="H14" s="594"/>
      <c r="I14" s="594"/>
      <c r="J14" s="594"/>
      <c r="K14" s="594"/>
      <c r="L14" s="594"/>
      <c r="M14" s="594"/>
      <c r="N14" s="594"/>
      <c r="O14" s="594"/>
      <c r="P14" s="594"/>
      <c r="Q14" s="595"/>
      <c r="R14" s="596" t="s">
        <v>62</v>
      </c>
      <c r="S14" s="597"/>
      <c r="T14" s="597"/>
      <c r="U14" s="597"/>
      <c r="V14" s="597"/>
      <c r="W14" s="597"/>
      <c r="X14" s="597"/>
      <c r="Y14" s="598"/>
      <c r="Z14" s="634" t="s">
        <v>62</v>
      </c>
      <c r="AA14" s="634"/>
      <c r="AB14" s="634"/>
      <c r="AC14" s="634"/>
      <c r="AD14" s="635" t="s">
        <v>62</v>
      </c>
      <c r="AE14" s="635"/>
      <c r="AF14" s="635"/>
      <c r="AG14" s="635"/>
      <c r="AH14" s="635"/>
      <c r="AI14" s="635"/>
      <c r="AJ14" s="635"/>
      <c r="AK14" s="635"/>
      <c r="AL14" s="599" t="s">
        <v>62</v>
      </c>
      <c r="AM14" s="600"/>
      <c r="AN14" s="600"/>
      <c r="AO14" s="636"/>
      <c r="AP14" s="593" t="s">
        <v>187</v>
      </c>
      <c r="AQ14" s="594"/>
      <c r="AR14" s="594"/>
      <c r="AS14" s="594"/>
      <c r="AT14" s="594"/>
      <c r="AU14" s="594"/>
      <c r="AV14" s="594"/>
      <c r="AW14" s="594"/>
      <c r="AX14" s="594"/>
      <c r="AY14" s="594"/>
      <c r="AZ14" s="594"/>
      <c r="BA14" s="594"/>
      <c r="BB14" s="594"/>
      <c r="BC14" s="594"/>
      <c r="BD14" s="594"/>
      <c r="BE14" s="594"/>
      <c r="BF14" s="595"/>
      <c r="BG14" s="596">
        <v>723751</v>
      </c>
      <c r="BH14" s="597"/>
      <c r="BI14" s="597"/>
      <c r="BJ14" s="597"/>
      <c r="BK14" s="597"/>
      <c r="BL14" s="597"/>
      <c r="BM14" s="597"/>
      <c r="BN14" s="598"/>
      <c r="BO14" s="634">
        <v>3</v>
      </c>
      <c r="BP14" s="634"/>
      <c r="BQ14" s="634"/>
      <c r="BR14" s="634"/>
      <c r="BS14" s="635" t="s">
        <v>62</v>
      </c>
      <c r="BT14" s="635"/>
      <c r="BU14" s="635"/>
      <c r="BV14" s="635"/>
      <c r="BW14" s="635"/>
      <c r="BX14" s="635"/>
      <c r="BY14" s="635"/>
      <c r="BZ14" s="635"/>
      <c r="CA14" s="635"/>
      <c r="CB14" s="670"/>
      <c r="CD14" s="593" t="s">
        <v>188</v>
      </c>
      <c r="CE14" s="594"/>
      <c r="CF14" s="594"/>
      <c r="CG14" s="594"/>
      <c r="CH14" s="594"/>
      <c r="CI14" s="594"/>
      <c r="CJ14" s="594"/>
      <c r="CK14" s="594"/>
      <c r="CL14" s="594"/>
      <c r="CM14" s="594"/>
      <c r="CN14" s="594"/>
      <c r="CO14" s="594"/>
      <c r="CP14" s="594"/>
      <c r="CQ14" s="595"/>
      <c r="CR14" s="596">
        <v>2705449</v>
      </c>
      <c r="CS14" s="597"/>
      <c r="CT14" s="597"/>
      <c r="CU14" s="597"/>
      <c r="CV14" s="597"/>
      <c r="CW14" s="597"/>
      <c r="CX14" s="597"/>
      <c r="CY14" s="598"/>
      <c r="CZ14" s="634">
        <v>2.4</v>
      </c>
      <c r="DA14" s="634"/>
      <c r="DB14" s="634"/>
      <c r="DC14" s="634"/>
      <c r="DD14" s="602">
        <v>104092</v>
      </c>
      <c r="DE14" s="597"/>
      <c r="DF14" s="597"/>
      <c r="DG14" s="597"/>
      <c r="DH14" s="597"/>
      <c r="DI14" s="597"/>
      <c r="DJ14" s="597"/>
      <c r="DK14" s="597"/>
      <c r="DL14" s="597"/>
      <c r="DM14" s="597"/>
      <c r="DN14" s="597"/>
      <c r="DO14" s="597"/>
      <c r="DP14" s="598"/>
      <c r="DQ14" s="602">
        <v>2526353</v>
      </c>
      <c r="DR14" s="597"/>
      <c r="DS14" s="597"/>
      <c r="DT14" s="597"/>
      <c r="DU14" s="597"/>
      <c r="DV14" s="597"/>
      <c r="DW14" s="597"/>
      <c r="DX14" s="597"/>
      <c r="DY14" s="597"/>
      <c r="DZ14" s="597"/>
      <c r="EA14" s="597"/>
      <c r="EB14" s="597"/>
      <c r="EC14" s="633"/>
    </row>
    <row r="15" spans="2:143" ht="11.25" customHeight="1" x14ac:dyDescent="0.15">
      <c r="B15" s="593" t="s">
        <v>189</v>
      </c>
      <c r="C15" s="594"/>
      <c r="D15" s="594"/>
      <c r="E15" s="594"/>
      <c r="F15" s="594"/>
      <c r="G15" s="594"/>
      <c r="H15" s="594"/>
      <c r="I15" s="594"/>
      <c r="J15" s="594"/>
      <c r="K15" s="594"/>
      <c r="L15" s="594"/>
      <c r="M15" s="594"/>
      <c r="N15" s="594"/>
      <c r="O15" s="594"/>
      <c r="P15" s="594"/>
      <c r="Q15" s="595"/>
      <c r="R15" s="596">
        <v>75614</v>
      </c>
      <c r="S15" s="597"/>
      <c r="T15" s="597"/>
      <c r="U15" s="597"/>
      <c r="V15" s="597"/>
      <c r="W15" s="597"/>
      <c r="X15" s="597"/>
      <c r="Y15" s="598"/>
      <c r="Z15" s="634">
        <v>0.1</v>
      </c>
      <c r="AA15" s="634"/>
      <c r="AB15" s="634"/>
      <c r="AC15" s="634"/>
      <c r="AD15" s="635">
        <v>75614</v>
      </c>
      <c r="AE15" s="635"/>
      <c r="AF15" s="635"/>
      <c r="AG15" s="635"/>
      <c r="AH15" s="635"/>
      <c r="AI15" s="635"/>
      <c r="AJ15" s="635"/>
      <c r="AK15" s="635"/>
      <c r="AL15" s="599">
        <v>0.1</v>
      </c>
      <c r="AM15" s="600"/>
      <c r="AN15" s="600"/>
      <c r="AO15" s="636"/>
      <c r="AP15" s="593" t="s">
        <v>190</v>
      </c>
      <c r="AQ15" s="594"/>
      <c r="AR15" s="594"/>
      <c r="AS15" s="594"/>
      <c r="AT15" s="594"/>
      <c r="AU15" s="594"/>
      <c r="AV15" s="594"/>
      <c r="AW15" s="594"/>
      <c r="AX15" s="594"/>
      <c r="AY15" s="594"/>
      <c r="AZ15" s="594"/>
      <c r="BA15" s="594"/>
      <c r="BB15" s="594"/>
      <c r="BC15" s="594"/>
      <c r="BD15" s="594"/>
      <c r="BE15" s="594"/>
      <c r="BF15" s="595"/>
      <c r="BG15" s="596">
        <v>1274339</v>
      </c>
      <c r="BH15" s="597"/>
      <c r="BI15" s="597"/>
      <c r="BJ15" s="597"/>
      <c r="BK15" s="597"/>
      <c r="BL15" s="597"/>
      <c r="BM15" s="597"/>
      <c r="BN15" s="598"/>
      <c r="BO15" s="634">
        <v>5.4</v>
      </c>
      <c r="BP15" s="634"/>
      <c r="BQ15" s="634"/>
      <c r="BR15" s="634"/>
      <c r="BS15" s="635" t="s">
        <v>62</v>
      </c>
      <c r="BT15" s="635"/>
      <c r="BU15" s="635"/>
      <c r="BV15" s="635"/>
      <c r="BW15" s="635"/>
      <c r="BX15" s="635"/>
      <c r="BY15" s="635"/>
      <c r="BZ15" s="635"/>
      <c r="CA15" s="635"/>
      <c r="CB15" s="670"/>
      <c r="CD15" s="593" t="s">
        <v>191</v>
      </c>
      <c r="CE15" s="594"/>
      <c r="CF15" s="594"/>
      <c r="CG15" s="594"/>
      <c r="CH15" s="594"/>
      <c r="CI15" s="594"/>
      <c r="CJ15" s="594"/>
      <c r="CK15" s="594"/>
      <c r="CL15" s="594"/>
      <c r="CM15" s="594"/>
      <c r="CN15" s="594"/>
      <c r="CO15" s="594"/>
      <c r="CP15" s="594"/>
      <c r="CQ15" s="595"/>
      <c r="CR15" s="596">
        <v>11515413</v>
      </c>
      <c r="CS15" s="597"/>
      <c r="CT15" s="597"/>
      <c r="CU15" s="597"/>
      <c r="CV15" s="597"/>
      <c r="CW15" s="597"/>
      <c r="CX15" s="597"/>
      <c r="CY15" s="598"/>
      <c r="CZ15" s="634">
        <v>10.3</v>
      </c>
      <c r="DA15" s="634"/>
      <c r="DB15" s="634"/>
      <c r="DC15" s="634"/>
      <c r="DD15" s="602">
        <v>2186530</v>
      </c>
      <c r="DE15" s="597"/>
      <c r="DF15" s="597"/>
      <c r="DG15" s="597"/>
      <c r="DH15" s="597"/>
      <c r="DI15" s="597"/>
      <c r="DJ15" s="597"/>
      <c r="DK15" s="597"/>
      <c r="DL15" s="597"/>
      <c r="DM15" s="597"/>
      <c r="DN15" s="597"/>
      <c r="DO15" s="597"/>
      <c r="DP15" s="598"/>
      <c r="DQ15" s="602">
        <v>7091437</v>
      </c>
      <c r="DR15" s="597"/>
      <c r="DS15" s="597"/>
      <c r="DT15" s="597"/>
      <c r="DU15" s="597"/>
      <c r="DV15" s="597"/>
      <c r="DW15" s="597"/>
      <c r="DX15" s="597"/>
      <c r="DY15" s="597"/>
      <c r="DZ15" s="597"/>
      <c r="EA15" s="597"/>
      <c r="EB15" s="597"/>
      <c r="EC15" s="633"/>
    </row>
    <row r="16" spans="2:143" ht="11.25" customHeight="1" x14ac:dyDescent="0.15">
      <c r="B16" s="593" t="s">
        <v>192</v>
      </c>
      <c r="C16" s="594"/>
      <c r="D16" s="594"/>
      <c r="E16" s="594"/>
      <c r="F16" s="594"/>
      <c r="G16" s="594"/>
      <c r="H16" s="594"/>
      <c r="I16" s="594"/>
      <c r="J16" s="594"/>
      <c r="K16" s="594"/>
      <c r="L16" s="594"/>
      <c r="M16" s="594"/>
      <c r="N16" s="594"/>
      <c r="O16" s="594"/>
      <c r="P16" s="594"/>
      <c r="Q16" s="595"/>
      <c r="R16" s="596">
        <v>394743</v>
      </c>
      <c r="S16" s="597"/>
      <c r="T16" s="597"/>
      <c r="U16" s="597"/>
      <c r="V16" s="597"/>
      <c r="W16" s="597"/>
      <c r="X16" s="597"/>
      <c r="Y16" s="598"/>
      <c r="Z16" s="634">
        <v>0.3</v>
      </c>
      <c r="AA16" s="634"/>
      <c r="AB16" s="634"/>
      <c r="AC16" s="634"/>
      <c r="AD16" s="635">
        <v>394743</v>
      </c>
      <c r="AE16" s="635"/>
      <c r="AF16" s="635"/>
      <c r="AG16" s="635"/>
      <c r="AH16" s="635"/>
      <c r="AI16" s="635"/>
      <c r="AJ16" s="635"/>
      <c r="AK16" s="635"/>
      <c r="AL16" s="599">
        <v>0.7</v>
      </c>
      <c r="AM16" s="600"/>
      <c r="AN16" s="600"/>
      <c r="AO16" s="636"/>
      <c r="AP16" s="593" t="s">
        <v>193</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0"/>
      <c r="CD16" s="593" t="s">
        <v>194</v>
      </c>
      <c r="CE16" s="594"/>
      <c r="CF16" s="594"/>
      <c r="CG16" s="594"/>
      <c r="CH16" s="594"/>
      <c r="CI16" s="594"/>
      <c r="CJ16" s="594"/>
      <c r="CK16" s="594"/>
      <c r="CL16" s="594"/>
      <c r="CM16" s="594"/>
      <c r="CN16" s="594"/>
      <c r="CO16" s="594"/>
      <c r="CP16" s="594"/>
      <c r="CQ16" s="595"/>
      <c r="CR16" s="596">
        <v>2411624</v>
      </c>
      <c r="CS16" s="597"/>
      <c r="CT16" s="597"/>
      <c r="CU16" s="597"/>
      <c r="CV16" s="597"/>
      <c r="CW16" s="597"/>
      <c r="CX16" s="597"/>
      <c r="CY16" s="598"/>
      <c r="CZ16" s="634">
        <v>2.2000000000000002</v>
      </c>
      <c r="DA16" s="634"/>
      <c r="DB16" s="634"/>
      <c r="DC16" s="634"/>
      <c r="DD16" s="602" t="s">
        <v>62</v>
      </c>
      <c r="DE16" s="597"/>
      <c r="DF16" s="597"/>
      <c r="DG16" s="597"/>
      <c r="DH16" s="597"/>
      <c r="DI16" s="597"/>
      <c r="DJ16" s="597"/>
      <c r="DK16" s="597"/>
      <c r="DL16" s="597"/>
      <c r="DM16" s="597"/>
      <c r="DN16" s="597"/>
      <c r="DO16" s="597"/>
      <c r="DP16" s="598"/>
      <c r="DQ16" s="602">
        <v>82718</v>
      </c>
      <c r="DR16" s="597"/>
      <c r="DS16" s="597"/>
      <c r="DT16" s="597"/>
      <c r="DU16" s="597"/>
      <c r="DV16" s="597"/>
      <c r="DW16" s="597"/>
      <c r="DX16" s="597"/>
      <c r="DY16" s="597"/>
      <c r="DZ16" s="597"/>
      <c r="EA16" s="597"/>
      <c r="EB16" s="597"/>
      <c r="EC16" s="633"/>
    </row>
    <row r="17" spans="2:133" ht="11.25" customHeight="1" x14ac:dyDescent="0.15">
      <c r="B17" s="593" t="s">
        <v>195</v>
      </c>
      <c r="C17" s="594"/>
      <c r="D17" s="594"/>
      <c r="E17" s="594"/>
      <c r="F17" s="594"/>
      <c r="G17" s="594"/>
      <c r="H17" s="594"/>
      <c r="I17" s="594"/>
      <c r="J17" s="594"/>
      <c r="K17" s="594"/>
      <c r="L17" s="594"/>
      <c r="M17" s="594"/>
      <c r="N17" s="594"/>
      <c r="O17" s="594"/>
      <c r="P17" s="594"/>
      <c r="Q17" s="595"/>
      <c r="R17" s="596">
        <v>982822</v>
      </c>
      <c r="S17" s="597"/>
      <c r="T17" s="597"/>
      <c r="U17" s="597"/>
      <c r="V17" s="597"/>
      <c r="W17" s="597"/>
      <c r="X17" s="597"/>
      <c r="Y17" s="598"/>
      <c r="Z17" s="634">
        <v>0.9</v>
      </c>
      <c r="AA17" s="634"/>
      <c r="AB17" s="634"/>
      <c r="AC17" s="634"/>
      <c r="AD17" s="635">
        <v>982822</v>
      </c>
      <c r="AE17" s="635"/>
      <c r="AF17" s="635"/>
      <c r="AG17" s="635"/>
      <c r="AH17" s="635"/>
      <c r="AI17" s="635"/>
      <c r="AJ17" s="635"/>
      <c r="AK17" s="635"/>
      <c r="AL17" s="599">
        <v>1.8</v>
      </c>
      <c r="AM17" s="600"/>
      <c r="AN17" s="600"/>
      <c r="AO17" s="636"/>
      <c r="AP17" s="593" t="s">
        <v>196</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0"/>
      <c r="CD17" s="593" t="s">
        <v>197</v>
      </c>
      <c r="CE17" s="594"/>
      <c r="CF17" s="594"/>
      <c r="CG17" s="594"/>
      <c r="CH17" s="594"/>
      <c r="CI17" s="594"/>
      <c r="CJ17" s="594"/>
      <c r="CK17" s="594"/>
      <c r="CL17" s="594"/>
      <c r="CM17" s="594"/>
      <c r="CN17" s="594"/>
      <c r="CO17" s="594"/>
      <c r="CP17" s="594"/>
      <c r="CQ17" s="595"/>
      <c r="CR17" s="596">
        <v>9808222</v>
      </c>
      <c r="CS17" s="597"/>
      <c r="CT17" s="597"/>
      <c r="CU17" s="597"/>
      <c r="CV17" s="597"/>
      <c r="CW17" s="597"/>
      <c r="CX17" s="597"/>
      <c r="CY17" s="598"/>
      <c r="CZ17" s="634">
        <v>8.8000000000000007</v>
      </c>
      <c r="DA17" s="634"/>
      <c r="DB17" s="634"/>
      <c r="DC17" s="634"/>
      <c r="DD17" s="602" t="s">
        <v>62</v>
      </c>
      <c r="DE17" s="597"/>
      <c r="DF17" s="597"/>
      <c r="DG17" s="597"/>
      <c r="DH17" s="597"/>
      <c r="DI17" s="597"/>
      <c r="DJ17" s="597"/>
      <c r="DK17" s="597"/>
      <c r="DL17" s="597"/>
      <c r="DM17" s="597"/>
      <c r="DN17" s="597"/>
      <c r="DO17" s="597"/>
      <c r="DP17" s="598"/>
      <c r="DQ17" s="602">
        <v>9235488</v>
      </c>
      <c r="DR17" s="597"/>
      <c r="DS17" s="597"/>
      <c r="DT17" s="597"/>
      <c r="DU17" s="597"/>
      <c r="DV17" s="597"/>
      <c r="DW17" s="597"/>
      <c r="DX17" s="597"/>
      <c r="DY17" s="597"/>
      <c r="DZ17" s="597"/>
      <c r="EA17" s="597"/>
      <c r="EB17" s="597"/>
      <c r="EC17" s="633"/>
    </row>
    <row r="18" spans="2:133" ht="11.25" customHeight="1" x14ac:dyDescent="0.15">
      <c r="B18" s="593" t="s">
        <v>198</v>
      </c>
      <c r="C18" s="594"/>
      <c r="D18" s="594"/>
      <c r="E18" s="594"/>
      <c r="F18" s="594"/>
      <c r="G18" s="594"/>
      <c r="H18" s="594"/>
      <c r="I18" s="594"/>
      <c r="J18" s="594"/>
      <c r="K18" s="594"/>
      <c r="L18" s="594"/>
      <c r="M18" s="594"/>
      <c r="N18" s="594"/>
      <c r="O18" s="594"/>
      <c r="P18" s="594"/>
      <c r="Q18" s="595"/>
      <c r="R18" s="596">
        <v>180300</v>
      </c>
      <c r="S18" s="597"/>
      <c r="T18" s="597"/>
      <c r="U18" s="597"/>
      <c r="V18" s="597"/>
      <c r="W18" s="597"/>
      <c r="X18" s="597"/>
      <c r="Y18" s="598"/>
      <c r="Z18" s="634">
        <v>0.2</v>
      </c>
      <c r="AA18" s="634"/>
      <c r="AB18" s="634"/>
      <c r="AC18" s="634"/>
      <c r="AD18" s="635">
        <v>180300</v>
      </c>
      <c r="AE18" s="635"/>
      <c r="AF18" s="635"/>
      <c r="AG18" s="635"/>
      <c r="AH18" s="635"/>
      <c r="AI18" s="635"/>
      <c r="AJ18" s="635"/>
      <c r="AK18" s="635"/>
      <c r="AL18" s="599">
        <v>0.3</v>
      </c>
      <c r="AM18" s="600"/>
      <c r="AN18" s="600"/>
      <c r="AO18" s="636"/>
      <c r="AP18" s="593" t="s">
        <v>199</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0"/>
      <c r="CD18" s="593" t="s">
        <v>200</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15">
      <c r="B19" s="593" t="s">
        <v>201</v>
      </c>
      <c r="C19" s="594"/>
      <c r="D19" s="594"/>
      <c r="E19" s="594"/>
      <c r="F19" s="594"/>
      <c r="G19" s="594"/>
      <c r="H19" s="594"/>
      <c r="I19" s="594"/>
      <c r="J19" s="594"/>
      <c r="K19" s="594"/>
      <c r="L19" s="594"/>
      <c r="M19" s="594"/>
      <c r="N19" s="594"/>
      <c r="O19" s="594"/>
      <c r="P19" s="594"/>
      <c r="Q19" s="595"/>
      <c r="R19" s="596">
        <v>778189</v>
      </c>
      <c r="S19" s="597"/>
      <c r="T19" s="597"/>
      <c r="U19" s="597"/>
      <c r="V19" s="597"/>
      <c r="W19" s="597"/>
      <c r="X19" s="597"/>
      <c r="Y19" s="598"/>
      <c r="Z19" s="634">
        <v>0.7</v>
      </c>
      <c r="AA19" s="634"/>
      <c r="AB19" s="634"/>
      <c r="AC19" s="634"/>
      <c r="AD19" s="635">
        <v>778189</v>
      </c>
      <c r="AE19" s="635"/>
      <c r="AF19" s="635"/>
      <c r="AG19" s="635"/>
      <c r="AH19" s="635"/>
      <c r="AI19" s="635"/>
      <c r="AJ19" s="635"/>
      <c r="AK19" s="635"/>
      <c r="AL19" s="599">
        <v>1.4</v>
      </c>
      <c r="AM19" s="600"/>
      <c r="AN19" s="600"/>
      <c r="AO19" s="636"/>
      <c r="AP19" s="593" t="s">
        <v>202</v>
      </c>
      <c r="AQ19" s="594"/>
      <c r="AR19" s="594"/>
      <c r="AS19" s="594"/>
      <c r="AT19" s="594"/>
      <c r="AU19" s="594"/>
      <c r="AV19" s="594"/>
      <c r="AW19" s="594"/>
      <c r="AX19" s="594"/>
      <c r="AY19" s="594"/>
      <c r="AZ19" s="594"/>
      <c r="BA19" s="594"/>
      <c r="BB19" s="594"/>
      <c r="BC19" s="594"/>
      <c r="BD19" s="594"/>
      <c r="BE19" s="594"/>
      <c r="BF19" s="595"/>
      <c r="BG19" s="596">
        <v>563833</v>
      </c>
      <c r="BH19" s="597"/>
      <c r="BI19" s="597"/>
      <c r="BJ19" s="597"/>
      <c r="BK19" s="597"/>
      <c r="BL19" s="597"/>
      <c r="BM19" s="597"/>
      <c r="BN19" s="598"/>
      <c r="BO19" s="634">
        <v>2.4</v>
      </c>
      <c r="BP19" s="634"/>
      <c r="BQ19" s="634"/>
      <c r="BR19" s="634"/>
      <c r="BS19" s="635" t="s">
        <v>62</v>
      </c>
      <c r="BT19" s="635"/>
      <c r="BU19" s="635"/>
      <c r="BV19" s="635"/>
      <c r="BW19" s="635"/>
      <c r="BX19" s="635"/>
      <c r="BY19" s="635"/>
      <c r="BZ19" s="635"/>
      <c r="CA19" s="635"/>
      <c r="CB19" s="670"/>
      <c r="CD19" s="593" t="s">
        <v>203</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15">
      <c r="B20" s="671" t="s">
        <v>204</v>
      </c>
      <c r="C20" s="672"/>
      <c r="D20" s="672"/>
      <c r="E20" s="672"/>
      <c r="F20" s="672"/>
      <c r="G20" s="672"/>
      <c r="H20" s="672"/>
      <c r="I20" s="672"/>
      <c r="J20" s="672"/>
      <c r="K20" s="672"/>
      <c r="L20" s="672"/>
      <c r="M20" s="672"/>
      <c r="N20" s="672"/>
      <c r="O20" s="672"/>
      <c r="P20" s="672"/>
      <c r="Q20" s="673"/>
      <c r="R20" s="596">
        <v>24333</v>
      </c>
      <c r="S20" s="597"/>
      <c r="T20" s="597"/>
      <c r="U20" s="597"/>
      <c r="V20" s="597"/>
      <c r="W20" s="597"/>
      <c r="X20" s="597"/>
      <c r="Y20" s="598"/>
      <c r="Z20" s="634">
        <v>0</v>
      </c>
      <c r="AA20" s="634"/>
      <c r="AB20" s="634"/>
      <c r="AC20" s="634"/>
      <c r="AD20" s="635">
        <v>24333</v>
      </c>
      <c r="AE20" s="635"/>
      <c r="AF20" s="635"/>
      <c r="AG20" s="635"/>
      <c r="AH20" s="635"/>
      <c r="AI20" s="635"/>
      <c r="AJ20" s="635"/>
      <c r="AK20" s="635"/>
      <c r="AL20" s="599">
        <v>0</v>
      </c>
      <c r="AM20" s="600"/>
      <c r="AN20" s="600"/>
      <c r="AO20" s="636"/>
      <c r="AP20" s="593" t="s">
        <v>205</v>
      </c>
      <c r="AQ20" s="594"/>
      <c r="AR20" s="594"/>
      <c r="AS20" s="594"/>
      <c r="AT20" s="594"/>
      <c r="AU20" s="594"/>
      <c r="AV20" s="594"/>
      <c r="AW20" s="594"/>
      <c r="AX20" s="594"/>
      <c r="AY20" s="594"/>
      <c r="AZ20" s="594"/>
      <c r="BA20" s="594"/>
      <c r="BB20" s="594"/>
      <c r="BC20" s="594"/>
      <c r="BD20" s="594"/>
      <c r="BE20" s="594"/>
      <c r="BF20" s="595"/>
      <c r="BG20" s="596">
        <v>563833</v>
      </c>
      <c r="BH20" s="597"/>
      <c r="BI20" s="597"/>
      <c r="BJ20" s="597"/>
      <c r="BK20" s="597"/>
      <c r="BL20" s="597"/>
      <c r="BM20" s="597"/>
      <c r="BN20" s="598"/>
      <c r="BO20" s="634">
        <v>2.4</v>
      </c>
      <c r="BP20" s="634"/>
      <c r="BQ20" s="634"/>
      <c r="BR20" s="634"/>
      <c r="BS20" s="635" t="s">
        <v>62</v>
      </c>
      <c r="BT20" s="635"/>
      <c r="BU20" s="635"/>
      <c r="BV20" s="635"/>
      <c r="BW20" s="635"/>
      <c r="BX20" s="635"/>
      <c r="BY20" s="635"/>
      <c r="BZ20" s="635"/>
      <c r="CA20" s="635"/>
      <c r="CB20" s="670"/>
      <c r="CD20" s="593" t="s">
        <v>206</v>
      </c>
      <c r="CE20" s="594"/>
      <c r="CF20" s="594"/>
      <c r="CG20" s="594"/>
      <c r="CH20" s="594"/>
      <c r="CI20" s="594"/>
      <c r="CJ20" s="594"/>
      <c r="CK20" s="594"/>
      <c r="CL20" s="594"/>
      <c r="CM20" s="594"/>
      <c r="CN20" s="594"/>
      <c r="CO20" s="594"/>
      <c r="CP20" s="594"/>
      <c r="CQ20" s="595"/>
      <c r="CR20" s="596">
        <v>111350916</v>
      </c>
      <c r="CS20" s="597"/>
      <c r="CT20" s="597"/>
      <c r="CU20" s="597"/>
      <c r="CV20" s="597"/>
      <c r="CW20" s="597"/>
      <c r="CX20" s="597"/>
      <c r="CY20" s="598"/>
      <c r="CZ20" s="634">
        <v>100</v>
      </c>
      <c r="DA20" s="634"/>
      <c r="DB20" s="634"/>
      <c r="DC20" s="634"/>
      <c r="DD20" s="602">
        <v>6635042</v>
      </c>
      <c r="DE20" s="597"/>
      <c r="DF20" s="597"/>
      <c r="DG20" s="597"/>
      <c r="DH20" s="597"/>
      <c r="DI20" s="597"/>
      <c r="DJ20" s="597"/>
      <c r="DK20" s="597"/>
      <c r="DL20" s="597"/>
      <c r="DM20" s="597"/>
      <c r="DN20" s="597"/>
      <c r="DO20" s="597"/>
      <c r="DP20" s="598"/>
      <c r="DQ20" s="602">
        <v>63172265</v>
      </c>
      <c r="DR20" s="597"/>
      <c r="DS20" s="597"/>
      <c r="DT20" s="597"/>
      <c r="DU20" s="597"/>
      <c r="DV20" s="597"/>
      <c r="DW20" s="597"/>
      <c r="DX20" s="597"/>
      <c r="DY20" s="597"/>
      <c r="DZ20" s="597"/>
      <c r="EA20" s="597"/>
      <c r="EB20" s="597"/>
      <c r="EC20" s="633"/>
    </row>
    <row r="21" spans="2:133" ht="11.25" customHeight="1" x14ac:dyDescent="0.15">
      <c r="B21" s="593" t="s">
        <v>207</v>
      </c>
      <c r="C21" s="594"/>
      <c r="D21" s="594"/>
      <c r="E21" s="594"/>
      <c r="F21" s="594"/>
      <c r="G21" s="594"/>
      <c r="H21" s="594"/>
      <c r="I21" s="594"/>
      <c r="J21" s="594"/>
      <c r="K21" s="594"/>
      <c r="L21" s="594"/>
      <c r="M21" s="594"/>
      <c r="N21" s="594"/>
      <c r="O21" s="594"/>
      <c r="P21" s="594"/>
      <c r="Q21" s="595"/>
      <c r="R21" s="596">
        <v>26495210</v>
      </c>
      <c r="S21" s="597"/>
      <c r="T21" s="597"/>
      <c r="U21" s="597"/>
      <c r="V21" s="597"/>
      <c r="W21" s="597"/>
      <c r="X21" s="597"/>
      <c r="Y21" s="598"/>
      <c r="Z21" s="634">
        <v>23.3</v>
      </c>
      <c r="AA21" s="634"/>
      <c r="AB21" s="634"/>
      <c r="AC21" s="634"/>
      <c r="AD21" s="635">
        <v>23291230</v>
      </c>
      <c r="AE21" s="635"/>
      <c r="AF21" s="635"/>
      <c r="AG21" s="635"/>
      <c r="AH21" s="635"/>
      <c r="AI21" s="635"/>
      <c r="AJ21" s="635"/>
      <c r="AK21" s="635"/>
      <c r="AL21" s="599">
        <v>42.9</v>
      </c>
      <c r="AM21" s="600"/>
      <c r="AN21" s="600"/>
      <c r="AO21" s="636"/>
      <c r="AP21" s="593" t="s">
        <v>208</v>
      </c>
      <c r="AQ21" s="674"/>
      <c r="AR21" s="674"/>
      <c r="AS21" s="674"/>
      <c r="AT21" s="674"/>
      <c r="AU21" s="674"/>
      <c r="AV21" s="674"/>
      <c r="AW21" s="674"/>
      <c r="AX21" s="674"/>
      <c r="AY21" s="674"/>
      <c r="AZ21" s="674"/>
      <c r="BA21" s="674"/>
      <c r="BB21" s="674"/>
      <c r="BC21" s="674"/>
      <c r="BD21" s="674"/>
      <c r="BE21" s="674"/>
      <c r="BF21" s="675"/>
      <c r="BG21" s="596">
        <v>18256</v>
      </c>
      <c r="BH21" s="597"/>
      <c r="BI21" s="597"/>
      <c r="BJ21" s="597"/>
      <c r="BK21" s="597"/>
      <c r="BL21" s="597"/>
      <c r="BM21" s="597"/>
      <c r="BN21" s="598"/>
      <c r="BO21" s="634">
        <v>0.1</v>
      </c>
      <c r="BP21" s="634"/>
      <c r="BQ21" s="634"/>
      <c r="BR21" s="634"/>
      <c r="BS21" s="635" t="s">
        <v>62</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3" t="s">
        <v>209</v>
      </c>
      <c r="C22" s="594"/>
      <c r="D22" s="594"/>
      <c r="E22" s="594"/>
      <c r="F22" s="594"/>
      <c r="G22" s="594"/>
      <c r="H22" s="594"/>
      <c r="I22" s="594"/>
      <c r="J22" s="594"/>
      <c r="K22" s="594"/>
      <c r="L22" s="594"/>
      <c r="M22" s="594"/>
      <c r="N22" s="594"/>
      <c r="O22" s="594"/>
      <c r="P22" s="594"/>
      <c r="Q22" s="595"/>
      <c r="R22" s="596">
        <v>23291230</v>
      </c>
      <c r="S22" s="597"/>
      <c r="T22" s="597"/>
      <c r="U22" s="597"/>
      <c r="V22" s="597"/>
      <c r="W22" s="597"/>
      <c r="X22" s="597"/>
      <c r="Y22" s="598"/>
      <c r="Z22" s="634">
        <v>20.5</v>
      </c>
      <c r="AA22" s="634"/>
      <c r="AB22" s="634"/>
      <c r="AC22" s="634"/>
      <c r="AD22" s="635">
        <v>23291230</v>
      </c>
      <c r="AE22" s="635"/>
      <c r="AF22" s="635"/>
      <c r="AG22" s="635"/>
      <c r="AH22" s="635"/>
      <c r="AI22" s="635"/>
      <c r="AJ22" s="635"/>
      <c r="AK22" s="635"/>
      <c r="AL22" s="599">
        <v>42.9</v>
      </c>
      <c r="AM22" s="600"/>
      <c r="AN22" s="600"/>
      <c r="AO22" s="636"/>
      <c r="AP22" s="593" t="s">
        <v>210</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0"/>
      <c r="CD22" s="648" t="s">
        <v>211</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15">
      <c r="B23" s="593" t="s">
        <v>212</v>
      </c>
      <c r="C23" s="594"/>
      <c r="D23" s="594"/>
      <c r="E23" s="594"/>
      <c r="F23" s="594"/>
      <c r="G23" s="594"/>
      <c r="H23" s="594"/>
      <c r="I23" s="594"/>
      <c r="J23" s="594"/>
      <c r="K23" s="594"/>
      <c r="L23" s="594"/>
      <c r="M23" s="594"/>
      <c r="N23" s="594"/>
      <c r="O23" s="594"/>
      <c r="P23" s="594"/>
      <c r="Q23" s="595"/>
      <c r="R23" s="596">
        <v>3203980</v>
      </c>
      <c r="S23" s="597"/>
      <c r="T23" s="597"/>
      <c r="U23" s="597"/>
      <c r="V23" s="597"/>
      <c r="W23" s="597"/>
      <c r="X23" s="597"/>
      <c r="Y23" s="598"/>
      <c r="Z23" s="634">
        <v>2.8</v>
      </c>
      <c r="AA23" s="634"/>
      <c r="AB23" s="634"/>
      <c r="AC23" s="634"/>
      <c r="AD23" s="635" t="s">
        <v>62</v>
      </c>
      <c r="AE23" s="635"/>
      <c r="AF23" s="635"/>
      <c r="AG23" s="635"/>
      <c r="AH23" s="635"/>
      <c r="AI23" s="635"/>
      <c r="AJ23" s="635"/>
      <c r="AK23" s="635"/>
      <c r="AL23" s="599" t="s">
        <v>62</v>
      </c>
      <c r="AM23" s="600"/>
      <c r="AN23" s="600"/>
      <c r="AO23" s="636"/>
      <c r="AP23" s="593" t="s">
        <v>213</v>
      </c>
      <c r="AQ23" s="674"/>
      <c r="AR23" s="674"/>
      <c r="AS23" s="674"/>
      <c r="AT23" s="674"/>
      <c r="AU23" s="674"/>
      <c r="AV23" s="674"/>
      <c r="AW23" s="674"/>
      <c r="AX23" s="674"/>
      <c r="AY23" s="674"/>
      <c r="AZ23" s="674"/>
      <c r="BA23" s="674"/>
      <c r="BB23" s="674"/>
      <c r="BC23" s="674"/>
      <c r="BD23" s="674"/>
      <c r="BE23" s="674"/>
      <c r="BF23" s="675"/>
      <c r="BG23" s="596">
        <v>545577</v>
      </c>
      <c r="BH23" s="597"/>
      <c r="BI23" s="597"/>
      <c r="BJ23" s="597"/>
      <c r="BK23" s="597"/>
      <c r="BL23" s="597"/>
      <c r="BM23" s="597"/>
      <c r="BN23" s="598"/>
      <c r="BO23" s="634">
        <v>2.2999999999999998</v>
      </c>
      <c r="BP23" s="634"/>
      <c r="BQ23" s="634"/>
      <c r="BR23" s="634"/>
      <c r="BS23" s="635" t="s">
        <v>62</v>
      </c>
      <c r="BT23" s="635"/>
      <c r="BU23" s="635"/>
      <c r="BV23" s="635"/>
      <c r="BW23" s="635"/>
      <c r="BX23" s="635"/>
      <c r="BY23" s="635"/>
      <c r="BZ23" s="635"/>
      <c r="CA23" s="635"/>
      <c r="CB23" s="670"/>
      <c r="CD23" s="648" t="s">
        <v>153</v>
      </c>
      <c r="CE23" s="649"/>
      <c r="CF23" s="649"/>
      <c r="CG23" s="649"/>
      <c r="CH23" s="649"/>
      <c r="CI23" s="649"/>
      <c r="CJ23" s="649"/>
      <c r="CK23" s="649"/>
      <c r="CL23" s="649"/>
      <c r="CM23" s="649"/>
      <c r="CN23" s="649"/>
      <c r="CO23" s="649"/>
      <c r="CP23" s="649"/>
      <c r="CQ23" s="650"/>
      <c r="CR23" s="648" t="s">
        <v>214</v>
      </c>
      <c r="CS23" s="649"/>
      <c r="CT23" s="649"/>
      <c r="CU23" s="649"/>
      <c r="CV23" s="649"/>
      <c r="CW23" s="649"/>
      <c r="CX23" s="649"/>
      <c r="CY23" s="650"/>
      <c r="CZ23" s="648" t="s">
        <v>215</v>
      </c>
      <c r="DA23" s="649"/>
      <c r="DB23" s="649"/>
      <c r="DC23" s="650"/>
      <c r="DD23" s="648" t="s">
        <v>216</v>
      </c>
      <c r="DE23" s="649"/>
      <c r="DF23" s="649"/>
      <c r="DG23" s="649"/>
      <c r="DH23" s="649"/>
      <c r="DI23" s="649"/>
      <c r="DJ23" s="649"/>
      <c r="DK23" s="650"/>
      <c r="DL23" s="686" t="s">
        <v>217</v>
      </c>
      <c r="DM23" s="687"/>
      <c r="DN23" s="687"/>
      <c r="DO23" s="687"/>
      <c r="DP23" s="687"/>
      <c r="DQ23" s="687"/>
      <c r="DR23" s="687"/>
      <c r="DS23" s="687"/>
      <c r="DT23" s="687"/>
      <c r="DU23" s="687"/>
      <c r="DV23" s="688"/>
      <c r="DW23" s="648" t="s">
        <v>218</v>
      </c>
      <c r="DX23" s="649"/>
      <c r="DY23" s="649"/>
      <c r="DZ23" s="649"/>
      <c r="EA23" s="649"/>
      <c r="EB23" s="649"/>
      <c r="EC23" s="650"/>
    </row>
    <row r="24" spans="2:133" ht="11.25" customHeight="1" x14ac:dyDescent="0.15">
      <c r="B24" s="593" t="s">
        <v>219</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220</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0"/>
      <c r="CD24" s="654" t="s">
        <v>221</v>
      </c>
      <c r="CE24" s="655"/>
      <c r="CF24" s="655"/>
      <c r="CG24" s="655"/>
      <c r="CH24" s="655"/>
      <c r="CI24" s="655"/>
      <c r="CJ24" s="655"/>
      <c r="CK24" s="655"/>
      <c r="CL24" s="655"/>
      <c r="CM24" s="655"/>
      <c r="CN24" s="655"/>
      <c r="CO24" s="655"/>
      <c r="CP24" s="655"/>
      <c r="CQ24" s="656"/>
      <c r="CR24" s="651">
        <v>48593939</v>
      </c>
      <c r="CS24" s="652"/>
      <c r="CT24" s="652"/>
      <c r="CU24" s="652"/>
      <c r="CV24" s="652"/>
      <c r="CW24" s="652"/>
      <c r="CX24" s="652"/>
      <c r="CY24" s="677"/>
      <c r="CZ24" s="678">
        <v>43.6</v>
      </c>
      <c r="DA24" s="660"/>
      <c r="DB24" s="660"/>
      <c r="DC24" s="680"/>
      <c r="DD24" s="676">
        <v>30589817</v>
      </c>
      <c r="DE24" s="652"/>
      <c r="DF24" s="652"/>
      <c r="DG24" s="652"/>
      <c r="DH24" s="652"/>
      <c r="DI24" s="652"/>
      <c r="DJ24" s="652"/>
      <c r="DK24" s="677"/>
      <c r="DL24" s="676">
        <v>27612333</v>
      </c>
      <c r="DM24" s="652"/>
      <c r="DN24" s="652"/>
      <c r="DO24" s="652"/>
      <c r="DP24" s="652"/>
      <c r="DQ24" s="652"/>
      <c r="DR24" s="652"/>
      <c r="DS24" s="652"/>
      <c r="DT24" s="652"/>
      <c r="DU24" s="652"/>
      <c r="DV24" s="677"/>
      <c r="DW24" s="678">
        <v>50.4</v>
      </c>
      <c r="DX24" s="660"/>
      <c r="DY24" s="660"/>
      <c r="DZ24" s="660"/>
      <c r="EA24" s="660"/>
      <c r="EB24" s="660"/>
      <c r="EC24" s="679"/>
    </row>
    <row r="25" spans="2:133" ht="11.25" customHeight="1" x14ac:dyDescent="0.15">
      <c r="B25" s="593" t="s">
        <v>222</v>
      </c>
      <c r="C25" s="594"/>
      <c r="D25" s="594"/>
      <c r="E25" s="594"/>
      <c r="F25" s="594"/>
      <c r="G25" s="594"/>
      <c r="H25" s="594"/>
      <c r="I25" s="594"/>
      <c r="J25" s="594"/>
      <c r="K25" s="594"/>
      <c r="L25" s="594"/>
      <c r="M25" s="594"/>
      <c r="N25" s="594"/>
      <c r="O25" s="594"/>
      <c r="P25" s="594"/>
      <c r="Q25" s="595"/>
      <c r="R25" s="596">
        <v>57985198</v>
      </c>
      <c r="S25" s="597"/>
      <c r="T25" s="597"/>
      <c r="U25" s="597"/>
      <c r="V25" s="597"/>
      <c r="W25" s="597"/>
      <c r="X25" s="597"/>
      <c r="Y25" s="598"/>
      <c r="Z25" s="634">
        <v>51.1</v>
      </c>
      <c r="AA25" s="634"/>
      <c r="AB25" s="634"/>
      <c r="AC25" s="634"/>
      <c r="AD25" s="635">
        <v>54235641</v>
      </c>
      <c r="AE25" s="635"/>
      <c r="AF25" s="635"/>
      <c r="AG25" s="635"/>
      <c r="AH25" s="635"/>
      <c r="AI25" s="635"/>
      <c r="AJ25" s="635"/>
      <c r="AK25" s="635"/>
      <c r="AL25" s="599">
        <v>99.9</v>
      </c>
      <c r="AM25" s="600"/>
      <c r="AN25" s="600"/>
      <c r="AO25" s="636"/>
      <c r="AP25" s="593" t="s">
        <v>223</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0"/>
      <c r="CD25" s="593" t="s">
        <v>224</v>
      </c>
      <c r="CE25" s="594"/>
      <c r="CF25" s="594"/>
      <c r="CG25" s="594"/>
      <c r="CH25" s="594"/>
      <c r="CI25" s="594"/>
      <c r="CJ25" s="594"/>
      <c r="CK25" s="594"/>
      <c r="CL25" s="594"/>
      <c r="CM25" s="594"/>
      <c r="CN25" s="594"/>
      <c r="CO25" s="594"/>
      <c r="CP25" s="594"/>
      <c r="CQ25" s="595"/>
      <c r="CR25" s="596">
        <v>13823710</v>
      </c>
      <c r="CS25" s="609"/>
      <c r="CT25" s="609"/>
      <c r="CU25" s="609"/>
      <c r="CV25" s="609"/>
      <c r="CW25" s="609"/>
      <c r="CX25" s="609"/>
      <c r="CY25" s="610"/>
      <c r="CZ25" s="599">
        <v>12.4</v>
      </c>
      <c r="DA25" s="611"/>
      <c r="DB25" s="611"/>
      <c r="DC25" s="612"/>
      <c r="DD25" s="602">
        <v>12512695</v>
      </c>
      <c r="DE25" s="609"/>
      <c r="DF25" s="609"/>
      <c r="DG25" s="609"/>
      <c r="DH25" s="609"/>
      <c r="DI25" s="609"/>
      <c r="DJ25" s="609"/>
      <c r="DK25" s="610"/>
      <c r="DL25" s="602">
        <v>12140231</v>
      </c>
      <c r="DM25" s="609"/>
      <c r="DN25" s="609"/>
      <c r="DO25" s="609"/>
      <c r="DP25" s="609"/>
      <c r="DQ25" s="609"/>
      <c r="DR25" s="609"/>
      <c r="DS25" s="609"/>
      <c r="DT25" s="609"/>
      <c r="DU25" s="609"/>
      <c r="DV25" s="610"/>
      <c r="DW25" s="599">
        <v>22.2</v>
      </c>
      <c r="DX25" s="611"/>
      <c r="DY25" s="611"/>
      <c r="DZ25" s="611"/>
      <c r="EA25" s="611"/>
      <c r="EB25" s="611"/>
      <c r="EC25" s="623"/>
    </row>
    <row r="26" spans="2:133" ht="11.25" customHeight="1" x14ac:dyDescent="0.15">
      <c r="B26" s="593" t="s">
        <v>225</v>
      </c>
      <c r="C26" s="594"/>
      <c r="D26" s="594"/>
      <c r="E26" s="594"/>
      <c r="F26" s="594"/>
      <c r="G26" s="594"/>
      <c r="H26" s="594"/>
      <c r="I26" s="594"/>
      <c r="J26" s="594"/>
      <c r="K26" s="594"/>
      <c r="L26" s="594"/>
      <c r="M26" s="594"/>
      <c r="N26" s="594"/>
      <c r="O26" s="594"/>
      <c r="P26" s="594"/>
      <c r="Q26" s="595"/>
      <c r="R26" s="596">
        <v>16452</v>
      </c>
      <c r="S26" s="597"/>
      <c r="T26" s="597"/>
      <c r="U26" s="597"/>
      <c r="V26" s="597"/>
      <c r="W26" s="597"/>
      <c r="X26" s="597"/>
      <c r="Y26" s="598"/>
      <c r="Z26" s="634">
        <v>0</v>
      </c>
      <c r="AA26" s="634"/>
      <c r="AB26" s="634"/>
      <c r="AC26" s="634"/>
      <c r="AD26" s="635">
        <v>16452</v>
      </c>
      <c r="AE26" s="635"/>
      <c r="AF26" s="635"/>
      <c r="AG26" s="635"/>
      <c r="AH26" s="635"/>
      <c r="AI26" s="635"/>
      <c r="AJ26" s="635"/>
      <c r="AK26" s="635"/>
      <c r="AL26" s="599">
        <v>0</v>
      </c>
      <c r="AM26" s="600"/>
      <c r="AN26" s="600"/>
      <c r="AO26" s="636"/>
      <c r="AP26" s="593" t="s">
        <v>226</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0"/>
      <c r="CD26" s="593" t="s">
        <v>227</v>
      </c>
      <c r="CE26" s="594"/>
      <c r="CF26" s="594"/>
      <c r="CG26" s="594"/>
      <c r="CH26" s="594"/>
      <c r="CI26" s="594"/>
      <c r="CJ26" s="594"/>
      <c r="CK26" s="594"/>
      <c r="CL26" s="594"/>
      <c r="CM26" s="594"/>
      <c r="CN26" s="594"/>
      <c r="CO26" s="594"/>
      <c r="CP26" s="594"/>
      <c r="CQ26" s="595"/>
      <c r="CR26" s="596">
        <v>7122744</v>
      </c>
      <c r="CS26" s="597"/>
      <c r="CT26" s="597"/>
      <c r="CU26" s="597"/>
      <c r="CV26" s="597"/>
      <c r="CW26" s="597"/>
      <c r="CX26" s="597"/>
      <c r="CY26" s="598"/>
      <c r="CZ26" s="599">
        <v>6.4</v>
      </c>
      <c r="DA26" s="611"/>
      <c r="DB26" s="611"/>
      <c r="DC26" s="612"/>
      <c r="DD26" s="602">
        <v>6405645</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15">
      <c r="B27" s="593" t="s">
        <v>228</v>
      </c>
      <c r="C27" s="594"/>
      <c r="D27" s="594"/>
      <c r="E27" s="594"/>
      <c r="F27" s="594"/>
      <c r="G27" s="594"/>
      <c r="H27" s="594"/>
      <c r="I27" s="594"/>
      <c r="J27" s="594"/>
      <c r="K27" s="594"/>
      <c r="L27" s="594"/>
      <c r="M27" s="594"/>
      <c r="N27" s="594"/>
      <c r="O27" s="594"/>
      <c r="P27" s="594"/>
      <c r="Q27" s="595"/>
      <c r="R27" s="596">
        <v>554315</v>
      </c>
      <c r="S27" s="597"/>
      <c r="T27" s="597"/>
      <c r="U27" s="597"/>
      <c r="V27" s="597"/>
      <c r="W27" s="597"/>
      <c r="X27" s="597"/>
      <c r="Y27" s="598"/>
      <c r="Z27" s="634">
        <v>0.5</v>
      </c>
      <c r="AA27" s="634"/>
      <c r="AB27" s="634"/>
      <c r="AC27" s="634"/>
      <c r="AD27" s="635" t="s">
        <v>62</v>
      </c>
      <c r="AE27" s="635"/>
      <c r="AF27" s="635"/>
      <c r="AG27" s="635"/>
      <c r="AH27" s="635"/>
      <c r="AI27" s="635"/>
      <c r="AJ27" s="635"/>
      <c r="AK27" s="635"/>
      <c r="AL27" s="599" t="s">
        <v>62</v>
      </c>
      <c r="AM27" s="600"/>
      <c r="AN27" s="600"/>
      <c r="AO27" s="636"/>
      <c r="AP27" s="593" t="s">
        <v>229</v>
      </c>
      <c r="AQ27" s="594"/>
      <c r="AR27" s="594"/>
      <c r="AS27" s="594"/>
      <c r="AT27" s="594"/>
      <c r="AU27" s="594"/>
      <c r="AV27" s="594"/>
      <c r="AW27" s="594"/>
      <c r="AX27" s="594"/>
      <c r="AY27" s="594"/>
      <c r="AZ27" s="594"/>
      <c r="BA27" s="594"/>
      <c r="BB27" s="594"/>
      <c r="BC27" s="594"/>
      <c r="BD27" s="594"/>
      <c r="BE27" s="594"/>
      <c r="BF27" s="595"/>
      <c r="BG27" s="596">
        <v>23816730</v>
      </c>
      <c r="BH27" s="597"/>
      <c r="BI27" s="597"/>
      <c r="BJ27" s="597"/>
      <c r="BK27" s="597"/>
      <c r="BL27" s="597"/>
      <c r="BM27" s="597"/>
      <c r="BN27" s="598"/>
      <c r="BO27" s="634">
        <v>100</v>
      </c>
      <c r="BP27" s="634"/>
      <c r="BQ27" s="634"/>
      <c r="BR27" s="634"/>
      <c r="BS27" s="635">
        <v>1205651</v>
      </c>
      <c r="BT27" s="635"/>
      <c r="BU27" s="635"/>
      <c r="BV27" s="635"/>
      <c r="BW27" s="635"/>
      <c r="BX27" s="635"/>
      <c r="BY27" s="635"/>
      <c r="BZ27" s="635"/>
      <c r="CA27" s="635"/>
      <c r="CB27" s="670"/>
      <c r="CD27" s="593" t="s">
        <v>230</v>
      </c>
      <c r="CE27" s="594"/>
      <c r="CF27" s="594"/>
      <c r="CG27" s="594"/>
      <c r="CH27" s="594"/>
      <c r="CI27" s="594"/>
      <c r="CJ27" s="594"/>
      <c r="CK27" s="594"/>
      <c r="CL27" s="594"/>
      <c r="CM27" s="594"/>
      <c r="CN27" s="594"/>
      <c r="CO27" s="594"/>
      <c r="CP27" s="594"/>
      <c r="CQ27" s="595"/>
      <c r="CR27" s="596">
        <v>24962031</v>
      </c>
      <c r="CS27" s="609"/>
      <c r="CT27" s="609"/>
      <c r="CU27" s="609"/>
      <c r="CV27" s="609"/>
      <c r="CW27" s="609"/>
      <c r="CX27" s="609"/>
      <c r="CY27" s="610"/>
      <c r="CZ27" s="599">
        <v>22.4</v>
      </c>
      <c r="DA27" s="611"/>
      <c r="DB27" s="611"/>
      <c r="DC27" s="612"/>
      <c r="DD27" s="602">
        <v>8841658</v>
      </c>
      <c r="DE27" s="609"/>
      <c r="DF27" s="609"/>
      <c r="DG27" s="609"/>
      <c r="DH27" s="609"/>
      <c r="DI27" s="609"/>
      <c r="DJ27" s="609"/>
      <c r="DK27" s="610"/>
      <c r="DL27" s="602">
        <v>6236638</v>
      </c>
      <c r="DM27" s="609"/>
      <c r="DN27" s="609"/>
      <c r="DO27" s="609"/>
      <c r="DP27" s="609"/>
      <c r="DQ27" s="609"/>
      <c r="DR27" s="609"/>
      <c r="DS27" s="609"/>
      <c r="DT27" s="609"/>
      <c r="DU27" s="609"/>
      <c r="DV27" s="610"/>
      <c r="DW27" s="599">
        <v>11.4</v>
      </c>
      <c r="DX27" s="611"/>
      <c r="DY27" s="611"/>
      <c r="DZ27" s="611"/>
      <c r="EA27" s="611"/>
      <c r="EB27" s="611"/>
      <c r="EC27" s="623"/>
    </row>
    <row r="28" spans="2:133" ht="11.25" customHeight="1" x14ac:dyDescent="0.15">
      <c r="B28" s="593" t="s">
        <v>231</v>
      </c>
      <c r="C28" s="594"/>
      <c r="D28" s="594"/>
      <c r="E28" s="594"/>
      <c r="F28" s="594"/>
      <c r="G28" s="594"/>
      <c r="H28" s="594"/>
      <c r="I28" s="594"/>
      <c r="J28" s="594"/>
      <c r="K28" s="594"/>
      <c r="L28" s="594"/>
      <c r="M28" s="594"/>
      <c r="N28" s="594"/>
      <c r="O28" s="594"/>
      <c r="P28" s="594"/>
      <c r="Q28" s="595"/>
      <c r="R28" s="596">
        <v>704750</v>
      </c>
      <c r="S28" s="597"/>
      <c r="T28" s="597"/>
      <c r="U28" s="597"/>
      <c r="V28" s="597"/>
      <c r="W28" s="597"/>
      <c r="X28" s="597"/>
      <c r="Y28" s="598"/>
      <c r="Z28" s="634">
        <v>0.6</v>
      </c>
      <c r="AA28" s="634"/>
      <c r="AB28" s="634"/>
      <c r="AC28" s="634"/>
      <c r="AD28" s="635">
        <v>34157</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232</v>
      </c>
      <c r="CE28" s="594"/>
      <c r="CF28" s="594"/>
      <c r="CG28" s="594"/>
      <c r="CH28" s="594"/>
      <c r="CI28" s="594"/>
      <c r="CJ28" s="594"/>
      <c r="CK28" s="594"/>
      <c r="CL28" s="594"/>
      <c r="CM28" s="594"/>
      <c r="CN28" s="594"/>
      <c r="CO28" s="594"/>
      <c r="CP28" s="594"/>
      <c r="CQ28" s="595"/>
      <c r="CR28" s="596">
        <v>9808198</v>
      </c>
      <c r="CS28" s="597"/>
      <c r="CT28" s="597"/>
      <c r="CU28" s="597"/>
      <c r="CV28" s="597"/>
      <c r="CW28" s="597"/>
      <c r="CX28" s="597"/>
      <c r="CY28" s="598"/>
      <c r="CZ28" s="599">
        <v>8.8000000000000007</v>
      </c>
      <c r="DA28" s="611"/>
      <c r="DB28" s="611"/>
      <c r="DC28" s="612"/>
      <c r="DD28" s="602">
        <v>9235464</v>
      </c>
      <c r="DE28" s="597"/>
      <c r="DF28" s="597"/>
      <c r="DG28" s="597"/>
      <c r="DH28" s="597"/>
      <c r="DI28" s="597"/>
      <c r="DJ28" s="597"/>
      <c r="DK28" s="598"/>
      <c r="DL28" s="602">
        <v>9235464</v>
      </c>
      <c r="DM28" s="597"/>
      <c r="DN28" s="597"/>
      <c r="DO28" s="597"/>
      <c r="DP28" s="597"/>
      <c r="DQ28" s="597"/>
      <c r="DR28" s="597"/>
      <c r="DS28" s="597"/>
      <c r="DT28" s="597"/>
      <c r="DU28" s="597"/>
      <c r="DV28" s="598"/>
      <c r="DW28" s="599">
        <v>16.899999999999999</v>
      </c>
      <c r="DX28" s="611"/>
      <c r="DY28" s="611"/>
      <c r="DZ28" s="611"/>
      <c r="EA28" s="611"/>
      <c r="EB28" s="611"/>
      <c r="EC28" s="623"/>
    </row>
    <row r="29" spans="2:133" ht="11.25" customHeight="1" x14ac:dyDescent="0.15">
      <c r="B29" s="593" t="s">
        <v>233</v>
      </c>
      <c r="C29" s="594"/>
      <c r="D29" s="594"/>
      <c r="E29" s="594"/>
      <c r="F29" s="594"/>
      <c r="G29" s="594"/>
      <c r="H29" s="594"/>
      <c r="I29" s="594"/>
      <c r="J29" s="594"/>
      <c r="K29" s="594"/>
      <c r="L29" s="594"/>
      <c r="M29" s="594"/>
      <c r="N29" s="594"/>
      <c r="O29" s="594"/>
      <c r="P29" s="594"/>
      <c r="Q29" s="595"/>
      <c r="R29" s="596">
        <v>460797</v>
      </c>
      <c r="S29" s="597"/>
      <c r="T29" s="597"/>
      <c r="U29" s="597"/>
      <c r="V29" s="597"/>
      <c r="W29" s="597"/>
      <c r="X29" s="597"/>
      <c r="Y29" s="598"/>
      <c r="Z29" s="634">
        <v>0.4</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234</v>
      </c>
      <c r="CE29" s="616"/>
      <c r="CF29" s="593" t="s">
        <v>235</v>
      </c>
      <c r="CG29" s="594"/>
      <c r="CH29" s="594"/>
      <c r="CI29" s="594"/>
      <c r="CJ29" s="594"/>
      <c r="CK29" s="594"/>
      <c r="CL29" s="594"/>
      <c r="CM29" s="594"/>
      <c r="CN29" s="594"/>
      <c r="CO29" s="594"/>
      <c r="CP29" s="594"/>
      <c r="CQ29" s="595"/>
      <c r="CR29" s="596">
        <v>9801607</v>
      </c>
      <c r="CS29" s="609"/>
      <c r="CT29" s="609"/>
      <c r="CU29" s="609"/>
      <c r="CV29" s="609"/>
      <c r="CW29" s="609"/>
      <c r="CX29" s="609"/>
      <c r="CY29" s="610"/>
      <c r="CZ29" s="599">
        <v>8.8000000000000007</v>
      </c>
      <c r="DA29" s="611"/>
      <c r="DB29" s="611"/>
      <c r="DC29" s="612"/>
      <c r="DD29" s="602">
        <v>9228873</v>
      </c>
      <c r="DE29" s="609"/>
      <c r="DF29" s="609"/>
      <c r="DG29" s="609"/>
      <c r="DH29" s="609"/>
      <c r="DI29" s="609"/>
      <c r="DJ29" s="609"/>
      <c r="DK29" s="610"/>
      <c r="DL29" s="602">
        <v>9228873</v>
      </c>
      <c r="DM29" s="609"/>
      <c r="DN29" s="609"/>
      <c r="DO29" s="609"/>
      <c r="DP29" s="609"/>
      <c r="DQ29" s="609"/>
      <c r="DR29" s="609"/>
      <c r="DS29" s="609"/>
      <c r="DT29" s="609"/>
      <c r="DU29" s="609"/>
      <c r="DV29" s="610"/>
      <c r="DW29" s="599">
        <v>16.899999999999999</v>
      </c>
      <c r="DX29" s="611"/>
      <c r="DY29" s="611"/>
      <c r="DZ29" s="611"/>
      <c r="EA29" s="611"/>
      <c r="EB29" s="611"/>
      <c r="EC29" s="623"/>
    </row>
    <row r="30" spans="2:133" ht="11.25" customHeight="1" x14ac:dyDescent="0.15">
      <c r="B30" s="593" t="s">
        <v>236</v>
      </c>
      <c r="C30" s="594"/>
      <c r="D30" s="594"/>
      <c r="E30" s="594"/>
      <c r="F30" s="594"/>
      <c r="G30" s="594"/>
      <c r="H30" s="594"/>
      <c r="I30" s="594"/>
      <c r="J30" s="594"/>
      <c r="K30" s="594"/>
      <c r="L30" s="594"/>
      <c r="M30" s="594"/>
      <c r="N30" s="594"/>
      <c r="O30" s="594"/>
      <c r="P30" s="594"/>
      <c r="Q30" s="595"/>
      <c r="R30" s="596">
        <v>18454881</v>
      </c>
      <c r="S30" s="597"/>
      <c r="T30" s="597"/>
      <c r="U30" s="597"/>
      <c r="V30" s="597"/>
      <c r="W30" s="597"/>
      <c r="X30" s="597"/>
      <c r="Y30" s="598"/>
      <c r="Z30" s="634">
        <v>16.3</v>
      </c>
      <c r="AA30" s="634"/>
      <c r="AB30" s="634"/>
      <c r="AC30" s="634"/>
      <c r="AD30" s="635" t="s">
        <v>62</v>
      </c>
      <c r="AE30" s="635"/>
      <c r="AF30" s="635"/>
      <c r="AG30" s="635"/>
      <c r="AH30" s="635"/>
      <c r="AI30" s="635"/>
      <c r="AJ30" s="635"/>
      <c r="AK30" s="635"/>
      <c r="AL30" s="599" t="s">
        <v>62</v>
      </c>
      <c r="AM30" s="600"/>
      <c r="AN30" s="600"/>
      <c r="AO30" s="636"/>
      <c r="AP30" s="648" t="s">
        <v>153</v>
      </c>
      <c r="AQ30" s="649"/>
      <c r="AR30" s="649"/>
      <c r="AS30" s="649"/>
      <c r="AT30" s="649"/>
      <c r="AU30" s="649"/>
      <c r="AV30" s="649"/>
      <c r="AW30" s="649"/>
      <c r="AX30" s="649"/>
      <c r="AY30" s="649"/>
      <c r="AZ30" s="649"/>
      <c r="BA30" s="649"/>
      <c r="BB30" s="649"/>
      <c r="BC30" s="649"/>
      <c r="BD30" s="649"/>
      <c r="BE30" s="649"/>
      <c r="BF30" s="650"/>
      <c r="BG30" s="648" t="s">
        <v>237</v>
      </c>
      <c r="BH30" s="668"/>
      <c r="BI30" s="668"/>
      <c r="BJ30" s="668"/>
      <c r="BK30" s="668"/>
      <c r="BL30" s="668"/>
      <c r="BM30" s="668"/>
      <c r="BN30" s="668"/>
      <c r="BO30" s="668"/>
      <c r="BP30" s="668"/>
      <c r="BQ30" s="669"/>
      <c r="BR30" s="648" t="s">
        <v>238</v>
      </c>
      <c r="BS30" s="668"/>
      <c r="BT30" s="668"/>
      <c r="BU30" s="668"/>
      <c r="BV30" s="668"/>
      <c r="BW30" s="668"/>
      <c r="BX30" s="668"/>
      <c r="BY30" s="668"/>
      <c r="BZ30" s="668"/>
      <c r="CA30" s="668"/>
      <c r="CB30" s="669"/>
      <c r="CD30" s="617"/>
      <c r="CE30" s="618"/>
      <c r="CF30" s="593" t="s">
        <v>239</v>
      </c>
      <c r="CG30" s="594"/>
      <c r="CH30" s="594"/>
      <c r="CI30" s="594"/>
      <c r="CJ30" s="594"/>
      <c r="CK30" s="594"/>
      <c r="CL30" s="594"/>
      <c r="CM30" s="594"/>
      <c r="CN30" s="594"/>
      <c r="CO30" s="594"/>
      <c r="CP30" s="594"/>
      <c r="CQ30" s="595"/>
      <c r="CR30" s="596">
        <v>9283876</v>
      </c>
      <c r="CS30" s="597"/>
      <c r="CT30" s="597"/>
      <c r="CU30" s="597"/>
      <c r="CV30" s="597"/>
      <c r="CW30" s="597"/>
      <c r="CX30" s="597"/>
      <c r="CY30" s="598"/>
      <c r="CZ30" s="599">
        <v>8.3000000000000007</v>
      </c>
      <c r="DA30" s="611"/>
      <c r="DB30" s="611"/>
      <c r="DC30" s="612"/>
      <c r="DD30" s="602">
        <v>8884931</v>
      </c>
      <c r="DE30" s="597"/>
      <c r="DF30" s="597"/>
      <c r="DG30" s="597"/>
      <c r="DH30" s="597"/>
      <c r="DI30" s="597"/>
      <c r="DJ30" s="597"/>
      <c r="DK30" s="598"/>
      <c r="DL30" s="602">
        <v>8884931</v>
      </c>
      <c r="DM30" s="597"/>
      <c r="DN30" s="597"/>
      <c r="DO30" s="597"/>
      <c r="DP30" s="597"/>
      <c r="DQ30" s="597"/>
      <c r="DR30" s="597"/>
      <c r="DS30" s="597"/>
      <c r="DT30" s="597"/>
      <c r="DU30" s="597"/>
      <c r="DV30" s="598"/>
      <c r="DW30" s="599">
        <v>16.2</v>
      </c>
      <c r="DX30" s="611"/>
      <c r="DY30" s="611"/>
      <c r="DZ30" s="611"/>
      <c r="EA30" s="611"/>
      <c r="EB30" s="611"/>
      <c r="EC30" s="623"/>
    </row>
    <row r="31" spans="2:133" ht="11.25" customHeight="1" x14ac:dyDescent="0.15">
      <c r="B31" s="671" t="s">
        <v>240</v>
      </c>
      <c r="C31" s="672"/>
      <c r="D31" s="672"/>
      <c r="E31" s="672"/>
      <c r="F31" s="672"/>
      <c r="G31" s="672"/>
      <c r="H31" s="672"/>
      <c r="I31" s="672"/>
      <c r="J31" s="672"/>
      <c r="K31" s="672"/>
      <c r="L31" s="672"/>
      <c r="M31" s="672"/>
      <c r="N31" s="672"/>
      <c r="O31" s="672"/>
      <c r="P31" s="672"/>
      <c r="Q31" s="673"/>
      <c r="R31" s="596" t="s">
        <v>62</v>
      </c>
      <c r="S31" s="597"/>
      <c r="T31" s="597"/>
      <c r="U31" s="597"/>
      <c r="V31" s="597"/>
      <c r="W31" s="597"/>
      <c r="X31" s="597"/>
      <c r="Y31" s="598"/>
      <c r="Z31" s="634" t="s">
        <v>62</v>
      </c>
      <c r="AA31" s="634"/>
      <c r="AB31" s="634"/>
      <c r="AC31" s="634"/>
      <c r="AD31" s="635" t="s">
        <v>62</v>
      </c>
      <c r="AE31" s="635"/>
      <c r="AF31" s="635"/>
      <c r="AG31" s="635"/>
      <c r="AH31" s="635"/>
      <c r="AI31" s="635"/>
      <c r="AJ31" s="635"/>
      <c r="AK31" s="635"/>
      <c r="AL31" s="599" t="s">
        <v>62</v>
      </c>
      <c r="AM31" s="600"/>
      <c r="AN31" s="600"/>
      <c r="AO31" s="636"/>
      <c r="AP31" s="662" t="s">
        <v>241</v>
      </c>
      <c r="AQ31" s="663"/>
      <c r="AR31" s="663"/>
      <c r="AS31" s="663"/>
      <c r="AT31" s="664" t="s">
        <v>242</v>
      </c>
      <c r="AU31" s="77"/>
      <c r="AV31" s="77"/>
      <c r="AW31" s="77"/>
      <c r="AX31" s="654" t="s">
        <v>118</v>
      </c>
      <c r="AY31" s="655"/>
      <c r="AZ31" s="655"/>
      <c r="BA31" s="655"/>
      <c r="BB31" s="655"/>
      <c r="BC31" s="655"/>
      <c r="BD31" s="655"/>
      <c r="BE31" s="655"/>
      <c r="BF31" s="656"/>
      <c r="BG31" s="658">
        <v>99.5</v>
      </c>
      <c r="BH31" s="659"/>
      <c r="BI31" s="659"/>
      <c r="BJ31" s="659"/>
      <c r="BK31" s="659"/>
      <c r="BL31" s="659"/>
      <c r="BM31" s="660">
        <v>98</v>
      </c>
      <c r="BN31" s="659"/>
      <c r="BO31" s="659"/>
      <c r="BP31" s="659"/>
      <c r="BQ31" s="661"/>
      <c r="BR31" s="658">
        <v>99.4</v>
      </c>
      <c r="BS31" s="659"/>
      <c r="BT31" s="659"/>
      <c r="BU31" s="659"/>
      <c r="BV31" s="659"/>
      <c r="BW31" s="659"/>
      <c r="BX31" s="660">
        <v>97.8</v>
      </c>
      <c r="BY31" s="659"/>
      <c r="BZ31" s="659"/>
      <c r="CA31" s="659"/>
      <c r="CB31" s="661"/>
      <c r="CD31" s="617"/>
      <c r="CE31" s="618"/>
      <c r="CF31" s="593" t="s">
        <v>243</v>
      </c>
      <c r="CG31" s="594"/>
      <c r="CH31" s="594"/>
      <c r="CI31" s="594"/>
      <c r="CJ31" s="594"/>
      <c r="CK31" s="594"/>
      <c r="CL31" s="594"/>
      <c r="CM31" s="594"/>
      <c r="CN31" s="594"/>
      <c r="CO31" s="594"/>
      <c r="CP31" s="594"/>
      <c r="CQ31" s="595"/>
      <c r="CR31" s="596">
        <v>517731</v>
      </c>
      <c r="CS31" s="609"/>
      <c r="CT31" s="609"/>
      <c r="CU31" s="609"/>
      <c r="CV31" s="609"/>
      <c r="CW31" s="609"/>
      <c r="CX31" s="609"/>
      <c r="CY31" s="610"/>
      <c r="CZ31" s="599">
        <v>0.5</v>
      </c>
      <c r="DA31" s="611"/>
      <c r="DB31" s="611"/>
      <c r="DC31" s="612"/>
      <c r="DD31" s="602">
        <v>343942</v>
      </c>
      <c r="DE31" s="609"/>
      <c r="DF31" s="609"/>
      <c r="DG31" s="609"/>
      <c r="DH31" s="609"/>
      <c r="DI31" s="609"/>
      <c r="DJ31" s="609"/>
      <c r="DK31" s="610"/>
      <c r="DL31" s="602">
        <v>343942</v>
      </c>
      <c r="DM31" s="609"/>
      <c r="DN31" s="609"/>
      <c r="DO31" s="609"/>
      <c r="DP31" s="609"/>
      <c r="DQ31" s="609"/>
      <c r="DR31" s="609"/>
      <c r="DS31" s="609"/>
      <c r="DT31" s="609"/>
      <c r="DU31" s="609"/>
      <c r="DV31" s="610"/>
      <c r="DW31" s="599">
        <v>0.6</v>
      </c>
      <c r="DX31" s="611"/>
      <c r="DY31" s="611"/>
      <c r="DZ31" s="611"/>
      <c r="EA31" s="611"/>
      <c r="EB31" s="611"/>
      <c r="EC31" s="623"/>
    </row>
    <row r="32" spans="2:133" ht="11.25" customHeight="1" x14ac:dyDescent="0.15">
      <c r="B32" s="593" t="s">
        <v>244</v>
      </c>
      <c r="C32" s="594"/>
      <c r="D32" s="594"/>
      <c r="E32" s="594"/>
      <c r="F32" s="594"/>
      <c r="G32" s="594"/>
      <c r="H32" s="594"/>
      <c r="I32" s="594"/>
      <c r="J32" s="594"/>
      <c r="K32" s="594"/>
      <c r="L32" s="594"/>
      <c r="M32" s="594"/>
      <c r="N32" s="594"/>
      <c r="O32" s="594"/>
      <c r="P32" s="594"/>
      <c r="Q32" s="595"/>
      <c r="R32" s="596">
        <v>8436142</v>
      </c>
      <c r="S32" s="597"/>
      <c r="T32" s="597"/>
      <c r="U32" s="597"/>
      <c r="V32" s="597"/>
      <c r="W32" s="597"/>
      <c r="X32" s="597"/>
      <c r="Y32" s="598"/>
      <c r="Z32" s="634">
        <v>7.4</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5"/>
      <c r="AU32" s="73" t="s">
        <v>245</v>
      </c>
      <c r="AX32" s="593" t="s">
        <v>246</v>
      </c>
      <c r="AY32" s="594"/>
      <c r="AZ32" s="594"/>
      <c r="BA32" s="594"/>
      <c r="BB32" s="594"/>
      <c r="BC32" s="594"/>
      <c r="BD32" s="594"/>
      <c r="BE32" s="594"/>
      <c r="BF32" s="595"/>
      <c r="BG32" s="667">
        <v>99.6</v>
      </c>
      <c r="BH32" s="609"/>
      <c r="BI32" s="609"/>
      <c r="BJ32" s="609"/>
      <c r="BK32" s="609"/>
      <c r="BL32" s="609"/>
      <c r="BM32" s="600">
        <v>97.3</v>
      </c>
      <c r="BN32" s="609"/>
      <c r="BO32" s="609"/>
      <c r="BP32" s="609"/>
      <c r="BQ32" s="632"/>
      <c r="BR32" s="667">
        <v>99.3</v>
      </c>
      <c r="BS32" s="609"/>
      <c r="BT32" s="609"/>
      <c r="BU32" s="609"/>
      <c r="BV32" s="609"/>
      <c r="BW32" s="609"/>
      <c r="BX32" s="600">
        <v>97.1</v>
      </c>
      <c r="BY32" s="609"/>
      <c r="BZ32" s="609"/>
      <c r="CA32" s="609"/>
      <c r="CB32" s="632"/>
      <c r="CD32" s="619"/>
      <c r="CE32" s="620"/>
      <c r="CF32" s="593" t="s">
        <v>247</v>
      </c>
      <c r="CG32" s="594"/>
      <c r="CH32" s="594"/>
      <c r="CI32" s="594"/>
      <c r="CJ32" s="594"/>
      <c r="CK32" s="594"/>
      <c r="CL32" s="594"/>
      <c r="CM32" s="594"/>
      <c r="CN32" s="594"/>
      <c r="CO32" s="594"/>
      <c r="CP32" s="594"/>
      <c r="CQ32" s="595"/>
      <c r="CR32" s="596">
        <v>6591</v>
      </c>
      <c r="CS32" s="597"/>
      <c r="CT32" s="597"/>
      <c r="CU32" s="597"/>
      <c r="CV32" s="597"/>
      <c r="CW32" s="597"/>
      <c r="CX32" s="597"/>
      <c r="CY32" s="598"/>
      <c r="CZ32" s="599">
        <v>0</v>
      </c>
      <c r="DA32" s="611"/>
      <c r="DB32" s="611"/>
      <c r="DC32" s="612"/>
      <c r="DD32" s="602">
        <v>6591</v>
      </c>
      <c r="DE32" s="597"/>
      <c r="DF32" s="597"/>
      <c r="DG32" s="597"/>
      <c r="DH32" s="597"/>
      <c r="DI32" s="597"/>
      <c r="DJ32" s="597"/>
      <c r="DK32" s="598"/>
      <c r="DL32" s="602">
        <v>6591</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15">
      <c r="B33" s="593" t="s">
        <v>248</v>
      </c>
      <c r="C33" s="594"/>
      <c r="D33" s="594"/>
      <c r="E33" s="594"/>
      <c r="F33" s="594"/>
      <c r="G33" s="594"/>
      <c r="H33" s="594"/>
      <c r="I33" s="594"/>
      <c r="J33" s="594"/>
      <c r="K33" s="594"/>
      <c r="L33" s="594"/>
      <c r="M33" s="594"/>
      <c r="N33" s="594"/>
      <c r="O33" s="594"/>
      <c r="P33" s="594"/>
      <c r="Q33" s="595"/>
      <c r="R33" s="596">
        <v>125173</v>
      </c>
      <c r="S33" s="597"/>
      <c r="T33" s="597"/>
      <c r="U33" s="597"/>
      <c r="V33" s="597"/>
      <c r="W33" s="597"/>
      <c r="X33" s="597"/>
      <c r="Y33" s="598"/>
      <c r="Z33" s="634">
        <v>0.1</v>
      </c>
      <c r="AA33" s="634"/>
      <c r="AB33" s="634"/>
      <c r="AC33" s="634"/>
      <c r="AD33" s="635" t="s">
        <v>62</v>
      </c>
      <c r="AE33" s="635"/>
      <c r="AF33" s="635"/>
      <c r="AG33" s="635"/>
      <c r="AH33" s="635"/>
      <c r="AI33" s="635"/>
      <c r="AJ33" s="635"/>
      <c r="AK33" s="635"/>
      <c r="AL33" s="599" t="s">
        <v>62</v>
      </c>
      <c r="AM33" s="600"/>
      <c r="AN33" s="600"/>
      <c r="AO33" s="636"/>
      <c r="AP33" s="639"/>
      <c r="AQ33" s="640"/>
      <c r="AR33" s="640"/>
      <c r="AS33" s="640"/>
      <c r="AT33" s="666"/>
      <c r="AU33" s="78"/>
      <c r="AV33" s="78"/>
      <c r="AW33" s="78"/>
      <c r="AX33" s="577" t="s">
        <v>249</v>
      </c>
      <c r="AY33" s="578"/>
      <c r="AZ33" s="578"/>
      <c r="BA33" s="578"/>
      <c r="BB33" s="578"/>
      <c r="BC33" s="578"/>
      <c r="BD33" s="578"/>
      <c r="BE33" s="578"/>
      <c r="BF33" s="579"/>
      <c r="BG33" s="657">
        <v>99.4</v>
      </c>
      <c r="BH33" s="581"/>
      <c r="BI33" s="581"/>
      <c r="BJ33" s="581"/>
      <c r="BK33" s="581"/>
      <c r="BL33" s="581"/>
      <c r="BM33" s="627">
        <v>98.3</v>
      </c>
      <c r="BN33" s="581"/>
      <c r="BO33" s="581"/>
      <c r="BP33" s="581"/>
      <c r="BQ33" s="644"/>
      <c r="BR33" s="657">
        <v>99.3</v>
      </c>
      <c r="BS33" s="581"/>
      <c r="BT33" s="581"/>
      <c r="BU33" s="581"/>
      <c r="BV33" s="581"/>
      <c r="BW33" s="581"/>
      <c r="BX33" s="627">
        <v>98.1</v>
      </c>
      <c r="BY33" s="581"/>
      <c r="BZ33" s="581"/>
      <c r="CA33" s="581"/>
      <c r="CB33" s="644"/>
      <c r="CD33" s="593" t="s">
        <v>250</v>
      </c>
      <c r="CE33" s="594"/>
      <c r="CF33" s="594"/>
      <c r="CG33" s="594"/>
      <c r="CH33" s="594"/>
      <c r="CI33" s="594"/>
      <c r="CJ33" s="594"/>
      <c r="CK33" s="594"/>
      <c r="CL33" s="594"/>
      <c r="CM33" s="594"/>
      <c r="CN33" s="594"/>
      <c r="CO33" s="594"/>
      <c r="CP33" s="594"/>
      <c r="CQ33" s="595"/>
      <c r="CR33" s="596">
        <v>53710311</v>
      </c>
      <c r="CS33" s="609"/>
      <c r="CT33" s="609"/>
      <c r="CU33" s="609"/>
      <c r="CV33" s="609"/>
      <c r="CW33" s="609"/>
      <c r="CX33" s="609"/>
      <c r="CY33" s="610"/>
      <c r="CZ33" s="599">
        <v>48.2</v>
      </c>
      <c r="DA33" s="611"/>
      <c r="DB33" s="611"/>
      <c r="DC33" s="612"/>
      <c r="DD33" s="602">
        <v>31867092</v>
      </c>
      <c r="DE33" s="609"/>
      <c r="DF33" s="609"/>
      <c r="DG33" s="609"/>
      <c r="DH33" s="609"/>
      <c r="DI33" s="609"/>
      <c r="DJ33" s="609"/>
      <c r="DK33" s="610"/>
      <c r="DL33" s="602">
        <v>21815131</v>
      </c>
      <c r="DM33" s="609"/>
      <c r="DN33" s="609"/>
      <c r="DO33" s="609"/>
      <c r="DP33" s="609"/>
      <c r="DQ33" s="609"/>
      <c r="DR33" s="609"/>
      <c r="DS33" s="609"/>
      <c r="DT33" s="609"/>
      <c r="DU33" s="609"/>
      <c r="DV33" s="610"/>
      <c r="DW33" s="599">
        <v>39.799999999999997</v>
      </c>
      <c r="DX33" s="611"/>
      <c r="DY33" s="611"/>
      <c r="DZ33" s="611"/>
      <c r="EA33" s="611"/>
      <c r="EB33" s="611"/>
      <c r="EC33" s="623"/>
    </row>
    <row r="34" spans="2:133" ht="11.25" customHeight="1" x14ac:dyDescent="0.15">
      <c r="B34" s="593" t="s">
        <v>251</v>
      </c>
      <c r="C34" s="594"/>
      <c r="D34" s="594"/>
      <c r="E34" s="594"/>
      <c r="F34" s="594"/>
      <c r="G34" s="594"/>
      <c r="H34" s="594"/>
      <c r="I34" s="594"/>
      <c r="J34" s="594"/>
      <c r="K34" s="594"/>
      <c r="L34" s="594"/>
      <c r="M34" s="594"/>
      <c r="N34" s="594"/>
      <c r="O34" s="594"/>
      <c r="P34" s="594"/>
      <c r="Q34" s="595"/>
      <c r="R34" s="596">
        <v>973116</v>
      </c>
      <c r="S34" s="597"/>
      <c r="T34" s="597"/>
      <c r="U34" s="597"/>
      <c r="V34" s="597"/>
      <c r="W34" s="597"/>
      <c r="X34" s="597"/>
      <c r="Y34" s="598"/>
      <c r="Z34" s="634">
        <v>0.9</v>
      </c>
      <c r="AA34" s="634"/>
      <c r="AB34" s="634"/>
      <c r="AC34" s="634"/>
      <c r="AD34" s="635" t="s">
        <v>62</v>
      </c>
      <c r="AE34" s="635"/>
      <c r="AF34" s="635"/>
      <c r="AG34" s="635"/>
      <c r="AH34" s="635"/>
      <c r="AI34" s="635"/>
      <c r="AJ34" s="635"/>
      <c r="AK34" s="635"/>
      <c r="AL34" s="599" t="s">
        <v>62</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252</v>
      </c>
      <c r="CE34" s="594"/>
      <c r="CF34" s="594"/>
      <c r="CG34" s="594"/>
      <c r="CH34" s="594"/>
      <c r="CI34" s="594"/>
      <c r="CJ34" s="594"/>
      <c r="CK34" s="594"/>
      <c r="CL34" s="594"/>
      <c r="CM34" s="594"/>
      <c r="CN34" s="594"/>
      <c r="CO34" s="594"/>
      <c r="CP34" s="594"/>
      <c r="CQ34" s="595"/>
      <c r="CR34" s="596">
        <v>14698695</v>
      </c>
      <c r="CS34" s="597"/>
      <c r="CT34" s="597"/>
      <c r="CU34" s="597"/>
      <c r="CV34" s="597"/>
      <c r="CW34" s="597"/>
      <c r="CX34" s="597"/>
      <c r="CY34" s="598"/>
      <c r="CZ34" s="599">
        <v>13.2</v>
      </c>
      <c r="DA34" s="611"/>
      <c r="DB34" s="611"/>
      <c r="DC34" s="612"/>
      <c r="DD34" s="602">
        <v>9953000</v>
      </c>
      <c r="DE34" s="597"/>
      <c r="DF34" s="597"/>
      <c r="DG34" s="597"/>
      <c r="DH34" s="597"/>
      <c r="DI34" s="597"/>
      <c r="DJ34" s="597"/>
      <c r="DK34" s="598"/>
      <c r="DL34" s="602">
        <v>7798790</v>
      </c>
      <c r="DM34" s="597"/>
      <c r="DN34" s="597"/>
      <c r="DO34" s="597"/>
      <c r="DP34" s="597"/>
      <c r="DQ34" s="597"/>
      <c r="DR34" s="597"/>
      <c r="DS34" s="597"/>
      <c r="DT34" s="597"/>
      <c r="DU34" s="597"/>
      <c r="DV34" s="598"/>
      <c r="DW34" s="599">
        <v>14.2</v>
      </c>
      <c r="DX34" s="611"/>
      <c r="DY34" s="611"/>
      <c r="DZ34" s="611"/>
      <c r="EA34" s="611"/>
      <c r="EB34" s="611"/>
      <c r="EC34" s="623"/>
    </row>
    <row r="35" spans="2:133" ht="11.25" customHeight="1" x14ac:dyDescent="0.15">
      <c r="B35" s="593" t="s">
        <v>253</v>
      </c>
      <c r="C35" s="594"/>
      <c r="D35" s="594"/>
      <c r="E35" s="594"/>
      <c r="F35" s="594"/>
      <c r="G35" s="594"/>
      <c r="H35" s="594"/>
      <c r="I35" s="594"/>
      <c r="J35" s="594"/>
      <c r="K35" s="594"/>
      <c r="L35" s="594"/>
      <c r="M35" s="594"/>
      <c r="N35" s="594"/>
      <c r="O35" s="594"/>
      <c r="P35" s="594"/>
      <c r="Q35" s="595"/>
      <c r="R35" s="596">
        <v>2800410</v>
      </c>
      <c r="S35" s="597"/>
      <c r="T35" s="597"/>
      <c r="U35" s="597"/>
      <c r="V35" s="597"/>
      <c r="W35" s="597"/>
      <c r="X35" s="597"/>
      <c r="Y35" s="598"/>
      <c r="Z35" s="634">
        <v>2.5</v>
      </c>
      <c r="AA35" s="634"/>
      <c r="AB35" s="634"/>
      <c r="AC35" s="634"/>
      <c r="AD35" s="635" t="s">
        <v>62</v>
      </c>
      <c r="AE35" s="635"/>
      <c r="AF35" s="635"/>
      <c r="AG35" s="635"/>
      <c r="AH35" s="635"/>
      <c r="AI35" s="635"/>
      <c r="AJ35" s="635"/>
      <c r="AK35" s="635"/>
      <c r="AL35" s="599" t="s">
        <v>62</v>
      </c>
      <c r="AM35" s="600"/>
      <c r="AN35" s="600"/>
      <c r="AO35" s="636"/>
      <c r="AP35" s="83"/>
      <c r="AQ35" s="648" t="s">
        <v>254</v>
      </c>
      <c r="AR35" s="649"/>
      <c r="AS35" s="649"/>
      <c r="AT35" s="649"/>
      <c r="AU35" s="649"/>
      <c r="AV35" s="649"/>
      <c r="AW35" s="649"/>
      <c r="AX35" s="649"/>
      <c r="AY35" s="649"/>
      <c r="AZ35" s="649"/>
      <c r="BA35" s="649"/>
      <c r="BB35" s="649"/>
      <c r="BC35" s="649"/>
      <c r="BD35" s="649"/>
      <c r="BE35" s="649"/>
      <c r="BF35" s="650"/>
      <c r="BG35" s="648" t="s">
        <v>255</v>
      </c>
      <c r="BH35" s="649"/>
      <c r="BI35" s="649"/>
      <c r="BJ35" s="649"/>
      <c r="BK35" s="649"/>
      <c r="BL35" s="649"/>
      <c r="BM35" s="649"/>
      <c r="BN35" s="649"/>
      <c r="BO35" s="649"/>
      <c r="BP35" s="649"/>
      <c r="BQ35" s="649"/>
      <c r="BR35" s="649"/>
      <c r="BS35" s="649"/>
      <c r="BT35" s="649"/>
      <c r="BU35" s="649"/>
      <c r="BV35" s="649"/>
      <c r="BW35" s="649"/>
      <c r="BX35" s="649"/>
      <c r="BY35" s="649"/>
      <c r="BZ35" s="649"/>
      <c r="CA35" s="649"/>
      <c r="CB35" s="650"/>
      <c r="CD35" s="593" t="s">
        <v>256</v>
      </c>
      <c r="CE35" s="594"/>
      <c r="CF35" s="594"/>
      <c r="CG35" s="594"/>
      <c r="CH35" s="594"/>
      <c r="CI35" s="594"/>
      <c r="CJ35" s="594"/>
      <c r="CK35" s="594"/>
      <c r="CL35" s="594"/>
      <c r="CM35" s="594"/>
      <c r="CN35" s="594"/>
      <c r="CO35" s="594"/>
      <c r="CP35" s="594"/>
      <c r="CQ35" s="595"/>
      <c r="CR35" s="596">
        <v>1629478</v>
      </c>
      <c r="CS35" s="609"/>
      <c r="CT35" s="609"/>
      <c r="CU35" s="609"/>
      <c r="CV35" s="609"/>
      <c r="CW35" s="609"/>
      <c r="CX35" s="609"/>
      <c r="CY35" s="610"/>
      <c r="CZ35" s="599">
        <v>1.5</v>
      </c>
      <c r="DA35" s="611"/>
      <c r="DB35" s="611"/>
      <c r="DC35" s="612"/>
      <c r="DD35" s="602">
        <v>1225163</v>
      </c>
      <c r="DE35" s="609"/>
      <c r="DF35" s="609"/>
      <c r="DG35" s="609"/>
      <c r="DH35" s="609"/>
      <c r="DI35" s="609"/>
      <c r="DJ35" s="609"/>
      <c r="DK35" s="610"/>
      <c r="DL35" s="602">
        <v>732655</v>
      </c>
      <c r="DM35" s="609"/>
      <c r="DN35" s="609"/>
      <c r="DO35" s="609"/>
      <c r="DP35" s="609"/>
      <c r="DQ35" s="609"/>
      <c r="DR35" s="609"/>
      <c r="DS35" s="609"/>
      <c r="DT35" s="609"/>
      <c r="DU35" s="609"/>
      <c r="DV35" s="610"/>
      <c r="DW35" s="599">
        <v>1.3</v>
      </c>
      <c r="DX35" s="611"/>
      <c r="DY35" s="611"/>
      <c r="DZ35" s="611"/>
      <c r="EA35" s="611"/>
      <c r="EB35" s="611"/>
      <c r="EC35" s="623"/>
    </row>
    <row r="36" spans="2:133" ht="11.25" customHeight="1" x14ac:dyDescent="0.15">
      <c r="B36" s="593" t="s">
        <v>257</v>
      </c>
      <c r="C36" s="594"/>
      <c r="D36" s="594"/>
      <c r="E36" s="594"/>
      <c r="F36" s="594"/>
      <c r="G36" s="594"/>
      <c r="H36" s="594"/>
      <c r="I36" s="594"/>
      <c r="J36" s="594"/>
      <c r="K36" s="594"/>
      <c r="L36" s="594"/>
      <c r="M36" s="594"/>
      <c r="N36" s="594"/>
      <c r="O36" s="594"/>
      <c r="P36" s="594"/>
      <c r="Q36" s="595"/>
      <c r="R36" s="596">
        <v>2846165</v>
      </c>
      <c r="S36" s="597"/>
      <c r="T36" s="597"/>
      <c r="U36" s="597"/>
      <c r="V36" s="597"/>
      <c r="W36" s="597"/>
      <c r="X36" s="597"/>
      <c r="Y36" s="598"/>
      <c r="Z36" s="634">
        <v>2.5</v>
      </c>
      <c r="AA36" s="634"/>
      <c r="AB36" s="634"/>
      <c r="AC36" s="634"/>
      <c r="AD36" s="635" t="s">
        <v>62</v>
      </c>
      <c r="AE36" s="635"/>
      <c r="AF36" s="635"/>
      <c r="AG36" s="635"/>
      <c r="AH36" s="635"/>
      <c r="AI36" s="635"/>
      <c r="AJ36" s="635"/>
      <c r="AK36" s="635"/>
      <c r="AL36" s="599" t="s">
        <v>62</v>
      </c>
      <c r="AM36" s="600"/>
      <c r="AN36" s="600"/>
      <c r="AO36" s="636"/>
      <c r="AP36" s="83"/>
      <c r="AQ36" s="645" t="s">
        <v>258</v>
      </c>
      <c r="AR36" s="646"/>
      <c r="AS36" s="646"/>
      <c r="AT36" s="646"/>
      <c r="AU36" s="646"/>
      <c r="AV36" s="646"/>
      <c r="AW36" s="646"/>
      <c r="AX36" s="646"/>
      <c r="AY36" s="647"/>
      <c r="AZ36" s="651">
        <v>13458181</v>
      </c>
      <c r="BA36" s="652"/>
      <c r="BB36" s="652"/>
      <c r="BC36" s="652"/>
      <c r="BD36" s="652"/>
      <c r="BE36" s="652"/>
      <c r="BF36" s="653"/>
      <c r="BG36" s="654" t="s">
        <v>259</v>
      </c>
      <c r="BH36" s="655"/>
      <c r="BI36" s="655"/>
      <c r="BJ36" s="655"/>
      <c r="BK36" s="655"/>
      <c r="BL36" s="655"/>
      <c r="BM36" s="655"/>
      <c r="BN36" s="655"/>
      <c r="BO36" s="655"/>
      <c r="BP36" s="655"/>
      <c r="BQ36" s="655"/>
      <c r="BR36" s="655"/>
      <c r="BS36" s="655"/>
      <c r="BT36" s="655"/>
      <c r="BU36" s="656"/>
      <c r="BV36" s="651">
        <v>298864</v>
      </c>
      <c r="BW36" s="652"/>
      <c r="BX36" s="652"/>
      <c r="BY36" s="652"/>
      <c r="BZ36" s="652"/>
      <c r="CA36" s="652"/>
      <c r="CB36" s="653"/>
      <c r="CD36" s="593" t="s">
        <v>260</v>
      </c>
      <c r="CE36" s="594"/>
      <c r="CF36" s="594"/>
      <c r="CG36" s="594"/>
      <c r="CH36" s="594"/>
      <c r="CI36" s="594"/>
      <c r="CJ36" s="594"/>
      <c r="CK36" s="594"/>
      <c r="CL36" s="594"/>
      <c r="CM36" s="594"/>
      <c r="CN36" s="594"/>
      <c r="CO36" s="594"/>
      <c r="CP36" s="594"/>
      <c r="CQ36" s="595"/>
      <c r="CR36" s="596">
        <v>15292104</v>
      </c>
      <c r="CS36" s="597"/>
      <c r="CT36" s="597"/>
      <c r="CU36" s="597"/>
      <c r="CV36" s="597"/>
      <c r="CW36" s="597"/>
      <c r="CX36" s="597"/>
      <c r="CY36" s="598"/>
      <c r="CZ36" s="599">
        <v>13.7</v>
      </c>
      <c r="DA36" s="611"/>
      <c r="DB36" s="611"/>
      <c r="DC36" s="612"/>
      <c r="DD36" s="602">
        <v>12792108</v>
      </c>
      <c r="DE36" s="597"/>
      <c r="DF36" s="597"/>
      <c r="DG36" s="597"/>
      <c r="DH36" s="597"/>
      <c r="DI36" s="597"/>
      <c r="DJ36" s="597"/>
      <c r="DK36" s="598"/>
      <c r="DL36" s="602">
        <v>7620051</v>
      </c>
      <c r="DM36" s="597"/>
      <c r="DN36" s="597"/>
      <c r="DO36" s="597"/>
      <c r="DP36" s="597"/>
      <c r="DQ36" s="597"/>
      <c r="DR36" s="597"/>
      <c r="DS36" s="597"/>
      <c r="DT36" s="597"/>
      <c r="DU36" s="597"/>
      <c r="DV36" s="598"/>
      <c r="DW36" s="599">
        <v>13.9</v>
      </c>
      <c r="DX36" s="611"/>
      <c r="DY36" s="611"/>
      <c r="DZ36" s="611"/>
      <c r="EA36" s="611"/>
      <c r="EB36" s="611"/>
      <c r="EC36" s="623"/>
    </row>
    <row r="37" spans="2:133" ht="11.25" customHeight="1" x14ac:dyDescent="0.15">
      <c r="B37" s="593" t="s">
        <v>261</v>
      </c>
      <c r="C37" s="594"/>
      <c r="D37" s="594"/>
      <c r="E37" s="594"/>
      <c r="F37" s="594"/>
      <c r="G37" s="594"/>
      <c r="H37" s="594"/>
      <c r="I37" s="594"/>
      <c r="J37" s="594"/>
      <c r="K37" s="594"/>
      <c r="L37" s="594"/>
      <c r="M37" s="594"/>
      <c r="N37" s="594"/>
      <c r="O37" s="594"/>
      <c r="P37" s="594"/>
      <c r="Q37" s="595"/>
      <c r="R37" s="596">
        <v>14195203</v>
      </c>
      <c r="S37" s="597"/>
      <c r="T37" s="597"/>
      <c r="U37" s="597"/>
      <c r="V37" s="597"/>
      <c r="W37" s="597"/>
      <c r="X37" s="597"/>
      <c r="Y37" s="598"/>
      <c r="Z37" s="634">
        <v>12.5</v>
      </c>
      <c r="AA37" s="634"/>
      <c r="AB37" s="634"/>
      <c r="AC37" s="634"/>
      <c r="AD37" s="635">
        <v>12905</v>
      </c>
      <c r="AE37" s="635"/>
      <c r="AF37" s="635"/>
      <c r="AG37" s="635"/>
      <c r="AH37" s="635"/>
      <c r="AI37" s="635"/>
      <c r="AJ37" s="635"/>
      <c r="AK37" s="635"/>
      <c r="AL37" s="599">
        <v>0</v>
      </c>
      <c r="AM37" s="600"/>
      <c r="AN37" s="600"/>
      <c r="AO37" s="636"/>
      <c r="AQ37" s="629" t="s">
        <v>262</v>
      </c>
      <c r="AR37" s="630"/>
      <c r="AS37" s="630"/>
      <c r="AT37" s="630"/>
      <c r="AU37" s="630"/>
      <c r="AV37" s="630"/>
      <c r="AW37" s="630"/>
      <c r="AX37" s="630"/>
      <c r="AY37" s="631"/>
      <c r="AZ37" s="596">
        <v>3897383</v>
      </c>
      <c r="BA37" s="597"/>
      <c r="BB37" s="597"/>
      <c r="BC37" s="597"/>
      <c r="BD37" s="609"/>
      <c r="BE37" s="609"/>
      <c r="BF37" s="632"/>
      <c r="BG37" s="593" t="s">
        <v>263</v>
      </c>
      <c r="BH37" s="594"/>
      <c r="BI37" s="594"/>
      <c r="BJ37" s="594"/>
      <c r="BK37" s="594"/>
      <c r="BL37" s="594"/>
      <c r="BM37" s="594"/>
      <c r="BN37" s="594"/>
      <c r="BO37" s="594"/>
      <c r="BP37" s="594"/>
      <c r="BQ37" s="594"/>
      <c r="BR37" s="594"/>
      <c r="BS37" s="594"/>
      <c r="BT37" s="594"/>
      <c r="BU37" s="595"/>
      <c r="BV37" s="596">
        <v>-16239</v>
      </c>
      <c r="BW37" s="597"/>
      <c r="BX37" s="597"/>
      <c r="BY37" s="597"/>
      <c r="BZ37" s="597"/>
      <c r="CA37" s="597"/>
      <c r="CB37" s="633"/>
      <c r="CD37" s="593" t="s">
        <v>264</v>
      </c>
      <c r="CE37" s="594"/>
      <c r="CF37" s="594"/>
      <c r="CG37" s="594"/>
      <c r="CH37" s="594"/>
      <c r="CI37" s="594"/>
      <c r="CJ37" s="594"/>
      <c r="CK37" s="594"/>
      <c r="CL37" s="594"/>
      <c r="CM37" s="594"/>
      <c r="CN37" s="594"/>
      <c r="CO37" s="594"/>
      <c r="CP37" s="594"/>
      <c r="CQ37" s="595"/>
      <c r="CR37" s="596">
        <v>3421190</v>
      </c>
      <c r="CS37" s="609"/>
      <c r="CT37" s="609"/>
      <c r="CU37" s="609"/>
      <c r="CV37" s="609"/>
      <c r="CW37" s="609"/>
      <c r="CX37" s="609"/>
      <c r="CY37" s="610"/>
      <c r="CZ37" s="599">
        <v>3.1</v>
      </c>
      <c r="DA37" s="611"/>
      <c r="DB37" s="611"/>
      <c r="DC37" s="612"/>
      <c r="DD37" s="602">
        <v>3412818</v>
      </c>
      <c r="DE37" s="609"/>
      <c r="DF37" s="609"/>
      <c r="DG37" s="609"/>
      <c r="DH37" s="609"/>
      <c r="DI37" s="609"/>
      <c r="DJ37" s="609"/>
      <c r="DK37" s="610"/>
      <c r="DL37" s="602">
        <v>2985691</v>
      </c>
      <c r="DM37" s="609"/>
      <c r="DN37" s="609"/>
      <c r="DO37" s="609"/>
      <c r="DP37" s="609"/>
      <c r="DQ37" s="609"/>
      <c r="DR37" s="609"/>
      <c r="DS37" s="609"/>
      <c r="DT37" s="609"/>
      <c r="DU37" s="609"/>
      <c r="DV37" s="610"/>
      <c r="DW37" s="599">
        <v>5.5</v>
      </c>
      <c r="DX37" s="611"/>
      <c r="DY37" s="611"/>
      <c r="DZ37" s="611"/>
      <c r="EA37" s="611"/>
      <c r="EB37" s="611"/>
      <c r="EC37" s="623"/>
    </row>
    <row r="38" spans="2:133" ht="11.25" customHeight="1" x14ac:dyDescent="0.15">
      <c r="B38" s="593" t="s">
        <v>265</v>
      </c>
      <c r="C38" s="594"/>
      <c r="D38" s="594"/>
      <c r="E38" s="594"/>
      <c r="F38" s="594"/>
      <c r="G38" s="594"/>
      <c r="H38" s="594"/>
      <c r="I38" s="594"/>
      <c r="J38" s="594"/>
      <c r="K38" s="594"/>
      <c r="L38" s="594"/>
      <c r="M38" s="594"/>
      <c r="N38" s="594"/>
      <c r="O38" s="594"/>
      <c r="P38" s="594"/>
      <c r="Q38" s="595"/>
      <c r="R38" s="596">
        <v>5972703</v>
      </c>
      <c r="S38" s="597"/>
      <c r="T38" s="597"/>
      <c r="U38" s="597"/>
      <c r="V38" s="597"/>
      <c r="W38" s="597"/>
      <c r="X38" s="597"/>
      <c r="Y38" s="598"/>
      <c r="Z38" s="634">
        <v>5.3</v>
      </c>
      <c r="AA38" s="634"/>
      <c r="AB38" s="634"/>
      <c r="AC38" s="634"/>
      <c r="AD38" s="635" t="s">
        <v>62</v>
      </c>
      <c r="AE38" s="635"/>
      <c r="AF38" s="635"/>
      <c r="AG38" s="635"/>
      <c r="AH38" s="635"/>
      <c r="AI38" s="635"/>
      <c r="AJ38" s="635"/>
      <c r="AK38" s="635"/>
      <c r="AL38" s="599" t="s">
        <v>62</v>
      </c>
      <c r="AM38" s="600"/>
      <c r="AN38" s="600"/>
      <c r="AO38" s="636"/>
      <c r="AQ38" s="629" t="s">
        <v>266</v>
      </c>
      <c r="AR38" s="630"/>
      <c r="AS38" s="630"/>
      <c r="AT38" s="630"/>
      <c r="AU38" s="630"/>
      <c r="AV38" s="630"/>
      <c r="AW38" s="630"/>
      <c r="AX38" s="630"/>
      <c r="AY38" s="631"/>
      <c r="AZ38" s="596">
        <v>1136909</v>
      </c>
      <c r="BA38" s="597"/>
      <c r="BB38" s="597"/>
      <c r="BC38" s="597"/>
      <c r="BD38" s="609"/>
      <c r="BE38" s="609"/>
      <c r="BF38" s="632"/>
      <c r="BG38" s="593" t="s">
        <v>267</v>
      </c>
      <c r="BH38" s="594"/>
      <c r="BI38" s="594"/>
      <c r="BJ38" s="594"/>
      <c r="BK38" s="594"/>
      <c r="BL38" s="594"/>
      <c r="BM38" s="594"/>
      <c r="BN38" s="594"/>
      <c r="BO38" s="594"/>
      <c r="BP38" s="594"/>
      <c r="BQ38" s="594"/>
      <c r="BR38" s="594"/>
      <c r="BS38" s="594"/>
      <c r="BT38" s="594"/>
      <c r="BU38" s="595"/>
      <c r="BV38" s="596">
        <v>21648</v>
      </c>
      <c r="BW38" s="597"/>
      <c r="BX38" s="597"/>
      <c r="BY38" s="597"/>
      <c r="BZ38" s="597"/>
      <c r="CA38" s="597"/>
      <c r="CB38" s="633"/>
      <c r="CD38" s="593" t="s">
        <v>268</v>
      </c>
      <c r="CE38" s="594"/>
      <c r="CF38" s="594"/>
      <c r="CG38" s="594"/>
      <c r="CH38" s="594"/>
      <c r="CI38" s="594"/>
      <c r="CJ38" s="594"/>
      <c r="CK38" s="594"/>
      <c r="CL38" s="594"/>
      <c r="CM38" s="594"/>
      <c r="CN38" s="594"/>
      <c r="CO38" s="594"/>
      <c r="CP38" s="594"/>
      <c r="CQ38" s="595"/>
      <c r="CR38" s="596">
        <v>7333915</v>
      </c>
      <c r="CS38" s="597"/>
      <c r="CT38" s="597"/>
      <c r="CU38" s="597"/>
      <c r="CV38" s="597"/>
      <c r="CW38" s="597"/>
      <c r="CX38" s="597"/>
      <c r="CY38" s="598"/>
      <c r="CZ38" s="599">
        <v>6.6</v>
      </c>
      <c r="DA38" s="611"/>
      <c r="DB38" s="611"/>
      <c r="DC38" s="612"/>
      <c r="DD38" s="602">
        <v>6026918</v>
      </c>
      <c r="DE38" s="597"/>
      <c r="DF38" s="597"/>
      <c r="DG38" s="597"/>
      <c r="DH38" s="597"/>
      <c r="DI38" s="597"/>
      <c r="DJ38" s="597"/>
      <c r="DK38" s="598"/>
      <c r="DL38" s="602">
        <v>5663635</v>
      </c>
      <c r="DM38" s="597"/>
      <c r="DN38" s="597"/>
      <c r="DO38" s="597"/>
      <c r="DP38" s="597"/>
      <c r="DQ38" s="597"/>
      <c r="DR38" s="597"/>
      <c r="DS38" s="597"/>
      <c r="DT38" s="597"/>
      <c r="DU38" s="597"/>
      <c r="DV38" s="598"/>
      <c r="DW38" s="599">
        <v>10.3</v>
      </c>
      <c r="DX38" s="611"/>
      <c r="DY38" s="611"/>
      <c r="DZ38" s="611"/>
      <c r="EA38" s="611"/>
      <c r="EB38" s="611"/>
      <c r="EC38" s="623"/>
    </row>
    <row r="39" spans="2:133" ht="11.25" customHeight="1" x14ac:dyDescent="0.15">
      <c r="B39" s="593" t="s">
        <v>269</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270</v>
      </c>
      <c r="AR39" s="630"/>
      <c r="AS39" s="630"/>
      <c r="AT39" s="630"/>
      <c r="AU39" s="630"/>
      <c r="AV39" s="630"/>
      <c r="AW39" s="630"/>
      <c r="AX39" s="630"/>
      <c r="AY39" s="631"/>
      <c r="AZ39" s="596">
        <v>1089974</v>
      </c>
      <c r="BA39" s="597"/>
      <c r="BB39" s="597"/>
      <c r="BC39" s="597"/>
      <c r="BD39" s="609"/>
      <c r="BE39" s="609"/>
      <c r="BF39" s="632"/>
      <c r="BG39" s="593" t="s">
        <v>271</v>
      </c>
      <c r="BH39" s="594"/>
      <c r="BI39" s="594"/>
      <c r="BJ39" s="594"/>
      <c r="BK39" s="594"/>
      <c r="BL39" s="594"/>
      <c r="BM39" s="594"/>
      <c r="BN39" s="594"/>
      <c r="BO39" s="594"/>
      <c r="BP39" s="594"/>
      <c r="BQ39" s="594"/>
      <c r="BR39" s="594"/>
      <c r="BS39" s="594"/>
      <c r="BT39" s="594"/>
      <c r="BU39" s="595"/>
      <c r="BV39" s="596">
        <v>31281</v>
      </c>
      <c r="BW39" s="597"/>
      <c r="BX39" s="597"/>
      <c r="BY39" s="597"/>
      <c r="BZ39" s="597"/>
      <c r="CA39" s="597"/>
      <c r="CB39" s="633"/>
      <c r="CD39" s="593" t="s">
        <v>272</v>
      </c>
      <c r="CE39" s="594"/>
      <c r="CF39" s="594"/>
      <c r="CG39" s="594"/>
      <c r="CH39" s="594"/>
      <c r="CI39" s="594"/>
      <c r="CJ39" s="594"/>
      <c r="CK39" s="594"/>
      <c r="CL39" s="594"/>
      <c r="CM39" s="594"/>
      <c r="CN39" s="594"/>
      <c r="CO39" s="594"/>
      <c r="CP39" s="594"/>
      <c r="CQ39" s="595"/>
      <c r="CR39" s="596">
        <v>2195413</v>
      </c>
      <c r="CS39" s="609"/>
      <c r="CT39" s="609"/>
      <c r="CU39" s="609"/>
      <c r="CV39" s="609"/>
      <c r="CW39" s="609"/>
      <c r="CX39" s="609"/>
      <c r="CY39" s="610"/>
      <c r="CZ39" s="599">
        <v>2</v>
      </c>
      <c r="DA39" s="611"/>
      <c r="DB39" s="611"/>
      <c r="DC39" s="612"/>
      <c r="DD39" s="602">
        <v>1237309</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15">
      <c r="B40" s="593" t="s">
        <v>273</v>
      </c>
      <c r="C40" s="594"/>
      <c r="D40" s="594"/>
      <c r="E40" s="594"/>
      <c r="F40" s="594"/>
      <c r="G40" s="594"/>
      <c r="H40" s="594"/>
      <c r="I40" s="594"/>
      <c r="J40" s="594"/>
      <c r="K40" s="594"/>
      <c r="L40" s="594"/>
      <c r="M40" s="594"/>
      <c r="N40" s="594"/>
      <c r="O40" s="594"/>
      <c r="P40" s="594"/>
      <c r="Q40" s="595"/>
      <c r="R40" s="596">
        <v>458603</v>
      </c>
      <c r="S40" s="597"/>
      <c r="T40" s="597"/>
      <c r="U40" s="597"/>
      <c r="V40" s="597"/>
      <c r="W40" s="597"/>
      <c r="X40" s="597"/>
      <c r="Y40" s="598"/>
      <c r="Z40" s="634">
        <v>0.4</v>
      </c>
      <c r="AA40" s="634"/>
      <c r="AB40" s="634"/>
      <c r="AC40" s="634"/>
      <c r="AD40" s="635" t="s">
        <v>62</v>
      </c>
      <c r="AE40" s="635"/>
      <c r="AF40" s="635"/>
      <c r="AG40" s="635"/>
      <c r="AH40" s="635"/>
      <c r="AI40" s="635"/>
      <c r="AJ40" s="635"/>
      <c r="AK40" s="635"/>
      <c r="AL40" s="599" t="s">
        <v>62</v>
      </c>
      <c r="AM40" s="600"/>
      <c r="AN40" s="600"/>
      <c r="AO40" s="636"/>
      <c r="AQ40" s="629" t="s">
        <v>274</v>
      </c>
      <c r="AR40" s="630"/>
      <c r="AS40" s="630"/>
      <c r="AT40" s="630"/>
      <c r="AU40" s="630"/>
      <c r="AV40" s="630"/>
      <c r="AW40" s="630"/>
      <c r="AX40" s="630"/>
      <c r="AY40" s="631"/>
      <c r="AZ40" s="596">
        <v>10577</v>
      </c>
      <c r="BA40" s="597"/>
      <c r="BB40" s="597"/>
      <c r="BC40" s="597"/>
      <c r="BD40" s="609"/>
      <c r="BE40" s="609"/>
      <c r="BF40" s="632"/>
      <c r="BG40" s="637" t="s">
        <v>275</v>
      </c>
      <c r="BH40" s="638"/>
      <c r="BI40" s="638"/>
      <c r="BJ40" s="638"/>
      <c r="BK40" s="638"/>
      <c r="BL40" s="79"/>
      <c r="BM40" s="594" t="s">
        <v>276</v>
      </c>
      <c r="BN40" s="594"/>
      <c r="BO40" s="594"/>
      <c r="BP40" s="594"/>
      <c r="BQ40" s="594"/>
      <c r="BR40" s="594"/>
      <c r="BS40" s="594"/>
      <c r="BT40" s="594"/>
      <c r="BU40" s="595"/>
      <c r="BV40" s="596">
        <v>86</v>
      </c>
      <c r="BW40" s="597"/>
      <c r="BX40" s="597"/>
      <c r="BY40" s="597"/>
      <c r="BZ40" s="597"/>
      <c r="CA40" s="597"/>
      <c r="CB40" s="633"/>
      <c r="CD40" s="593" t="s">
        <v>277</v>
      </c>
      <c r="CE40" s="594"/>
      <c r="CF40" s="594"/>
      <c r="CG40" s="594"/>
      <c r="CH40" s="594"/>
      <c r="CI40" s="594"/>
      <c r="CJ40" s="594"/>
      <c r="CK40" s="594"/>
      <c r="CL40" s="594"/>
      <c r="CM40" s="594"/>
      <c r="CN40" s="594"/>
      <c r="CO40" s="594"/>
      <c r="CP40" s="594"/>
      <c r="CQ40" s="595"/>
      <c r="CR40" s="596">
        <v>12560706</v>
      </c>
      <c r="CS40" s="597"/>
      <c r="CT40" s="597"/>
      <c r="CU40" s="597"/>
      <c r="CV40" s="597"/>
      <c r="CW40" s="597"/>
      <c r="CX40" s="597"/>
      <c r="CY40" s="598"/>
      <c r="CZ40" s="599">
        <v>11.3</v>
      </c>
      <c r="DA40" s="611"/>
      <c r="DB40" s="611"/>
      <c r="DC40" s="612"/>
      <c r="DD40" s="602">
        <v>632594</v>
      </c>
      <c r="DE40" s="597"/>
      <c r="DF40" s="597"/>
      <c r="DG40" s="597"/>
      <c r="DH40" s="597"/>
      <c r="DI40" s="597"/>
      <c r="DJ40" s="597"/>
      <c r="DK40" s="598"/>
      <c r="DL40" s="602" t="s">
        <v>62</v>
      </c>
      <c r="DM40" s="597"/>
      <c r="DN40" s="597"/>
      <c r="DO40" s="597"/>
      <c r="DP40" s="597"/>
      <c r="DQ40" s="597"/>
      <c r="DR40" s="597"/>
      <c r="DS40" s="597"/>
      <c r="DT40" s="597"/>
      <c r="DU40" s="597"/>
      <c r="DV40" s="598"/>
      <c r="DW40" s="599" t="s">
        <v>62</v>
      </c>
      <c r="DX40" s="611"/>
      <c r="DY40" s="611"/>
      <c r="DZ40" s="611"/>
      <c r="EA40" s="611"/>
      <c r="EB40" s="611"/>
      <c r="EC40" s="623"/>
    </row>
    <row r="41" spans="2:133" ht="11.25" customHeight="1" x14ac:dyDescent="0.15">
      <c r="B41" s="577" t="s">
        <v>278</v>
      </c>
      <c r="C41" s="578"/>
      <c r="D41" s="578"/>
      <c r="E41" s="578"/>
      <c r="F41" s="578"/>
      <c r="G41" s="578"/>
      <c r="H41" s="578"/>
      <c r="I41" s="578"/>
      <c r="J41" s="578"/>
      <c r="K41" s="578"/>
      <c r="L41" s="578"/>
      <c r="M41" s="578"/>
      <c r="N41" s="578"/>
      <c r="O41" s="578"/>
      <c r="P41" s="578"/>
      <c r="Q41" s="579"/>
      <c r="R41" s="580">
        <v>113525305</v>
      </c>
      <c r="S41" s="621"/>
      <c r="T41" s="621"/>
      <c r="U41" s="621"/>
      <c r="V41" s="621"/>
      <c r="W41" s="621"/>
      <c r="X41" s="621"/>
      <c r="Y41" s="624"/>
      <c r="Z41" s="625">
        <v>100</v>
      </c>
      <c r="AA41" s="625"/>
      <c r="AB41" s="625"/>
      <c r="AC41" s="625"/>
      <c r="AD41" s="626">
        <v>54299155</v>
      </c>
      <c r="AE41" s="626"/>
      <c r="AF41" s="626"/>
      <c r="AG41" s="626"/>
      <c r="AH41" s="626"/>
      <c r="AI41" s="626"/>
      <c r="AJ41" s="626"/>
      <c r="AK41" s="626"/>
      <c r="AL41" s="583">
        <v>100</v>
      </c>
      <c r="AM41" s="627"/>
      <c r="AN41" s="627"/>
      <c r="AO41" s="628"/>
      <c r="AQ41" s="629" t="s">
        <v>279</v>
      </c>
      <c r="AR41" s="630"/>
      <c r="AS41" s="630"/>
      <c r="AT41" s="630"/>
      <c r="AU41" s="630"/>
      <c r="AV41" s="630"/>
      <c r="AW41" s="630"/>
      <c r="AX41" s="630"/>
      <c r="AY41" s="631"/>
      <c r="AZ41" s="596">
        <v>1558283</v>
      </c>
      <c r="BA41" s="597"/>
      <c r="BB41" s="597"/>
      <c r="BC41" s="597"/>
      <c r="BD41" s="609"/>
      <c r="BE41" s="609"/>
      <c r="BF41" s="632"/>
      <c r="BG41" s="637"/>
      <c r="BH41" s="638"/>
      <c r="BI41" s="638"/>
      <c r="BJ41" s="638"/>
      <c r="BK41" s="638"/>
      <c r="BL41" s="79"/>
      <c r="BM41" s="594" t="s">
        <v>280</v>
      </c>
      <c r="BN41" s="594"/>
      <c r="BO41" s="594"/>
      <c r="BP41" s="594"/>
      <c r="BQ41" s="594"/>
      <c r="BR41" s="594"/>
      <c r="BS41" s="594"/>
      <c r="BT41" s="594"/>
      <c r="BU41" s="595"/>
      <c r="BV41" s="596">
        <v>1</v>
      </c>
      <c r="BW41" s="597"/>
      <c r="BX41" s="597"/>
      <c r="BY41" s="597"/>
      <c r="BZ41" s="597"/>
      <c r="CA41" s="597"/>
      <c r="CB41" s="633"/>
      <c r="CD41" s="593" t="s">
        <v>281</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41" t="s">
        <v>282</v>
      </c>
      <c r="AR42" s="642"/>
      <c r="AS42" s="642"/>
      <c r="AT42" s="642"/>
      <c r="AU42" s="642"/>
      <c r="AV42" s="642"/>
      <c r="AW42" s="642"/>
      <c r="AX42" s="642"/>
      <c r="AY42" s="643"/>
      <c r="AZ42" s="580">
        <v>5765055</v>
      </c>
      <c r="BA42" s="621"/>
      <c r="BB42" s="621"/>
      <c r="BC42" s="621"/>
      <c r="BD42" s="581"/>
      <c r="BE42" s="581"/>
      <c r="BF42" s="644"/>
      <c r="BG42" s="639"/>
      <c r="BH42" s="640"/>
      <c r="BI42" s="640"/>
      <c r="BJ42" s="640"/>
      <c r="BK42" s="640"/>
      <c r="BL42" s="80"/>
      <c r="BM42" s="578" t="s">
        <v>283</v>
      </c>
      <c r="BN42" s="578"/>
      <c r="BO42" s="578"/>
      <c r="BP42" s="578"/>
      <c r="BQ42" s="578"/>
      <c r="BR42" s="578"/>
      <c r="BS42" s="578"/>
      <c r="BT42" s="578"/>
      <c r="BU42" s="579"/>
      <c r="BV42" s="580">
        <v>412</v>
      </c>
      <c r="BW42" s="621"/>
      <c r="BX42" s="621"/>
      <c r="BY42" s="621"/>
      <c r="BZ42" s="621"/>
      <c r="CA42" s="621"/>
      <c r="CB42" s="622"/>
      <c r="CD42" s="593" t="s">
        <v>284</v>
      </c>
      <c r="CE42" s="594"/>
      <c r="CF42" s="594"/>
      <c r="CG42" s="594"/>
      <c r="CH42" s="594"/>
      <c r="CI42" s="594"/>
      <c r="CJ42" s="594"/>
      <c r="CK42" s="594"/>
      <c r="CL42" s="594"/>
      <c r="CM42" s="594"/>
      <c r="CN42" s="594"/>
      <c r="CO42" s="594"/>
      <c r="CP42" s="594"/>
      <c r="CQ42" s="595"/>
      <c r="CR42" s="596">
        <v>9046666</v>
      </c>
      <c r="CS42" s="609"/>
      <c r="CT42" s="609"/>
      <c r="CU42" s="609"/>
      <c r="CV42" s="609"/>
      <c r="CW42" s="609"/>
      <c r="CX42" s="609"/>
      <c r="CY42" s="610"/>
      <c r="CZ42" s="599">
        <v>8.1</v>
      </c>
      <c r="DA42" s="611"/>
      <c r="DB42" s="611"/>
      <c r="DC42" s="612"/>
      <c r="DD42" s="602">
        <v>715356</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285</v>
      </c>
      <c r="CD43" s="593" t="s">
        <v>286</v>
      </c>
      <c r="CE43" s="594"/>
      <c r="CF43" s="594"/>
      <c r="CG43" s="594"/>
      <c r="CH43" s="594"/>
      <c r="CI43" s="594"/>
      <c r="CJ43" s="594"/>
      <c r="CK43" s="594"/>
      <c r="CL43" s="594"/>
      <c r="CM43" s="594"/>
      <c r="CN43" s="594"/>
      <c r="CO43" s="594"/>
      <c r="CP43" s="594"/>
      <c r="CQ43" s="595"/>
      <c r="CR43" s="596">
        <v>131932</v>
      </c>
      <c r="CS43" s="609"/>
      <c r="CT43" s="609"/>
      <c r="CU43" s="609"/>
      <c r="CV43" s="609"/>
      <c r="CW43" s="609"/>
      <c r="CX43" s="609"/>
      <c r="CY43" s="610"/>
      <c r="CZ43" s="599">
        <v>0.1</v>
      </c>
      <c r="DA43" s="611"/>
      <c r="DB43" s="611"/>
      <c r="DC43" s="612"/>
      <c r="DD43" s="602">
        <v>103606</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6635042</v>
      </c>
      <c r="CS44" s="597"/>
      <c r="CT44" s="597"/>
      <c r="CU44" s="597"/>
      <c r="CV44" s="597"/>
      <c r="CW44" s="597"/>
      <c r="CX44" s="597"/>
      <c r="CY44" s="598"/>
      <c r="CZ44" s="599">
        <v>6</v>
      </c>
      <c r="DA44" s="600"/>
      <c r="DB44" s="600"/>
      <c r="DC44" s="601"/>
      <c r="DD44" s="602">
        <v>632638</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2721360</v>
      </c>
      <c r="CS45" s="609"/>
      <c r="CT45" s="609"/>
      <c r="CU45" s="609"/>
      <c r="CV45" s="609"/>
      <c r="CW45" s="609"/>
      <c r="CX45" s="609"/>
      <c r="CY45" s="610"/>
      <c r="CZ45" s="599">
        <v>2.4</v>
      </c>
      <c r="DA45" s="611"/>
      <c r="DB45" s="611"/>
      <c r="DC45" s="612"/>
      <c r="DD45" s="602">
        <v>176374</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291</v>
      </c>
      <c r="CG46" s="594"/>
      <c r="CH46" s="594"/>
      <c r="CI46" s="594"/>
      <c r="CJ46" s="594"/>
      <c r="CK46" s="594"/>
      <c r="CL46" s="594"/>
      <c r="CM46" s="594"/>
      <c r="CN46" s="594"/>
      <c r="CO46" s="594"/>
      <c r="CP46" s="594"/>
      <c r="CQ46" s="595"/>
      <c r="CR46" s="596">
        <v>3715386</v>
      </c>
      <c r="CS46" s="597"/>
      <c r="CT46" s="597"/>
      <c r="CU46" s="597"/>
      <c r="CV46" s="597"/>
      <c r="CW46" s="597"/>
      <c r="CX46" s="597"/>
      <c r="CY46" s="598"/>
      <c r="CZ46" s="599">
        <v>3.3</v>
      </c>
      <c r="DA46" s="600"/>
      <c r="DB46" s="600"/>
      <c r="DC46" s="601"/>
      <c r="DD46" s="602">
        <v>426357</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292</v>
      </c>
      <c r="CG47" s="594"/>
      <c r="CH47" s="594"/>
      <c r="CI47" s="594"/>
      <c r="CJ47" s="594"/>
      <c r="CK47" s="594"/>
      <c r="CL47" s="594"/>
      <c r="CM47" s="594"/>
      <c r="CN47" s="594"/>
      <c r="CO47" s="594"/>
      <c r="CP47" s="594"/>
      <c r="CQ47" s="595"/>
      <c r="CR47" s="596">
        <v>2411624</v>
      </c>
      <c r="CS47" s="609"/>
      <c r="CT47" s="609"/>
      <c r="CU47" s="609"/>
      <c r="CV47" s="609"/>
      <c r="CW47" s="609"/>
      <c r="CX47" s="609"/>
      <c r="CY47" s="610"/>
      <c r="CZ47" s="599">
        <v>2.2000000000000002</v>
      </c>
      <c r="DA47" s="611"/>
      <c r="DB47" s="611"/>
      <c r="DC47" s="612"/>
      <c r="DD47" s="602">
        <v>82718</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293</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294</v>
      </c>
      <c r="CE49" s="578"/>
      <c r="CF49" s="578"/>
      <c r="CG49" s="578"/>
      <c r="CH49" s="578"/>
      <c r="CI49" s="578"/>
      <c r="CJ49" s="578"/>
      <c r="CK49" s="578"/>
      <c r="CL49" s="578"/>
      <c r="CM49" s="578"/>
      <c r="CN49" s="578"/>
      <c r="CO49" s="578"/>
      <c r="CP49" s="578"/>
      <c r="CQ49" s="579"/>
      <c r="CR49" s="580">
        <v>111350916</v>
      </c>
      <c r="CS49" s="581"/>
      <c r="CT49" s="581"/>
      <c r="CU49" s="581"/>
      <c r="CV49" s="581"/>
      <c r="CW49" s="581"/>
      <c r="CX49" s="581"/>
      <c r="CY49" s="582"/>
      <c r="CZ49" s="583">
        <v>100</v>
      </c>
      <c r="DA49" s="584"/>
      <c r="DB49" s="584"/>
      <c r="DC49" s="585"/>
      <c r="DD49" s="586">
        <v>63172265</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J3CH+fpqOVKLcBrcX6PzZHZtt1LCS3xTr9HDl07q1nmC5XrFWZ5c/QwfXZzcw85b+0gD2zQtumUWMlo5S0HEuA==" saltValue="+IV+J5Kbem86mWGFjybS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65" t="s">
        <v>295</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296</v>
      </c>
      <c r="DK2" s="1067"/>
      <c r="DL2" s="1067"/>
      <c r="DM2" s="1067"/>
      <c r="DN2" s="1067"/>
      <c r="DO2" s="1068"/>
      <c r="DP2" s="87"/>
      <c r="DQ2" s="1066" t="s">
        <v>297</v>
      </c>
      <c r="DR2" s="1067"/>
      <c r="DS2" s="1067"/>
      <c r="DT2" s="1067"/>
      <c r="DU2" s="1067"/>
      <c r="DV2" s="1067"/>
      <c r="DW2" s="1067"/>
      <c r="DX2" s="1067"/>
      <c r="DY2" s="1067"/>
      <c r="DZ2" s="106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69"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59" t="s">
        <v>314</v>
      </c>
      <c r="DH5" s="1060"/>
      <c r="DI5" s="1060"/>
      <c r="DJ5" s="1060"/>
      <c r="DK5" s="1061"/>
      <c r="DL5" s="1059" t="s">
        <v>315</v>
      </c>
      <c r="DM5" s="1060"/>
      <c r="DN5" s="1060"/>
      <c r="DO5" s="1060"/>
      <c r="DP5" s="1061"/>
      <c r="DQ5" s="976" t="s">
        <v>316</v>
      </c>
      <c r="DR5" s="977"/>
      <c r="DS5" s="977"/>
      <c r="DT5" s="977"/>
      <c r="DU5" s="978"/>
      <c r="DV5" s="976" t="s">
        <v>307</v>
      </c>
      <c r="DW5" s="977"/>
      <c r="DX5" s="977"/>
      <c r="DY5" s="977"/>
      <c r="DZ5" s="990"/>
      <c r="EA5" s="94"/>
    </row>
    <row r="6" spans="1:131" s="95"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15">
      <c r="A7" s="96">
        <v>1</v>
      </c>
      <c r="B7" s="1022" t="s">
        <v>317</v>
      </c>
      <c r="C7" s="1023"/>
      <c r="D7" s="1023"/>
      <c r="E7" s="1023"/>
      <c r="F7" s="1023"/>
      <c r="G7" s="1023"/>
      <c r="H7" s="1023"/>
      <c r="I7" s="1023"/>
      <c r="J7" s="1023"/>
      <c r="K7" s="1023"/>
      <c r="L7" s="1023"/>
      <c r="M7" s="1023"/>
      <c r="N7" s="1023"/>
      <c r="O7" s="1023"/>
      <c r="P7" s="1024"/>
      <c r="Q7" s="1077">
        <v>113545</v>
      </c>
      <c r="R7" s="1078"/>
      <c r="S7" s="1078"/>
      <c r="T7" s="1078"/>
      <c r="U7" s="1078"/>
      <c r="V7" s="1078">
        <v>111378</v>
      </c>
      <c r="W7" s="1078"/>
      <c r="X7" s="1078"/>
      <c r="Y7" s="1078"/>
      <c r="Z7" s="1078"/>
      <c r="AA7" s="1078">
        <f t="shared" ref="AA7:AA12" si="0">Q7-V7</f>
        <v>2167</v>
      </c>
      <c r="AB7" s="1078"/>
      <c r="AC7" s="1078"/>
      <c r="AD7" s="1078"/>
      <c r="AE7" s="1079"/>
      <c r="AF7" s="1080">
        <v>2018</v>
      </c>
      <c r="AG7" s="1081"/>
      <c r="AH7" s="1081"/>
      <c r="AI7" s="1081"/>
      <c r="AJ7" s="1082"/>
      <c r="AK7" s="1083">
        <v>2802</v>
      </c>
      <c r="AL7" s="1084"/>
      <c r="AM7" s="1084"/>
      <c r="AN7" s="1084"/>
      <c r="AO7" s="1084"/>
      <c r="AP7" s="1084">
        <v>108282</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t="s">
        <v>318</v>
      </c>
      <c r="BT7" s="1075" t="s">
        <v>318</v>
      </c>
      <c r="BU7" s="1075" t="s">
        <v>318</v>
      </c>
      <c r="BV7" s="1075" t="s">
        <v>318</v>
      </c>
      <c r="BW7" s="1075" t="s">
        <v>318</v>
      </c>
      <c r="BX7" s="1075" t="s">
        <v>318</v>
      </c>
      <c r="BY7" s="1075" t="s">
        <v>318</v>
      </c>
      <c r="BZ7" s="1075" t="s">
        <v>318</v>
      </c>
      <c r="CA7" s="1075" t="s">
        <v>318</v>
      </c>
      <c r="CB7" s="1075" t="s">
        <v>318</v>
      </c>
      <c r="CC7" s="1075" t="s">
        <v>318</v>
      </c>
      <c r="CD7" s="1075" t="s">
        <v>318</v>
      </c>
      <c r="CE7" s="1075" t="s">
        <v>318</v>
      </c>
      <c r="CF7" s="1075" t="s">
        <v>318</v>
      </c>
      <c r="CG7" s="1087" t="s">
        <v>318</v>
      </c>
      <c r="CH7" s="1071">
        <v>-136</v>
      </c>
      <c r="CI7" s="1072"/>
      <c r="CJ7" s="1072"/>
      <c r="CK7" s="1072"/>
      <c r="CL7" s="1073"/>
      <c r="CM7" s="1071">
        <v>2378</v>
      </c>
      <c r="CN7" s="1072"/>
      <c r="CO7" s="1072"/>
      <c r="CP7" s="1072"/>
      <c r="CQ7" s="1073"/>
      <c r="CR7" s="1071">
        <v>16</v>
      </c>
      <c r="CS7" s="1072"/>
      <c r="CT7" s="1072"/>
      <c r="CU7" s="1072"/>
      <c r="CV7" s="1073"/>
      <c r="CW7" s="1071">
        <v>11</v>
      </c>
      <c r="CX7" s="1072"/>
      <c r="CY7" s="1072"/>
      <c r="CZ7" s="1072"/>
      <c r="DA7" s="1073"/>
      <c r="DB7" s="1071" t="s">
        <v>319</v>
      </c>
      <c r="DC7" s="1072"/>
      <c r="DD7" s="1072"/>
      <c r="DE7" s="1072"/>
      <c r="DF7" s="1073"/>
      <c r="DG7" s="1071" t="s">
        <v>319</v>
      </c>
      <c r="DH7" s="1072"/>
      <c r="DI7" s="1072"/>
      <c r="DJ7" s="1072"/>
      <c r="DK7" s="1073"/>
      <c r="DL7" s="1071" t="s">
        <v>319</v>
      </c>
      <c r="DM7" s="1072"/>
      <c r="DN7" s="1072"/>
      <c r="DO7" s="1072"/>
      <c r="DP7" s="1073"/>
      <c r="DQ7" s="1071" t="s">
        <v>319</v>
      </c>
      <c r="DR7" s="1072"/>
      <c r="DS7" s="1072"/>
      <c r="DT7" s="1072"/>
      <c r="DU7" s="1073"/>
      <c r="DV7" s="1074"/>
      <c r="DW7" s="1075"/>
      <c r="DX7" s="1075"/>
      <c r="DY7" s="1075"/>
      <c r="DZ7" s="1076"/>
      <c r="EA7" s="94"/>
    </row>
    <row r="8" spans="1:131" s="95" customFormat="1" ht="26.25" customHeight="1" x14ac:dyDescent="0.15">
      <c r="A8" s="98">
        <v>2</v>
      </c>
      <c r="B8" s="1005" t="s">
        <v>320</v>
      </c>
      <c r="C8" s="1006"/>
      <c r="D8" s="1006"/>
      <c r="E8" s="1006"/>
      <c r="F8" s="1006"/>
      <c r="G8" s="1006"/>
      <c r="H8" s="1006"/>
      <c r="I8" s="1006"/>
      <c r="J8" s="1006"/>
      <c r="K8" s="1006"/>
      <c r="L8" s="1006"/>
      <c r="M8" s="1006"/>
      <c r="N8" s="1006"/>
      <c r="O8" s="1006"/>
      <c r="P8" s="1007"/>
      <c r="Q8" s="1013">
        <v>37</v>
      </c>
      <c r="R8" s="1014"/>
      <c r="S8" s="1014"/>
      <c r="T8" s="1014"/>
      <c r="U8" s="1014"/>
      <c r="V8" s="1014">
        <v>35</v>
      </c>
      <c r="W8" s="1014"/>
      <c r="X8" s="1014"/>
      <c r="Y8" s="1014"/>
      <c r="Z8" s="1014"/>
      <c r="AA8" s="1014">
        <f t="shared" si="0"/>
        <v>2</v>
      </c>
      <c r="AB8" s="1014"/>
      <c r="AC8" s="1014"/>
      <c r="AD8" s="1014"/>
      <c r="AE8" s="1015"/>
      <c r="AF8" s="1010">
        <v>2</v>
      </c>
      <c r="AG8" s="1011"/>
      <c r="AH8" s="1011"/>
      <c r="AI8" s="1011"/>
      <c r="AJ8" s="1012"/>
      <c r="AK8" s="1055">
        <v>35</v>
      </c>
      <c r="AL8" s="1056"/>
      <c r="AM8" s="1056"/>
      <c r="AN8" s="1056"/>
      <c r="AO8" s="1056"/>
      <c r="AP8" s="1056">
        <v>155</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321</v>
      </c>
      <c r="BT8" s="968" t="s">
        <v>321</v>
      </c>
      <c r="BU8" s="968" t="s">
        <v>321</v>
      </c>
      <c r="BV8" s="968" t="s">
        <v>321</v>
      </c>
      <c r="BW8" s="968" t="s">
        <v>321</v>
      </c>
      <c r="BX8" s="968" t="s">
        <v>321</v>
      </c>
      <c r="BY8" s="968" t="s">
        <v>321</v>
      </c>
      <c r="BZ8" s="968" t="s">
        <v>321</v>
      </c>
      <c r="CA8" s="968" t="s">
        <v>321</v>
      </c>
      <c r="CB8" s="968" t="s">
        <v>321</v>
      </c>
      <c r="CC8" s="968" t="s">
        <v>321</v>
      </c>
      <c r="CD8" s="968" t="s">
        <v>321</v>
      </c>
      <c r="CE8" s="968" t="s">
        <v>321</v>
      </c>
      <c r="CF8" s="968" t="s">
        <v>321</v>
      </c>
      <c r="CG8" s="989" t="s">
        <v>321</v>
      </c>
      <c r="CH8" s="964">
        <v>-4</v>
      </c>
      <c r="CI8" s="965"/>
      <c r="CJ8" s="965"/>
      <c r="CK8" s="965"/>
      <c r="CL8" s="966"/>
      <c r="CM8" s="964">
        <v>145</v>
      </c>
      <c r="CN8" s="965"/>
      <c r="CO8" s="965"/>
      <c r="CP8" s="965"/>
      <c r="CQ8" s="966"/>
      <c r="CR8" s="964">
        <v>0</v>
      </c>
      <c r="CS8" s="965"/>
      <c r="CT8" s="965"/>
      <c r="CU8" s="965"/>
      <c r="CV8" s="966"/>
      <c r="CW8" s="964">
        <v>0</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4"/>
    </row>
    <row r="9" spans="1:131" s="95" customFormat="1" ht="26.25" customHeight="1" x14ac:dyDescent="0.15">
      <c r="A9" s="98">
        <v>3</v>
      </c>
      <c r="B9" s="1005" t="s">
        <v>322</v>
      </c>
      <c r="C9" s="1006"/>
      <c r="D9" s="1006"/>
      <c r="E9" s="1006"/>
      <c r="F9" s="1006"/>
      <c r="G9" s="1006"/>
      <c r="H9" s="1006"/>
      <c r="I9" s="1006"/>
      <c r="J9" s="1006"/>
      <c r="K9" s="1006"/>
      <c r="L9" s="1006"/>
      <c r="M9" s="1006"/>
      <c r="N9" s="1006"/>
      <c r="O9" s="1006"/>
      <c r="P9" s="1007"/>
      <c r="Q9" s="1013">
        <v>2</v>
      </c>
      <c r="R9" s="1014"/>
      <c r="S9" s="1014"/>
      <c r="T9" s="1014"/>
      <c r="U9" s="1014"/>
      <c r="V9" s="1014">
        <v>2</v>
      </c>
      <c r="W9" s="1014"/>
      <c r="X9" s="1014"/>
      <c r="Y9" s="1014"/>
      <c r="Z9" s="1014"/>
      <c r="AA9" s="1014">
        <f t="shared" si="0"/>
        <v>0</v>
      </c>
      <c r="AB9" s="1014"/>
      <c r="AC9" s="1014"/>
      <c r="AD9" s="1014"/>
      <c r="AE9" s="1015"/>
      <c r="AF9" s="1010" t="s">
        <v>62</v>
      </c>
      <c r="AG9" s="1011"/>
      <c r="AH9" s="1011"/>
      <c r="AI9" s="1011"/>
      <c r="AJ9" s="1012"/>
      <c r="AK9" s="1055" t="s">
        <v>319</v>
      </c>
      <c r="AL9" s="1056"/>
      <c r="AM9" s="1056"/>
      <c r="AN9" s="1056"/>
      <c r="AO9" s="1056"/>
      <c r="AP9" s="1056" t="s">
        <v>319</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t="s">
        <v>323</v>
      </c>
      <c r="BT9" s="968" t="s">
        <v>323</v>
      </c>
      <c r="BU9" s="968" t="s">
        <v>323</v>
      </c>
      <c r="BV9" s="968" t="s">
        <v>323</v>
      </c>
      <c r="BW9" s="968" t="s">
        <v>323</v>
      </c>
      <c r="BX9" s="968" t="s">
        <v>323</v>
      </c>
      <c r="BY9" s="968" t="s">
        <v>323</v>
      </c>
      <c r="BZ9" s="968" t="s">
        <v>323</v>
      </c>
      <c r="CA9" s="968" t="s">
        <v>323</v>
      </c>
      <c r="CB9" s="968" t="s">
        <v>323</v>
      </c>
      <c r="CC9" s="968" t="s">
        <v>323</v>
      </c>
      <c r="CD9" s="968" t="s">
        <v>323</v>
      </c>
      <c r="CE9" s="968" t="s">
        <v>323</v>
      </c>
      <c r="CF9" s="968" t="s">
        <v>323</v>
      </c>
      <c r="CG9" s="989" t="s">
        <v>323</v>
      </c>
      <c r="CH9" s="964">
        <v>0</v>
      </c>
      <c r="CI9" s="965"/>
      <c r="CJ9" s="965"/>
      <c r="CK9" s="965"/>
      <c r="CL9" s="966"/>
      <c r="CM9" s="964">
        <v>48</v>
      </c>
      <c r="CN9" s="965"/>
      <c r="CO9" s="965"/>
      <c r="CP9" s="965"/>
      <c r="CQ9" s="966"/>
      <c r="CR9" s="964">
        <v>8</v>
      </c>
      <c r="CS9" s="965"/>
      <c r="CT9" s="965"/>
      <c r="CU9" s="965"/>
      <c r="CV9" s="966"/>
      <c r="CW9" s="964">
        <v>9</v>
      </c>
      <c r="CX9" s="965"/>
      <c r="CY9" s="965"/>
      <c r="CZ9" s="965"/>
      <c r="DA9" s="966"/>
      <c r="DB9" s="964" t="s">
        <v>319</v>
      </c>
      <c r="DC9" s="965"/>
      <c r="DD9" s="965"/>
      <c r="DE9" s="965"/>
      <c r="DF9" s="966"/>
      <c r="DG9" s="964" t="s">
        <v>319</v>
      </c>
      <c r="DH9" s="965"/>
      <c r="DI9" s="965"/>
      <c r="DJ9" s="965"/>
      <c r="DK9" s="966"/>
      <c r="DL9" s="964" t="s">
        <v>319</v>
      </c>
      <c r="DM9" s="965"/>
      <c r="DN9" s="965"/>
      <c r="DO9" s="965"/>
      <c r="DP9" s="966"/>
      <c r="DQ9" s="964" t="s">
        <v>319</v>
      </c>
      <c r="DR9" s="965"/>
      <c r="DS9" s="965"/>
      <c r="DT9" s="965"/>
      <c r="DU9" s="966"/>
      <c r="DV9" s="967"/>
      <c r="DW9" s="968"/>
      <c r="DX9" s="968"/>
      <c r="DY9" s="968"/>
      <c r="DZ9" s="969"/>
      <c r="EA9" s="94"/>
    </row>
    <row r="10" spans="1:131" s="95" customFormat="1" ht="26.25" customHeight="1" x14ac:dyDescent="0.15">
      <c r="A10" s="98">
        <v>4</v>
      </c>
      <c r="B10" s="1005" t="s">
        <v>324</v>
      </c>
      <c r="C10" s="1006"/>
      <c r="D10" s="1006"/>
      <c r="E10" s="1006"/>
      <c r="F10" s="1006"/>
      <c r="G10" s="1006"/>
      <c r="H10" s="1006"/>
      <c r="I10" s="1006"/>
      <c r="J10" s="1006"/>
      <c r="K10" s="1006"/>
      <c r="L10" s="1006"/>
      <c r="M10" s="1006"/>
      <c r="N10" s="1006"/>
      <c r="O10" s="1006"/>
      <c r="P10" s="1007"/>
      <c r="Q10" s="1013">
        <v>0</v>
      </c>
      <c r="R10" s="1014"/>
      <c r="S10" s="1014"/>
      <c r="T10" s="1014"/>
      <c r="U10" s="1014"/>
      <c r="V10" s="1014">
        <v>0</v>
      </c>
      <c r="W10" s="1014"/>
      <c r="X10" s="1014"/>
      <c r="Y10" s="1014"/>
      <c r="Z10" s="1014"/>
      <c r="AA10" s="1014">
        <f t="shared" si="0"/>
        <v>0</v>
      </c>
      <c r="AB10" s="1014"/>
      <c r="AC10" s="1014"/>
      <c r="AD10" s="1014"/>
      <c r="AE10" s="1015"/>
      <c r="AF10" s="1010" t="s">
        <v>62</v>
      </c>
      <c r="AG10" s="1011"/>
      <c r="AH10" s="1011"/>
      <c r="AI10" s="1011"/>
      <c r="AJ10" s="1012"/>
      <c r="AK10" s="1055" t="s">
        <v>319</v>
      </c>
      <c r="AL10" s="1056"/>
      <c r="AM10" s="1056"/>
      <c r="AN10" s="1056"/>
      <c r="AO10" s="1056"/>
      <c r="AP10" s="1056" t="s">
        <v>319</v>
      </c>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325</v>
      </c>
      <c r="BT10" s="968" t="s">
        <v>325</v>
      </c>
      <c r="BU10" s="968" t="s">
        <v>325</v>
      </c>
      <c r="BV10" s="968" t="s">
        <v>325</v>
      </c>
      <c r="BW10" s="968" t="s">
        <v>325</v>
      </c>
      <c r="BX10" s="968" t="s">
        <v>325</v>
      </c>
      <c r="BY10" s="968" t="s">
        <v>325</v>
      </c>
      <c r="BZ10" s="968" t="s">
        <v>325</v>
      </c>
      <c r="CA10" s="968" t="s">
        <v>325</v>
      </c>
      <c r="CB10" s="968" t="s">
        <v>325</v>
      </c>
      <c r="CC10" s="968" t="s">
        <v>325</v>
      </c>
      <c r="CD10" s="968" t="s">
        <v>325</v>
      </c>
      <c r="CE10" s="968" t="s">
        <v>325</v>
      </c>
      <c r="CF10" s="968" t="s">
        <v>325</v>
      </c>
      <c r="CG10" s="989" t="s">
        <v>325</v>
      </c>
      <c r="CH10" s="964">
        <v>271</v>
      </c>
      <c r="CI10" s="965"/>
      <c r="CJ10" s="965"/>
      <c r="CK10" s="965"/>
      <c r="CL10" s="966"/>
      <c r="CM10" s="964">
        <v>3618</v>
      </c>
      <c r="CN10" s="965"/>
      <c r="CO10" s="965"/>
      <c r="CP10" s="965"/>
      <c r="CQ10" s="966"/>
      <c r="CR10" s="964">
        <v>0</v>
      </c>
      <c r="CS10" s="965"/>
      <c r="CT10" s="965"/>
      <c r="CU10" s="965"/>
      <c r="CV10" s="966"/>
      <c r="CW10" s="964">
        <v>0</v>
      </c>
      <c r="CX10" s="965"/>
      <c r="CY10" s="965"/>
      <c r="CZ10" s="965"/>
      <c r="DA10" s="966"/>
      <c r="DB10" s="964" t="s">
        <v>319</v>
      </c>
      <c r="DC10" s="965"/>
      <c r="DD10" s="965"/>
      <c r="DE10" s="965"/>
      <c r="DF10" s="966"/>
      <c r="DG10" s="964" t="s">
        <v>319</v>
      </c>
      <c r="DH10" s="965"/>
      <c r="DI10" s="965"/>
      <c r="DJ10" s="965"/>
      <c r="DK10" s="966"/>
      <c r="DL10" s="964" t="s">
        <v>319</v>
      </c>
      <c r="DM10" s="965"/>
      <c r="DN10" s="965"/>
      <c r="DO10" s="965"/>
      <c r="DP10" s="966"/>
      <c r="DQ10" s="964" t="s">
        <v>319</v>
      </c>
      <c r="DR10" s="965"/>
      <c r="DS10" s="965"/>
      <c r="DT10" s="965"/>
      <c r="DU10" s="966"/>
      <c r="DV10" s="967"/>
      <c r="DW10" s="968"/>
      <c r="DX10" s="968"/>
      <c r="DY10" s="968"/>
      <c r="DZ10" s="969"/>
      <c r="EA10" s="94"/>
    </row>
    <row r="11" spans="1:131" s="95" customFormat="1" ht="26.25" customHeight="1" x14ac:dyDescent="0.15">
      <c r="A11" s="98">
        <v>5</v>
      </c>
      <c r="B11" s="1005" t="s">
        <v>326</v>
      </c>
      <c r="C11" s="1006"/>
      <c r="D11" s="1006"/>
      <c r="E11" s="1006"/>
      <c r="F11" s="1006"/>
      <c r="G11" s="1006"/>
      <c r="H11" s="1006"/>
      <c r="I11" s="1006"/>
      <c r="J11" s="1006"/>
      <c r="K11" s="1006"/>
      <c r="L11" s="1006"/>
      <c r="M11" s="1006"/>
      <c r="N11" s="1006"/>
      <c r="O11" s="1006"/>
      <c r="P11" s="1007"/>
      <c r="Q11" s="1013">
        <v>36</v>
      </c>
      <c r="R11" s="1014"/>
      <c r="S11" s="1014"/>
      <c r="T11" s="1014"/>
      <c r="U11" s="1014"/>
      <c r="V11" s="1014">
        <v>32</v>
      </c>
      <c r="W11" s="1014"/>
      <c r="X11" s="1014"/>
      <c r="Y11" s="1014"/>
      <c r="Z11" s="1014"/>
      <c r="AA11" s="1014">
        <f t="shared" si="0"/>
        <v>4</v>
      </c>
      <c r="AB11" s="1014"/>
      <c r="AC11" s="1014"/>
      <c r="AD11" s="1014"/>
      <c r="AE11" s="1015"/>
      <c r="AF11" s="1010">
        <v>4</v>
      </c>
      <c r="AG11" s="1011"/>
      <c r="AH11" s="1011"/>
      <c r="AI11" s="1011"/>
      <c r="AJ11" s="1012"/>
      <c r="AK11" s="1055" t="s">
        <v>319</v>
      </c>
      <c r="AL11" s="1056"/>
      <c r="AM11" s="1056"/>
      <c r="AN11" s="1056"/>
      <c r="AO11" s="1056"/>
      <c r="AP11" s="1056" t="s">
        <v>319</v>
      </c>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t="s">
        <v>327</v>
      </c>
      <c r="BT11" s="968" t="s">
        <v>327</v>
      </c>
      <c r="BU11" s="968" t="s">
        <v>327</v>
      </c>
      <c r="BV11" s="968" t="s">
        <v>327</v>
      </c>
      <c r="BW11" s="968" t="s">
        <v>327</v>
      </c>
      <c r="BX11" s="968" t="s">
        <v>327</v>
      </c>
      <c r="BY11" s="968" t="s">
        <v>327</v>
      </c>
      <c r="BZ11" s="968" t="s">
        <v>327</v>
      </c>
      <c r="CA11" s="968" t="s">
        <v>327</v>
      </c>
      <c r="CB11" s="968" t="s">
        <v>327</v>
      </c>
      <c r="CC11" s="968" t="s">
        <v>327</v>
      </c>
      <c r="CD11" s="968" t="s">
        <v>327</v>
      </c>
      <c r="CE11" s="968" t="s">
        <v>327</v>
      </c>
      <c r="CF11" s="968" t="s">
        <v>327</v>
      </c>
      <c r="CG11" s="989" t="s">
        <v>327</v>
      </c>
      <c r="CH11" s="964">
        <v>0</v>
      </c>
      <c r="CI11" s="965"/>
      <c r="CJ11" s="965"/>
      <c r="CK11" s="965"/>
      <c r="CL11" s="966"/>
      <c r="CM11" s="964">
        <v>117</v>
      </c>
      <c r="CN11" s="965"/>
      <c r="CO11" s="965"/>
      <c r="CP11" s="965"/>
      <c r="CQ11" s="966"/>
      <c r="CR11" s="964">
        <v>8</v>
      </c>
      <c r="CS11" s="965"/>
      <c r="CT11" s="965"/>
      <c r="CU11" s="965"/>
      <c r="CV11" s="966"/>
      <c r="CW11" s="964">
        <v>0</v>
      </c>
      <c r="CX11" s="965"/>
      <c r="CY11" s="965"/>
      <c r="CZ11" s="965"/>
      <c r="DA11" s="966"/>
      <c r="DB11" s="964" t="s">
        <v>319</v>
      </c>
      <c r="DC11" s="965"/>
      <c r="DD11" s="965"/>
      <c r="DE11" s="965"/>
      <c r="DF11" s="966"/>
      <c r="DG11" s="964" t="s">
        <v>319</v>
      </c>
      <c r="DH11" s="965"/>
      <c r="DI11" s="965"/>
      <c r="DJ11" s="965"/>
      <c r="DK11" s="966"/>
      <c r="DL11" s="964" t="s">
        <v>319</v>
      </c>
      <c r="DM11" s="965"/>
      <c r="DN11" s="965"/>
      <c r="DO11" s="965"/>
      <c r="DP11" s="966"/>
      <c r="DQ11" s="964" t="s">
        <v>319</v>
      </c>
      <c r="DR11" s="965"/>
      <c r="DS11" s="965"/>
      <c r="DT11" s="965"/>
      <c r="DU11" s="966"/>
      <c r="DV11" s="967"/>
      <c r="DW11" s="968"/>
      <c r="DX11" s="968"/>
      <c r="DY11" s="968"/>
      <c r="DZ11" s="969"/>
      <c r="EA11" s="94"/>
    </row>
    <row r="12" spans="1:131" s="95" customFormat="1" ht="26.25" customHeight="1" x14ac:dyDescent="0.15">
      <c r="A12" s="98">
        <v>6</v>
      </c>
      <c r="B12" s="1005" t="s">
        <v>328</v>
      </c>
      <c r="C12" s="1006"/>
      <c r="D12" s="1006"/>
      <c r="E12" s="1006"/>
      <c r="F12" s="1006"/>
      <c r="G12" s="1006"/>
      <c r="H12" s="1006"/>
      <c r="I12" s="1006"/>
      <c r="J12" s="1006"/>
      <c r="K12" s="1006"/>
      <c r="L12" s="1006"/>
      <c r="M12" s="1006"/>
      <c r="N12" s="1006"/>
      <c r="O12" s="1006"/>
      <c r="P12" s="1007"/>
      <c r="Q12" s="1013">
        <v>49</v>
      </c>
      <c r="R12" s="1014"/>
      <c r="S12" s="1014"/>
      <c r="T12" s="1014"/>
      <c r="U12" s="1014"/>
      <c r="V12" s="1014">
        <v>45</v>
      </c>
      <c r="W12" s="1014"/>
      <c r="X12" s="1014"/>
      <c r="Y12" s="1014"/>
      <c r="Z12" s="1014"/>
      <c r="AA12" s="1014">
        <f t="shared" si="0"/>
        <v>4</v>
      </c>
      <c r="AB12" s="1014"/>
      <c r="AC12" s="1014"/>
      <c r="AD12" s="1014"/>
      <c r="AE12" s="1015"/>
      <c r="AF12" s="1010">
        <v>4</v>
      </c>
      <c r="AG12" s="1011"/>
      <c r="AH12" s="1011"/>
      <c r="AI12" s="1011"/>
      <c r="AJ12" s="1012"/>
      <c r="AK12" s="1055">
        <v>8</v>
      </c>
      <c r="AL12" s="1056"/>
      <c r="AM12" s="1056"/>
      <c r="AN12" s="1056"/>
      <c r="AO12" s="1056"/>
      <c r="AP12" s="1056" t="s">
        <v>319</v>
      </c>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t="s">
        <v>329</v>
      </c>
      <c r="BT12" s="968" t="s">
        <v>329</v>
      </c>
      <c r="BU12" s="968" t="s">
        <v>329</v>
      </c>
      <c r="BV12" s="968" t="s">
        <v>329</v>
      </c>
      <c r="BW12" s="968" t="s">
        <v>329</v>
      </c>
      <c r="BX12" s="968" t="s">
        <v>329</v>
      </c>
      <c r="BY12" s="968" t="s">
        <v>329</v>
      </c>
      <c r="BZ12" s="968" t="s">
        <v>329</v>
      </c>
      <c r="CA12" s="968" t="s">
        <v>329</v>
      </c>
      <c r="CB12" s="968" t="s">
        <v>329</v>
      </c>
      <c r="CC12" s="968" t="s">
        <v>329</v>
      </c>
      <c r="CD12" s="968" t="s">
        <v>329</v>
      </c>
      <c r="CE12" s="968" t="s">
        <v>329</v>
      </c>
      <c r="CF12" s="968" t="s">
        <v>329</v>
      </c>
      <c r="CG12" s="989" t="s">
        <v>329</v>
      </c>
      <c r="CH12" s="964">
        <v>-12</v>
      </c>
      <c r="CI12" s="965"/>
      <c r="CJ12" s="965"/>
      <c r="CK12" s="965"/>
      <c r="CL12" s="966"/>
      <c r="CM12" s="964">
        <v>188</v>
      </c>
      <c r="CN12" s="965"/>
      <c r="CO12" s="965"/>
      <c r="CP12" s="965"/>
      <c r="CQ12" s="966"/>
      <c r="CR12" s="964">
        <v>4</v>
      </c>
      <c r="CS12" s="965"/>
      <c r="CT12" s="965"/>
      <c r="CU12" s="965"/>
      <c r="CV12" s="966"/>
      <c r="CW12" s="964">
        <v>61</v>
      </c>
      <c r="CX12" s="965"/>
      <c r="CY12" s="965"/>
      <c r="CZ12" s="965"/>
      <c r="DA12" s="966"/>
      <c r="DB12" s="964" t="s">
        <v>319</v>
      </c>
      <c r="DC12" s="965"/>
      <c r="DD12" s="965"/>
      <c r="DE12" s="965"/>
      <c r="DF12" s="966"/>
      <c r="DG12" s="964" t="s">
        <v>319</v>
      </c>
      <c r="DH12" s="965"/>
      <c r="DI12" s="965"/>
      <c r="DJ12" s="965"/>
      <c r="DK12" s="966"/>
      <c r="DL12" s="964" t="s">
        <v>319</v>
      </c>
      <c r="DM12" s="965"/>
      <c r="DN12" s="965"/>
      <c r="DO12" s="965"/>
      <c r="DP12" s="966"/>
      <c r="DQ12" s="964" t="s">
        <v>319</v>
      </c>
      <c r="DR12" s="965"/>
      <c r="DS12" s="965"/>
      <c r="DT12" s="965"/>
      <c r="DU12" s="966"/>
      <c r="DV12" s="967"/>
      <c r="DW12" s="968"/>
      <c r="DX12" s="968"/>
      <c r="DY12" s="968"/>
      <c r="DZ12" s="969"/>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t="s">
        <v>330</v>
      </c>
      <c r="BT13" s="968" t="s">
        <v>330</v>
      </c>
      <c r="BU13" s="968" t="s">
        <v>330</v>
      </c>
      <c r="BV13" s="968" t="s">
        <v>330</v>
      </c>
      <c r="BW13" s="968" t="s">
        <v>330</v>
      </c>
      <c r="BX13" s="968" t="s">
        <v>330</v>
      </c>
      <c r="BY13" s="968" t="s">
        <v>330</v>
      </c>
      <c r="BZ13" s="968" t="s">
        <v>330</v>
      </c>
      <c r="CA13" s="968" t="s">
        <v>330</v>
      </c>
      <c r="CB13" s="968" t="s">
        <v>330</v>
      </c>
      <c r="CC13" s="968" t="s">
        <v>330</v>
      </c>
      <c r="CD13" s="968" t="s">
        <v>330</v>
      </c>
      <c r="CE13" s="968" t="s">
        <v>330</v>
      </c>
      <c r="CF13" s="968" t="s">
        <v>330</v>
      </c>
      <c r="CG13" s="989" t="s">
        <v>330</v>
      </c>
      <c r="CH13" s="964">
        <v>-9</v>
      </c>
      <c r="CI13" s="965"/>
      <c r="CJ13" s="965"/>
      <c r="CK13" s="965"/>
      <c r="CL13" s="966"/>
      <c r="CM13" s="964">
        <v>40</v>
      </c>
      <c r="CN13" s="965"/>
      <c r="CO13" s="965"/>
      <c r="CP13" s="965"/>
      <c r="CQ13" s="966"/>
      <c r="CR13" s="964">
        <v>1</v>
      </c>
      <c r="CS13" s="965"/>
      <c r="CT13" s="965"/>
      <c r="CU13" s="965"/>
      <c r="CV13" s="966"/>
      <c r="CW13" s="964">
        <v>0</v>
      </c>
      <c r="CX13" s="965"/>
      <c r="CY13" s="965"/>
      <c r="CZ13" s="965"/>
      <c r="DA13" s="966"/>
      <c r="DB13" s="964" t="s">
        <v>319</v>
      </c>
      <c r="DC13" s="965"/>
      <c r="DD13" s="965"/>
      <c r="DE13" s="965"/>
      <c r="DF13" s="966"/>
      <c r="DG13" s="964" t="s">
        <v>319</v>
      </c>
      <c r="DH13" s="965"/>
      <c r="DI13" s="965"/>
      <c r="DJ13" s="965"/>
      <c r="DK13" s="966"/>
      <c r="DL13" s="964" t="s">
        <v>319</v>
      </c>
      <c r="DM13" s="965"/>
      <c r="DN13" s="965"/>
      <c r="DO13" s="965"/>
      <c r="DP13" s="966"/>
      <c r="DQ13" s="964" t="s">
        <v>319</v>
      </c>
      <c r="DR13" s="965"/>
      <c r="DS13" s="965"/>
      <c r="DT13" s="965"/>
      <c r="DU13" s="966"/>
      <c r="DV13" s="967"/>
      <c r="DW13" s="968"/>
      <c r="DX13" s="968"/>
      <c r="DY13" s="968"/>
      <c r="DZ13" s="969"/>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t="s">
        <v>331</v>
      </c>
      <c r="BT14" s="968" t="s">
        <v>331</v>
      </c>
      <c r="BU14" s="968" t="s">
        <v>331</v>
      </c>
      <c r="BV14" s="968" t="s">
        <v>331</v>
      </c>
      <c r="BW14" s="968" t="s">
        <v>331</v>
      </c>
      <c r="BX14" s="968" t="s">
        <v>331</v>
      </c>
      <c r="BY14" s="968" t="s">
        <v>331</v>
      </c>
      <c r="BZ14" s="968" t="s">
        <v>331</v>
      </c>
      <c r="CA14" s="968" t="s">
        <v>331</v>
      </c>
      <c r="CB14" s="968" t="s">
        <v>331</v>
      </c>
      <c r="CC14" s="968" t="s">
        <v>331</v>
      </c>
      <c r="CD14" s="968" t="s">
        <v>331</v>
      </c>
      <c r="CE14" s="968" t="s">
        <v>331</v>
      </c>
      <c r="CF14" s="968" t="s">
        <v>331</v>
      </c>
      <c r="CG14" s="989" t="s">
        <v>331</v>
      </c>
      <c r="CH14" s="964">
        <v>-9</v>
      </c>
      <c r="CI14" s="965"/>
      <c r="CJ14" s="965"/>
      <c r="CK14" s="965"/>
      <c r="CL14" s="966"/>
      <c r="CM14" s="964">
        <v>130</v>
      </c>
      <c r="CN14" s="965"/>
      <c r="CO14" s="965"/>
      <c r="CP14" s="965"/>
      <c r="CQ14" s="966"/>
      <c r="CR14" s="964">
        <v>11</v>
      </c>
      <c r="CS14" s="965"/>
      <c r="CT14" s="965"/>
      <c r="CU14" s="965"/>
      <c r="CV14" s="966"/>
      <c r="CW14" s="964">
        <v>40</v>
      </c>
      <c r="CX14" s="965"/>
      <c r="CY14" s="965"/>
      <c r="CZ14" s="965"/>
      <c r="DA14" s="966"/>
      <c r="DB14" s="964" t="s">
        <v>319</v>
      </c>
      <c r="DC14" s="965"/>
      <c r="DD14" s="965"/>
      <c r="DE14" s="965"/>
      <c r="DF14" s="966"/>
      <c r="DG14" s="964" t="s">
        <v>319</v>
      </c>
      <c r="DH14" s="965"/>
      <c r="DI14" s="965"/>
      <c r="DJ14" s="965"/>
      <c r="DK14" s="966"/>
      <c r="DL14" s="964" t="s">
        <v>319</v>
      </c>
      <c r="DM14" s="965"/>
      <c r="DN14" s="965"/>
      <c r="DO14" s="965"/>
      <c r="DP14" s="966"/>
      <c r="DQ14" s="964" t="s">
        <v>319</v>
      </c>
      <c r="DR14" s="965"/>
      <c r="DS14" s="965"/>
      <c r="DT14" s="965"/>
      <c r="DU14" s="966"/>
      <c r="DV14" s="967"/>
      <c r="DW14" s="968"/>
      <c r="DX14" s="968"/>
      <c r="DY14" s="968"/>
      <c r="DZ14" s="969"/>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t="s">
        <v>332</v>
      </c>
      <c r="BT15" s="968" t="s">
        <v>332</v>
      </c>
      <c r="BU15" s="968" t="s">
        <v>332</v>
      </c>
      <c r="BV15" s="968" t="s">
        <v>332</v>
      </c>
      <c r="BW15" s="968" t="s">
        <v>332</v>
      </c>
      <c r="BX15" s="968" t="s">
        <v>332</v>
      </c>
      <c r="BY15" s="968" t="s">
        <v>332</v>
      </c>
      <c r="BZ15" s="968" t="s">
        <v>332</v>
      </c>
      <c r="CA15" s="968" t="s">
        <v>332</v>
      </c>
      <c r="CB15" s="968" t="s">
        <v>332</v>
      </c>
      <c r="CC15" s="968" t="s">
        <v>332</v>
      </c>
      <c r="CD15" s="968" t="s">
        <v>332</v>
      </c>
      <c r="CE15" s="968" t="s">
        <v>332</v>
      </c>
      <c r="CF15" s="968" t="s">
        <v>332</v>
      </c>
      <c r="CG15" s="989" t="s">
        <v>332</v>
      </c>
      <c r="CH15" s="964">
        <v>1</v>
      </c>
      <c r="CI15" s="965"/>
      <c r="CJ15" s="965"/>
      <c r="CK15" s="965"/>
      <c r="CL15" s="966"/>
      <c r="CM15" s="964">
        <v>86</v>
      </c>
      <c r="CN15" s="965"/>
      <c r="CO15" s="965"/>
      <c r="CP15" s="965"/>
      <c r="CQ15" s="966"/>
      <c r="CR15" s="964">
        <v>12</v>
      </c>
      <c r="CS15" s="965"/>
      <c r="CT15" s="965"/>
      <c r="CU15" s="965"/>
      <c r="CV15" s="966"/>
      <c r="CW15" s="964">
        <v>86</v>
      </c>
      <c r="CX15" s="965"/>
      <c r="CY15" s="965"/>
      <c r="CZ15" s="965"/>
      <c r="DA15" s="966"/>
      <c r="DB15" s="964" t="s">
        <v>319</v>
      </c>
      <c r="DC15" s="965"/>
      <c r="DD15" s="965"/>
      <c r="DE15" s="965"/>
      <c r="DF15" s="966"/>
      <c r="DG15" s="964" t="s">
        <v>319</v>
      </c>
      <c r="DH15" s="965"/>
      <c r="DI15" s="965"/>
      <c r="DJ15" s="965"/>
      <c r="DK15" s="966"/>
      <c r="DL15" s="964" t="s">
        <v>319</v>
      </c>
      <c r="DM15" s="965"/>
      <c r="DN15" s="965"/>
      <c r="DO15" s="965"/>
      <c r="DP15" s="966"/>
      <c r="DQ15" s="964" t="s">
        <v>319</v>
      </c>
      <c r="DR15" s="965"/>
      <c r="DS15" s="965"/>
      <c r="DT15" s="965"/>
      <c r="DU15" s="966"/>
      <c r="DV15" s="967"/>
      <c r="DW15" s="968"/>
      <c r="DX15" s="968"/>
      <c r="DY15" s="968"/>
      <c r="DZ15" s="969"/>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t="s">
        <v>333</v>
      </c>
      <c r="BT16" s="968" t="s">
        <v>333</v>
      </c>
      <c r="BU16" s="968" t="s">
        <v>333</v>
      </c>
      <c r="BV16" s="968" t="s">
        <v>333</v>
      </c>
      <c r="BW16" s="968" t="s">
        <v>333</v>
      </c>
      <c r="BX16" s="968" t="s">
        <v>333</v>
      </c>
      <c r="BY16" s="968" t="s">
        <v>333</v>
      </c>
      <c r="BZ16" s="968" t="s">
        <v>333</v>
      </c>
      <c r="CA16" s="968" t="s">
        <v>333</v>
      </c>
      <c r="CB16" s="968" t="s">
        <v>333</v>
      </c>
      <c r="CC16" s="968" t="s">
        <v>333</v>
      </c>
      <c r="CD16" s="968" t="s">
        <v>333</v>
      </c>
      <c r="CE16" s="968" t="s">
        <v>333</v>
      </c>
      <c r="CF16" s="968" t="s">
        <v>333</v>
      </c>
      <c r="CG16" s="989" t="s">
        <v>333</v>
      </c>
      <c r="CH16" s="964">
        <v>0</v>
      </c>
      <c r="CI16" s="965"/>
      <c r="CJ16" s="965"/>
      <c r="CK16" s="965"/>
      <c r="CL16" s="966"/>
      <c r="CM16" s="964">
        <v>10</v>
      </c>
      <c r="CN16" s="965"/>
      <c r="CO16" s="965"/>
      <c r="CP16" s="965"/>
      <c r="CQ16" s="966"/>
      <c r="CR16" s="964">
        <v>10</v>
      </c>
      <c r="CS16" s="965"/>
      <c r="CT16" s="965"/>
      <c r="CU16" s="965"/>
      <c r="CV16" s="966"/>
      <c r="CW16" s="964">
        <v>33</v>
      </c>
      <c r="CX16" s="965"/>
      <c r="CY16" s="965"/>
      <c r="CZ16" s="965"/>
      <c r="DA16" s="966"/>
      <c r="DB16" s="964" t="s">
        <v>319</v>
      </c>
      <c r="DC16" s="965"/>
      <c r="DD16" s="965"/>
      <c r="DE16" s="965"/>
      <c r="DF16" s="966"/>
      <c r="DG16" s="964" t="s">
        <v>319</v>
      </c>
      <c r="DH16" s="965"/>
      <c r="DI16" s="965"/>
      <c r="DJ16" s="965"/>
      <c r="DK16" s="966"/>
      <c r="DL16" s="964" t="s">
        <v>319</v>
      </c>
      <c r="DM16" s="965"/>
      <c r="DN16" s="965"/>
      <c r="DO16" s="965"/>
      <c r="DP16" s="966"/>
      <c r="DQ16" s="964" t="s">
        <v>319</v>
      </c>
      <c r="DR16" s="965"/>
      <c r="DS16" s="965"/>
      <c r="DT16" s="965"/>
      <c r="DU16" s="966"/>
      <c r="DV16" s="967"/>
      <c r="DW16" s="968"/>
      <c r="DX16" s="968"/>
      <c r="DY16" s="968"/>
      <c r="DZ16" s="969"/>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t="s">
        <v>334</v>
      </c>
      <c r="BT17" s="968" t="s">
        <v>334</v>
      </c>
      <c r="BU17" s="968" t="s">
        <v>334</v>
      </c>
      <c r="BV17" s="968" t="s">
        <v>334</v>
      </c>
      <c r="BW17" s="968" t="s">
        <v>334</v>
      </c>
      <c r="BX17" s="968" t="s">
        <v>334</v>
      </c>
      <c r="BY17" s="968" t="s">
        <v>334</v>
      </c>
      <c r="BZ17" s="968" t="s">
        <v>334</v>
      </c>
      <c r="CA17" s="968" t="s">
        <v>334</v>
      </c>
      <c r="CB17" s="968" t="s">
        <v>334</v>
      </c>
      <c r="CC17" s="968" t="s">
        <v>334</v>
      </c>
      <c r="CD17" s="968" t="s">
        <v>334</v>
      </c>
      <c r="CE17" s="968" t="s">
        <v>334</v>
      </c>
      <c r="CF17" s="968" t="s">
        <v>334</v>
      </c>
      <c r="CG17" s="989" t="s">
        <v>334</v>
      </c>
      <c r="CH17" s="964">
        <v>-8</v>
      </c>
      <c r="CI17" s="965"/>
      <c r="CJ17" s="965"/>
      <c r="CK17" s="965"/>
      <c r="CL17" s="966"/>
      <c r="CM17" s="964">
        <v>432</v>
      </c>
      <c r="CN17" s="965"/>
      <c r="CO17" s="965"/>
      <c r="CP17" s="965"/>
      <c r="CQ17" s="966"/>
      <c r="CR17" s="964">
        <v>160</v>
      </c>
      <c r="CS17" s="965"/>
      <c r="CT17" s="965"/>
      <c r="CU17" s="965"/>
      <c r="CV17" s="966"/>
      <c r="CW17" s="964">
        <v>0</v>
      </c>
      <c r="CX17" s="965"/>
      <c r="CY17" s="965"/>
      <c r="CZ17" s="965"/>
      <c r="DA17" s="966"/>
      <c r="DB17" s="964" t="s">
        <v>319</v>
      </c>
      <c r="DC17" s="965"/>
      <c r="DD17" s="965"/>
      <c r="DE17" s="965"/>
      <c r="DF17" s="966"/>
      <c r="DG17" s="964" t="s">
        <v>319</v>
      </c>
      <c r="DH17" s="965"/>
      <c r="DI17" s="965"/>
      <c r="DJ17" s="965"/>
      <c r="DK17" s="966"/>
      <c r="DL17" s="964" t="s">
        <v>319</v>
      </c>
      <c r="DM17" s="965"/>
      <c r="DN17" s="965"/>
      <c r="DO17" s="965"/>
      <c r="DP17" s="966"/>
      <c r="DQ17" s="964" t="s">
        <v>319</v>
      </c>
      <c r="DR17" s="965"/>
      <c r="DS17" s="965"/>
      <c r="DT17" s="965"/>
      <c r="DU17" s="966"/>
      <c r="DV17" s="967"/>
      <c r="DW17" s="968"/>
      <c r="DX17" s="968"/>
      <c r="DY17" s="968"/>
      <c r="DZ17" s="969"/>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t="s">
        <v>335</v>
      </c>
      <c r="BT18" s="968" t="s">
        <v>335</v>
      </c>
      <c r="BU18" s="968" t="s">
        <v>335</v>
      </c>
      <c r="BV18" s="968" t="s">
        <v>335</v>
      </c>
      <c r="BW18" s="968" t="s">
        <v>335</v>
      </c>
      <c r="BX18" s="968" t="s">
        <v>335</v>
      </c>
      <c r="BY18" s="968" t="s">
        <v>335</v>
      </c>
      <c r="BZ18" s="968" t="s">
        <v>335</v>
      </c>
      <c r="CA18" s="968" t="s">
        <v>335</v>
      </c>
      <c r="CB18" s="968" t="s">
        <v>335</v>
      </c>
      <c r="CC18" s="968" t="s">
        <v>335</v>
      </c>
      <c r="CD18" s="968" t="s">
        <v>335</v>
      </c>
      <c r="CE18" s="968" t="s">
        <v>335</v>
      </c>
      <c r="CF18" s="968" t="s">
        <v>335</v>
      </c>
      <c r="CG18" s="989" t="s">
        <v>335</v>
      </c>
      <c r="CH18" s="964">
        <v>0</v>
      </c>
      <c r="CI18" s="965"/>
      <c r="CJ18" s="965"/>
      <c r="CK18" s="965"/>
      <c r="CL18" s="966"/>
      <c r="CM18" s="964">
        <v>83</v>
      </c>
      <c r="CN18" s="965"/>
      <c r="CO18" s="965"/>
      <c r="CP18" s="965"/>
      <c r="CQ18" s="966"/>
      <c r="CR18" s="964">
        <v>5</v>
      </c>
      <c r="CS18" s="965"/>
      <c r="CT18" s="965"/>
      <c r="CU18" s="965"/>
      <c r="CV18" s="966"/>
      <c r="CW18" s="964">
        <v>39</v>
      </c>
      <c r="CX18" s="965"/>
      <c r="CY18" s="965"/>
      <c r="CZ18" s="965"/>
      <c r="DA18" s="966"/>
      <c r="DB18" s="964">
        <v>1927</v>
      </c>
      <c r="DC18" s="965"/>
      <c r="DD18" s="965"/>
      <c r="DE18" s="965"/>
      <c r="DF18" s="966"/>
      <c r="DG18" s="964" t="s">
        <v>319</v>
      </c>
      <c r="DH18" s="965"/>
      <c r="DI18" s="965"/>
      <c r="DJ18" s="965"/>
      <c r="DK18" s="966"/>
      <c r="DL18" s="964">
        <v>1005</v>
      </c>
      <c r="DM18" s="965"/>
      <c r="DN18" s="965"/>
      <c r="DO18" s="965"/>
      <c r="DP18" s="966"/>
      <c r="DQ18" s="964">
        <v>2160</v>
      </c>
      <c r="DR18" s="965"/>
      <c r="DS18" s="965"/>
      <c r="DT18" s="965"/>
      <c r="DU18" s="966"/>
      <c r="DV18" s="967"/>
      <c r="DW18" s="968"/>
      <c r="DX18" s="968"/>
      <c r="DY18" s="968"/>
      <c r="DZ18" s="969"/>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t="s">
        <v>336</v>
      </c>
      <c r="BT19" s="968" t="s">
        <v>336</v>
      </c>
      <c r="BU19" s="968" t="s">
        <v>336</v>
      </c>
      <c r="BV19" s="968" t="s">
        <v>336</v>
      </c>
      <c r="BW19" s="968" t="s">
        <v>336</v>
      </c>
      <c r="BX19" s="968" t="s">
        <v>336</v>
      </c>
      <c r="BY19" s="968" t="s">
        <v>336</v>
      </c>
      <c r="BZ19" s="968" t="s">
        <v>336</v>
      </c>
      <c r="CA19" s="968" t="s">
        <v>336</v>
      </c>
      <c r="CB19" s="968" t="s">
        <v>336</v>
      </c>
      <c r="CC19" s="968" t="s">
        <v>336</v>
      </c>
      <c r="CD19" s="968" t="s">
        <v>336</v>
      </c>
      <c r="CE19" s="968" t="s">
        <v>336</v>
      </c>
      <c r="CF19" s="968" t="s">
        <v>336</v>
      </c>
      <c r="CG19" s="989" t="s">
        <v>336</v>
      </c>
      <c r="CH19" s="964">
        <v>0</v>
      </c>
      <c r="CI19" s="965"/>
      <c r="CJ19" s="965"/>
      <c r="CK19" s="965"/>
      <c r="CL19" s="966"/>
      <c r="CM19" s="964">
        <v>14</v>
      </c>
      <c r="CN19" s="965"/>
      <c r="CO19" s="965"/>
      <c r="CP19" s="965"/>
      <c r="CQ19" s="966"/>
      <c r="CR19" s="964">
        <v>1</v>
      </c>
      <c r="CS19" s="965"/>
      <c r="CT19" s="965"/>
      <c r="CU19" s="965"/>
      <c r="CV19" s="966"/>
      <c r="CW19" s="964">
        <v>0</v>
      </c>
      <c r="CX19" s="965"/>
      <c r="CY19" s="965"/>
      <c r="CZ19" s="965"/>
      <c r="DA19" s="966"/>
      <c r="DB19" s="964" t="s">
        <v>319</v>
      </c>
      <c r="DC19" s="965"/>
      <c r="DD19" s="965"/>
      <c r="DE19" s="965"/>
      <c r="DF19" s="966"/>
      <c r="DG19" s="964" t="s">
        <v>319</v>
      </c>
      <c r="DH19" s="965"/>
      <c r="DI19" s="965"/>
      <c r="DJ19" s="965"/>
      <c r="DK19" s="966"/>
      <c r="DL19" s="964" t="s">
        <v>319</v>
      </c>
      <c r="DM19" s="965"/>
      <c r="DN19" s="965"/>
      <c r="DO19" s="965"/>
      <c r="DP19" s="966"/>
      <c r="DQ19" s="964" t="s">
        <v>319</v>
      </c>
      <c r="DR19" s="965"/>
      <c r="DS19" s="965"/>
      <c r="DT19" s="965"/>
      <c r="DU19" s="966"/>
      <c r="DV19" s="967"/>
      <c r="DW19" s="968"/>
      <c r="DX19" s="968"/>
      <c r="DY19" s="968"/>
      <c r="DZ19" s="969"/>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t="s">
        <v>337</v>
      </c>
      <c r="BT20" s="968" t="s">
        <v>337</v>
      </c>
      <c r="BU20" s="968" t="s">
        <v>337</v>
      </c>
      <c r="BV20" s="968" t="s">
        <v>337</v>
      </c>
      <c r="BW20" s="968" t="s">
        <v>337</v>
      </c>
      <c r="BX20" s="968" t="s">
        <v>337</v>
      </c>
      <c r="BY20" s="968" t="s">
        <v>337</v>
      </c>
      <c r="BZ20" s="968" t="s">
        <v>337</v>
      </c>
      <c r="CA20" s="968" t="s">
        <v>337</v>
      </c>
      <c r="CB20" s="968" t="s">
        <v>337</v>
      </c>
      <c r="CC20" s="968" t="s">
        <v>337</v>
      </c>
      <c r="CD20" s="968" t="s">
        <v>337</v>
      </c>
      <c r="CE20" s="968" t="s">
        <v>337</v>
      </c>
      <c r="CF20" s="968" t="s">
        <v>337</v>
      </c>
      <c r="CG20" s="989" t="s">
        <v>337</v>
      </c>
      <c r="CH20" s="964">
        <v>0</v>
      </c>
      <c r="CI20" s="965"/>
      <c r="CJ20" s="965"/>
      <c r="CK20" s="965"/>
      <c r="CL20" s="966"/>
      <c r="CM20" s="964">
        <v>15</v>
      </c>
      <c r="CN20" s="965"/>
      <c r="CO20" s="965"/>
      <c r="CP20" s="965"/>
      <c r="CQ20" s="966"/>
      <c r="CR20" s="964">
        <v>2</v>
      </c>
      <c r="CS20" s="965"/>
      <c r="CT20" s="965"/>
      <c r="CU20" s="965"/>
      <c r="CV20" s="966"/>
      <c r="CW20" s="964">
        <v>0</v>
      </c>
      <c r="CX20" s="965"/>
      <c r="CY20" s="965"/>
      <c r="CZ20" s="965"/>
      <c r="DA20" s="966"/>
      <c r="DB20" s="964" t="s">
        <v>319</v>
      </c>
      <c r="DC20" s="965"/>
      <c r="DD20" s="965"/>
      <c r="DE20" s="965"/>
      <c r="DF20" s="966"/>
      <c r="DG20" s="964" t="s">
        <v>319</v>
      </c>
      <c r="DH20" s="965"/>
      <c r="DI20" s="965"/>
      <c r="DJ20" s="965"/>
      <c r="DK20" s="966"/>
      <c r="DL20" s="964" t="s">
        <v>319</v>
      </c>
      <c r="DM20" s="965"/>
      <c r="DN20" s="965"/>
      <c r="DO20" s="965"/>
      <c r="DP20" s="966"/>
      <c r="DQ20" s="964" t="s">
        <v>319</v>
      </c>
      <c r="DR20" s="965"/>
      <c r="DS20" s="965"/>
      <c r="DT20" s="965"/>
      <c r="DU20" s="966"/>
      <c r="DV20" s="967"/>
      <c r="DW20" s="968"/>
      <c r="DX20" s="968"/>
      <c r="DY20" s="968"/>
      <c r="DZ20" s="969"/>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t="s">
        <v>338</v>
      </c>
      <c r="BT21" s="968" t="s">
        <v>338</v>
      </c>
      <c r="BU21" s="968" t="s">
        <v>338</v>
      </c>
      <c r="BV21" s="968" t="s">
        <v>338</v>
      </c>
      <c r="BW21" s="968" t="s">
        <v>338</v>
      </c>
      <c r="BX21" s="968" t="s">
        <v>338</v>
      </c>
      <c r="BY21" s="968" t="s">
        <v>338</v>
      </c>
      <c r="BZ21" s="968" t="s">
        <v>338</v>
      </c>
      <c r="CA21" s="968" t="s">
        <v>338</v>
      </c>
      <c r="CB21" s="968" t="s">
        <v>338</v>
      </c>
      <c r="CC21" s="968" t="s">
        <v>338</v>
      </c>
      <c r="CD21" s="968" t="s">
        <v>338</v>
      </c>
      <c r="CE21" s="968" t="s">
        <v>338</v>
      </c>
      <c r="CF21" s="968" t="s">
        <v>338</v>
      </c>
      <c r="CG21" s="989" t="s">
        <v>338</v>
      </c>
      <c r="CH21" s="964">
        <v>15</v>
      </c>
      <c r="CI21" s="965"/>
      <c r="CJ21" s="965"/>
      <c r="CK21" s="965"/>
      <c r="CL21" s="966"/>
      <c r="CM21" s="964">
        <v>64</v>
      </c>
      <c r="CN21" s="965"/>
      <c r="CO21" s="965"/>
      <c r="CP21" s="965"/>
      <c r="CQ21" s="966"/>
      <c r="CR21" s="964">
        <v>17</v>
      </c>
      <c r="CS21" s="965"/>
      <c r="CT21" s="965"/>
      <c r="CU21" s="965"/>
      <c r="CV21" s="966"/>
      <c r="CW21" s="964">
        <v>3</v>
      </c>
      <c r="CX21" s="965"/>
      <c r="CY21" s="965"/>
      <c r="CZ21" s="965"/>
      <c r="DA21" s="966"/>
      <c r="DB21" s="964" t="s">
        <v>319</v>
      </c>
      <c r="DC21" s="965"/>
      <c r="DD21" s="965"/>
      <c r="DE21" s="965"/>
      <c r="DF21" s="966"/>
      <c r="DG21" s="964" t="s">
        <v>319</v>
      </c>
      <c r="DH21" s="965"/>
      <c r="DI21" s="965"/>
      <c r="DJ21" s="965"/>
      <c r="DK21" s="966"/>
      <c r="DL21" s="964" t="s">
        <v>319</v>
      </c>
      <c r="DM21" s="965"/>
      <c r="DN21" s="965"/>
      <c r="DO21" s="965"/>
      <c r="DP21" s="966"/>
      <c r="DQ21" s="964" t="s">
        <v>319</v>
      </c>
      <c r="DR21" s="965"/>
      <c r="DS21" s="965"/>
      <c r="DT21" s="965"/>
      <c r="DU21" s="966"/>
      <c r="DV21" s="967"/>
      <c r="DW21" s="968"/>
      <c r="DX21" s="968"/>
      <c r="DY21" s="968"/>
      <c r="DZ21" s="969"/>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339</v>
      </c>
      <c r="BA22" s="1003"/>
      <c r="BB22" s="1003"/>
      <c r="BC22" s="1003"/>
      <c r="BD22" s="1004"/>
      <c r="BE22" s="92"/>
      <c r="BF22" s="92"/>
      <c r="BG22" s="92"/>
      <c r="BH22" s="92"/>
      <c r="BI22" s="92"/>
      <c r="BJ22" s="92"/>
      <c r="BK22" s="92"/>
      <c r="BL22" s="92"/>
      <c r="BM22" s="92"/>
      <c r="BN22" s="92"/>
      <c r="BO22" s="92"/>
      <c r="BP22" s="92"/>
      <c r="BQ22" s="98">
        <v>16</v>
      </c>
      <c r="BR22" s="99"/>
      <c r="BS22" s="967" t="s">
        <v>340</v>
      </c>
      <c r="BT22" s="968" t="s">
        <v>340</v>
      </c>
      <c r="BU22" s="968" t="s">
        <v>340</v>
      </c>
      <c r="BV22" s="968" t="s">
        <v>340</v>
      </c>
      <c r="BW22" s="968" t="s">
        <v>340</v>
      </c>
      <c r="BX22" s="968" t="s">
        <v>340</v>
      </c>
      <c r="BY22" s="968" t="s">
        <v>340</v>
      </c>
      <c r="BZ22" s="968" t="s">
        <v>340</v>
      </c>
      <c r="CA22" s="968" t="s">
        <v>340</v>
      </c>
      <c r="CB22" s="968" t="s">
        <v>340</v>
      </c>
      <c r="CC22" s="968" t="s">
        <v>340</v>
      </c>
      <c r="CD22" s="968" t="s">
        <v>340</v>
      </c>
      <c r="CE22" s="968" t="s">
        <v>340</v>
      </c>
      <c r="CF22" s="968" t="s">
        <v>340</v>
      </c>
      <c r="CG22" s="989" t="s">
        <v>340</v>
      </c>
      <c r="CH22" s="964">
        <v>3</v>
      </c>
      <c r="CI22" s="965"/>
      <c r="CJ22" s="965"/>
      <c r="CK22" s="965"/>
      <c r="CL22" s="966"/>
      <c r="CM22" s="964">
        <v>5</v>
      </c>
      <c r="CN22" s="965"/>
      <c r="CO22" s="965"/>
      <c r="CP22" s="965"/>
      <c r="CQ22" s="966"/>
      <c r="CR22" s="964">
        <v>2</v>
      </c>
      <c r="CS22" s="965"/>
      <c r="CT22" s="965"/>
      <c r="CU22" s="965"/>
      <c r="CV22" s="966"/>
      <c r="CW22" s="964">
        <v>0</v>
      </c>
      <c r="CX22" s="965"/>
      <c r="CY22" s="965"/>
      <c r="CZ22" s="965"/>
      <c r="DA22" s="966"/>
      <c r="DB22" s="964" t="s">
        <v>319</v>
      </c>
      <c r="DC22" s="965"/>
      <c r="DD22" s="965"/>
      <c r="DE22" s="965"/>
      <c r="DF22" s="966"/>
      <c r="DG22" s="964" t="s">
        <v>319</v>
      </c>
      <c r="DH22" s="965"/>
      <c r="DI22" s="965"/>
      <c r="DJ22" s="965"/>
      <c r="DK22" s="966"/>
      <c r="DL22" s="964" t="s">
        <v>319</v>
      </c>
      <c r="DM22" s="965"/>
      <c r="DN22" s="965"/>
      <c r="DO22" s="965"/>
      <c r="DP22" s="966"/>
      <c r="DQ22" s="964" t="s">
        <v>319</v>
      </c>
      <c r="DR22" s="965"/>
      <c r="DS22" s="965"/>
      <c r="DT22" s="965"/>
      <c r="DU22" s="966"/>
      <c r="DV22" s="967"/>
      <c r="DW22" s="968"/>
      <c r="DX22" s="968"/>
      <c r="DY22" s="968"/>
      <c r="DZ22" s="969"/>
      <c r="EA22" s="94"/>
    </row>
    <row r="23" spans="1:131" s="95" customFormat="1" ht="26.25" customHeight="1" thickBot="1" x14ac:dyDescent="0.2">
      <c r="A23" s="100" t="s">
        <v>341</v>
      </c>
      <c r="B23" s="912" t="s">
        <v>342</v>
      </c>
      <c r="C23" s="913"/>
      <c r="D23" s="913"/>
      <c r="E23" s="913"/>
      <c r="F23" s="913"/>
      <c r="G23" s="913"/>
      <c r="H23" s="913"/>
      <c r="I23" s="913"/>
      <c r="J23" s="913"/>
      <c r="K23" s="913"/>
      <c r="L23" s="913"/>
      <c r="M23" s="913"/>
      <c r="N23" s="913"/>
      <c r="O23" s="913"/>
      <c r="P23" s="923"/>
      <c r="Q23" s="1042">
        <v>113669</v>
      </c>
      <c r="R23" s="1036"/>
      <c r="S23" s="1036"/>
      <c r="T23" s="1036"/>
      <c r="U23" s="1036"/>
      <c r="V23" s="1036">
        <v>111492</v>
      </c>
      <c r="W23" s="1036"/>
      <c r="X23" s="1036"/>
      <c r="Y23" s="1036"/>
      <c r="Z23" s="1036"/>
      <c r="AA23" s="1036">
        <v>2177</v>
      </c>
      <c r="AB23" s="1036"/>
      <c r="AC23" s="1036"/>
      <c r="AD23" s="1036"/>
      <c r="AE23" s="1043"/>
      <c r="AF23" s="1044">
        <v>2027</v>
      </c>
      <c r="AG23" s="1036"/>
      <c r="AH23" s="1036"/>
      <c r="AI23" s="1036"/>
      <c r="AJ23" s="1045"/>
      <c r="AK23" s="1046"/>
      <c r="AL23" s="1047"/>
      <c r="AM23" s="1047"/>
      <c r="AN23" s="1047"/>
      <c r="AO23" s="1047"/>
      <c r="AP23" s="1036">
        <v>108449</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67" t="s">
        <v>343</v>
      </c>
      <c r="BT23" s="968" t="s">
        <v>343</v>
      </c>
      <c r="BU23" s="968" t="s">
        <v>343</v>
      </c>
      <c r="BV23" s="968" t="s">
        <v>343</v>
      </c>
      <c r="BW23" s="968" t="s">
        <v>343</v>
      </c>
      <c r="BX23" s="968" t="s">
        <v>343</v>
      </c>
      <c r="BY23" s="968" t="s">
        <v>343</v>
      </c>
      <c r="BZ23" s="968" t="s">
        <v>343</v>
      </c>
      <c r="CA23" s="968" t="s">
        <v>343</v>
      </c>
      <c r="CB23" s="968" t="s">
        <v>343</v>
      </c>
      <c r="CC23" s="968" t="s">
        <v>343</v>
      </c>
      <c r="CD23" s="968" t="s">
        <v>343</v>
      </c>
      <c r="CE23" s="968" t="s">
        <v>343</v>
      </c>
      <c r="CF23" s="968" t="s">
        <v>343</v>
      </c>
      <c r="CG23" s="989" t="s">
        <v>343</v>
      </c>
      <c r="CH23" s="964">
        <v>2</v>
      </c>
      <c r="CI23" s="965"/>
      <c r="CJ23" s="965"/>
      <c r="CK23" s="965"/>
      <c r="CL23" s="966"/>
      <c r="CM23" s="964">
        <v>55</v>
      </c>
      <c r="CN23" s="965"/>
      <c r="CO23" s="965"/>
      <c r="CP23" s="965"/>
      <c r="CQ23" s="966"/>
      <c r="CR23" s="964">
        <v>20</v>
      </c>
      <c r="CS23" s="965"/>
      <c r="CT23" s="965"/>
      <c r="CU23" s="965"/>
      <c r="CV23" s="966"/>
      <c r="CW23" s="964">
        <v>11</v>
      </c>
      <c r="CX23" s="965"/>
      <c r="CY23" s="965"/>
      <c r="CZ23" s="965"/>
      <c r="DA23" s="966"/>
      <c r="DB23" s="964" t="s">
        <v>319</v>
      </c>
      <c r="DC23" s="965"/>
      <c r="DD23" s="965"/>
      <c r="DE23" s="965"/>
      <c r="DF23" s="966"/>
      <c r="DG23" s="964" t="s">
        <v>319</v>
      </c>
      <c r="DH23" s="965"/>
      <c r="DI23" s="965"/>
      <c r="DJ23" s="965"/>
      <c r="DK23" s="966"/>
      <c r="DL23" s="964" t="s">
        <v>319</v>
      </c>
      <c r="DM23" s="965"/>
      <c r="DN23" s="965"/>
      <c r="DO23" s="965"/>
      <c r="DP23" s="966"/>
      <c r="DQ23" s="964" t="s">
        <v>319</v>
      </c>
      <c r="DR23" s="965"/>
      <c r="DS23" s="965"/>
      <c r="DT23" s="965"/>
      <c r="DU23" s="966"/>
      <c r="DV23" s="967"/>
      <c r="DW23" s="968"/>
      <c r="DX23" s="968"/>
      <c r="DY23" s="968"/>
      <c r="DZ23" s="969"/>
      <c r="EA23" s="94"/>
    </row>
    <row r="24" spans="1:131" s="95" customFormat="1" ht="26.25" customHeight="1" x14ac:dyDescent="0.15">
      <c r="A24" s="1035" t="s">
        <v>344</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t="s">
        <v>345</v>
      </c>
      <c r="BT24" s="968" t="s">
        <v>345</v>
      </c>
      <c r="BU24" s="968" t="s">
        <v>345</v>
      </c>
      <c r="BV24" s="968" t="s">
        <v>345</v>
      </c>
      <c r="BW24" s="968" t="s">
        <v>345</v>
      </c>
      <c r="BX24" s="968" t="s">
        <v>345</v>
      </c>
      <c r="BY24" s="968" t="s">
        <v>345</v>
      </c>
      <c r="BZ24" s="968" t="s">
        <v>345</v>
      </c>
      <c r="CA24" s="968" t="s">
        <v>345</v>
      </c>
      <c r="CB24" s="968" t="s">
        <v>345</v>
      </c>
      <c r="CC24" s="968" t="s">
        <v>345</v>
      </c>
      <c r="CD24" s="968" t="s">
        <v>345</v>
      </c>
      <c r="CE24" s="968" t="s">
        <v>345</v>
      </c>
      <c r="CF24" s="968" t="s">
        <v>345</v>
      </c>
      <c r="CG24" s="989" t="s">
        <v>345</v>
      </c>
      <c r="CH24" s="964">
        <v>-5</v>
      </c>
      <c r="CI24" s="965"/>
      <c r="CJ24" s="965"/>
      <c r="CK24" s="965"/>
      <c r="CL24" s="966"/>
      <c r="CM24" s="964">
        <v>-58</v>
      </c>
      <c r="CN24" s="965"/>
      <c r="CO24" s="965"/>
      <c r="CP24" s="965"/>
      <c r="CQ24" s="966"/>
      <c r="CR24" s="964">
        <v>18</v>
      </c>
      <c r="CS24" s="965"/>
      <c r="CT24" s="965"/>
      <c r="CU24" s="965"/>
      <c r="CV24" s="966"/>
      <c r="CW24" s="964">
        <v>2</v>
      </c>
      <c r="CX24" s="965"/>
      <c r="CY24" s="965"/>
      <c r="CZ24" s="965"/>
      <c r="DA24" s="966"/>
      <c r="DB24" s="964" t="s">
        <v>319</v>
      </c>
      <c r="DC24" s="965"/>
      <c r="DD24" s="965"/>
      <c r="DE24" s="965"/>
      <c r="DF24" s="966"/>
      <c r="DG24" s="964" t="s">
        <v>319</v>
      </c>
      <c r="DH24" s="965"/>
      <c r="DI24" s="965"/>
      <c r="DJ24" s="965"/>
      <c r="DK24" s="966"/>
      <c r="DL24" s="964" t="s">
        <v>319</v>
      </c>
      <c r="DM24" s="965"/>
      <c r="DN24" s="965"/>
      <c r="DO24" s="965"/>
      <c r="DP24" s="966"/>
      <c r="DQ24" s="964" t="s">
        <v>319</v>
      </c>
      <c r="DR24" s="965"/>
      <c r="DS24" s="965"/>
      <c r="DT24" s="965"/>
      <c r="DU24" s="966"/>
      <c r="DV24" s="967"/>
      <c r="DW24" s="968"/>
      <c r="DX24" s="968"/>
      <c r="DY24" s="968"/>
      <c r="DZ24" s="969"/>
      <c r="EA24" s="94"/>
    </row>
    <row r="25" spans="1:131" ht="26.25" customHeight="1" thickBot="1" x14ac:dyDescent="0.2">
      <c r="A25" s="1034" t="s">
        <v>346</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t="s">
        <v>347</v>
      </c>
      <c r="BT25" s="968" t="s">
        <v>347</v>
      </c>
      <c r="BU25" s="968" t="s">
        <v>347</v>
      </c>
      <c r="BV25" s="968" t="s">
        <v>347</v>
      </c>
      <c r="BW25" s="968" t="s">
        <v>347</v>
      </c>
      <c r="BX25" s="968" t="s">
        <v>347</v>
      </c>
      <c r="BY25" s="968" t="s">
        <v>347</v>
      </c>
      <c r="BZ25" s="968" t="s">
        <v>347</v>
      </c>
      <c r="CA25" s="968" t="s">
        <v>347</v>
      </c>
      <c r="CB25" s="968" t="s">
        <v>347</v>
      </c>
      <c r="CC25" s="968" t="s">
        <v>347</v>
      </c>
      <c r="CD25" s="968" t="s">
        <v>347</v>
      </c>
      <c r="CE25" s="968" t="s">
        <v>347</v>
      </c>
      <c r="CF25" s="968" t="s">
        <v>347</v>
      </c>
      <c r="CG25" s="989" t="s">
        <v>347</v>
      </c>
      <c r="CH25" s="964">
        <v>0</v>
      </c>
      <c r="CI25" s="965"/>
      <c r="CJ25" s="965"/>
      <c r="CK25" s="965"/>
      <c r="CL25" s="966"/>
      <c r="CM25" s="964">
        <v>40</v>
      </c>
      <c r="CN25" s="965"/>
      <c r="CO25" s="965"/>
      <c r="CP25" s="965"/>
      <c r="CQ25" s="966"/>
      <c r="CR25" s="964">
        <v>19</v>
      </c>
      <c r="CS25" s="965"/>
      <c r="CT25" s="965"/>
      <c r="CU25" s="965"/>
      <c r="CV25" s="966"/>
      <c r="CW25" s="964">
        <v>0</v>
      </c>
      <c r="CX25" s="965"/>
      <c r="CY25" s="965"/>
      <c r="CZ25" s="965"/>
      <c r="DA25" s="966"/>
      <c r="DB25" s="964" t="s">
        <v>319</v>
      </c>
      <c r="DC25" s="965"/>
      <c r="DD25" s="965"/>
      <c r="DE25" s="965"/>
      <c r="DF25" s="966"/>
      <c r="DG25" s="964" t="s">
        <v>319</v>
      </c>
      <c r="DH25" s="965"/>
      <c r="DI25" s="965"/>
      <c r="DJ25" s="965"/>
      <c r="DK25" s="966"/>
      <c r="DL25" s="964" t="s">
        <v>319</v>
      </c>
      <c r="DM25" s="965"/>
      <c r="DN25" s="965"/>
      <c r="DO25" s="965"/>
      <c r="DP25" s="966"/>
      <c r="DQ25" s="964" t="s">
        <v>319</v>
      </c>
      <c r="DR25" s="965"/>
      <c r="DS25" s="965"/>
      <c r="DT25" s="965"/>
      <c r="DU25" s="966"/>
      <c r="DV25" s="967"/>
      <c r="DW25" s="968"/>
      <c r="DX25" s="968"/>
      <c r="DY25" s="968"/>
      <c r="DZ25" s="969"/>
      <c r="EA25" s="89"/>
    </row>
    <row r="26" spans="1:131" ht="26.25" customHeight="1" x14ac:dyDescent="0.15">
      <c r="A26" s="970" t="s">
        <v>300</v>
      </c>
      <c r="B26" s="971"/>
      <c r="C26" s="971"/>
      <c r="D26" s="971"/>
      <c r="E26" s="971"/>
      <c r="F26" s="971"/>
      <c r="G26" s="971"/>
      <c r="H26" s="971"/>
      <c r="I26" s="971"/>
      <c r="J26" s="971"/>
      <c r="K26" s="971"/>
      <c r="L26" s="971"/>
      <c r="M26" s="971"/>
      <c r="N26" s="971"/>
      <c r="O26" s="971"/>
      <c r="P26" s="972"/>
      <c r="Q26" s="976" t="s">
        <v>348</v>
      </c>
      <c r="R26" s="977"/>
      <c r="S26" s="977"/>
      <c r="T26" s="977"/>
      <c r="U26" s="978"/>
      <c r="V26" s="976" t="s">
        <v>349</v>
      </c>
      <c r="W26" s="977"/>
      <c r="X26" s="977"/>
      <c r="Y26" s="977"/>
      <c r="Z26" s="978"/>
      <c r="AA26" s="976" t="s">
        <v>350</v>
      </c>
      <c r="AB26" s="977"/>
      <c r="AC26" s="977"/>
      <c r="AD26" s="977"/>
      <c r="AE26" s="977"/>
      <c r="AF26" s="1030" t="s">
        <v>351</v>
      </c>
      <c r="AG26" s="983"/>
      <c r="AH26" s="983"/>
      <c r="AI26" s="983"/>
      <c r="AJ26" s="1031"/>
      <c r="AK26" s="977" t="s">
        <v>352</v>
      </c>
      <c r="AL26" s="977"/>
      <c r="AM26" s="977"/>
      <c r="AN26" s="977"/>
      <c r="AO26" s="978"/>
      <c r="AP26" s="976" t="s">
        <v>353</v>
      </c>
      <c r="AQ26" s="977"/>
      <c r="AR26" s="977"/>
      <c r="AS26" s="977"/>
      <c r="AT26" s="978"/>
      <c r="AU26" s="976" t="s">
        <v>354</v>
      </c>
      <c r="AV26" s="977"/>
      <c r="AW26" s="977"/>
      <c r="AX26" s="977"/>
      <c r="AY26" s="978"/>
      <c r="AZ26" s="976" t="s">
        <v>355</v>
      </c>
      <c r="BA26" s="977"/>
      <c r="BB26" s="977"/>
      <c r="BC26" s="977"/>
      <c r="BD26" s="978"/>
      <c r="BE26" s="976" t="s">
        <v>307</v>
      </c>
      <c r="BF26" s="977"/>
      <c r="BG26" s="977"/>
      <c r="BH26" s="977"/>
      <c r="BI26" s="990"/>
      <c r="BJ26" s="91"/>
      <c r="BK26" s="91"/>
      <c r="BL26" s="91"/>
      <c r="BM26" s="91"/>
      <c r="BN26" s="91"/>
      <c r="BO26" s="101"/>
      <c r="BP26" s="101"/>
      <c r="BQ26" s="98">
        <v>20</v>
      </c>
      <c r="BR26" s="99"/>
      <c r="BS26" s="967" t="s">
        <v>356</v>
      </c>
      <c r="BT26" s="968"/>
      <c r="BU26" s="968"/>
      <c r="BV26" s="968"/>
      <c r="BW26" s="968"/>
      <c r="BX26" s="968"/>
      <c r="BY26" s="968"/>
      <c r="BZ26" s="968"/>
      <c r="CA26" s="968"/>
      <c r="CB26" s="968"/>
      <c r="CC26" s="968"/>
      <c r="CD26" s="968"/>
      <c r="CE26" s="968"/>
      <c r="CF26" s="968"/>
      <c r="CG26" s="989"/>
      <c r="CH26" s="964">
        <v>7</v>
      </c>
      <c r="CI26" s="965"/>
      <c r="CJ26" s="965"/>
      <c r="CK26" s="965"/>
      <c r="CL26" s="966"/>
      <c r="CM26" s="964">
        <v>759</v>
      </c>
      <c r="CN26" s="965"/>
      <c r="CO26" s="965"/>
      <c r="CP26" s="965"/>
      <c r="CQ26" s="966"/>
      <c r="CR26" s="964">
        <v>1</v>
      </c>
      <c r="CS26" s="965"/>
      <c r="CT26" s="965"/>
      <c r="CU26" s="965"/>
      <c r="CV26" s="966"/>
      <c r="CW26" s="964" t="s">
        <v>319</v>
      </c>
      <c r="CX26" s="965"/>
      <c r="CY26" s="965"/>
      <c r="CZ26" s="965"/>
      <c r="DA26" s="966"/>
      <c r="DB26" s="964">
        <v>259</v>
      </c>
      <c r="DC26" s="965"/>
      <c r="DD26" s="965"/>
      <c r="DE26" s="965"/>
      <c r="DF26" s="966"/>
      <c r="DG26" s="964" t="s">
        <v>319</v>
      </c>
      <c r="DH26" s="965"/>
      <c r="DI26" s="965"/>
      <c r="DJ26" s="965"/>
      <c r="DK26" s="966"/>
      <c r="DL26" s="964" t="s">
        <v>319</v>
      </c>
      <c r="DM26" s="965"/>
      <c r="DN26" s="965"/>
      <c r="DO26" s="965"/>
      <c r="DP26" s="966"/>
      <c r="DQ26" s="964">
        <v>233</v>
      </c>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2">
        <v>1</v>
      </c>
      <c r="B28" s="1022" t="s">
        <v>357</v>
      </c>
      <c r="C28" s="1023"/>
      <c r="D28" s="1023"/>
      <c r="E28" s="1023"/>
      <c r="F28" s="1023"/>
      <c r="G28" s="1023"/>
      <c r="H28" s="1023"/>
      <c r="I28" s="1023"/>
      <c r="J28" s="1023"/>
      <c r="K28" s="1023"/>
      <c r="L28" s="1023"/>
      <c r="M28" s="1023"/>
      <c r="N28" s="1023"/>
      <c r="O28" s="1023"/>
      <c r="P28" s="1024"/>
      <c r="Q28" s="1025">
        <v>17613</v>
      </c>
      <c r="R28" s="1026"/>
      <c r="S28" s="1026"/>
      <c r="T28" s="1026"/>
      <c r="U28" s="1026"/>
      <c r="V28" s="1026">
        <v>17304</v>
      </c>
      <c r="W28" s="1026"/>
      <c r="X28" s="1026"/>
      <c r="Y28" s="1026"/>
      <c r="Z28" s="1026"/>
      <c r="AA28" s="1026">
        <f t="shared" ref="AA28:AA38" si="1">Q28-V28</f>
        <v>309</v>
      </c>
      <c r="AB28" s="1026"/>
      <c r="AC28" s="1026"/>
      <c r="AD28" s="1026"/>
      <c r="AE28" s="1027"/>
      <c r="AF28" s="1028">
        <v>309</v>
      </c>
      <c r="AG28" s="1026"/>
      <c r="AH28" s="1026"/>
      <c r="AI28" s="1026"/>
      <c r="AJ28" s="1029"/>
      <c r="AK28" s="1017">
        <v>1558</v>
      </c>
      <c r="AL28" s="1018"/>
      <c r="AM28" s="1018"/>
      <c r="AN28" s="1018"/>
      <c r="AO28" s="1018"/>
      <c r="AP28" s="1018">
        <v>155</v>
      </c>
      <c r="AQ28" s="1018"/>
      <c r="AR28" s="1018"/>
      <c r="AS28" s="1018"/>
      <c r="AT28" s="1018"/>
      <c r="AU28" s="1018">
        <v>1</v>
      </c>
      <c r="AV28" s="1018"/>
      <c r="AW28" s="1018"/>
      <c r="AX28" s="1018"/>
      <c r="AY28" s="1018"/>
      <c r="AZ28" s="1019" t="s">
        <v>319</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2">
        <v>2</v>
      </c>
      <c r="B29" s="1005" t="s">
        <v>358</v>
      </c>
      <c r="C29" s="1006"/>
      <c r="D29" s="1006"/>
      <c r="E29" s="1006"/>
      <c r="F29" s="1006"/>
      <c r="G29" s="1006"/>
      <c r="H29" s="1006"/>
      <c r="I29" s="1006"/>
      <c r="J29" s="1006"/>
      <c r="K29" s="1006"/>
      <c r="L29" s="1006"/>
      <c r="M29" s="1006"/>
      <c r="N29" s="1006"/>
      <c r="O29" s="1006"/>
      <c r="P29" s="1007"/>
      <c r="Q29" s="1013">
        <v>20633</v>
      </c>
      <c r="R29" s="1014"/>
      <c r="S29" s="1014"/>
      <c r="T29" s="1014"/>
      <c r="U29" s="1014"/>
      <c r="V29" s="1014">
        <v>19856</v>
      </c>
      <c r="W29" s="1014"/>
      <c r="X29" s="1014"/>
      <c r="Y29" s="1014"/>
      <c r="Z29" s="1014"/>
      <c r="AA29" s="1014">
        <f t="shared" si="1"/>
        <v>777</v>
      </c>
      <c r="AB29" s="1014"/>
      <c r="AC29" s="1014"/>
      <c r="AD29" s="1014"/>
      <c r="AE29" s="1015"/>
      <c r="AF29" s="1010">
        <v>777</v>
      </c>
      <c r="AG29" s="1011"/>
      <c r="AH29" s="1011"/>
      <c r="AI29" s="1011"/>
      <c r="AJ29" s="1012"/>
      <c r="AK29" s="955">
        <v>2863</v>
      </c>
      <c r="AL29" s="946"/>
      <c r="AM29" s="946"/>
      <c r="AN29" s="946"/>
      <c r="AO29" s="946"/>
      <c r="AP29" s="946" t="s">
        <v>319</v>
      </c>
      <c r="AQ29" s="946"/>
      <c r="AR29" s="946"/>
      <c r="AS29" s="946"/>
      <c r="AT29" s="946"/>
      <c r="AU29" s="946" t="s">
        <v>319</v>
      </c>
      <c r="AV29" s="946"/>
      <c r="AW29" s="946"/>
      <c r="AX29" s="946"/>
      <c r="AY29" s="946"/>
      <c r="AZ29" s="1016" t="s">
        <v>319</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2">
        <v>3</v>
      </c>
      <c r="B30" s="1005" t="s">
        <v>359</v>
      </c>
      <c r="C30" s="1006"/>
      <c r="D30" s="1006"/>
      <c r="E30" s="1006"/>
      <c r="F30" s="1006"/>
      <c r="G30" s="1006"/>
      <c r="H30" s="1006"/>
      <c r="I30" s="1006"/>
      <c r="J30" s="1006"/>
      <c r="K30" s="1006"/>
      <c r="L30" s="1006"/>
      <c r="M30" s="1006"/>
      <c r="N30" s="1006"/>
      <c r="O30" s="1006"/>
      <c r="P30" s="1007"/>
      <c r="Q30" s="1013">
        <v>2978</v>
      </c>
      <c r="R30" s="1014"/>
      <c r="S30" s="1014"/>
      <c r="T30" s="1014"/>
      <c r="U30" s="1014"/>
      <c r="V30" s="1014">
        <v>2972</v>
      </c>
      <c r="W30" s="1014"/>
      <c r="X30" s="1014"/>
      <c r="Y30" s="1014"/>
      <c r="Z30" s="1014"/>
      <c r="AA30" s="1014">
        <f t="shared" si="1"/>
        <v>6</v>
      </c>
      <c r="AB30" s="1014"/>
      <c r="AC30" s="1014"/>
      <c r="AD30" s="1014"/>
      <c r="AE30" s="1015"/>
      <c r="AF30" s="1010">
        <v>6</v>
      </c>
      <c r="AG30" s="1011"/>
      <c r="AH30" s="1011"/>
      <c r="AI30" s="1011"/>
      <c r="AJ30" s="1012"/>
      <c r="AK30" s="955">
        <v>667</v>
      </c>
      <c r="AL30" s="946"/>
      <c r="AM30" s="946"/>
      <c r="AN30" s="946"/>
      <c r="AO30" s="946"/>
      <c r="AP30" s="946" t="s">
        <v>319</v>
      </c>
      <c r="AQ30" s="946"/>
      <c r="AR30" s="946"/>
      <c r="AS30" s="946"/>
      <c r="AT30" s="946"/>
      <c r="AU30" s="946" t="s">
        <v>319</v>
      </c>
      <c r="AV30" s="946"/>
      <c r="AW30" s="946"/>
      <c r="AX30" s="946"/>
      <c r="AY30" s="946"/>
      <c r="AZ30" s="1016" t="s">
        <v>319</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2">
        <v>4</v>
      </c>
      <c r="B31" s="1005" t="s">
        <v>360</v>
      </c>
      <c r="C31" s="1006"/>
      <c r="D31" s="1006"/>
      <c r="E31" s="1006"/>
      <c r="F31" s="1006"/>
      <c r="G31" s="1006"/>
      <c r="H31" s="1006"/>
      <c r="I31" s="1006"/>
      <c r="J31" s="1006"/>
      <c r="K31" s="1006"/>
      <c r="L31" s="1006"/>
      <c r="M31" s="1006"/>
      <c r="N31" s="1006"/>
      <c r="O31" s="1006"/>
      <c r="P31" s="1007"/>
      <c r="Q31" s="1013">
        <v>4736</v>
      </c>
      <c r="R31" s="1014"/>
      <c r="S31" s="1014"/>
      <c r="T31" s="1014"/>
      <c r="U31" s="1014"/>
      <c r="V31" s="1014">
        <v>4563</v>
      </c>
      <c r="W31" s="1014"/>
      <c r="X31" s="1014"/>
      <c r="Y31" s="1014"/>
      <c r="Z31" s="1014"/>
      <c r="AA31" s="1014">
        <f t="shared" si="1"/>
        <v>173</v>
      </c>
      <c r="AB31" s="1014"/>
      <c r="AC31" s="1014"/>
      <c r="AD31" s="1014"/>
      <c r="AE31" s="1015"/>
      <c r="AF31" s="1010">
        <v>2138</v>
      </c>
      <c r="AG31" s="1011"/>
      <c r="AH31" s="1011"/>
      <c r="AI31" s="1011"/>
      <c r="AJ31" s="1012"/>
      <c r="AK31" s="955">
        <v>1137</v>
      </c>
      <c r="AL31" s="946"/>
      <c r="AM31" s="946"/>
      <c r="AN31" s="946"/>
      <c r="AO31" s="946"/>
      <c r="AP31" s="946">
        <v>18874</v>
      </c>
      <c r="AQ31" s="946"/>
      <c r="AR31" s="946"/>
      <c r="AS31" s="946"/>
      <c r="AT31" s="946"/>
      <c r="AU31" s="946">
        <v>5492</v>
      </c>
      <c r="AV31" s="946"/>
      <c r="AW31" s="946"/>
      <c r="AX31" s="946"/>
      <c r="AY31" s="946"/>
      <c r="AZ31" s="1016" t="s">
        <v>319</v>
      </c>
      <c r="BA31" s="1016"/>
      <c r="BB31" s="1016"/>
      <c r="BC31" s="1016"/>
      <c r="BD31" s="1016"/>
      <c r="BE31" s="947" t="s">
        <v>361</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2">
        <v>5</v>
      </c>
      <c r="B32" s="1005" t="s">
        <v>362</v>
      </c>
      <c r="C32" s="1006"/>
      <c r="D32" s="1006"/>
      <c r="E32" s="1006"/>
      <c r="F32" s="1006"/>
      <c r="G32" s="1006"/>
      <c r="H32" s="1006"/>
      <c r="I32" s="1006"/>
      <c r="J32" s="1006"/>
      <c r="K32" s="1006"/>
      <c r="L32" s="1006"/>
      <c r="M32" s="1006"/>
      <c r="N32" s="1006"/>
      <c r="O32" s="1006"/>
      <c r="P32" s="1007"/>
      <c r="Q32" s="1013">
        <v>2</v>
      </c>
      <c r="R32" s="1014"/>
      <c r="S32" s="1014"/>
      <c r="T32" s="1014"/>
      <c r="U32" s="1014"/>
      <c r="V32" s="1014">
        <v>4</v>
      </c>
      <c r="W32" s="1014"/>
      <c r="X32" s="1014"/>
      <c r="Y32" s="1014"/>
      <c r="Z32" s="1014"/>
      <c r="AA32" s="1014">
        <f t="shared" si="1"/>
        <v>-2</v>
      </c>
      <c r="AB32" s="1014"/>
      <c r="AC32" s="1014"/>
      <c r="AD32" s="1014"/>
      <c r="AE32" s="1015"/>
      <c r="AF32" s="1010">
        <v>8</v>
      </c>
      <c r="AG32" s="1011"/>
      <c r="AH32" s="1011"/>
      <c r="AI32" s="1011"/>
      <c r="AJ32" s="1012"/>
      <c r="AK32" s="955" t="s">
        <v>319</v>
      </c>
      <c r="AL32" s="946"/>
      <c r="AM32" s="946"/>
      <c r="AN32" s="946"/>
      <c r="AO32" s="946"/>
      <c r="AP32" s="946" t="s">
        <v>319</v>
      </c>
      <c r="AQ32" s="946"/>
      <c r="AR32" s="946"/>
      <c r="AS32" s="946"/>
      <c r="AT32" s="946"/>
      <c r="AU32" s="946" t="s">
        <v>319</v>
      </c>
      <c r="AV32" s="946"/>
      <c r="AW32" s="946"/>
      <c r="AX32" s="946"/>
      <c r="AY32" s="946"/>
      <c r="AZ32" s="1016" t="s">
        <v>319</v>
      </c>
      <c r="BA32" s="1016"/>
      <c r="BB32" s="1016"/>
      <c r="BC32" s="1016"/>
      <c r="BD32" s="1016"/>
      <c r="BE32" s="947" t="s">
        <v>361</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2">
        <v>6</v>
      </c>
      <c r="B33" s="1005" t="s">
        <v>363</v>
      </c>
      <c r="C33" s="1006"/>
      <c r="D33" s="1006"/>
      <c r="E33" s="1006"/>
      <c r="F33" s="1006"/>
      <c r="G33" s="1006"/>
      <c r="H33" s="1006"/>
      <c r="I33" s="1006"/>
      <c r="J33" s="1006"/>
      <c r="K33" s="1006"/>
      <c r="L33" s="1006"/>
      <c r="M33" s="1006"/>
      <c r="N33" s="1006"/>
      <c r="O33" s="1006"/>
      <c r="P33" s="1007"/>
      <c r="Q33" s="1013">
        <v>7809</v>
      </c>
      <c r="R33" s="1014"/>
      <c r="S33" s="1014"/>
      <c r="T33" s="1014"/>
      <c r="U33" s="1014"/>
      <c r="V33" s="1014">
        <v>8622</v>
      </c>
      <c r="W33" s="1014"/>
      <c r="X33" s="1014"/>
      <c r="Y33" s="1014"/>
      <c r="Z33" s="1014"/>
      <c r="AA33" s="1014">
        <f t="shared" si="1"/>
        <v>-813</v>
      </c>
      <c r="AB33" s="1014"/>
      <c r="AC33" s="1014"/>
      <c r="AD33" s="1014"/>
      <c r="AE33" s="1015"/>
      <c r="AF33" s="1010">
        <v>2553</v>
      </c>
      <c r="AG33" s="1011"/>
      <c r="AH33" s="1011"/>
      <c r="AI33" s="1011"/>
      <c r="AJ33" s="1012"/>
      <c r="AK33" s="955">
        <v>1090</v>
      </c>
      <c r="AL33" s="946"/>
      <c r="AM33" s="946"/>
      <c r="AN33" s="946"/>
      <c r="AO33" s="946"/>
      <c r="AP33" s="946">
        <v>1255</v>
      </c>
      <c r="AQ33" s="946"/>
      <c r="AR33" s="946"/>
      <c r="AS33" s="946"/>
      <c r="AT33" s="946"/>
      <c r="AU33" s="946">
        <v>626</v>
      </c>
      <c r="AV33" s="946"/>
      <c r="AW33" s="946"/>
      <c r="AX33" s="946"/>
      <c r="AY33" s="946"/>
      <c r="AZ33" s="1016" t="s">
        <v>319</v>
      </c>
      <c r="BA33" s="1016"/>
      <c r="BB33" s="1016"/>
      <c r="BC33" s="1016"/>
      <c r="BD33" s="1016"/>
      <c r="BE33" s="947" t="s">
        <v>361</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2">
        <v>7</v>
      </c>
      <c r="B34" s="1005" t="s">
        <v>364</v>
      </c>
      <c r="C34" s="1006"/>
      <c r="D34" s="1006"/>
      <c r="E34" s="1006"/>
      <c r="F34" s="1006"/>
      <c r="G34" s="1006"/>
      <c r="H34" s="1006"/>
      <c r="I34" s="1006"/>
      <c r="J34" s="1006"/>
      <c r="K34" s="1006"/>
      <c r="L34" s="1006"/>
      <c r="M34" s="1006"/>
      <c r="N34" s="1006"/>
      <c r="O34" s="1006"/>
      <c r="P34" s="1007"/>
      <c r="Q34" s="1013">
        <v>8537</v>
      </c>
      <c r="R34" s="1014"/>
      <c r="S34" s="1014"/>
      <c r="T34" s="1014"/>
      <c r="U34" s="1014"/>
      <c r="V34" s="1014">
        <v>8033</v>
      </c>
      <c r="W34" s="1014"/>
      <c r="X34" s="1014"/>
      <c r="Y34" s="1014"/>
      <c r="Z34" s="1014"/>
      <c r="AA34" s="1014">
        <f t="shared" si="1"/>
        <v>504</v>
      </c>
      <c r="AB34" s="1014"/>
      <c r="AC34" s="1014"/>
      <c r="AD34" s="1014"/>
      <c r="AE34" s="1015"/>
      <c r="AF34" s="1010">
        <v>3051</v>
      </c>
      <c r="AG34" s="1011"/>
      <c r="AH34" s="1011"/>
      <c r="AI34" s="1011"/>
      <c r="AJ34" s="1012"/>
      <c r="AK34" s="955">
        <v>3897</v>
      </c>
      <c r="AL34" s="946"/>
      <c r="AM34" s="946"/>
      <c r="AN34" s="946"/>
      <c r="AO34" s="946"/>
      <c r="AP34" s="946">
        <v>48607</v>
      </c>
      <c r="AQ34" s="946"/>
      <c r="AR34" s="946"/>
      <c r="AS34" s="946"/>
      <c r="AT34" s="946"/>
      <c r="AU34" s="946">
        <v>25665</v>
      </c>
      <c r="AV34" s="946"/>
      <c r="AW34" s="946"/>
      <c r="AX34" s="946"/>
      <c r="AY34" s="946"/>
      <c r="AZ34" s="1016" t="s">
        <v>319</v>
      </c>
      <c r="BA34" s="1016"/>
      <c r="BB34" s="1016"/>
      <c r="BC34" s="1016"/>
      <c r="BD34" s="1016"/>
      <c r="BE34" s="947" t="s">
        <v>361</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2">
        <v>8</v>
      </c>
      <c r="B35" s="1005" t="s">
        <v>365</v>
      </c>
      <c r="C35" s="1006"/>
      <c r="D35" s="1006"/>
      <c r="E35" s="1006"/>
      <c r="F35" s="1006"/>
      <c r="G35" s="1006"/>
      <c r="H35" s="1006"/>
      <c r="I35" s="1006"/>
      <c r="J35" s="1006"/>
      <c r="K35" s="1006"/>
      <c r="L35" s="1006"/>
      <c r="M35" s="1006"/>
      <c r="N35" s="1006"/>
      <c r="O35" s="1006"/>
      <c r="P35" s="1007"/>
      <c r="Q35" s="1013">
        <v>39</v>
      </c>
      <c r="R35" s="1014"/>
      <c r="S35" s="1014"/>
      <c r="T35" s="1014"/>
      <c r="U35" s="1014"/>
      <c r="V35" s="1014">
        <v>38</v>
      </c>
      <c r="W35" s="1014"/>
      <c r="X35" s="1014"/>
      <c r="Y35" s="1014"/>
      <c r="Z35" s="1014"/>
      <c r="AA35" s="1014">
        <f t="shared" si="1"/>
        <v>1</v>
      </c>
      <c r="AB35" s="1014"/>
      <c r="AC35" s="1014"/>
      <c r="AD35" s="1014"/>
      <c r="AE35" s="1015"/>
      <c r="AF35" s="1010">
        <v>1</v>
      </c>
      <c r="AG35" s="1011"/>
      <c r="AH35" s="1011"/>
      <c r="AI35" s="1011"/>
      <c r="AJ35" s="1012"/>
      <c r="AK35" s="955">
        <v>12</v>
      </c>
      <c r="AL35" s="946"/>
      <c r="AM35" s="946"/>
      <c r="AN35" s="946"/>
      <c r="AO35" s="946"/>
      <c r="AP35" s="946">
        <v>131</v>
      </c>
      <c r="AQ35" s="946"/>
      <c r="AR35" s="946"/>
      <c r="AS35" s="946"/>
      <c r="AT35" s="946"/>
      <c r="AU35" s="946" t="s">
        <v>319</v>
      </c>
      <c r="AV35" s="946"/>
      <c r="AW35" s="946"/>
      <c r="AX35" s="946"/>
      <c r="AY35" s="946"/>
      <c r="AZ35" s="1016" t="s">
        <v>319</v>
      </c>
      <c r="BA35" s="1016"/>
      <c r="BB35" s="1016"/>
      <c r="BC35" s="1016"/>
      <c r="BD35" s="1016"/>
      <c r="BE35" s="947" t="s">
        <v>366</v>
      </c>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2">
        <v>9</v>
      </c>
      <c r="B36" s="1005" t="s">
        <v>367</v>
      </c>
      <c r="C36" s="1006"/>
      <c r="D36" s="1006"/>
      <c r="E36" s="1006"/>
      <c r="F36" s="1006"/>
      <c r="G36" s="1006"/>
      <c r="H36" s="1006"/>
      <c r="I36" s="1006"/>
      <c r="J36" s="1006"/>
      <c r="K36" s="1006"/>
      <c r="L36" s="1006"/>
      <c r="M36" s="1006"/>
      <c r="N36" s="1006"/>
      <c r="O36" s="1006"/>
      <c r="P36" s="1007"/>
      <c r="Q36" s="1013">
        <v>2021</v>
      </c>
      <c r="R36" s="1014"/>
      <c r="S36" s="1014"/>
      <c r="T36" s="1014"/>
      <c r="U36" s="1014"/>
      <c r="V36" s="1014">
        <v>2019</v>
      </c>
      <c r="W36" s="1014"/>
      <c r="X36" s="1014"/>
      <c r="Y36" s="1014"/>
      <c r="Z36" s="1014"/>
      <c r="AA36" s="1014">
        <f t="shared" si="1"/>
        <v>2</v>
      </c>
      <c r="AB36" s="1014"/>
      <c r="AC36" s="1014"/>
      <c r="AD36" s="1014"/>
      <c r="AE36" s="1015"/>
      <c r="AF36" s="1010">
        <v>2</v>
      </c>
      <c r="AG36" s="1011"/>
      <c r="AH36" s="1011"/>
      <c r="AI36" s="1011"/>
      <c r="AJ36" s="1012"/>
      <c r="AK36" s="955" t="s">
        <v>319</v>
      </c>
      <c r="AL36" s="946"/>
      <c r="AM36" s="946"/>
      <c r="AN36" s="946"/>
      <c r="AO36" s="946"/>
      <c r="AP36" s="946">
        <v>2053</v>
      </c>
      <c r="AQ36" s="946"/>
      <c r="AR36" s="946"/>
      <c r="AS36" s="946"/>
      <c r="AT36" s="946"/>
      <c r="AU36" s="946">
        <v>1147</v>
      </c>
      <c r="AV36" s="946"/>
      <c r="AW36" s="946"/>
      <c r="AX36" s="946"/>
      <c r="AY36" s="946"/>
      <c r="AZ36" s="1016" t="s">
        <v>319</v>
      </c>
      <c r="BA36" s="1016"/>
      <c r="BB36" s="1016"/>
      <c r="BC36" s="1016"/>
      <c r="BD36" s="1016"/>
      <c r="BE36" s="947" t="s">
        <v>366</v>
      </c>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2">
        <v>10</v>
      </c>
      <c r="B37" s="1005" t="s">
        <v>368</v>
      </c>
      <c r="C37" s="1006"/>
      <c r="D37" s="1006"/>
      <c r="E37" s="1006"/>
      <c r="F37" s="1006"/>
      <c r="G37" s="1006"/>
      <c r="H37" s="1006"/>
      <c r="I37" s="1006"/>
      <c r="J37" s="1006"/>
      <c r="K37" s="1006"/>
      <c r="L37" s="1006"/>
      <c r="M37" s="1006"/>
      <c r="N37" s="1006"/>
      <c r="O37" s="1006"/>
      <c r="P37" s="1007"/>
      <c r="Q37" s="1013">
        <v>20</v>
      </c>
      <c r="R37" s="1014"/>
      <c r="S37" s="1014"/>
      <c r="T37" s="1014"/>
      <c r="U37" s="1014"/>
      <c r="V37" s="1014">
        <v>20</v>
      </c>
      <c r="W37" s="1014"/>
      <c r="X37" s="1014"/>
      <c r="Y37" s="1014"/>
      <c r="Z37" s="1014"/>
      <c r="AA37" s="1014">
        <f t="shared" si="1"/>
        <v>0</v>
      </c>
      <c r="AB37" s="1014"/>
      <c r="AC37" s="1014"/>
      <c r="AD37" s="1014"/>
      <c r="AE37" s="1015"/>
      <c r="AF37" s="1010" t="s">
        <v>62</v>
      </c>
      <c r="AG37" s="1011"/>
      <c r="AH37" s="1011"/>
      <c r="AI37" s="1011"/>
      <c r="AJ37" s="1012"/>
      <c r="AK37" s="955">
        <v>11</v>
      </c>
      <c r="AL37" s="946"/>
      <c r="AM37" s="946"/>
      <c r="AN37" s="946"/>
      <c r="AO37" s="946"/>
      <c r="AP37" s="946">
        <v>21</v>
      </c>
      <c r="AQ37" s="946"/>
      <c r="AR37" s="946"/>
      <c r="AS37" s="946"/>
      <c r="AT37" s="946"/>
      <c r="AU37" s="946" t="s">
        <v>319</v>
      </c>
      <c r="AV37" s="946"/>
      <c r="AW37" s="946"/>
      <c r="AX37" s="946"/>
      <c r="AY37" s="946"/>
      <c r="AZ37" s="1016" t="s">
        <v>319</v>
      </c>
      <c r="BA37" s="1016"/>
      <c r="BB37" s="1016"/>
      <c r="BC37" s="1016"/>
      <c r="BD37" s="1016"/>
      <c r="BE37" s="947" t="s">
        <v>366</v>
      </c>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2">
        <v>11</v>
      </c>
      <c r="B38" s="1005" t="s">
        <v>369</v>
      </c>
      <c r="C38" s="1006"/>
      <c r="D38" s="1006"/>
      <c r="E38" s="1006"/>
      <c r="F38" s="1006"/>
      <c r="G38" s="1006"/>
      <c r="H38" s="1006"/>
      <c r="I38" s="1006"/>
      <c r="J38" s="1006"/>
      <c r="K38" s="1006"/>
      <c r="L38" s="1006"/>
      <c r="M38" s="1006"/>
      <c r="N38" s="1006"/>
      <c r="O38" s="1006"/>
      <c r="P38" s="1007"/>
      <c r="Q38" s="1013">
        <v>54</v>
      </c>
      <c r="R38" s="1014"/>
      <c r="S38" s="1014"/>
      <c r="T38" s="1014"/>
      <c r="U38" s="1014"/>
      <c r="V38" s="1014">
        <v>50</v>
      </c>
      <c r="W38" s="1014"/>
      <c r="X38" s="1014"/>
      <c r="Y38" s="1014"/>
      <c r="Z38" s="1014"/>
      <c r="AA38" s="1014">
        <f t="shared" si="1"/>
        <v>4</v>
      </c>
      <c r="AB38" s="1014"/>
      <c r="AC38" s="1014"/>
      <c r="AD38" s="1014"/>
      <c r="AE38" s="1015"/>
      <c r="AF38" s="1010">
        <v>3</v>
      </c>
      <c r="AG38" s="1011"/>
      <c r="AH38" s="1011"/>
      <c r="AI38" s="1011"/>
      <c r="AJ38" s="1012"/>
      <c r="AK38" s="955" t="s">
        <v>319</v>
      </c>
      <c r="AL38" s="946"/>
      <c r="AM38" s="946"/>
      <c r="AN38" s="946"/>
      <c r="AO38" s="946"/>
      <c r="AP38" s="946" t="s">
        <v>319</v>
      </c>
      <c r="AQ38" s="946"/>
      <c r="AR38" s="946"/>
      <c r="AS38" s="946"/>
      <c r="AT38" s="946"/>
      <c r="AU38" s="946" t="s">
        <v>319</v>
      </c>
      <c r="AV38" s="946"/>
      <c r="AW38" s="946"/>
      <c r="AX38" s="946"/>
      <c r="AY38" s="946"/>
      <c r="AZ38" s="1016" t="s">
        <v>319</v>
      </c>
      <c r="BA38" s="1016"/>
      <c r="BB38" s="1016"/>
      <c r="BC38" s="1016"/>
      <c r="BD38" s="1016"/>
      <c r="BE38" s="947" t="s">
        <v>366</v>
      </c>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370</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100" t="s">
        <v>341</v>
      </c>
      <c r="B63" s="912" t="s">
        <v>371</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8849</v>
      </c>
      <c r="AG63" s="934"/>
      <c r="AH63" s="934"/>
      <c r="AI63" s="934"/>
      <c r="AJ63" s="997"/>
      <c r="AK63" s="998"/>
      <c r="AL63" s="938"/>
      <c r="AM63" s="938"/>
      <c r="AN63" s="938"/>
      <c r="AO63" s="938"/>
      <c r="AP63" s="934">
        <v>71096</v>
      </c>
      <c r="AQ63" s="934"/>
      <c r="AR63" s="934"/>
      <c r="AS63" s="934"/>
      <c r="AT63" s="934"/>
      <c r="AU63" s="934">
        <v>32932</v>
      </c>
      <c r="AV63" s="934"/>
      <c r="AW63" s="934"/>
      <c r="AX63" s="934"/>
      <c r="AY63" s="934"/>
      <c r="AZ63" s="992"/>
      <c r="BA63" s="992"/>
      <c r="BB63" s="992"/>
      <c r="BC63" s="992"/>
      <c r="BD63" s="992"/>
      <c r="BE63" s="935"/>
      <c r="BF63" s="935"/>
      <c r="BG63" s="935"/>
      <c r="BH63" s="935"/>
      <c r="BI63" s="936"/>
      <c r="BJ63" s="993" t="s">
        <v>62</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372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373</v>
      </c>
      <c r="B66" s="971"/>
      <c r="C66" s="971"/>
      <c r="D66" s="971"/>
      <c r="E66" s="971"/>
      <c r="F66" s="971"/>
      <c r="G66" s="971"/>
      <c r="H66" s="971"/>
      <c r="I66" s="971"/>
      <c r="J66" s="971"/>
      <c r="K66" s="971"/>
      <c r="L66" s="971"/>
      <c r="M66" s="971"/>
      <c r="N66" s="971"/>
      <c r="O66" s="971"/>
      <c r="P66" s="972"/>
      <c r="Q66" s="976" t="s">
        <v>348</v>
      </c>
      <c r="R66" s="977"/>
      <c r="S66" s="977"/>
      <c r="T66" s="977"/>
      <c r="U66" s="978"/>
      <c r="V66" s="976" t="s">
        <v>349</v>
      </c>
      <c r="W66" s="977"/>
      <c r="X66" s="977"/>
      <c r="Y66" s="977"/>
      <c r="Z66" s="978"/>
      <c r="AA66" s="976" t="s">
        <v>350</v>
      </c>
      <c r="AB66" s="977"/>
      <c r="AC66" s="977"/>
      <c r="AD66" s="977"/>
      <c r="AE66" s="978"/>
      <c r="AF66" s="982" t="s">
        <v>351</v>
      </c>
      <c r="AG66" s="983"/>
      <c r="AH66" s="983"/>
      <c r="AI66" s="983"/>
      <c r="AJ66" s="984"/>
      <c r="AK66" s="976" t="s">
        <v>352</v>
      </c>
      <c r="AL66" s="971"/>
      <c r="AM66" s="971"/>
      <c r="AN66" s="971"/>
      <c r="AO66" s="972"/>
      <c r="AP66" s="976" t="s">
        <v>353</v>
      </c>
      <c r="AQ66" s="977"/>
      <c r="AR66" s="977"/>
      <c r="AS66" s="977"/>
      <c r="AT66" s="978"/>
      <c r="AU66" s="976" t="s">
        <v>374</v>
      </c>
      <c r="AV66" s="977"/>
      <c r="AW66" s="977"/>
      <c r="AX66" s="977"/>
      <c r="AY66" s="978"/>
      <c r="AZ66" s="976" t="s">
        <v>307</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375</v>
      </c>
      <c r="C68" s="961"/>
      <c r="D68" s="961"/>
      <c r="E68" s="961"/>
      <c r="F68" s="961"/>
      <c r="G68" s="961"/>
      <c r="H68" s="961"/>
      <c r="I68" s="961"/>
      <c r="J68" s="961"/>
      <c r="K68" s="961"/>
      <c r="L68" s="961"/>
      <c r="M68" s="961"/>
      <c r="N68" s="961"/>
      <c r="O68" s="961"/>
      <c r="P68" s="962"/>
      <c r="Q68" s="963">
        <v>5693</v>
      </c>
      <c r="R68" s="957"/>
      <c r="S68" s="957"/>
      <c r="T68" s="957"/>
      <c r="U68" s="957"/>
      <c r="V68" s="957">
        <v>5585</v>
      </c>
      <c r="W68" s="957"/>
      <c r="X68" s="957"/>
      <c r="Y68" s="957"/>
      <c r="Z68" s="957"/>
      <c r="AA68" s="957">
        <v>107</v>
      </c>
      <c r="AB68" s="957"/>
      <c r="AC68" s="957"/>
      <c r="AD68" s="957"/>
      <c r="AE68" s="957"/>
      <c r="AF68" s="957">
        <v>97</v>
      </c>
      <c r="AG68" s="957"/>
      <c r="AH68" s="957"/>
      <c r="AI68" s="957"/>
      <c r="AJ68" s="957"/>
      <c r="AK68" s="957">
        <v>22</v>
      </c>
      <c r="AL68" s="957"/>
      <c r="AM68" s="957"/>
      <c r="AN68" s="957"/>
      <c r="AO68" s="957"/>
      <c r="AP68" s="957">
        <v>2331</v>
      </c>
      <c r="AQ68" s="957"/>
      <c r="AR68" s="957"/>
      <c r="AS68" s="957"/>
      <c r="AT68" s="957"/>
      <c r="AU68" s="957">
        <v>1917</v>
      </c>
      <c r="AV68" s="957"/>
      <c r="AW68" s="957"/>
      <c r="AX68" s="957"/>
      <c r="AY68" s="957"/>
      <c r="AZ68" s="958" t="s">
        <v>376</v>
      </c>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375</v>
      </c>
      <c r="C69" s="950"/>
      <c r="D69" s="950"/>
      <c r="E69" s="950"/>
      <c r="F69" s="950"/>
      <c r="G69" s="950"/>
      <c r="H69" s="950"/>
      <c r="I69" s="950"/>
      <c r="J69" s="950"/>
      <c r="K69" s="950"/>
      <c r="L69" s="950"/>
      <c r="M69" s="950"/>
      <c r="N69" s="950"/>
      <c r="O69" s="950"/>
      <c r="P69" s="951"/>
      <c r="Q69" s="952">
        <v>2</v>
      </c>
      <c r="R69" s="946"/>
      <c r="S69" s="946"/>
      <c r="T69" s="946"/>
      <c r="U69" s="946"/>
      <c r="V69" s="946">
        <v>2</v>
      </c>
      <c r="W69" s="946"/>
      <c r="X69" s="946"/>
      <c r="Y69" s="946"/>
      <c r="Z69" s="946"/>
      <c r="AA69" s="946">
        <v>0</v>
      </c>
      <c r="AB69" s="946"/>
      <c r="AC69" s="946"/>
      <c r="AD69" s="946"/>
      <c r="AE69" s="946"/>
      <c r="AF69" s="946">
        <v>0</v>
      </c>
      <c r="AG69" s="946"/>
      <c r="AH69" s="946"/>
      <c r="AI69" s="946"/>
      <c r="AJ69" s="946"/>
      <c r="AK69" s="946" t="s">
        <v>319</v>
      </c>
      <c r="AL69" s="946"/>
      <c r="AM69" s="946"/>
      <c r="AN69" s="946"/>
      <c r="AO69" s="946"/>
      <c r="AP69" s="946" t="s">
        <v>319</v>
      </c>
      <c r="AQ69" s="946"/>
      <c r="AR69" s="946"/>
      <c r="AS69" s="946"/>
      <c r="AT69" s="946"/>
      <c r="AU69" s="946" t="s">
        <v>319</v>
      </c>
      <c r="AV69" s="946"/>
      <c r="AW69" s="946"/>
      <c r="AX69" s="946"/>
      <c r="AY69" s="946"/>
      <c r="AZ69" s="947" t="s">
        <v>377</v>
      </c>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378</v>
      </c>
      <c r="C70" s="950"/>
      <c r="D70" s="950"/>
      <c r="E70" s="950"/>
      <c r="F70" s="950"/>
      <c r="G70" s="950"/>
      <c r="H70" s="950"/>
      <c r="I70" s="950"/>
      <c r="J70" s="950"/>
      <c r="K70" s="950"/>
      <c r="L70" s="950"/>
      <c r="M70" s="950"/>
      <c r="N70" s="950"/>
      <c r="O70" s="950"/>
      <c r="P70" s="951"/>
      <c r="Q70" s="952">
        <v>127</v>
      </c>
      <c r="R70" s="946"/>
      <c r="S70" s="946"/>
      <c r="T70" s="946"/>
      <c r="U70" s="946"/>
      <c r="V70" s="946">
        <v>120</v>
      </c>
      <c r="W70" s="946"/>
      <c r="X70" s="946"/>
      <c r="Y70" s="946"/>
      <c r="Z70" s="946"/>
      <c r="AA70" s="946">
        <v>6</v>
      </c>
      <c r="AB70" s="946"/>
      <c r="AC70" s="946"/>
      <c r="AD70" s="946"/>
      <c r="AE70" s="946"/>
      <c r="AF70" s="946">
        <v>6</v>
      </c>
      <c r="AG70" s="946"/>
      <c r="AH70" s="946"/>
      <c r="AI70" s="946"/>
      <c r="AJ70" s="946"/>
      <c r="AK70" s="946">
        <v>33</v>
      </c>
      <c r="AL70" s="946"/>
      <c r="AM70" s="946"/>
      <c r="AN70" s="946"/>
      <c r="AO70" s="946"/>
      <c r="AP70" s="946" t="s">
        <v>319</v>
      </c>
      <c r="AQ70" s="946"/>
      <c r="AR70" s="946"/>
      <c r="AS70" s="946"/>
      <c r="AT70" s="946"/>
      <c r="AU70" s="946" t="s">
        <v>319</v>
      </c>
      <c r="AV70" s="946"/>
      <c r="AW70" s="946"/>
      <c r="AX70" s="946"/>
      <c r="AY70" s="946"/>
      <c r="AZ70" s="947" t="s">
        <v>376</v>
      </c>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378</v>
      </c>
      <c r="C71" s="950"/>
      <c r="D71" s="950"/>
      <c r="E71" s="950"/>
      <c r="F71" s="950"/>
      <c r="G71" s="950"/>
      <c r="H71" s="950"/>
      <c r="I71" s="950"/>
      <c r="J71" s="950"/>
      <c r="K71" s="950"/>
      <c r="L71" s="950"/>
      <c r="M71" s="950"/>
      <c r="N71" s="950"/>
      <c r="O71" s="950"/>
      <c r="P71" s="951"/>
      <c r="Q71" s="952">
        <v>91545</v>
      </c>
      <c r="R71" s="946"/>
      <c r="S71" s="946"/>
      <c r="T71" s="946"/>
      <c r="U71" s="946"/>
      <c r="V71" s="946">
        <v>89579</v>
      </c>
      <c r="W71" s="946"/>
      <c r="X71" s="946"/>
      <c r="Y71" s="946"/>
      <c r="Z71" s="946"/>
      <c r="AA71" s="946">
        <v>1967</v>
      </c>
      <c r="AB71" s="946"/>
      <c r="AC71" s="946"/>
      <c r="AD71" s="946"/>
      <c r="AE71" s="946"/>
      <c r="AF71" s="946">
        <v>1967</v>
      </c>
      <c r="AG71" s="946"/>
      <c r="AH71" s="946"/>
      <c r="AI71" s="946"/>
      <c r="AJ71" s="946"/>
      <c r="AK71" s="946">
        <v>447</v>
      </c>
      <c r="AL71" s="946"/>
      <c r="AM71" s="946"/>
      <c r="AN71" s="946"/>
      <c r="AO71" s="946"/>
      <c r="AP71" s="946" t="s">
        <v>319</v>
      </c>
      <c r="AQ71" s="946"/>
      <c r="AR71" s="946"/>
      <c r="AS71" s="946"/>
      <c r="AT71" s="946"/>
      <c r="AU71" s="946" t="s">
        <v>319</v>
      </c>
      <c r="AV71" s="946"/>
      <c r="AW71" s="946"/>
      <c r="AX71" s="946"/>
      <c r="AY71" s="946"/>
      <c r="AZ71" s="947" t="s">
        <v>379</v>
      </c>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c r="C72" s="950"/>
      <c r="D72" s="950"/>
      <c r="E72" s="950"/>
      <c r="F72" s="950"/>
      <c r="G72" s="950"/>
      <c r="H72" s="950"/>
      <c r="I72" s="950"/>
      <c r="J72" s="950"/>
      <c r="K72" s="950"/>
      <c r="L72" s="950"/>
      <c r="M72" s="950"/>
      <c r="N72" s="950"/>
      <c r="O72" s="950"/>
      <c r="P72" s="951"/>
      <c r="Q72" s="952"/>
      <c r="R72" s="946"/>
      <c r="S72" s="946"/>
      <c r="T72" s="946"/>
      <c r="U72" s="946"/>
      <c r="V72" s="946"/>
      <c r="W72" s="946"/>
      <c r="X72" s="946"/>
      <c r="Y72" s="946"/>
      <c r="Z72" s="946"/>
      <c r="AA72" s="946"/>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341</v>
      </c>
      <c r="B88" s="912" t="s">
        <v>380</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341</v>
      </c>
      <c r="BR102" s="912" t="s">
        <v>381</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315</v>
      </c>
      <c r="CS102" s="928"/>
      <c r="CT102" s="928"/>
      <c r="CU102" s="928"/>
      <c r="CV102" s="929"/>
      <c r="CW102" s="927">
        <v>295</v>
      </c>
      <c r="CX102" s="928"/>
      <c r="CY102" s="928"/>
      <c r="CZ102" s="928"/>
      <c r="DA102" s="929"/>
      <c r="DB102" s="927">
        <v>2186</v>
      </c>
      <c r="DC102" s="928"/>
      <c r="DD102" s="928"/>
      <c r="DE102" s="928"/>
      <c r="DF102" s="929"/>
      <c r="DG102" s="927"/>
      <c r="DH102" s="928"/>
      <c r="DI102" s="928"/>
      <c r="DJ102" s="928"/>
      <c r="DK102" s="929"/>
      <c r="DL102" s="927">
        <v>1005</v>
      </c>
      <c r="DM102" s="928"/>
      <c r="DN102" s="928"/>
      <c r="DO102" s="928"/>
      <c r="DP102" s="929"/>
      <c r="DQ102" s="927">
        <v>2393</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382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383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384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385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386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387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388</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389</v>
      </c>
      <c r="AB109" s="871"/>
      <c r="AC109" s="871"/>
      <c r="AD109" s="871"/>
      <c r="AE109" s="872"/>
      <c r="AF109" s="873" t="s">
        <v>390</v>
      </c>
      <c r="AG109" s="871"/>
      <c r="AH109" s="871"/>
      <c r="AI109" s="871"/>
      <c r="AJ109" s="872"/>
      <c r="AK109" s="873" t="s">
        <v>237</v>
      </c>
      <c r="AL109" s="871"/>
      <c r="AM109" s="871"/>
      <c r="AN109" s="871"/>
      <c r="AO109" s="872"/>
      <c r="AP109" s="873" t="s">
        <v>391</v>
      </c>
      <c r="AQ109" s="871"/>
      <c r="AR109" s="871"/>
      <c r="AS109" s="871"/>
      <c r="AT109" s="904"/>
      <c r="AU109" s="870" t="s">
        <v>388</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389</v>
      </c>
      <c r="BR109" s="871"/>
      <c r="BS109" s="871"/>
      <c r="BT109" s="871"/>
      <c r="BU109" s="872"/>
      <c r="BV109" s="873" t="s">
        <v>390</v>
      </c>
      <c r="BW109" s="871"/>
      <c r="BX109" s="871"/>
      <c r="BY109" s="871"/>
      <c r="BZ109" s="872"/>
      <c r="CA109" s="873" t="s">
        <v>237</v>
      </c>
      <c r="CB109" s="871"/>
      <c r="CC109" s="871"/>
      <c r="CD109" s="871"/>
      <c r="CE109" s="872"/>
      <c r="CF109" s="911" t="s">
        <v>391</v>
      </c>
      <c r="CG109" s="911"/>
      <c r="CH109" s="911"/>
      <c r="CI109" s="911"/>
      <c r="CJ109" s="911"/>
      <c r="CK109" s="873" t="s">
        <v>392</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389</v>
      </c>
      <c r="DH109" s="871"/>
      <c r="DI109" s="871"/>
      <c r="DJ109" s="871"/>
      <c r="DK109" s="872"/>
      <c r="DL109" s="873" t="s">
        <v>390</v>
      </c>
      <c r="DM109" s="871"/>
      <c r="DN109" s="871"/>
      <c r="DO109" s="871"/>
      <c r="DP109" s="872"/>
      <c r="DQ109" s="873" t="s">
        <v>237</v>
      </c>
      <c r="DR109" s="871"/>
      <c r="DS109" s="871"/>
      <c r="DT109" s="871"/>
      <c r="DU109" s="872"/>
      <c r="DV109" s="873" t="s">
        <v>391</v>
      </c>
      <c r="DW109" s="871"/>
      <c r="DX109" s="871"/>
      <c r="DY109" s="871"/>
      <c r="DZ109" s="904"/>
    </row>
    <row r="110" spans="1:131" s="89" customFormat="1" ht="26.25" customHeight="1" x14ac:dyDescent="0.15">
      <c r="A110" s="782" t="s">
        <v>393</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9731607</v>
      </c>
      <c r="AB110" s="864"/>
      <c r="AC110" s="864"/>
      <c r="AD110" s="864"/>
      <c r="AE110" s="865"/>
      <c r="AF110" s="866">
        <v>9715346</v>
      </c>
      <c r="AG110" s="864"/>
      <c r="AH110" s="864"/>
      <c r="AI110" s="864"/>
      <c r="AJ110" s="865"/>
      <c r="AK110" s="866">
        <v>9801607</v>
      </c>
      <c r="AL110" s="864"/>
      <c r="AM110" s="864"/>
      <c r="AN110" s="864"/>
      <c r="AO110" s="865"/>
      <c r="AP110" s="867">
        <v>22.3</v>
      </c>
      <c r="AQ110" s="868"/>
      <c r="AR110" s="868"/>
      <c r="AS110" s="868"/>
      <c r="AT110" s="869"/>
      <c r="AU110" s="905" t="s">
        <v>394</v>
      </c>
      <c r="AV110" s="906"/>
      <c r="AW110" s="906"/>
      <c r="AX110" s="906"/>
      <c r="AY110" s="906"/>
      <c r="AZ110" s="835" t="s">
        <v>395</v>
      </c>
      <c r="BA110" s="783"/>
      <c r="BB110" s="783"/>
      <c r="BC110" s="783"/>
      <c r="BD110" s="783"/>
      <c r="BE110" s="783"/>
      <c r="BF110" s="783"/>
      <c r="BG110" s="783"/>
      <c r="BH110" s="783"/>
      <c r="BI110" s="783"/>
      <c r="BJ110" s="783"/>
      <c r="BK110" s="783"/>
      <c r="BL110" s="783"/>
      <c r="BM110" s="783"/>
      <c r="BN110" s="783"/>
      <c r="BO110" s="783"/>
      <c r="BP110" s="784"/>
      <c r="BQ110" s="836">
        <v>115229455</v>
      </c>
      <c r="BR110" s="817"/>
      <c r="BS110" s="817"/>
      <c r="BT110" s="817"/>
      <c r="BU110" s="817"/>
      <c r="BV110" s="817">
        <v>111748795</v>
      </c>
      <c r="BW110" s="817"/>
      <c r="BX110" s="817"/>
      <c r="BY110" s="817"/>
      <c r="BZ110" s="817"/>
      <c r="CA110" s="817">
        <v>108437622</v>
      </c>
      <c r="CB110" s="817"/>
      <c r="CC110" s="817"/>
      <c r="CD110" s="817"/>
      <c r="CE110" s="817"/>
      <c r="CF110" s="841">
        <v>246.4</v>
      </c>
      <c r="CG110" s="842"/>
      <c r="CH110" s="842"/>
      <c r="CI110" s="842"/>
      <c r="CJ110" s="842"/>
      <c r="CK110" s="901" t="s">
        <v>396</v>
      </c>
      <c r="CL110" s="794"/>
      <c r="CM110" s="835" t="s">
        <v>397</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62</v>
      </c>
      <c r="DH110" s="817"/>
      <c r="DI110" s="817"/>
      <c r="DJ110" s="817"/>
      <c r="DK110" s="817"/>
      <c r="DL110" s="817">
        <v>3146451</v>
      </c>
      <c r="DM110" s="817"/>
      <c r="DN110" s="817"/>
      <c r="DO110" s="817"/>
      <c r="DP110" s="817"/>
      <c r="DQ110" s="817">
        <v>2937513</v>
      </c>
      <c r="DR110" s="817"/>
      <c r="DS110" s="817"/>
      <c r="DT110" s="817"/>
      <c r="DU110" s="817"/>
      <c r="DV110" s="818">
        <v>6.7</v>
      </c>
      <c r="DW110" s="818"/>
      <c r="DX110" s="818"/>
      <c r="DY110" s="818"/>
      <c r="DZ110" s="819"/>
    </row>
    <row r="111" spans="1:131" s="89" customFormat="1" ht="26.25" customHeight="1" x14ac:dyDescent="0.15">
      <c r="A111" s="749" t="s">
        <v>398</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399</v>
      </c>
      <c r="BA111" s="727"/>
      <c r="BB111" s="727"/>
      <c r="BC111" s="727"/>
      <c r="BD111" s="727"/>
      <c r="BE111" s="727"/>
      <c r="BF111" s="727"/>
      <c r="BG111" s="727"/>
      <c r="BH111" s="727"/>
      <c r="BI111" s="727"/>
      <c r="BJ111" s="727"/>
      <c r="BK111" s="727"/>
      <c r="BL111" s="727"/>
      <c r="BM111" s="727"/>
      <c r="BN111" s="727"/>
      <c r="BO111" s="727"/>
      <c r="BP111" s="728"/>
      <c r="BQ111" s="791">
        <v>520282</v>
      </c>
      <c r="BR111" s="792"/>
      <c r="BS111" s="792"/>
      <c r="BT111" s="792"/>
      <c r="BU111" s="792"/>
      <c r="BV111" s="792">
        <v>3634128</v>
      </c>
      <c r="BW111" s="792"/>
      <c r="BX111" s="792"/>
      <c r="BY111" s="792"/>
      <c r="BZ111" s="792"/>
      <c r="CA111" s="792">
        <v>3404795</v>
      </c>
      <c r="CB111" s="792"/>
      <c r="CC111" s="792"/>
      <c r="CD111" s="792"/>
      <c r="CE111" s="792"/>
      <c r="CF111" s="850">
        <v>7.7</v>
      </c>
      <c r="CG111" s="851"/>
      <c r="CH111" s="851"/>
      <c r="CI111" s="851"/>
      <c r="CJ111" s="851"/>
      <c r="CK111" s="902"/>
      <c r="CL111" s="796"/>
      <c r="CM111" s="790" t="s">
        <v>400</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15">
      <c r="A112" s="887" t="s">
        <v>401</v>
      </c>
      <c r="B112" s="888"/>
      <c r="C112" s="727" t="s">
        <v>402</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403</v>
      </c>
      <c r="BA112" s="727"/>
      <c r="BB112" s="727"/>
      <c r="BC112" s="727"/>
      <c r="BD112" s="727"/>
      <c r="BE112" s="727"/>
      <c r="BF112" s="727"/>
      <c r="BG112" s="727"/>
      <c r="BH112" s="727"/>
      <c r="BI112" s="727"/>
      <c r="BJ112" s="727"/>
      <c r="BK112" s="727"/>
      <c r="BL112" s="727"/>
      <c r="BM112" s="727"/>
      <c r="BN112" s="727"/>
      <c r="BO112" s="727"/>
      <c r="BP112" s="728"/>
      <c r="BQ112" s="791">
        <v>35216123</v>
      </c>
      <c r="BR112" s="792"/>
      <c r="BS112" s="792"/>
      <c r="BT112" s="792"/>
      <c r="BU112" s="792"/>
      <c r="BV112" s="792">
        <v>33428713</v>
      </c>
      <c r="BW112" s="792"/>
      <c r="BX112" s="792"/>
      <c r="BY112" s="792"/>
      <c r="BZ112" s="792"/>
      <c r="CA112" s="792">
        <v>32932188</v>
      </c>
      <c r="CB112" s="792"/>
      <c r="CC112" s="792"/>
      <c r="CD112" s="792"/>
      <c r="CE112" s="792"/>
      <c r="CF112" s="850">
        <v>74.8</v>
      </c>
      <c r="CG112" s="851"/>
      <c r="CH112" s="851"/>
      <c r="CI112" s="851"/>
      <c r="CJ112" s="851"/>
      <c r="CK112" s="902"/>
      <c r="CL112" s="796"/>
      <c r="CM112" s="790" t="s">
        <v>404</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15">
      <c r="A113" s="889"/>
      <c r="B113" s="890"/>
      <c r="C113" s="727" t="s">
        <v>405</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4012639</v>
      </c>
      <c r="AB113" s="894"/>
      <c r="AC113" s="894"/>
      <c r="AD113" s="894"/>
      <c r="AE113" s="895"/>
      <c r="AF113" s="896">
        <v>3768746</v>
      </c>
      <c r="AG113" s="894"/>
      <c r="AH113" s="894"/>
      <c r="AI113" s="894"/>
      <c r="AJ113" s="895"/>
      <c r="AK113" s="896">
        <v>3600303</v>
      </c>
      <c r="AL113" s="894"/>
      <c r="AM113" s="894"/>
      <c r="AN113" s="894"/>
      <c r="AO113" s="895"/>
      <c r="AP113" s="897">
        <v>8.1999999999999993</v>
      </c>
      <c r="AQ113" s="898"/>
      <c r="AR113" s="898"/>
      <c r="AS113" s="898"/>
      <c r="AT113" s="899"/>
      <c r="AU113" s="907"/>
      <c r="AV113" s="908"/>
      <c r="AW113" s="908"/>
      <c r="AX113" s="908"/>
      <c r="AY113" s="908"/>
      <c r="AZ113" s="790" t="s">
        <v>406</v>
      </c>
      <c r="BA113" s="727"/>
      <c r="BB113" s="727"/>
      <c r="BC113" s="727"/>
      <c r="BD113" s="727"/>
      <c r="BE113" s="727"/>
      <c r="BF113" s="727"/>
      <c r="BG113" s="727"/>
      <c r="BH113" s="727"/>
      <c r="BI113" s="727"/>
      <c r="BJ113" s="727"/>
      <c r="BK113" s="727"/>
      <c r="BL113" s="727"/>
      <c r="BM113" s="727"/>
      <c r="BN113" s="727"/>
      <c r="BO113" s="727"/>
      <c r="BP113" s="728"/>
      <c r="BQ113" s="791">
        <v>1951130</v>
      </c>
      <c r="BR113" s="792"/>
      <c r="BS113" s="792"/>
      <c r="BT113" s="792"/>
      <c r="BU113" s="792"/>
      <c r="BV113" s="792">
        <v>1827914</v>
      </c>
      <c r="BW113" s="792"/>
      <c r="BX113" s="792"/>
      <c r="BY113" s="792"/>
      <c r="BZ113" s="792"/>
      <c r="CA113" s="792">
        <v>1916773</v>
      </c>
      <c r="CB113" s="792"/>
      <c r="CC113" s="792"/>
      <c r="CD113" s="792"/>
      <c r="CE113" s="792"/>
      <c r="CF113" s="850">
        <v>4.4000000000000004</v>
      </c>
      <c r="CG113" s="851"/>
      <c r="CH113" s="851"/>
      <c r="CI113" s="851"/>
      <c r="CJ113" s="851"/>
      <c r="CK113" s="902"/>
      <c r="CL113" s="796"/>
      <c r="CM113" s="790" t="s">
        <v>407</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v>5952</v>
      </c>
      <c r="DH113" s="755"/>
      <c r="DI113" s="755"/>
      <c r="DJ113" s="755"/>
      <c r="DK113" s="756"/>
      <c r="DL113" s="757">
        <v>2796</v>
      </c>
      <c r="DM113" s="755"/>
      <c r="DN113" s="755"/>
      <c r="DO113" s="755"/>
      <c r="DP113" s="756"/>
      <c r="DQ113" s="757">
        <v>741</v>
      </c>
      <c r="DR113" s="755"/>
      <c r="DS113" s="755"/>
      <c r="DT113" s="755"/>
      <c r="DU113" s="756"/>
      <c r="DV113" s="799">
        <v>0</v>
      </c>
      <c r="DW113" s="800"/>
      <c r="DX113" s="800"/>
      <c r="DY113" s="800"/>
      <c r="DZ113" s="801"/>
    </row>
    <row r="114" spans="1:130" s="89" customFormat="1" ht="26.25" customHeight="1" x14ac:dyDescent="0.15">
      <c r="A114" s="889"/>
      <c r="B114" s="890"/>
      <c r="C114" s="727" t="s">
        <v>408</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319419</v>
      </c>
      <c r="AB114" s="755"/>
      <c r="AC114" s="755"/>
      <c r="AD114" s="755"/>
      <c r="AE114" s="756"/>
      <c r="AF114" s="757">
        <v>262288</v>
      </c>
      <c r="AG114" s="755"/>
      <c r="AH114" s="755"/>
      <c r="AI114" s="755"/>
      <c r="AJ114" s="756"/>
      <c r="AK114" s="757">
        <v>287884</v>
      </c>
      <c r="AL114" s="755"/>
      <c r="AM114" s="755"/>
      <c r="AN114" s="755"/>
      <c r="AO114" s="756"/>
      <c r="AP114" s="799">
        <v>0.7</v>
      </c>
      <c r="AQ114" s="800"/>
      <c r="AR114" s="800"/>
      <c r="AS114" s="800"/>
      <c r="AT114" s="801"/>
      <c r="AU114" s="907"/>
      <c r="AV114" s="908"/>
      <c r="AW114" s="908"/>
      <c r="AX114" s="908"/>
      <c r="AY114" s="908"/>
      <c r="AZ114" s="790" t="s">
        <v>409</v>
      </c>
      <c r="BA114" s="727"/>
      <c r="BB114" s="727"/>
      <c r="BC114" s="727"/>
      <c r="BD114" s="727"/>
      <c r="BE114" s="727"/>
      <c r="BF114" s="727"/>
      <c r="BG114" s="727"/>
      <c r="BH114" s="727"/>
      <c r="BI114" s="727"/>
      <c r="BJ114" s="727"/>
      <c r="BK114" s="727"/>
      <c r="BL114" s="727"/>
      <c r="BM114" s="727"/>
      <c r="BN114" s="727"/>
      <c r="BO114" s="727"/>
      <c r="BP114" s="728"/>
      <c r="BQ114" s="791">
        <v>9037055</v>
      </c>
      <c r="BR114" s="792"/>
      <c r="BS114" s="792"/>
      <c r="BT114" s="792"/>
      <c r="BU114" s="792"/>
      <c r="BV114" s="792">
        <v>9321632</v>
      </c>
      <c r="BW114" s="792"/>
      <c r="BX114" s="792"/>
      <c r="BY114" s="792"/>
      <c r="BZ114" s="792"/>
      <c r="CA114" s="792">
        <v>9415157</v>
      </c>
      <c r="CB114" s="792"/>
      <c r="CC114" s="792"/>
      <c r="CD114" s="792"/>
      <c r="CE114" s="792"/>
      <c r="CF114" s="850">
        <v>21.4</v>
      </c>
      <c r="CG114" s="851"/>
      <c r="CH114" s="851"/>
      <c r="CI114" s="851"/>
      <c r="CJ114" s="851"/>
      <c r="CK114" s="902"/>
      <c r="CL114" s="796"/>
      <c r="CM114" s="790" t="s">
        <v>410</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411</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10280</v>
      </c>
      <c r="AB115" s="894"/>
      <c r="AC115" s="894"/>
      <c r="AD115" s="894"/>
      <c r="AE115" s="895"/>
      <c r="AF115" s="896">
        <v>211284</v>
      </c>
      <c r="AG115" s="894"/>
      <c r="AH115" s="894"/>
      <c r="AI115" s="894"/>
      <c r="AJ115" s="895"/>
      <c r="AK115" s="896">
        <v>215368</v>
      </c>
      <c r="AL115" s="894"/>
      <c r="AM115" s="894"/>
      <c r="AN115" s="894"/>
      <c r="AO115" s="895"/>
      <c r="AP115" s="897">
        <v>0.5</v>
      </c>
      <c r="AQ115" s="898"/>
      <c r="AR115" s="898"/>
      <c r="AS115" s="898"/>
      <c r="AT115" s="899"/>
      <c r="AU115" s="907"/>
      <c r="AV115" s="908"/>
      <c r="AW115" s="908"/>
      <c r="AX115" s="908"/>
      <c r="AY115" s="908"/>
      <c r="AZ115" s="790" t="s">
        <v>412</v>
      </c>
      <c r="BA115" s="727"/>
      <c r="BB115" s="727"/>
      <c r="BC115" s="727"/>
      <c r="BD115" s="727"/>
      <c r="BE115" s="727"/>
      <c r="BF115" s="727"/>
      <c r="BG115" s="727"/>
      <c r="BH115" s="727"/>
      <c r="BI115" s="727"/>
      <c r="BJ115" s="727"/>
      <c r="BK115" s="727"/>
      <c r="BL115" s="727"/>
      <c r="BM115" s="727"/>
      <c r="BN115" s="727"/>
      <c r="BO115" s="727"/>
      <c r="BP115" s="728"/>
      <c r="BQ115" s="791">
        <v>2126631</v>
      </c>
      <c r="BR115" s="792"/>
      <c r="BS115" s="792"/>
      <c r="BT115" s="792"/>
      <c r="BU115" s="792"/>
      <c r="BV115" s="792">
        <v>2224858</v>
      </c>
      <c r="BW115" s="792"/>
      <c r="BX115" s="792"/>
      <c r="BY115" s="792"/>
      <c r="BZ115" s="792"/>
      <c r="CA115" s="792">
        <v>2393147</v>
      </c>
      <c r="CB115" s="792"/>
      <c r="CC115" s="792"/>
      <c r="CD115" s="792"/>
      <c r="CE115" s="792"/>
      <c r="CF115" s="850">
        <v>5.4</v>
      </c>
      <c r="CG115" s="851"/>
      <c r="CH115" s="851"/>
      <c r="CI115" s="851"/>
      <c r="CJ115" s="851"/>
      <c r="CK115" s="902"/>
      <c r="CL115" s="796"/>
      <c r="CM115" s="790" t="s">
        <v>413</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v>325624</v>
      </c>
      <c r="DH115" s="755"/>
      <c r="DI115" s="755"/>
      <c r="DJ115" s="755"/>
      <c r="DK115" s="756"/>
      <c r="DL115" s="757">
        <v>304684</v>
      </c>
      <c r="DM115" s="755"/>
      <c r="DN115" s="755"/>
      <c r="DO115" s="755"/>
      <c r="DP115" s="756"/>
      <c r="DQ115" s="757">
        <v>294214</v>
      </c>
      <c r="DR115" s="755"/>
      <c r="DS115" s="755"/>
      <c r="DT115" s="755"/>
      <c r="DU115" s="756"/>
      <c r="DV115" s="799">
        <v>0.7</v>
      </c>
      <c r="DW115" s="800"/>
      <c r="DX115" s="800"/>
      <c r="DY115" s="800"/>
      <c r="DZ115" s="801"/>
    </row>
    <row r="116" spans="1:130" s="89" customFormat="1" ht="26.25" customHeight="1" x14ac:dyDescent="0.15">
      <c r="A116" s="891"/>
      <c r="B116" s="892"/>
      <c r="C116" s="814" t="s">
        <v>414</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7471</v>
      </c>
      <c r="AB116" s="755"/>
      <c r="AC116" s="755"/>
      <c r="AD116" s="755"/>
      <c r="AE116" s="756"/>
      <c r="AF116" s="757">
        <v>1434</v>
      </c>
      <c r="AG116" s="755"/>
      <c r="AH116" s="755"/>
      <c r="AI116" s="755"/>
      <c r="AJ116" s="756"/>
      <c r="AK116" s="757">
        <v>3160</v>
      </c>
      <c r="AL116" s="755"/>
      <c r="AM116" s="755"/>
      <c r="AN116" s="755"/>
      <c r="AO116" s="756"/>
      <c r="AP116" s="799">
        <v>0</v>
      </c>
      <c r="AQ116" s="800"/>
      <c r="AR116" s="800"/>
      <c r="AS116" s="800"/>
      <c r="AT116" s="801"/>
      <c r="AU116" s="907"/>
      <c r="AV116" s="908"/>
      <c r="AW116" s="908"/>
      <c r="AX116" s="908"/>
      <c r="AY116" s="908"/>
      <c r="AZ116" s="884" t="s">
        <v>415</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416</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20764</v>
      </c>
      <c r="DH116" s="755"/>
      <c r="DI116" s="755"/>
      <c r="DJ116" s="755"/>
      <c r="DK116" s="756"/>
      <c r="DL116" s="757">
        <v>16088</v>
      </c>
      <c r="DM116" s="755"/>
      <c r="DN116" s="755"/>
      <c r="DO116" s="755"/>
      <c r="DP116" s="756"/>
      <c r="DQ116" s="757">
        <v>12066</v>
      </c>
      <c r="DR116" s="755"/>
      <c r="DS116" s="755"/>
      <c r="DT116" s="755"/>
      <c r="DU116" s="756"/>
      <c r="DV116" s="799">
        <v>0</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417</v>
      </c>
      <c r="Z117" s="872"/>
      <c r="AA117" s="877">
        <v>14081416</v>
      </c>
      <c r="AB117" s="878"/>
      <c r="AC117" s="878"/>
      <c r="AD117" s="878"/>
      <c r="AE117" s="879"/>
      <c r="AF117" s="880">
        <v>13959098</v>
      </c>
      <c r="AG117" s="878"/>
      <c r="AH117" s="878"/>
      <c r="AI117" s="878"/>
      <c r="AJ117" s="879"/>
      <c r="AK117" s="880">
        <v>13908322</v>
      </c>
      <c r="AL117" s="878"/>
      <c r="AM117" s="878"/>
      <c r="AN117" s="878"/>
      <c r="AO117" s="879"/>
      <c r="AP117" s="881"/>
      <c r="AQ117" s="882"/>
      <c r="AR117" s="882"/>
      <c r="AS117" s="882"/>
      <c r="AT117" s="883"/>
      <c r="AU117" s="907"/>
      <c r="AV117" s="908"/>
      <c r="AW117" s="908"/>
      <c r="AX117" s="908"/>
      <c r="AY117" s="908"/>
      <c r="AZ117" s="838" t="s">
        <v>418</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419</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392</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389</v>
      </c>
      <c r="AB118" s="871"/>
      <c r="AC118" s="871"/>
      <c r="AD118" s="871"/>
      <c r="AE118" s="872"/>
      <c r="AF118" s="873" t="s">
        <v>390</v>
      </c>
      <c r="AG118" s="871"/>
      <c r="AH118" s="871"/>
      <c r="AI118" s="871"/>
      <c r="AJ118" s="872"/>
      <c r="AK118" s="873" t="s">
        <v>237</v>
      </c>
      <c r="AL118" s="871"/>
      <c r="AM118" s="871"/>
      <c r="AN118" s="871"/>
      <c r="AO118" s="872"/>
      <c r="AP118" s="874" t="s">
        <v>391</v>
      </c>
      <c r="AQ118" s="875"/>
      <c r="AR118" s="875"/>
      <c r="AS118" s="875"/>
      <c r="AT118" s="876"/>
      <c r="AU118" s="907"/>
      <c r="AV118" s="908"/>
      <c r="AW118" s="908"/>
      <c r="AX118" s="908"/>
      <c r="AY118" s="908"/>
      <c r="AZ118" s="813" t="s">
        <v>420</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421</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396</v>
      </c>
      <c r="B119" s="794"/>
      <c r="C119" s="835" t="s">
        <v>397</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v>202712</v>
      </c>
      <c r="AG119" s="864"/>
      <c r="AH119" s="864"/>
      <c r="AI119" s="864"/>
      <c r="AJ119" s="865"/>
      <c r="AK119" s="866">
        <v>208938</v>
      </c>
      <c r="AL119" s="864"/>
      <c r="AM119" s="864"/>
      <c r="AN119" s="864"/>
      <c r="AO119" s="865"/>
      <c r="AP119" s="867">
        <v>0.5</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52" t="s">
        <v>422</v>
      </c>
      <c r="BP119" s="853"/>
      <c r="BQ119" s="854">
        <v>164080676</v>
      </c>
      <c r="BR119" s="820"/>
      <c r="BS119" s="820"/>
      <c r="BT119" s="820"/>
      <c r="BU119" s="820"/>
      <c r="BV119" s="820">
        <v>162186040</v>
      </c>
      <c r="BW119" s="820"/>
      <c r="BX119" s="820"/>
      <c r="BY119" s="820"/>
      <c r="BZ119" s="820"/>
      <c r="CA119" s="820">
        <v>158499682</v>
      </c>
      <c r="CB119" s="820"/>
      <c r="CC119" s="820"/>
      <c r="CD119" s="820"/>
      <c r="CE119" s="820"/>
      <c r="CF119" s="723"/>
      <c r="CG119" s="724"/>
      <c r="CH119" s="724"/>
      <c r="CI119" s="724"/>
      <c r="CJ119" s="809"/>
      <c r="CK119" s="903"/>
      <c r="CL119" s="798"/>
      <c r="CM119" s="813" t="s">
        <v>423</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167942</v>
      </c>
      <c r="DH119" s="739"/>
      <c r="DI119" s="739"/>
      <c r="DJ119" s="739"/>
      <c r="DK119" s="740"/>
      <c r="DL119" s="741">
        <v>164109</v>
      </c>
      <c r="DM119" s="739"/>
      <c r="DN119" s="739"/>
      <c r="DO119" s="739"/>
      <c r="DP119" s="740"/>
      <c r="DQ119" s="741">
        <v>160261</v>
      </c>
      <c r="DR119" s="739"/>
      <c r="DS119" s="739"/>
      <c r="DT119" s="739"/>
      <c r="DU119" s="740"/>
      <c r="DV119" s="823">
        <v>0.4</v>
      </c>
      <c r="DW119" s="824"/>
      <c r="DX119" s="824"/>
      <c r="DY119" s="824"/>
      <c r="DZ119" s="825"/>
    </row>
    <row r="120" spans="1:130" s="89" customFormat="1" ht="26.25" customHeight="1" x14ac:dyDescent="0.15">
      <c r="A120" s="795"/>
      <c r="B120" s="796"/>
      <c r="C120" s="790" t="s">
        <v>400</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424</v>
      </c>
      <c r="AV120" s="856"/>
      <c r="AW120" s="856"/>
      <c r="AX120" s="856"/>
      <c r="AY120" s="857"/>
      <c r="AZ120" s="835" t="s">
        <v>425</v>
      </c>
      <c r="BA120" s="783"/>
      <c r="BB120" s="783"/>
      <c r="BC120" s="783"/>
      <c r="BD120" s="783"/>
      <c r="BE120" s="783"/>
      <c r="BF120" s="783"/>
      <c r="BG120" s="783"/>
      <c r="BH120" s="783"/>
      <c r="BI120" s="783"/>
      <c r="BJ120" s="783"/>
      <c r="BK120" s="783"/>
      <c r="BL120" s="783"/>
      <c r="BM120" s="783"/>
      <c r="BN120" s="783"/>
      <c r="BO120" s="783"/>
      <c r="BP120" s="784"/>
      <c r="BQ120" s="836">
        <v>14404150</v>
      </c>
      <c r="BR120" s="817"/>
      <c r="BS120" s="817"/>
      <c r="BT120" s="817"/>
      <c r="BU120" s="817"/>
      <c r="BV120" s="817">
        <v>14374078</v>
      </c>
      <c r="BW120" s="817"/>
      <c r="BX120" s="817"/>
      <c r="BY120" s="817"/>
      <c r="BZ120" s="817"/>
      <c r="CA120" s="817">
        <v>14938344</v>
      </c>
      <c r="CB120" s="817"/>
      <c r="CC120" s="817"/>
      <c r="CD120" s="817"/>
      <c r="CE120" s="817"/>
      <c r="CF120" s="841">
        <v>33.9</v>
      </c>
      <c r="CG120" s="842"/>
      <c r="CH120" s="842"/>
      <c r="CI120" s="842"/>
      <c r="CJ120" s="842"/>
      <c r="CK120" s="843" t="s">
        <v>426</v>
      </c>
      <c r="CL120" s="827"/>
      <c r="CM120" s="827"/>
      <c r="CN120" s="827"/>
      <c r="CO120" s="828"/>
      <c r="CP120" s="847" t="s">
        <v>427</v>
      </c>
      <c r="CQ120" s="848"/>
      <c r="CR120" s="848"/>
      <c r="CS120" s="848"/>
      <c r="CT120" s="848"/>
      <c r="CU120" s="848"/>
      <c r="CV120" s="848"/>
      <c r="CW120" s="848"/>
      <c r="CX120" s="848"/>
      <c r="CY120" s="848"/>
      <c r="CZ120" s="848"/>
      <c r="DA120" s="848"/>
      <c r="DB120" s="848"/>
      <c r="DC120" s="848"/>
      <c r="DD120" s="848"/>
      <c r="DE120" s="848"/>
      <c r="DF120" s="849"/>
      <c r="DG120" s="836">
        <v>28734074</v>
      </c>
      <c r="DH120" s="817"/>
      <c r="DI120" s="817"/>
      <c r="DJ120" s="817"/>
      <c r="DK120" s="817"/>
      <c r="DL120" s="817">
        <v>27143626</v>
      </c>
      <c r="DM120" s="817"/>
      <c r="DN120" s="817"/>
      <c r="DO120" s="817"/>
      <c r="DP120" s="817"/>
      <c r="DQ120" s="817">
        <v>25664577</v>
      </c>
      <c r="DR120" s="817"/>
      <c r="DS120" s="817"/>
      <c r="DT120" s="817"/>
      <c r="DU120" s="817"/>
      <c r="DV120" s="818">
        <v>58.3</v>
      </c>
      <c r="DW120" s="818"/>
      <c r="DX120" s="818"/>
      <c r="DY120" s="818"/>
      <c r="DZ120" s="819"/>
    </row>
    <row r="121" spans="1:130" s="89" customFormat="1" ht="26.25" customHeight="1" x14ac:dyDescent="0.15">
      <c r="A121" s="795"/>
      <c r="B121" s="796"/>
      <c r="C121" s="838" t="s">
        <v>428</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v>4180</v>
      </c>
      <c r="AB121" s="755"/>
      <c r="AC121" s="755"/>
      <c r="AD121" s="755"/>
      <c r="AE121" s="756"/>
      <c r="AF121" s="757">
        <v>3253</v>
      </c>
      <c r="AG121" s="755"/>
      <c r="AH121" s="755"/>
      <c r="AI121" s="755"/>
      <c r="AJ121" s="756"/>
      <c r="AK121" s="757">
        <v>2106</v>
      </c>
      <c r="AL121" s="755"/>
      <c r="AM121" s="755"/>
      <c r="AN121" s="755"/>
      <c r="AO121" s="756"/>
      <c r="AP121" s="799">
        <v>0</v>
      </c>
      <c r="AQ121" s="800"/>
      <c r="AR121" s="800"/>
      <c r="AS121" s="800"/>
      <c r="AT121" s="801"/>
      <c r="AU121" s="858"/>
      <c r="AV121" s="859"/>
      <c r="AW121" s="859"/>
      <c r="AX121" s="859"/>
      <c r="AY121" s="860"/>
      <c r="AZ121" s="790" t="s">
        <v>429</v>
      </c>
      <c r="BA121" s="727"/>
      <c r="BB121" s="727"/>
      <c r="BC121" s="727"/>
      <c r="BD121" s="727"/>
      <c r="BE121" s="727"/>
      <c r="BF121" s="727"/>
      <c r="BG121" s="727"/>
      <c r="BH121" s="727"/>
      <c r="BI121" s="727"/>
      <c r="BJ121" s="727"/>
      <c r="BK121" s="727"/>
      <c r="BL121" s="727"/>
      <c r="BM121" s="727"/>
      <c r="BN121" s="727"/>
      <c r="BO121" s="727"/>
      <c r="BP121" s="728"/>
      <c r="BQ121" s="791">
        <v>18503497</v>
      </c>
      <c r="BR121" s="792"/>
      <c r="BS121" s="792"/>
      <c r="BT121" s="792"/>
      <c r="BU121" s="792"/>
      <c r="BV121" s="792">
        <v>17205681</v>
      </c>
      <c r="BW121" s="792"/>
      <c r="BX121" s="792"/>
      <c r="BY121" s="792"/>
      <c r="BZ121" s="792"/>
      <c r="CA121" s="792">
        <v>16606423</v>
      </c>
      <c r="CB121" s="792"/>
      <c r="CC121" s="792"/>
      <c r="CD121" s="792"/>
      <c r="CE121" s="792"/>
      <c r="CF121" s="850">
        <v>37.700000000000003</v>
      </c>
      <c r="CG121" s="851"/>
      <c r="CH121" s="851"/>
      <c r="CI121" s="851"/>
      <c r="CJ121" s="851"/>
      <c r="CK121" s="844"/>
      <c r="CL121" s="830"/>
      <c r="CM121" s="830"/>
      <c r="CN121" s="830"/>
      <c r="CO121" s="831"/>
      <c r="CP121" s="810" t="s">
        <v>430</v>
      </c>
      <c r="CQ121" s="811"/>
      <c r="CR121" s="811"/>
      <c r="CS121" s="811"/>
      <c r="CT121" s="811"/>
      <c r="CU121" s="811"/>
      <c r="CV121" s="811"/>
      <c r="CW121" s="811"/>
      <c r="CX121" s="811"/>
      <c r="CY121" s="811"/>
      <c r="CZ121" s="811"/>
      <c r="DA121" s="811"/>
      <c r="DB121" s="811"/>
      <c r="DC121" s="811"/>
      <c r="DD121" s="811"/>
      <c r="DE121" s="811"/>
      <c r="DF121" s="812"/>
      <c r="DG121" s="791">
        <v>5305407</v>
      </c>
      <c r="DH121" s="792"/>
      <c r="DI121" s="792"/>
      <c r="DJ121" s="792"/>
      <c r="DK121" s="792"/>
      <c r="DL121" s="792">
        <v>5160142</v>
      </c>
      <c r="DM121" s="792"/>
      <c r="DN121" s="792"/>
      <c r="DO121" s="792"/>
      <c r="DP121" s="792"/>
      <c r="DQ121" s="792">
        <v>5492416</v>
      </c>
      <c r="DR121" s="792"/>
      <c r="DS121" s="792"/>
      <c r="DT121" s="792"/>
      <c r="DU121" s="792"/>
      <c r="DV121" s="769">
        <v>12.5</v>
      </c>
      <c r="DW121" s="769"/>
      <c r="DX121" s="769"/>
      <c r="DY121" s="769"/>
      <c r="DZ121" s="770"/>
    </row>
    <row r="122" spans="1:130" s="89" customFormat="1" ht="26.25" customHeight="1" x14ac:dyDescent="0.15">
      <c r="A122" s="795"/>
      <c r="B122" s="796"/>
      <c r="C122" s="790" t="s">
        <v>410</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431</v>
      </c>
      <c r="BA122" s="814"/>
      <c r="BB122" s="814"/>
      <c r="BC122" s="814"/>
      <c r="BD122" s="814"/>
      <c r="BE122" s="814"/>
      <c r="BF122" s="814"/>
      <c r="BG122" s="814"/>
      <c r="BH122" s="814"/>
      <c r="BI122" s="814"/>
      <c r="BJ122" s="814"/>
      <c r="BK122" s="814"/>
      <c r="BL122" s="814"/>
      <c r="BM122" s="814"/>
      <c r="BN122" s="814"/>
      <c r="BO122" s="814"/>
      <c r="BP122" s="815"/>
      <c r="BQ122" s="854">
        <v>104735210</v>
      </c>
      <c r="BR122" s="820"/>
      <c r="BS122" s="820"/>
      <c r="BT122" s="820"/>
      <c r="BU122" s="820"/>
      <c r="BV122" s="820">
        <v>102780127</v>
      </c>
      <c r="BW122" s="820"/>
      <c r="BX122" s="820"/>
      <c r="BY122" s="820"/>
      <c r="BZ122" s="820"/>
      <c r="CA122" s="820">
        <v>96397711</v>
      </c>
      <c r="CB122" s="820"/>
      <c r="CC122" s="820"/>
      <c r="CD122" s="820"/>
      <c r="CE122" s="820"/>
      <c r="CF122" s="821">
        <v>219</v>
      </c>
      <c r="CG122" s="822"/>
      <c r="CH122" s="822"/>
      <c r="CI122" s="822"/>
      <c r="CJ122" s="822"/>
      <c r="CK122" s="844"/>
      <c r="CL122" s="830"/>
      <c r="CM122" s="830"/>
      <c r="CN122" s="830"/>
      <c r="CO122" s="831"/>
      <c r="CP122" s="810" t="s">
        <v>432</v>
      </c>
      <c r="CQ122" s="811"/>
      <c r="CR122" s="811"/>
      <c r="CS122" s="811"/>
      <c r="CT122" s="811"/>
      <c r="CU122" s="811"/>
      <c r="CV122" s="811"/>
      <c r="CW122" s="811"/>
      <c r="CX122" s="811"/>
      <c r="CY122" s="811"/>
      <c r="CZ122" s="811"/>
      <c r="DA122" s="811"/>
      <c r="DB122" s="811"/>
      <c r="DC122" s="811"/>
      <c r="DD122" s="811"/>
      <c r="DE122" s="811"/>
      <c r="DF122" s="812"/>
      <c r="DG122" s="791">
        <v>33143</v>
      </c>
      <c r="DH122" s="792"/>
      <c r="DI122" s="792"/>
      <c r="DJ122" s="792"/>
      <c r="DK122" s="792"/>
      <c r="DL122" s="792">
        <v>393012</v>
      </c>
      <c r="DM122" s="792"/>
      <c r="DN122" s="792"/>
      <c r="DO122" s="792"/>
      <c r="DP122" s="792"/>
      <c r="DQ122" s="792">
        <v>1147476</v>
      </c>
      <c r="DR122" s="792"/>
      <c r="DS122" s="792"/>
      <c r="DT122" s="792"/>
      <c r="DU122" s="792"/>
      <c r="DV122" s="769">
        <v>2.6</v>
      </c>
      <c r="DW122" s="769"/>
      <c r="DX122" s="769"/>
      <c r="DY122" s="769"/>
      <c r="DZ122" s="770"/>
    </row>
    <row r="123" spans="1:130" s="89" customFormat="1" ht="26.25" customHeight="1" x14ac:dyDescent="0.15">
      <c r="A123" s="795"/>
      <c r="B123" s="796"/>
      <c r="C123" s="790" t="s">
        <v>416</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5693</v>
      </c>
      <c r="AB123" s="755"/>
      <c r="AC123" s="755"/>
      <c r="AD123" s="755"/>
      <c r="AE123" s="756"/>
      <c r="AF123" s="757">
        <v>5183</v>
      </c>
      <c r="AG123" s="755"/>
      <c r="AH123" s="755"/>
      <c r="AI123" s="755"/>
      <c r="AJ123" s="756"/>
      <c r="AK123" s="757">
        <v>4276</v>
      </c>
      <c r="AL123" s="755"/>
      <c r="AM123" s="755"/>
      <c r="AN123" s="755"/>
      <c r="AO123" s="756"/>
      <c r="AP123" s="799">
        <v>0</v>
      </c>
      <c r="AQ123" s="800"/>
      <c r="AR123" s="800"/>
      <c r="AS123" s="800"/>
      <c r="AT123" s="801"/>
      <c r="AU123" s="861"/>
      <c r="AV123" s="862"/>
      <c r="AW123" s="862"/>
      <c r="AX123" s="862"/>
      <c r="AY123" s="862"/>
      <c r="AZ123" s="112" t="s">
        <v>118</v>
      </c>
      <c r="BA123" s="112"/>
      <c r="BB123" s="112"/>
      <c r="BC123" s="112"/>
      <c r="BD123" s="112"/>
      <c r="BE123" s="112"/>
      <c r="BF123" s="112"/>
      <c r="BG123" s="112"/>
      <c r="BH123" s="112"/>
      <c r="BI123" s="112"/>
      <c r="BJ123" s="112"/>
      <c r="BK123" s="112"/>
      <c r="BL123" s="112"/>
      <c r="BM123" s="112"/>
      <c r="BN123" s="112"/>
      <c r="BO123" s="852" t="s">
        <v>433</v>
      </c>
      <c r="BP123" s="853"/>
      <c r="BQ123" s="807">
        <v>137642857</v>
      </c>
      <c r="BR123" s="808"/>
      <c r="BS123" s="808"/>
      <c r="BT123" s="808"/>
      <c r="BU123" s="808"/>
      <c r="BV123" s="808">
        <v>134359886</v>
      </c>
      <c r="BW123" s="808"/>
      <c r="BX123" s="808"/>
      <c r="BY123" s="808"/>
      <c r="BZ123" s="808"/>
      <c r="CA123" s="808">
        <v>127942478</v>
      </c>
      <c r="CB123" s="808"/>
      <c r="CC123" s="808"/>
      <c r="CD123" s="808"/>
      <c r="CE123" s="808"/>
      <c r="CF123" s="723"/>
      <c r="CG123" s="724"/>
      <c r="CH123" s="724"/>
      <c r="CI123" s="724"/>
      <c r="CJ123" s="809"/>
      <c r="CK123" s="844"/>
      <c r="CL123" s="830"/>
      <c r="CM123" s="830"/>
      <c r="CN123" s="830"/>
      <c r="CO123" s="831"/>
      <c r="CP123" s="810" t="s">
        <v>434</v>
      </c>
      <c r="CQ123" s="811"/>
      <c r="CR123" s="811"/>
      <c r="CS123" s="811"/>
      <c r="CT123" s="811"/>
      <c r="CU123" s="811"/>
      <c r="CV123" s="811"/>
      <c r="CW123" s="811"/>
      <c r="CX123" s="811"/>
      <c r="CY123" s="811"/>
      <c r="CZ123" s="811"/>
      <c r="DA123" s="811"/>
      <c r="DB123" s="811"/>
      <c r="DC123" s="811"/>
      <c r="DD123" s="811"/>
      <c r="DE123" s="811"/>
      <c r="DF123" s="812"/>
      <c r="DG123" s="754">
        <v>1141835</v>
      </c>
      <c r="DH123" s="755"/>
      <c r="DI123" s="755"/>
      <c r="DJ123" s="755"/>
      <c r="DK123" s="756"/>
      <c r="DL123" s="757">
        <v>730231</v>
      </c>
      <c r="DM123" s="755"/>
      <c r="DN123" s="755"/>
      <c r="DO123" s="755"/>
      <c r="DP123" s="756"/>
      <c r="DQ123" s="757">
        <v>626358</v>
      </c>
      <c r="DR123" s="755"/>
      <c r="DS123" s="755"/>
      <c r="DT123" s="755"/>
      <c r="DU123" s="756"/>
      <c r="DV123" s="799">
        <v>1.4</v>
      </c>
      <c r="DW123" s="800"/>
      <c r="DX123" s="800"/>
      <c r="DY123" s="800"/>
      <c r="DZ123" s="801"/>
    </row>
    <row r="124" spans="1:130" s="89" customFormat="1" ht="26.25" customHeight="1" thickBot="1" x14ac:dyDescent="0.2">
      <c r="A124" s="795"/>
      <c r="B124" s="796"/>
      <c r="C124" s="790" t="s">
        <v>419</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435</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62.5</v>
      </c>
      <c r="BR124" s="806"/>
      <c r="BS124" s="806"/>
      <c r="BT124" s="806"/>
      <c r="BU124" s="806"/>
      <c r="BV124" s="806">
        <v>65</v>
      </c>
      <c r="BW124" s="806"/>
      <c r="BX124" s="806"/>
      <c r="BY124" s="806"/>
      <c r="BZ124" s="806"/>
      <c r="CA124" s="806">
        <v>69.400000000000006</v>
      </c>
      <c r="CB124" s="806"/>
      <c r="CC124" s="806"/>
      <c r="CD124" s="806"/>
      <c r="CE124" s="806"/>
      <c r="CF124" s="701"/>
      <c r="CG124" s="702"/>
      <c r="CH124" s="702"/>
      <c r="CI124" s="702"/>
      <c r="CJ124" s="837"/>
      <c r="CK124" s="845"/>
      <c r="CL124" s="845"/>
      <c r="CM124" s="845"/>
      <c r="CN124" s="845"/>
      <c r="CO124" s="846"/>
      <c r="CP124" s="810" t="s">
        <v>436</v>
      </c>
      <c r="CQ124" s="811"/>
      <c r="CR124" s="811"/>
      <c r="CS124" s="811"/>
      <c r="CT124" s="811"/>
      <c r="CU124" s="811"/>
      <c r="CV124" s="811"/>
      <c r="CW124" s="811"/>
      <c r="CX124" s="811"/>
      <c r="CY124" s="811"/>
      <c r="CZ124" s="811"/>
      <c r="DA124" s="811"/>
      <c r="DB124" s="811"/>
      <c r="DC124" s="811"/>
      <c r="DD124" s="811"/>
      <c r="DE124" s="811"/>
      <c r="DF124" s="812"/>
      <c r="DG124" s="738">
        <v>1664</v>
      </c>
      <c r="DH124" s="739"/>
      <c r="DI124" s="739"/>
      <c r="DJ124" s="739"/>
      <c r="DK124" s="740"/>
      <c r="DL124" s="741">
        <v>1702</v>
      </c>
      <c r="DM124" s="739"/>
      <c r="DN124" s="739"/>
      <c r="DO124" s="739"/>
      <c r="DP124" s="740"/>
      <c r="DQ124" s="741">
        <v>1361</v>
      </c>
      <c r="DR124" s="739"/>
      <c r="DS124" s="739"/>
      <c r="DT124" s="739"/>
      <c r="DU124" s="740"/>
      <c r="DV124" s="823">
        <v>0</v>
      </c>
      <c r="DW124" s="824"/>
      <c r="DX124" s="824"/>
      <c r="DY124" s="824"/>
      <c r="DZ124" s="825"/>
    </row>
    <row r="125" spans="1:130" s="89" customFormat="1" ht="26.25" customHeight="1" x14ac:dyDescent="0.15">
      <c r="A125" s="795"/>
      <c r="B125" s="796"/>
      <c r="C125" s="790" t="s">
        <v>421</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437</v>
      </c>
      <c r="CL125" s="827"/>
      <c r="CM125" s="827"/>
      <c r="CN125" s="827"/>
      <c r="CO125" s="828"/>
      <c r="CP125" s="835" t="s">
        <v>438</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0" t="s">
        <v>423</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439</v>
      </c>
      <c r="CQ126" s="727"/>
      <c r="CR126" s="727"/>
      <c r="CS126" s="727"/>
      <c r="CT126" s="727"/>
      <c r="CU126" s="727"/>
      <c r="CV126" s="727"/>
      <c r="CW126" s="727"/>
      <c r="CX126" s="727"/>
      <c r="CY126" s="727"/>
      <c r="CZ126" s="727"/>
      <c r="DA126" s="727"/>
      <c r="DB126" s="727"/>
      <c r="DC126" s="727"/>
      <c r="DD126" s="727"/>
      <c r="DE126" s="727"/>
      <c r="DF126" s="728"/>
      <c r="DG126" s="791">
        <v>1884559</v>
      </c>
      <c r="DH126" s="792"/>
      <c r="DI126" s="792"/>
      <c r="DJ126" s="792"/>
      <c r="DK126" s="792"/>
      <c r="DL126" s="792">
        <v>1987286</v>
      </c>
      <c r="DM126" s="792"/>
      <c r="DN126" s="792"/>
      <c r="DO126" s="792"/>
      <c r="DP126" s="792"/>
      <c r="DQ126" s="792">
        <v>2160084</v>
      </c>
      <c r="DR126" s="792"/>
      <c r="DS126" s="792"/>
      <c r="DT126" s="792"/>
      <c r="DU126" s="792"/>
      <c r="DV126" s="769">
        <v>4.9000000000000004</v>
      </c>
      <c r="DW126" s="769"/>
      <c r="DX126" s="769"/>
      <c r="DY126" s="769"/>
      <c r="DZ126" s="770"/>
    </row>
    <row r="127" spans="1:130" s="89" customFormat="1" ht="26.25" customHeight="1" x14ac:dyDescent="0.15">
      <c r="A127" s="797"/>
      <c r="B127" s="798"/>
      <c r="C127" s="813" t="s">
        <v>440</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407</v>
      </c>
      <c r="AB127" s="755"/>
      <c r="AC127" s="755"/>
      <c r="AD127" s="755"/>
      <c r="AE127" s="756"/>
      <c r="AF127" s="757">
        <v>136</v>
      </c>
      <c r="AG127" s="755"/>
      <c r="AH127" s="755"/>
      <c r="AI127" s="755"/>
      <c r="AJ127" s="756"/>
      <c r="AK127" s="757">
        <v>48</v>
      </c>
      <c r="AL127" s="755"/>
      <c r="AM127" s="755"/>
      <c r="AN127" s="755"/>
      <c r="AO127" s="756"/>
      <c r="AP127" s="799">
        <v>0</v>
      </c>
      <c r="AQ127" s="800"/>
      <c r="AR127" s="800"/>
      <c r="AS127" s="800"/>
      <c r="AT127" s="801"/>
      <c r="AU127" s="91"/>
      <c r="AV127" s="91"/>
      <c r="AW127" s="91"/>
      <c r="AX127" s="816" t="s">
        <v>441</v>
      </c>
      <c r="AY127" s="787"/>
      <c r="AZ127" s="787"/>
      <c r="BA127" s="787"/>
      <c r="BB127" s="787"/>
      <c r="BC127" s="787"/>
      <c r="BD127" s="787"/>
      <c r="BE127" s="788"/>
      <c r="BF127" s="786" t="s">
        <v>442</v>
      </c>
      <c r="BG127" s="787"/>
      <c r="BH127" s="787"/>
      <c r="BI127" s="787"/>
      <c r="BJ127" s="787"/>
      <c r="BK127" s="787"/>
      <c r="BL127" s="788"/>
      <c r="BM127" s="786" t="s">
        <v>443</v>
      </c>
      <c r="BN127" s="787"/>
      <c r="BO127" s="787"/>
      <c r="BP127" s="787"/>
      <c r="BQ127" s="787"/>
      <c r="BR127" s="787"/>
      <c r="BS127" s="788"/>
      <c r="BT127" s="786" t="s">
        <v>444</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445</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
      <c r="A128" s="771" t="s">
        <v>446</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447</v>
      </c>
      <c r="X128" s="773"/>
      <c r="Y128" s="773"/>
      <c r="Z128" s="774"/>
      <c r="AA128" s="775">
        <v>1143466</v>
      </c>
      <c r="AB128" s="776"/>
      <c r="AC128" s="776"/>
      <c r="AD128" s="776"/>
      <c r="AE128" s="777"/>
      <c r="AF128" s="778">
        <v>1194268</v>
      </c>
      <c r="AG128" s="776"/>
      <c r="AH128" s="776"/>
      <c r="AI128" s="776"/>
      <c r="AJ128" s="777"/>
      <c r="AK128" s="778">
        <v>1200611</v>
      </c>
      <c r="AL128" s="776"/>
      <c r="AM128" s="776"/>
      <c r="AN128" s="776"/>
      <c r="AO128" s="777"/>
      <c r="AP128" s="779"/>
      <c r="AQ128" s="780"/>
      <c r="AR128" s="780"/>
      <c r="AS128" s="780"/>
      <c r="AT128" s="781"/>
      <c r="AU128" s="91"/>
      <c r="AV128" s="91"/>
      <c r="AW128" s="91"/>
      <c r="AX128" s="782" t="s">
        <v>448</v>
      </c>
      <c r="AY128" s="783"/>
      <c r="AZ128" s="783"/>
      <c r="BA128" s="783"/>
      <c r="BB128" s="783"/>
      <c r="BC128" s="783"/>
      <c r="BD128" s="783"/>
      <c r="BE128" s="784"/>
      <c r="BF128" s="761" t="s">
        <v>62</v>
      </c>
      <c r="BG128" s="762"/>
      <c r="BH128" s="762"/>
      <c r="BI128" s="762"/>
      <c r="BJ128" s="762"/>
      <c r="BK128" s="762"/>
      <c r="BL128" s="785"/>
      <c r="BM128" s="761">
        <v>11.25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449</v>
      </c>
      <c r="CQ128" s="705"/>
      <c r="CR128" s="705"/>
      <c r="CS128" s="705"/>
      <c r="CT128" s="705"/>
      <c r="CU128" s="705"/>
      <c r="CV128" s="705"/>
      <c r="CW128" s="705"/>
      <c r="CX128" s="705"/>
      <c r="CY128" s="705"/>
      <c r="CZ128" s="705"/>
      <c r="DA128" s="705"/>
      <c r="DB128" s="705"/>
      <c r="DC128" s="705"/>
      <c r="DD128" s="705"/>
      <c r="DE128" s="705"/>
      <c r="DF128" s="706"/>
      <c r="DG128" s="765">
        <v>242072</v>
      </c>
      <c r="DH128" s="766"/>
      <c r="DI128" s="766"/>
      <c r="DJ128" s="766"/>
      <c r="DK128" s="766"/>
      <c r="DL128" s="766">
        <v>237572</v>
      </c>
      <c r="DM128" s="766"/>
      <c r="DN128" s="766"/>
      <c r="DO128" s="766"/>
      <c r="DP128" s="766"/>
      <c r="DQ128" s="766">
        <v>233063</v>
      </c>
      <c r="DR128" s="766"/>
      <c r="DS128" s="766"/>
      <c r="DT128" s="766"/>
      <c r="DU128" s="766"/>
      <c r="DV128" s="767">
        <v>0.5</v>
      </c>
      <c r="DW128" s="767"/>
      <c r="DX128" s="767"/>
      <c r="DY128" s="767"/>
      <c r="DZ128" s="768"/>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450</v>
      </c>
      <c r="X129" s="752"/>
      <c r="Y129" s="752"/>
      <c r="Z129" s="753"/>
      <c r="AA129" s="754">
        <v>51312015</v>
      </c>
      <c r="AB129" s="755"/>
      <c r="AC129" s="755"/>
      <c r="AD129" s="755"/>
      <c r="AE129" s="756"/>
      <c r="AF129" s="757">
        <v>51691943</v>
      </c>
      <c r="AG129" s="755"/>
      <c r="AH129" s="755"/>
      <c r="AI129" s="755"/>
      <c r="AJ129" s="756"/>
      <c r="AK129" s="757">
        <v>52777949</v>
      </c>
      <c r="AL129" s="755"/>
      <c r="AM129" s="755"/>
      <c r="AN129" s="755"/>
      <c r="AO129" s="756"/>
      <c r="AP129" s="758"/>
      <c r="AQ129" s="759"/>
      <c r="AR129" s="759"/>
      <c r="AS129" s="759"/>
      <c r="AT129" s="760"/>
      <c r="AU129" s="92"/>
      <c r="AV129" s="92"/>
      <c r="AW129" s="92"/>
      <c r="AX129" s="726" t="s">
        <v>451</v>
      </c>
      <c r="AY129" s="727"/>
      <c r="AZ129" s="727"/>
      <c r="BA129" s="727"/>
      <c r="BB129" s="727"/>
      <c r="BC129" s="727"/>
      <c r="BD129" s="727"/>
      <c r="BE129" s="728"/>
      <c r="BF129" s="745" t="s">
        <v>62</v>
      </c>
      <c r="BG129" s="746"/>
      <c r="BH129" s="746"/>
      <c r="BI129" s="746"/>
      <c r="BJ129" s="746"/>
      <c r="BK129" s="746"/>
      <c r="BL129" s="747"/>
      <c r="BM129" s="745">
        <v>16.25</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452</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453</v>
      </c>
      <c r="X130" s="752"/>
      <c r="Y130" s="752"/>
      <c r="Z130" s="753"/>
      <c r="AA130" s="754">
        <v>9042482</v>
      </c>
      <c r="AB130" s="755"/>
      <c r="AC130" s="755"/>
      <c r="AD130" s="755"/>
      <c r="AE130" s="756"/>
      <c r="AF130" s="757">
        <v>8900752</v>
      </c>
      <c r="AG130" s="755"/>
      <c r="AH130" s="755"/>
      <c r="AI130" s="755"/>
      <c r="AJ130" s="756"/>
      <c r="AK130" s="757">
        <v>8761327</v>
      </c>
      <c r="AL130" s="755"/>
      <c r="AM130" s="755"/>
      <c r="AN130" s="755"/>
      <c r="AO130" s="756"/>
      <c r="AP130" s="758"/>
      <c r="AQ130" s="759"/>
      <c r="AR130" s="759"/>
      <c r="AS130" s="759"/>
      <c r="AT130" s="760"/>
      <c r="AU130" s="92"/>
      <c r="AV130" s="92"/>
      <c r="AW130" s="92"/>
      <c r="AX130" s="726" t="s">
        <v>454</v>
      </c>
      <c r="AY130" s="727"/>
      <c r="AZ130" s="727"/>
      <c r="BA130" s="727"/>
      <c r="BB130" s="727"/>
      <c r="BC130" s="727"/>
      <c r="BD130" s="727"/>
      <c r="BE130" s="728"/>
      <c r="BF130" s="729">
        <v>9</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455</v>
      </c>
      <c r="X131" s="736"/>
      <c r="Y131" s="736"/>
      <c r="Z131" s="737"/>
      <c r="AA131" s="738">
        <v>42269533</v>
      </c>
      <c r="AB131" s="739"/>
      <c r="AC131" s="739"/>
      <c r="AD131" s="739"/>
      <c r="AE131" s="740"/>
      <c r="AF131" s="741">
        <v>42791191</v>
      </c>
      <c r="AG131" s="739"/>
      <c r="AH131" s="739"/>
      <c r="AI131" s="739"/>
      <c r="AJ131" s="740"/>
      <c r="AK131" s="741">
        <v>44016622</v>
      </c>
      <c r="AL131" s="739"/>
      <c r="AM131" s="739"/>
      <c r="AN131" s="739"/>
      <c r="AO131" s="740"/>
      <c r="AP131" s="742"/>
      <c r="AQ131" s="743"/>
      <c r="AR131" s="743"/>
      <c r="AS131" s="743"/>
      <c r="AT131" s="744"/>
      <c r="AU131" s="92"/>
      <c r="AV131" s="92"/>
      <c r="AW131" s="92"/>
      <c r="AX131" s="704" t="s">
        <v>456</v>
      </c>
      <c r="AY131" s="705"/>
      <c r="AZ131" s="705"/>
      <c r="BA131" s="705"/>
      <c r="BB131" s="705"/>
      <c r="BC131" s="705"/>
      <c r="BD131" s="705"/>
      <c r="BE131" s="706"/>
      <c r="BF131" s="707">
        <v>69.400000000000006</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457</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458</v>
      </c>
      <c r="W132" s="717"/>
      <c r="X132" s="717"/>
      <c r="Y132" s="717"/>
      <c r="Z132" s="718"/>
      <c r="AA132" s="719">
        <v>9.2157824319999992</v>
      </c>
      <c r="AB132" s="720"/>
      <c r="AC132" s="720"/>
      <c r="AD132" s="720"/>
      <c r="AE132" s="721"/>
      <c r="AF132" s="722">
        <v>9.0300770969999995</v>
      </c>
      <c r="AG132" s="720"/>
      <c r="AH132" s="720"/>
      <c r="AI132" s="720"/>
      <c r="AJ132" s="721"/>
      <c r="AK132" s="722">
        <v>8.9656675610000001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459</v>
      </c>
      <c r="W133" s="696"/>
      <c r="X133" s="696"/>
      <c r="Y133" s="696"/>
      <c r="Z133" s="697"/>
      <c r="AA133" s="698">
        <v>8.6999999999999993</v>
      </c>
      <c r="AB133" s="699"/>
      <c r="AC133" s="699"/>
      <c r="AD133" s="699"/>
      <c r="AE133" s="700"/>
      <c r="AF133" s="698">
        <v>8.8000000000000007</v>
      </c>
      <c r="AG133" s="699"/>
      <c r="AH133" s="699"/>
      <c r="AI133" s="699"/>
      <c r="AJ133" s="700"/>
      <c r="AK133" s="698">
        <v>9</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ligpdtuIr3zJT/nkX0bHnpQdAe+QZxwXUF7PVze57iYypJaLSzM0mhW5ym9o+mNdrrh1Xgh0/z92+jSsllEG9A==" saltValue="Y8eEYr2LQ/1a0DUojpKQ8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veZXOGb+VfSOMVnFFBMMijdCgXfNqJ1Go3Fr7keT5KBhGAiBGcZ7yqJ/b0kL9jcyM/l+xLahQXMRAOgGIyU7WQ==" saltValue="E+Vn4eN8HkoAeNAQJIyEl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CT05ntgTevF6zshAA5JFKlhFZ6t4LSxkLs+nsq9TzX+s8EN7eFT7ckTMj6/Z1xVVacy4Yh4zESAOVYLtmN+JQ==" saltValue="wrvVDVqzzo5Bb1NjVPABd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460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461</v>
      </c>
      <c r="AL6" s="118"/>
      <c r="AM6" s="118"/>
      <c r="AN6" s="118"/>
    </row>
    <row r="7" spans="1:46" ht="13.5" customHeight="1" x14ac:dyDescent="0.15">
      <c r="A7" s="10"/>
      <c r="AK7" s="119"/>
      <c r="AL7" s="120"/>
      <c r="AM7" s="120"/>
      <c r="AN7" s="121"/>
      <c r="AO7" s="1093" t="s">
        <v>462</v>
      </c>
      <c r="AP7" s="122"/>
      <c r="AQ7" s="123" t="s">
        <v>463</v>
      </c>
      <c r="AR7" s="124"/>
    </row>
    <row r="8" spans="1:46" x14ac:dyDescent="0.15">
      <c r="A8" s="10"/>
      <c r="AK8" s="125"/>
      <c r="AL8" s="126"/>
      <c r="AM8" s="126"/>
      <c r="AN8" s="127"/>
      <c r="AO8" s="1094"/>
      <c r="AP8" s="128" t="s">
        <v>464</v>
      </c>
      <c r="AQ8" s="129" t="s">
        <v>465</v>
      </c>
      <c r="AR8" s="130" t="s">
        <v>466</v>
      </c>
    </row>
    <row r="9" spans="1:46" x14ac:dyDescent="0.15">
      <c r="A9" s="10"/>
      <c r="AK9" s="1105" t="s">
        <v>467</v>
      </c>
      <c r="AL9" s="1106"/>
      <c r="AM9" s="1106"/>
      <c r="AN9" s="1107"/>
      <c r="AO9" s="131">
        <v>13823710</v>
      </c>
      <c r="AP9" s="131">
        <v>77135</v>
      </c>
      <c r="AQ9" s="132">
        <v>69190</v>
      </c>
      <c r="AR9" s="133">
        <v>11.5</v>
      </c>
    </row>
    <row r="10" spans="1:46" ht="13.5" customHeight="1" x14ac:dyDescent="0.15">
      <c r="A10" s="10"/>
      <c r="AK10" s="1105" t="s">
        <v>468</v>
      </c>
      <c r="AL10" s="1106"/>
      <c r="AM10" s="1106"/>
      <c r="AN10" s="1107"/>
      <c r="AO10" s="134">
        <v>1932450</v>
      </c>
      <c r="AP10" s="134">
        <v>10783</v>
      </c>
      <c r="AQ10" s="135">
        <v>1817</v>
      </c>
      <c r="AR10" s="136">
        <v>493.5</v>
      </c>
    </row>
    <row r="11" spans="1:46" ht="13.5" customHeight="1" x14ac:dyDescent="0.15">
      <c r="A11" s="10"/>
      <c r="AK11" s="1105" t="s">
        <v>469</v>
      </c>
      <c r="AL11" s="1106"/>
      <c r="AM11" s="1106"/>
      <c r="AN11" s="1107"/>
      <c r="AO11" s="134">
        <v>386759</v>
      </c>
      <c r="AP11" s="134">
        <v>2158</v>
      </c>
      <c r="AQ11" s="135">
        <v>711</v>
      </c>
      <c r="AR11" s="136">
        <v>203.5</v>
      </c>
    </row>
    <row r="12" spans="1:46" ht="13.5" customHeight="1" x14ac:dyDescent="0.15">
      <c r="A12" s="10"/>
      <c r="AK12" s="1105" t="s">
        <v>470</v>
      </c>
      <c r="AL12" s="1106"/>
      <c r="AM12" s="1106"/>
      <c r="AN12" s="1107"/>
      <c r="AO12" s="134" t="s">
        <v>471</v>
      </c>
      <c r="AP12" s="134" t="s">
        <v>471</v>
      </c>
      <c r="AQ12" s="135">
        <v>19</v>
      </c>
      <c r="AR12" s="136" t="s">
        <v>471</v>
      </c>
    </row>
    <row r="13" spans="1:46" ht="13.5" customHeight="1" x14ac:dyDescent="0.15">
      <c r="A13" s="10"/>
      <c r="AK13" s="1105" t="s">
        <v>472</v>
      </c>
      <c r="AL13" s="1106"/>
      <c r="AM13" s="1106"/>
      <c r="AN13" s="1107"/>
      <c r="AO13" s="134">
        <v>348711</v>
      </c>
      <c r="AP13" s="134">
        <v>1946</v>
      </c>
      <c r="AQ13" s="135">
        <v>2094</v>
      </c>
      <c r="AR13" s="136">
        <v>-7.1</v>
      </c>
    </row>
    <row r="14" spans="1:46" ht="13.5" customHeight="1" x14ac:dyDescent="0.15">
      <c r="A14" s="10"/>
      <c r="AK14" s="1105" t="s">
        <v>473</v>
      </c>
      <c r="AL14" s="1106"/>
      <c r="AM14" s="1106"/>
      <c r="AN14" s="1107"/>
      <c r="AO14" s="134">
        <v>131932</v>
      </c>
      <c r="AP14" s="134">
        <v>736</v>
      </c>
      <c r="AQ14" s="135">
        <v>1351</v>
      </c>
      <c r="AR14" s="136">
        <v>-45.5</v>
      </c>
    </row>
    <row r="15" spans="1:46" ht="13.5" customHeight="1" x14ac:dyDescent="0.15">
      <c r="A15" s="10"/>
      <c r="AK15" s="1108" t="s">
        <v>474</v>
      </c>
      <c r="AL15" s="1109"/>
      <c r="AM15" s="1109"/>
      <c r="AN15" s="1110"/>
      <c r="AO15" s="134">
        <v>-698015</v>
      </c>
      <c r="AP15" s="134">
        <v>-3895</v>
      </c>
      <c r="AQ15" s="135">
        <v>-3935</v>
      </c>
      <c r="AR15" s="136">
        <v>-1</v>
      </c>
    </row>
    <row r="16" spans="1:46" x14ac:dyDescent="0.15">
      <c r="A16" s="10"/>
      <c r="AK16" s="1108" t="s">
        <v>118</v>
      </c>
      <c r="AL16" s="1109"/>
      <c r="AM16" s="1109"/>
      <c r="AN16" s="1110"/>
      <c r="AO16" s="134">
        <v>15925547</v>
      </c>
      <c r="AP16" s="134">
        <v>88863</v>
      </c>
      <c r="AQ16" s="135">
        <v>71247</v>
      </c>
      <c r="AR16" s="136">
        <v>24.7</v>
      </c>
    </row>
    <row r="17" spans="1:46" x14ac:dyDescent="0.15">
      <c r="A17" s="10"/>
    </row>
    <row r="18" spans="1:46" x14ac:dyDescent="0.15">
      <c r="A18" s="10"/>
      <c r="AQ18" s="137"/>
      <c r="AR18" s="137"/>
    </row>
    <row r="19" spans="1:46" x14ac:dyDescent="0.15">
      <c r="A19" s="10"/>
      <c r="AK19" s="3" t="s">
        <v>475</v>
      </c>
    </row>
    <row r="20" spans="1:46" x14ac:dyDescent="0.15">
      <c r="A20" s="10"/>
      <c r="AK20" s="138"/>
      <c r="AL20" s="139"/>
      <c r="AM20" s="139"/>
      <c r="AN20" s="140"/>
      <c r="AO20" s="141" t="s">
        <v>476</v>
      </c>
      <c r="AP20" s="142" t="s">
        <v>477</v>
      </c>
      <c r="AQ20" s="143" t="s">
        <v>478</v>
      </c>
      <c r="AR20" s="144"/>
    </row>
    <row r="21" spans="1:46" s="118" customFormat="1" x14ac:dyDescent="0.15">
      <c r="A21" s="145"/>
      <c r="AK21" s="1111" t="s">
        <v>479</v>
      </c>
      <c r="AL21" s="1112"/>
      <c r="AM21" s="1112"/>
      <c r="AN21" s="1113"/>
      <c r="AO21" s="146">
        <v>6.76</v>
      </c>
      <c r="AP21" s="147">
        <v>6.59</v>
      </c>
      <c r="AQ21" s="148">
        <v>0.17</v>
      </c>
      <c r="AS21" s="149"/>
      <c r="AT21" s="145"/>
    </row>
    <row r="22" spans="1:46" s="118" customFormat="1" x14ac:dyDescent="0.15">
      <c r="A22" s="145"/>
      <c r="AK22" s="1111" t="s">
        <v>480</v>
      </c>
      <c r="AL22" s="1112"/>
      <c r="AM22" s="1112"/>
      <c r="AN22" s="1113"/>
      <c r="AO22" s="150">
        <v>96.8</v>
      </c>
      <c r="AP22" s="151">
        <v>99.2</v>
      </c>
      <c r="AQ22" s="152">
        <v>-2.4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481</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482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483</v>
      </c>
      <c r="AL29" s="118"/>
      <c r="AM29" s="118"/>
      <c r="AN29" s="118"/>
      <c r="AS29" s="159"/>
    </row>
    <row r="30" spans="1:46" ht="13.5" customHeight="1" x14ac:dyDescent="0.15">
      <c r="A30" s="10"/>
      <c r="AK30" s="119"/>
      <c r="AL30" s="120"/>
      <c r="AM30" s="120"/>
      <c r="AN30" s="121"/>
      <c r="AO30" s="1093" t="s">
        <v>462</v>
      </c>
      <c r="AP30" s="122"/>
      <c r="AQ30" s="123" t="s">
        <v>463</v>
      </c>
      <c r="AR30" s="124"/>
    </row>
    <row r="31" spans="1:46" x14ac:dyDescent="0.15">
      <c r="A31" s="10"/>
      <c r="AK31" s="125"/>
      <c r="AL31" s="126"/>
      <c r="AM31" s="126"/>
      <c r="AN31" s="127"/>
      <c r="AO31" s="1094"/>
      <c r="AP31" s="128" t="s">
        <v>464</v>
      </c>
      <c r="AQ31" s="129" t="s">
        <v>465</v>
      </c>
      <c r="AR31" s="130" t="s">
        <v>466</v>
      </c>
    </row>
    <row r="32" spans="1:46" ht="27" customHeight="1" x14ac:dyDescent="0.15">
      <c r="A32" s="10"/>
      <c r="AK32" s="1095" t="s">
        <v>484</v>
      </c>
      <c r="AL32" s="1096"/>
      <c r="AM32" s="1096"/>
      <c r="AN32" s="1097"/>
      <c r="AO32" s="160">
        <v>9801607</v>
      </c>
      <c r="AP32" s="160">
        <v>54692</v>
      </c>
      <c r="AQ32" s="161">
        <v>37151</v>
      </c>
      <c r="AR32" s="162">
        <v>47.2</v>
      </c>
    </row>
    <row r="33" spans="1:46" ht="13.5" customHeight="1" x14ac:dyDescent="0.15">
      <c r="A33" s="10"/>
      <c r="AK33" s="1095" t="s">
        <v>485</v>
      </c>
      <c r="AL33" s="1096"/>
      <c r="AM33" s="1096"/>
      <c r="AN33" s="1097"/>
      <c r="AO33" s="160" t="s">
        <v>471</v>
      </c>
      <c r="AP33" s="160" t="s">
        <v>471</v>
      </c>
      <c r="AQ33" s="161">
        <v>1</v>
      </c>
      <c r="AR33" s="162" t="s">
        <v>471</v>
      </c>
    </row>
    <row r="34" spans="1:46" ht="27" customHeight="1" x14ac:dyDescent="0.15">
      <c r="A34" s="10"/>
      <c r="AK34" s="1095" t="s">
        <v>486</v>
      </c>
      <c r="AL34" s="1096"/>
      <c r="AM34" s="1096"/>
      <c r="AN34" s="1097"/>
      <c r="AO34" s="160" t="s">
        <v>471</v>
      </c>
      <c r="AP34" s="160" t="s">
        <v>471</v>
      </c>
      <c r="AQ34" s="161">
        <v>48</v>
      </c>
      <c r="AR34" s="162" t="s">
        <v>471</v>
      </c>
    </row>
    <row r="35" spans="1:46" ht="27" customHeight="1" x14ac:dyDescent="0.15">
      <c r="A35" s="10"/>
      <c r="AK35" s="1095" t="s">
        <v>487</v>
      </c>
      <c r="AL35" s="1096"/>
      <c r="AM35" s="1096"/>
      <c r="AN35" s="1097"/>
      <c r="AO35" s="160">
        <v>3600303</v>
      </c>
      <c r="AP35" s="160">
        <v>20089</v>
      </c>
      <c r="AQ35" s="161">
        <v>8181</v>
      </c>
      <c r="AR35" s="162">
        <v>145.6</v>
      </c>
    </row>
    <row r="36" spans="1:46" ht="27" customHeight="1" x14ac:dyDescent="0.15">
      <c r="A36" s="10"/>
      <c r="AK36" s="1095" t="s">
        <v>488</v>
      </c>
      <c r="AL36" s="1096"/>
      <c r="AM36" s="1096"/>
      <c r="AN36" s="1097"/>
      <c r="AO36" s="160">
        <v>287884</v>
      </c>
      <c r="AP36" s="160">
        <v>1606</v>
      </c>
      <c r="AQ36" s="161">
        <v>473</v>
      </c>
      <c r="AR36" s="162">
        <v>239.5</v>
      </c>
    </row>
    <row r="37" spans="1:46" ht="13.5" customHeight="1" x14ac:dyDescent="0.15">
      <c r="A37" s="10"/>
      <c r="AK37" s="1095" t="s">
        <v>489</v>
      </c>
      <c r="AL37" s="1096"/>
      <c r="AM37" s="1096"/>
      <c r="AN37" s="1097"/>
      <c r="AO37" s="160">
        <v>215368</v>
      </c>
      <c r="AP37" s="160">
        <v>1202</v>
      </c>
      <c r="AQ37" s="161">
        <v>499</v>
      </c>
      <c r="AR37" s="162">
        <v>140.9</v>
      </c>
    </row>
    <row r="38" spans="1:46" ht="27" customHeight="1" x14ac:dyDescent="0.15">
      <c r="A38" s="10"/>
      <c r="AK38" s="1098" t="s">
        <v>490</v>
      </c>
      <c r="AL38" s="1099"/>
      <c r="AM38" s="1099"/>
      <c r="AN38" s="1100"/>
      <c r="AO38" s="163">
        <v>3160</v>
      </c>
      <c r="AP38" s="163">
        <v>18</v>
      </c>
      <c r="AQ38" s="164">
        <v>1</v>
      </c>
      <c r="AR38" s="152">
        <v>1700</v>
      </c>
      <c r="AS38" s="159"/>
    </row>
    <row r="39" spans="1:46" x14ac:dyDescent="0.15">
      <c r="A39" s="10"/>
      <c r="AK39" s="1098" t="s">
        <v>491</v>
      </c>
      <c r="AL39" s="1099"/>
      <c r="AM39" s="1099"/>
      <c r="AN39" s="1100"/>
      <c r="AO39" s="160">
        <v>-1200611</v>
      </c>
      <c r="AP39" s="160">
        <v>-6699</v>
      </c>
      <c r="AQ39" s="161">
        <v>-8269</v>
      </c>
      <c r="AR39" s="162">
        <v>-19</v>
      </c>
      <c r="AS39" s="159"/>
    </row>
    <row r="40" spans="1:46" ht="27" customHeight="1" x14ac:dyDescent="0.15">
      <c r="A40" s="10"/>
      <c r="AK40" s="1095" t="s">
        <v>492</v>
      </c>
      <c r="AL40" s="1096"/>
      <c r="AM40" s="1096"/>
      <c r="AN40" s="1097"/>
      <c r="AO40" s="160">
        <v>-8761327</v>
      </c>
      <c r="AP40" s="160">
        <v>-48887</v>
      </c>
      <c r="AQ40" s="161">
        <v>-27482</v>
      </c>
      <c r="AR40" s="162">
        <v>77.900000000000006</v>
      </c>
      <c r="AS40" s="159"/>
    </row>
    <row r="41" spans="1:46" x14ac:dyDescent="0.15">
      <c r="A41" s="10"/>
      <c r="AK41" s="1101" t="s">
        <v>229</v>
      </c>
      <c r="AL41" s="1102"/>
      <c r="AM41" s="1102"/>
      <c r="AN41" s="1103"/>
      <c r="AO41" s="160">
        <v>3946384</v>
      </c>
      <c r="AP41" s="160">
        <v>22020</v>
      </c>
      <c r="AQ41" s="161">
        <v>10602</v>
      </c>
      <c r="AR41" s="162">
        <v>107.7</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493</v>
      </c>
    </row>
    <row r="48" spans="1:46" x14ac:dyDescent="0.15">
      <c r="A48" s="10"/>
      <c r="AK48" s="168" t="s">
        <v>494</v>
      </c>
      <c r="AL48" s="168"/>
      <c r="AM48" s="168"/>
      <c r="AN48" s="168"/>
      <c r="AO48" s="168"/>
      <c r="AP48" s="168"/>
      <c r="AQ48" s="169"/>
      <c r="AR48" s="168"/>
    </row>
    <row r="49" spans="1:44" ht="13.5" customHeight="1" x14ac:dyDescent="0.15">
      <c r="A49" s="10"/>
      <c r="AK49" s="170"/>
      <c r="AL49" s="171"/>
      <c r="AM49" s="1088" t="s">
        <v>462</v>
      </c>
      <c r="AN49" s="1090" t="s">
        <v>495</v>
      </c>
      <c r="AO49" s="1091"/>
      <c r="AP49" s="1091"/>
      <c r="AQ49" s="1091"/>
      <c r="AR49" s="1092"/>
    </row>
    <row r="50" spans="1:44" x14ac:dyDescent="0.15">
      <c r="A50" s="10"/>
      <c r="AK50" s="172"/>
      <c r="AL50" s="173"/>
      <c r="AM50" s="1089"/>
      <c r="AN50" s="174" t="s">
        <v>496</v>
      </c>
      <c r="AO50" s="175" t="s">
        <v>497</v>
      </c>
      <c r="AP50" s="176" t="s">
        <v>498</v>
      </c>
      <c r="AQ50" s="177" t="s">
        <v>499</v>
      </c>
      <c r="AR50" s="178" t="s">
        <v>500</v>
      </c>
    </row>
    <row r="51" spans="1:44" x14ac:dyDescent="0.15">
      <c r="A51" s="10"/>
      <c r="AK51" s="170" t="s">
        <v>501</v>
      </c>
      <c r="AL51" s="171"/>
      <c r="AM51" s="179">
        <v>8476338</v>
      </c>
      <c r="AN51" s="180">
        <v>45599</v>
      </c>
      <c r="AO51" s="181">
        <v>-42.7</v>
      </c>
      <c r="AP51" s="182">
        <v>52191</v>
      </c>
      <c r="AQ51" s="183">
        <v>0.7</v>
      </c>
      <c r="AR51" s="184">
        <v>-43.4</v>
      </c>
    </row>
    <row r="52" spans="1:44" x14ac:dyDescent="0.15">
      <c r="A52" s="10"/>
      <c r="AK52" s="185"/>
      <c r="AL52" s="186" t="s">
        <v>502</v>
      </c>
      <c r="AM52" s="187">
        <v>5193739</v>
      </c>
      <c r="AN52" s="188">
        <v>27940</v>
      </c>
      <c r="AO52" s="189">
        <v>-50.3</v>
      </c>
      <c r="AP52" s="190">
        <v>26807</v>
      </c>
      <c r="AQ52" s="191">
        <v>1.8</v>
      </c>
      <c r="AR52" s="192">
        <v>-52.1</v>
      </c>
    </row>
    <row r="53" spans="1:44" x14ac:dyDescent="0.15">
      <c r="A53" s="10"/>
      <c r="AK53" s="170" t="s">
        <v>503</v>
      </c>
      <c r="AL53" s="171"/>
      <c r="AM53" s="179">
        <v>9632861</v>
      </c>
      <c r="AN53" s="180">
        <v>52195</v>
      </c>
      <c r="AO53" s="181">
        <v>14.5</v>
      </c>
      <c r="AP53" s="182">
        <v>48105</v>
      </c>
      <c r="AQ53" s="183">
        <v>-7.8</v>
      </c>
      <c r="AR53" s="184">
        <v>22.3</v>
      </c>
    </row>
    <row r="54" spans="1:44" x14ac:dyDescent="0.15">
      <c r="A54" s="10"/>
      <c r="AK54" s="185"/>
      <c r="AL54" s="186" t="s">
        <v>502</v>
      </c>
      <c r="AM54" s="187">
        <v>3903138</v>
      </c>
      <c r="AN54" s="188">
        <v>21149</v>
      </c>
      <c r="AO54" s="189">
        <v>-24.3</v>
      </c>
      <c r="AP54" s="190">
        <v>24072</v>
      </c>
      <c r="AQ54" s="191">
        <v>-10.199999999999999</v>
      </c>
      <c r="AR54" s="192">
        <v>-14.1</v>
      </c>
    </row>
    <row r="55" spans="1:44" x14ac:dyDescent="0.15">
      <c r="A55" s="10"/>
      <c r="AK55" s="170" t="s">
        <v>504</v>
      </c>
      <c r="AL55" s="171"/>
      <c r="AM55" s="179">
        <v>8535608</v>
      </c>
      <c r="AN55" s="180">
        <v>46574</v>
      </c>
      <c r="AO55" s="181">
        <v>-10.8</v>
      </c>
      <c r="AP55" s="182">
        <v>47446</v>
      </c>
      <c r="AQ55" s="183">
        <v>-1.4</v>
      </c>
      <c r="AR55" s="184">
        <v>-9.4</v>
      </c>
    </row>
    <row r="56" spans="1:44" x14ac:dyDescent="0.15">
      <c r="A56" s="10"/>
      <c r="AK56" s="185"/>
      <c r="AL56" s="186" t="s">
        <v>502</v>
      </c>
      <c r="AM56" s="187">
        <v>3240608</v>
      </c>
      <c r="AN56" s="188">
        <v>17682</v>
      </c>
      <c r="AO56" s="189">
        <v>-16.399999999999999</v>
      </c>
      <c r="AP56" s="190">
        <v>24371</v>
      </c>
      <c r="AQ56" s="191">
        <v>1.2</v>
      </c>
      <c r="AR56" s="192">
        <v>-17.600000000000001</v>
      </c>
    </row>
    <row r="57" spans="1:44" x14ac:dyDescent="0.15">
      <c r="A57" s="10"/>
      <c r="AK57" s="170" t="s">
        <v>505</v>
      </c>
      <c r="AL57" s="171"/>
      <c r="AM57" s="179">
        <v>6998504</v>
      </c>
      <c r="AN57" s="180">
        <v>38622</v>
      </c>
      <c r="AO57" s="181">
        <v>-17.100000000000001</v>
      </c>
      <c r="AP57" s="182">
        <v>48387</v>
      </c>
      <c r="AQ57" s="183">
        <v>2</v>
      </c>
      <c r="AR57" s="184">
        <v>-19.100000000000001</v>
      </c>
    </row>
    <row r="58" spans="1:44" x14ac:dyDescent="0.15">
      <c r="A58" s="10"/>
      <c r="AK58" s="185"/>
      <c r="AL58" s="186" t="s">
        <v>502</v>
      </c>
      <c r="AM58" s="187">
        <v>3662983</v>
      </c>
      <c r="AN58" s="188">
        <v>20215</v>
      </c>
      <c r="AO58" s="189">
        <v>14.3</v>
      </c>
      <c r="AP58" s="190">
        <v>25592</v>
      </c>
      <c r="AQ58" s="191">
        <v>5</v>
      </c>
      <c r="AR58" s="192">
        <v>9.3000000000000007</v>
      </c>
    </row>
    <row r="59" spans="1:44" x14ac:dyDescent="0.15">
      <c r="A59" s="10"/>
      <c r="AK59" s="170" t="s">
        <v>506</v>
      </c>
      <c r="AL59" s="171"/>
      <c r="AM59" s="179">
        <v>6635042</v>
      </c>
      <c r="AN59" s="180">
        <v>37023</v>
      </c>
      <c r="AO59" s="181">
        <v>-4.0999999999999996</v>
      </c>
      <c r="AP59" s="182">
        <v>49684</v>
      </c>
      <c r="AQ59" s="183">
        <v>2.7</v>
      </c>
      <c r="AR59" s="184">
        <v>-6.8</v>
      </c>
    </row>
    <row r="60" spans="1:44" x14ac:dyDescent="0.15">
      <c r="A60" s="10"/>
      <c r="AK60" s="185"/>
      <c r="AL60" s="186" t="s">
        <v>502</v>
      </c>
      <c r="AM60" s="187">
        <v>3715386</v>
      </c>
      <c r="AN60" s="188">
        <v>20731</v>
      </c>
      <c r="AO60" s="189">
        <v>2.6</v>
      </c>
      <c r="AP60" s="190">
        <v>28303</v>
      </c>
      <c r="AQ60" s="191">
        <v>10.6</v>
      </c>
      <c r="AR60" s="192">
        <v>-8</v>
      </c>
    </row>
    <row r="61" spans="1:44" x14ac:dyDescent="0.15">
      <c r="A61" s="10"/>
      <c r="AK61" s="170" t="s">
        <v>507</v>
      </c>
      <c r="AL61" s="193"/>
      <c r="AM61" s="179">
        <v>8055671</v>
      </c>
      <c r="AN61" s="180">
        <v>44003</v>
      </c>
      <c r="AO61" s="181">
        <v>-12</v>
      </c>
      <c r="AP61" s="182">
        <v>49163</v>
      </c>
      <c r="AQ61" s="194">
        <v>-0.8</v>
      </c>
      <c r="AR61" s="184">
        <v>-11.2</v>
      </c>
    </row>
    <row r="62" spans="1:44" x14ac:dyDescent="0.15">
      <c r="A62" s="10"/>
      <c r="AK62" s="185"/>
      <c r="AL62" s="186" t="s">
        <v>502</v>
      </c>
      <c r="AM62" s="187">
        <v>3943171</v>
      </c>
      <c r="AN62" s="188">
        <v>21543</v>
      </c>
      <c r="AO62" s="189">
        <v>-14.8</v>
      </c>
      <c r="AP62" s="190">
        <v>25829</v>
      </c>
      <c r="AQ62" s="191">
        <v>1.7</v>
      </c>
      <c r="AR62" s="192">
        <v>-16.5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l6IE5M8ja2WJcD7W36ejiiNggq3ryBVeVRaYvWn+ROkyVYGdaCGc8TemkWxaNbv8ETSTyzR+umgx6KYw5+j62w==" saltValue="LYB60hL7HyTYo30AIG06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E018+jq8NxKY2yKbKru1NmX+QSBB7zp/BgYuQP7WPlI0l2V+mPeSqS5vjNemGKVhVivlN/XNLDmVYe/lZ9hIrg==" saltValue="kTlDLSDnpYDNlIe0q6lbO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DhQ0EdVppO6PcqSbuvB1hEv5iqktpf/hS+8OYVbjUJmBxrFJkctAAlPT/X6s89Zt55eCwG2Rvainp0OUl6giRg==" saltValue="Fq3jusBQcaCvZOytxMfE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508</v>
      </c>
    </row>
    <row r="46" spans="2:10" ht="29.25" customHeight="1" thickBot="1" x14ac:dyDescent="0.25">
      <c r="B46" s="198" t="s">
        <v>22</v>
      </c>
      <c r="C46" s="199"/>
      <c r="D46" s="199"/>
      <c r="E46" s="200" t="s">
        <v>509</v>
      </c>
      <c r="F46" s="201" t="s">
        <v>3</v>
      </c>
      <c r="G46" s="202" t="s">
        <v>4</v>
      </c>
      <c r="H46" s="202" t="s">
        <v>5</v>
      </c>
      <c r="I46" s="202" t="s">
        <v>6</v>
      </c>
      <c r="J46" s="203" t="s">
        <v>7</v>
      </c>
    </row>
    <row r="47" spans="2:10" ht="57.75" customHeight="1" x14ac:dyDescent="0.15">
      <c r="B47" s="204"/>
      <c r="C47" s="1114" t="s">
        <v>510</v>
      </c>
      <c r="D47" s="1114"/>
      <c r="E47" s="1115"/>
      <c r="F47" s="205">
        <v>6.42</v>
      </c>
      <c r="G47" s="206">
        <v>6.66</v>
      </c>
      <c r="H47" s="206">
        <v>7.32</v>
      </c>
      <c r="I47" s="206">
        <v>7.3</v>
      </c>
      <c r="J47" s="207">
        <v>7.25</v>
      </c>
    </row>
    <row r="48" spans="2:10" ht="57.75" customHeight="1" x14ac:dyDescent="0.15">
      <c r="B48" s="208"/>
      <c r="C48" s="1116" t="s">
        <v>511</v>
      </c>
      <c r="D48" s="1116"/>
      <c r="E48" s="1117"/>
      <c r="F48" s="209">
        <v>4.16</v>
      </c>
      <c r="G48" s="210">
        <v>5.8</v>
      </c>
      <c r="H48" s="210">
        <v>5.24</v>
      </c>
      <c r="I48" s="210">
        <v>4</v>
      </c>
      <c r="J48" s="211">
        <v>3.84</v>
      </c>
    </row>
    <row r="49" spans="2:10" ht="57.75" customHeight="1" thickBot="1" x14ac:dyDescent="0.2">
      <c r="B49" s="212"/>
      <c r="C49" s="1118" t="s">
        <v>512</v>
      </c>
      <c r="D49" s="1118"/>
      <c r="E49" s="1119"/>
      <c r="F49" s="213" t="s">
        <v>513</v>
      </c>
      <c r="G49" s="214">
        <v>2.2599999999999998</v>
      </c>
      <c r="H49" s="214" t="s">
        <v>514</v>
      </c>
      <c r="I49" s="214" t="s">
        <v>515</v>
      </c>
      <c r="J49" s="215">
        <v>0.02</v>
      </c>
    </row>
    <row r="50" spans="2:10" x14ac:dyDescent="0.15"/>
  </sheetData>
  <sheetProtection algorithmName="SHA-512" hashValue="7dNY/ND1zoZTt6Y4Pgy//uqDHwA7ALbikhVLJ8It1gFotrh4R6jbUjRyePdFn2A8iWghsvmflQ8J7AGfTxfRPA==" saltValue="dvzEl0NKoYOPWN4pUnza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508</v>
      </c>
      <c r="K32" s="216"/>
      <c r="L32" s="216"/>
      <c r="M32" s="216"/>
      <c r="N32" s="216"/>
      <c r="O32" s="216"/>
      <c r="P32" s="216"/>
    </row>
    <row r="33" spans="1:16" ht="39" customHeight="1" thickBot="1" x14ac:dyDescent="0.25">
      <c r="A33" s="216"/>
      <c r="B33" s="219" t="s">
        <v>516</v>
      </c>
      <c r="C33" s="220"/>
      <c r="D33" s="220"/>
      <c r="E33" s="221" t="s">
        <v>509</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517</v>
      </c>
      <c r="D34" s="1124"/>
      <c r="E34" s="1125"/>
      <c r="F34" s="226">
        <v>6.52</v>
      </c>
      <c r="G34" s="227">
        <v>6.48</v>
      </c>
      <c r="H34" s="227">
        <v>7.14</v>
      </c>
      <c r="I34" s="227">
        <v>6.24</v>
      </c>
      <c r="J34" s="228">
        <v>5.78</v>
      </c>
      <c r="K34" s="216"/>
      <c r="L34" s="216"/>
      <c r="M34" s="216"/>
      <c r="N34" s="216"/>
      <c r="O34" s="216"/>
      <c r="P34" s="216"/>
    </row>
    <row r="35" spans="1:16" ht="39" customHeight="1" x14ac:dyDescent="0.15">
      <c r="A35" s="216"/>
      <c r="B35" s="229"/>
      <c r="C35" s="1120" t="s">
        <v>518</v>
      </c>
      <c r="D35" s="1120"/>
      <c r="E35" s="1121"/>
      <c r="F35" s="230">
        <v>3.94</v>
      </c>
      <c r="G35" s="231">
        <v>5.3</v>
      </c>
      <c r="H35" s="231">
        <v>6.84</v>
      </c>
      <c r="I35" s="231">
        <v>6.45</v>
      </c>
      <c r="J35" s="232">
        <v>4.83</v>
      </c>
      <c r="K35" s="216"/>
      <c r="L35" s="216"/>
      <c r="M35" s="216"/>
      <c r="N35" s="216"/>
      <c r="O35" s="216"/>
      <c r="P35" s="216"/>
    </row>
    <row r="36" spans="1:16" ht="39" customHeight="1" x14ac:dyDescent="0.15">
      <c r="A36" s="216"/>
      <c r="B36" s="229"/>
      <c r="C36" s="1120" t="s">
        <v>519</v>
      </c>
      <c r="D36" s="1120"/>
      <c r="E36" s="1121"/>
      <c r="F36" s="230">
        <v>4</v>
      </c>
      <c r="G36" s="231">
        <v>4.2300000000000004</v>
      </c>
      <c r="H36" s="231">
        <v>4.5</v>
      </c>
      <c r="I36" s="231">
        <v>4.47</v>
      </c>
      <c r="J36" s="232">
        <v>4.05</v>
      </c>
      <c r="K36" s="216"/>
      <c r="L36" s="216"/>
      <c r="M36" s="216"/>
      <c r="N36" s="216"/>
      <c r="O36" s="216"/>
      <c r="P36" s="216"/>
    </row>
    <row r="37" spans="1:16" ht="39" customHeight="1" x14ac:dyDescent="0.15">
      <c r="A37" s="216"/>
      <c r="B37" s="229"/>
      <c r="C37" s="1120" t="s">
        <v>520</v>
      </c>
      <c r="D37" s="1120"/>
      <c r="E37" s="1121"/>
      <c r="F37" s="230">
        <v>4.01</v>
      </c>
      <c r="G37" s="231">
        <v>5.64</v>
      </c>
      <c r="H37" s="231">
        <v>5.12</v>
      </c>
      <c r="I37" s="231">
        <v>3.97</v>
      </c>
      <c r="J37" s="232">
        <v>3.82</v>
      </c>
      <c r="K37" s="216"/>
      <c r="L37" s="216"/>
      <c r="M37" s="216"/>
      <c r="N37" s="216"/>
      <c r="O37" s="216"/>
      <c r="P37" s="216"/>
    </row>
    <row r="38" spans="1:16" ht="39" customHeight="1" x14ac:dyDescent="0.15">
      <c r="A38" s="216"/>
      <c r="B38" s="229"/>
      <c r="C38" s="1120" t="s">
        <v>521</v>
      </c>
      <c r="D38" s="1120"/>
      <c r="E38" s="1121"/>
      <c r="F38" s="230">
        <v>1.73</v>
      </c>
      <c r="G38" s="231">
        <v>2.21</v>
      </c>
      <c r="H38" s="231">
        <v>2.12</v>
      </c>
      <c r="I38" s="231">
        <v>1.52</v>
      </c>
      <c r="J38" s="232">
        <v>1.47</v>
      </c>
      <c r="K38" s="216"/>
      <c r="L38" s="216"/>
      <c r="M38" s="216"/>
      <c r="N38" s="216"/>
      <c r="O38" s="216"/>
      <c r="P38" s="216"/>
    </row>
    <row r="39" spans="1:16" ht="39" customHeight="1" x14ac:dyDescent="0.15">
      <c r="A39" s="216"/>
      <c r="B39" s="229"/>
      <c r="C39" s="1120" t="s">
        <v>522</v>
      </c>
      <c r="D39" s="1120"/>
      <c r="E39" s="1121"/>
      <c r="F39" s="230">
        <v>0.39</v>
      </c>
      <c r="G39" s="231">
        <v>0.46</v>
      </c>
      <c r="H39" s="231">
        <v>0.19</v>
      </c>
      <c r="I39" s="231">
        <v>0.06</v>
      </c>
      <c r="J39" s="232">
        <v>0.57999999999999996</v>
      </c>
      <c r="K39" s="216"/>
      <c r="L39" s="216"/>
      <c r="M39" s="216"/>
      <c r="N39" s="216"/>
      <c r="O39" s="216"/>
      <c r="P39" s="216"/>
    </row>
    <row r="40" spans="1:16" ht="39" customHeight="1" x14ac:dyDescent="0.15">
      <c r="A40" s="216"/>
      <c r="B40" s="229"/>
      <c r="C40" s="1120" t="s">
        <v>523</v>
      </c>
      <c r="D40" s="1120"/>
      <c r="E40" s="1121"/>
      <c r="F40" s="230">
        <v>0.01</v>
      </c>
      <c r="G40" s="231">
        <v>0.01</v>
      </c>
      <c r="H40" s="231">
        <v>0.01</v>
      </c>
      <c r="I40" s="231">
        <v>0.01</v>
      </c>
      <c r="J40" s="232">
        <v>0.01</v>
      </c>
      <c r="K40" s="216"/>
      <c r="L40" s="216"/>
      <c r="M40" s="216"/>
      <c r="N40" s="216"/>
      <c r="O40" s="216"/>
      <c r="P40" s="216"/>
    </row>
    <row r="41" spans="1:16" ht="39" customHeight="1" x14ac:dyDescent="0.15">
      <c r="A41" s="216"/>
      <c r="B41" s="229"/>
      <c r="C41" s="1120" t="s">
        <v>524</v>
      </c>
      <c r="D41" s="1120"/>
      <c r="E41" s="1121"/>
      <c r="F41" s="230">
        <v>0</v>
      </c>
      <c r="G41" s="231">
        <v>0</v>
      </c>
      <c r="H41" s="231">
        <v>0</v>
      </c>
      <c r="I41" s="231">
        <v>0.01</v>
      </c>
      <c r="J41" s="232">
        <v>0.01</v>
      </c>
      <c r="K41" s="216"/>
      <c r="L41" s="216"/>
      <c r="M41" s="216"/>
      <c r="N41" s="216"/>
      <c r="O41" s="216"/>
      <c r="P41" s="216"/>
    </row>
    <row r="42" spans="1:16" ht="39" customHeight="1" x14ac:dyDescent="0.15">
      <c r="A42" s="216"/>
      <c r="B42" s="233"/>
      <c r="C42" s="1120" t="s">
        <v>525</v>
      </c>
      <c r="D42" s="1120"/>
      <c r="E42" s="1121"/>
      <c r="F42" s="230" t="s">
        <v>471</v>
      </c>
      <c r="G42" s="231" t="s">
        <v>471</v>
      </c>
      <c r="H42" s="231" t="s">
        <v>471</v>
      </c>
      <c r="I42" s="231" t="s">
        <v>471</v>
      </c>
      <c r="J42" s="232" t="s">
        <v>471</v>
      </c>
      <c r="K42" s="216"/>
      <c r="L42" s="216"/>
      <c r="M42" s="216"/>
      <c r="N42" s="216"/>
      <c r="O42" s="216"/>
      <c r="P42" s="216"/>
    </row>
    <row r="43" spans="1:16" ht="39" customHeight="1" thickBot="1" x14ac:dyDescent="0.2">
      <c r="A43" s="216"/>
      <c r="B43" s="234"/>
      <c r="C43" s="1122" t="s">
        <v>526</v>
      </c>
      <c r="D43" s="1122"/>
      <c r="E43" s="1123"/>
      <c r="F43" s="235">
        <v>0.18</v>
      </c>
      <c r="G43" s="236">
        <v>0.16</v>
      </c>
      <c r="H43" s="236">
        <v>0.12</v>
      </c>
      <c r="I43" s="236">
        <v>0.04</v>
      </c>
      <c r="J43" s="237">
        <v>0.02</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RJ8mtuBBonxrFcgW7OGwfJXGgmsoKtmqTmWVg1dnDmgXyqi9KMasvNcbwrPEe5NnJUkvVOcNeAarPqQKnG8bcw==" saltValue="WfuY4DYv14Q0Mgwq3NgU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527</v>
      </c>
      <c r="P43" s="240"/>
      <c r="Q43" s="240"/>
      <c r="R43" s="240"/>
      <c r="S43" s="240"/>
      <c r="T43" s="240"/>
      <c r="U43" s="240"/>
    </row>
    <row r="44" spans="1:21" ht="30.75" customHeight="1" thickBot="1" x14ac:dyDescent="0.2">
      <c r="A44" s="240"/>
      <c r="B44" s="243" t="s">
        <v>528</v>
      </c>
      <c r="C44" s="244"/>
      <c r="D44" s="244"/>
      <c r="E44" s="245"/>
      <c r="F44" s="245"/>
      <c r="G44" s="245"/>
      <c r="H44" s="245"/>
      <c r="I44" s="245"/>
      <c r="J44" s="246" t="s">
        <v>509</v>
      </c>
      <c r="K44" s="247" t="s">
        <v>3</v>
      </c>
      <c r="L44" s="248" t="s">
        <v>4</v>
      </c>
      <c r="M44" s="248" t="s">
        <v>5</v>
      </c>
      <c r="N44" s="248" t="s">
        <v>6</v>
      </c>
      <c r="O44" s="249" t="s">
        <v>7</v>
      </c>
      <c r="P44" s="240"/>
      <c r="Q44" s="240"/>
      <c r="R44" s="240"/>
      <c r="S44" s="240"/>
      <c r="T44" s="240"/>
      <c r="U44" s="240"/>
    </row>
    <row r="45" spans="1:21" ht="30.75" customHeight="1" x14ac:dyDescent="0.15">
      <c r="A45" s="240"/>
      <c r="B45" s="1149" t="s">
        <v>529</v>
      </c>
      <c r="C45" s="1150"/>
      <c r="D45" s="250"/>
      <c r="E45" s="1155" t="s">
        <v>530</v>
      </c>
      <c r="F45" s="1155"/>
      <c r="G45" s="1155"/>
      <c r="H45" s="1155"/>
      <c r="I45" s="1155"/>
      <c r="J45" s="1156"/>
      <c r="K45" s="251">
        <v>9484</v>
      </c>
      <c r="L45" s="252">
        <v>9554</v>
      </c>
      <c r="M45" s="252">
        <v>9732</v>
      </c>
      <c r="N45" s="252">
        <v>9715</v>
      </c>
      <c r="O45" s="253">
        <v>9802</v>
      </c>
      <c r="P45" s="240"/>
      <c r="Q45" s="240"/>
      <c r="R45" s="240"/>
      <c r="S45" s="240"/>
      <c r="T45" s="240"/>
      <c r="U45" s="240"/>
    </row>
    <row r="46" spans="1:21" ht="30.75" customHeight="1" x14ac:dyDescent="0.15">
      <c r="A46" s="240"/>
      <c r="B46" s="1151"/>
      <c r="C46" s="1152"/>
      <c r="D46" s="254"/>
      <c r="E46" s="1128" t="s">
        <v>531</v>
      </c>
      <c r="F46" s="1128"/>
      <c r="G46" s="1128"/>
      <c r="H46" s="1128"/>
      <c r="I46" s="1128"/>
      <c r="J46" s="1129"/>
      <c r="K46" s="255" t="s">
        <v>471</v>
      </c>
      <c r="L46" s="256" t="s">
        <v>471</v>
      </c>
      <c r="M46" s="256" t="s">
        <v>471</v>
      </c>
      <c r="N46" s="256" t="s">
        <v>471</v>
      </c>
      <c r="O46" s="257" t="s">
        <v>471</v>
      </c>
      <c r="P46" s="240"/>
      <c r="Q46" s="240"/>
      <c r="R46" s="240"/>
      <c r="S46" s="240"/>
      <c r="T46" s="240"/>
      <c r="U46" s="240"/>
    </row>
    <row r="47" spans="1:21" ht="30.75" customHeight="1" x14ac:dyDescent="0.15">
      <c r="A47" s="240"/>
      <c r="B47" s="1151"/>
      <c r="C47" s="1152"/>
      <c r="D47" s="254"/>
      <c r="E47" s="1128" t="s">
        <v>532</v>
      </c>
      <c r="F47" s="1128"/>
      <c r="G47" s="1128"/>
      <c r="H47" s="1128"/>
      <c r="I47" s="1128"/>
      <c r="J47" s="1129"/>
      <c r="K47" s="255" t="s">
        <v>471</v>
      </c>
      <c r="L47" s="256" t="s">
        <v>471</v>
      </c>
      <c r="M47" s="256" t="s">
        <v>471</v>
      </c>
      <c r="N47" s="256" t="s">
        <v>471</v>
      </c>
      <c r="O47" s="257" t="s">
        <v>471</v>
      </c>
      <c r="P47" s="240"/>
      <c r="Q47" s="240"/>
      <c r="R47" s="240"/>
      <c r="S47" s="240"/>
      <c r="T47" s="240"/>
      <c r="U47" s="240"/>
    </row>
    <row r="48" spans="1:21" ht="30.75" customHeight="1" x14ac:dyDescent="0.15">
      <c r="A48" s="240"/>
      <c r="B48" s="1151"/>
      <c r="C48" s="1152"/>
      <c r="D48" s="254"/>
      <c r="E48" s="1128" t="s">
        <v>533</v>
      </c>
      <c r="F48" s="1128"/>
      <c r="G48" s="1128"/>
      <c r="H48" s="1128"/>
      <c r="I48" s="1128"/>
      <c r="J48" s="1129"/>
      <c r="K48" s="255">
        <v>4214</v>
      </c>
      <c r="L48" s="256">
        <v>4098</v>
      </c>
      <c r="M48" s="256">
        <v>4013</v>
      </c>
      <c r="N48" s="256">
        <v>3769</v>
      </c>
      <c r="O48" s="257">
        <v>3600</v>
      </c>
      <c r="P48" s="240"/>
      <c r="Q48" s="240"/>
      <c r="R48" s="240"/>
      <c r="S48" s="240"/>
      <c r="T48" s="240"/>
      <c r="U48" s="240"/>
    </row>
    <row r="49" spans="1:21" ht="30.75" customHeight="1" x14ac:dyDescent="0.15">
      <c r="A49" s="240"/>
      <c r="B49" s="1151"/>
      <c r="C49" s="1152"/>
      <c r="D49" s="254"/>
      <c r="E49" s="1128" t="s">
        <v>534</v>
      </c>
      <c r="F49" s="1128"/>
      <c r="G49" s="1128"/>
      <c r="H49" s="1128"/>
      <c r="I49" s="1128"/>
      <c r="J49" s="1129"/>
      <c r="K49" s="255">
        <v>349</v>
      </c>
      <c r="L49" s="256">
        <v>358</v>
      </c>
      <c r="M49" s="256">
        <v>319</v>
      </c>
      <c r="N49" s="256">
        <v>262</v>
      </c>
      <c r="O49" s="257">
        <v>288</v>
      </c>
      <c r="P49" s="240"/>
      <c r="Q49" s="240"/>
      <c r="R49" s="240"/>
      <c r="S49" s="240"/>
      <c r="T49" s="240"/>
      <c r="U49" s="240"/>
    </row>
    <row r="50" spans="1:21" ht="30.75" customHeight="1" x14ac:dyDescent="0.15">
      <c r="A50" s="240"/>
      <c r="B50" s="1151"/>
      <c r="C50" s="1152"/>
      <c r="D50" s="254"/>
      <c r="E50" s="1128" t="s">
        <v>535</v>
      </c>
      <c r="F50" s="1128"/>
      <c r="G50" s="1128"/>
      <c r="H50" s="1128"/>
      <c r="I50" s="1128"/>
      <c r="J50" s="1129"/>
      <c r="K50" s="255">
        <v>19</v>
      </c>
      <c r="L50" s="256">
        <v>14</v>
      </c>
      <c r="M50" s="256">
        <v>10</v>
      </c>
      <c r="N50" s="256">
        <v>211</v>
      </c>
      <c r="O50" s="257">
        <v>215</v>
      </c>
      <c r="P50" s="240"/>
      <c r="Q50" s="240"/>
      <c r="R50" s="240"/>
      <c r="S50" s="240"/>
      <c r="T50" s="240"/>
      <c r="U50" s="240"/>
    </row>
    <row r="51" spans="1:21" ht="30.75" customHeight="1" x14ac:dyDescent="0.15">
      <c r="A51" s="240"/>
      <c r="B51" s="1153"/>
      <c r="C51" s="1154"/>
      <c r="D51" s="258"/>
      <c r="E51" s="1128" t="s">
        <v>536</v>
      </c>
      <c r="F51" s="1128"/>
      <c r="G51" s="1128"/>
      <c r="H51" s="1128"/>
      <c r="I51" s="1128"/>
      <c r="J51" s="1129"/>
      <c r="K51" s="255">
        <v>12</v>
      </c>
      <c r="L51" s="256">
        <v>12</v>
      </c>
      <c r="M51" s="256">
        <v>7</v>
      </c>
      <c r="N51" s="256">
        <v>1</v>
      </c>
      <c r="O51" s="257">
        <v>3</v>
      </c>
      <c r="P51" s="240"/>
      <c r="Q51" s="240"/>
      <c r="R51" s="240"/>
      <c r="S51" s="240"/>
      <c r="T51" s="240"/>
      <c r="U51" s="240"/>
    </row>
    <row r="52" spans="1:21" ht="30.75" customHeight="1" x14ac:dyDescent="0.15">
      <c r="A52" s="240"/>
      <c r="B52" s="1126" t="s">
        <v>537</v>
      </c>
      <c r="C52" s="1127"/>
      <c r="D52" s="258"/>
      <c r="E52" s="1128" t="s">
        <v>538</v>
      </c>
      <c r="F52" s="1128"/>
      <c r="G52" s="1128"/>
      <c r="H52" s="1128"/>
      <c r="I52" s="1128"/>
      <c r="J52" s="1129"/>
      <c r="K52" s="255">
        <v>10402</v>
      </c>
      <c r="L52" s="256">
        <v>10384</v>
      </c>
      <c r="M52" s="256">
        <v>10185</v>
      </c>
      <c r="N52" s="256">
        <v>10095</v>
      </c>
      <c r="O52" s="257">
        <v>9962</v>
      </c>
      <c r="P52" s="240"/>
      <c r="Q52" s="240"/>
      <c r="R52" s="240"/>
      <c r="S52" s="240"/>
      <c r="T52" s="240"/>
      <c r="U52" s="240"/>
    </row>
    <row r="53" spans="1:21" ht="30.75" customHeight="1" thickBot="1" x14ac:dyDescent="0.2">
      <c r="A53" s="240"/>
      <c r="B53" s="1130" t="s">
        <v>539</v>
      </c>
      <c r="C53" s="1131"/>
      <c r="D53" s="259"/>
      <c r="E53" s="1132" t="s">
        <v>540</v>
      </c>
      <c r="F53" s="1132"/>
      <c r="G53" s="1132"/>
      <c r="H53" s="1132"/>
      <c r="I53" s="1132"/>
      <c r="J53" s="1133"/>
      <c r="K53" s="260">
        <v>3676</v>
      </c>
      <c r="L53" s="261">
        <v>3652</v>
      </c>
      <c r="M53" s="261">
        <v>3896</v>
      </c>
      <c r="N53" s="261">
        <v>3863</v>
      </c>
      <c r="O53" s="262">
        <v>3946</v>
      </c>
      <c r="P53" s="240"/>
      <c r="Q53" s="240"/>
      <c r="R53" s="240"/>
      <c r="S53" s="240"/>
      <c r="T53" s="240"/>
      <c r="U53" s="240"/>
    </row>
    <row r="54" spans="1:21" ht="24" customHeight="1" x14ac:dyDescent="0.15">
      <c r="A54" s="240"/>
      <c r="B54" s="263" t="s">
        <v>541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542</v>
      </c>
      <c r="C56" s="265"/>
      <c r="D56" s="265"/>
      <c r="E56" s="265"/>
      <c r="F56" s="265"/>
      <c r="G56" s="265"/>
      <c r="H56" s="265"/>
      <c r="I56" s="265"/>
      <c r="J56" s="265"/>
      <c r="K56" s="266"/>
      <c r="L56" s="266"/>
      <c r="M56" s="266"/>
      <c r="N56" s="266"/>
      <c r="O56" s="267" t="s">
        <v>543</v>
      </c>
      <c r="P56" s="240"/>
      <c r="Q56" s="240"/>
      <c r="R56" s="240"/>
      <c r="S56" s="240"/>
      <c r="T56" s="240"/>
      <c r="U56" s="240"/>
    </row>
    <row r="57" spans="1:21" ht="31.5" customHeight="1" thickBot="1" x14ac:dyDescent="0.2">
      <c r="A57" s="240"/>
      <c r="B57" s="268"/>
      <c r="C57" s="269"/>
      <c r="D57" s="269"/>
      <c r="E57" s="270"/>
      <c r="F57" s="270"/>
      <c r="G57" s="270"/>
      <c r="H57" s="270"/>
      <c r="I57" s="270"/>
      <c r="J57" s="271" t="s">
        <v>509</v>
      </c>
      <c r="K57" s="272" t="s">
        <v>544</v>
      </c>
      <c r="L57" s="273" t="s">
        <v>545</v>
      </c>
      <c r="M57" s="273" t="s">
        <v>546</v>
      </c>
      <c r="N57" s="273" t="s">
        <v>547</v>
      </c>
      <c r="O57" s="274" t="s">
        <v>548</v>
      </c>
      <c r="P57" s="240"/>
      <c r="Q57" s="240"/>
      <c r="R57" s="240"/>
      <c r="S57" s="240"/>
      <c r="T57" s="240"/>
      <c r="U57" s="240"/>
    </row>
    <row r="58" spans="1:21" ht="31.5" customHeight="1" x14ac:dyDescent="0.15">
      <c r="B58" s="1134" t="s">
        <v>549</v>
      </c>
      <c r="C58" s="1135"/>
      <c r="D58" s="1140" t="s">
        <v>550</v>
      </c>
      <c r="E58" s="1141"/>
      <c r="F58" s="1141"/>
      <c r="G58" s="1141"/>
      <c r="H58" s="1141"/>
      <c r="I58" s="1141"/>
      <c r="J58" s="1142"/>
      <c r="K58" s="275"/>
      <c r="L58" s="276"/>
      <c r="M58" s="276"/>
      <c r="N58" s="276"/>
      <c r="O58" s="277"/>
    </row>
    <row r="59" spans="1:21" ht="31.5" customHeight="1" x14ac:dyDescent="0.15">
      <c r="B59" s="1136"/>
      <c r="C59" s="1137"/>
      <c r="D59" s="1143" t="s">
        <v>551</v>
      </c>
      <c r="E59" s="1144"/>
      <c r="F59" s="1144"/>
      <c r="G59" s="1144"/>
      <c r="H59" s="1144"/>
      <c r="I59" s="1144"/>
      <c r="J59" s="1145"/>
      <c r="K59" s="278"/>
      <c r="L59" s="279"/>
      <c r="M59" s="279"/>
      <c r="N59" s="279"/>
      <c r="O59" s="280"/>
    </row>
    <row r="60" spans="1:21" ht="31.5" customHeight="1" thickBot="1" x14ac:dyDescent="0.2">
      <c r="B60" s="1138"/>
      <c r="C60" s="1139"/>
      <c r="D60" s="1146" t="s">
        <v>552</v>
      </c>
      <c r="E60" s="1147"/>
      <c r="F60" s="1147"/>
      <c r="G60" s="1147"/>
      <c r="H60" s="1147"/>
      <c r="I60" s="1147"/>
      <c r="J60" s="1148"/>
      <c r="K60" s="281"/>
      <c r="L60" s="282"/>
      <c r="M60" s="282"/>
      <c r="N60" s="282"/>
      <c r="O60" s="283"/>
    </row>
    <row r="61" spans="1:21" ht="24" customHeight="1" x14ac:dyDescent="0.15">
      <c r="B61" s="284"/>
      <c r="C61" s="284"/>
      <c r="D61" s="285" t="s">
        <v>553</v>
      </c>
      <c r="E61" s="286"/>
      <c r="F61" s="286"/>
      <c r="G61" s="286"/>
      <c r="H61" s="286"/>
      <c r="I61" s="286"/>
      <c r="J61" s="286"/>
      <c r="K61" s="286"/>
      <c r="L61" s="286"/>
      <c r="M61" s="286"/>
      <c r="N61" s="286"/>
      <c r="O61" s="286"/>
    </row>
    <row r="62" spans="1:21" ht="24" customHeight="1" x14ac:dyDescent="0.15">
      <c r="B62" s="287"/>
      <c r="C62" s="287"/>
      <c r="D62" s="285" t="s">
        <v>554</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rg4K+s6cEx7THXUpBRut/68o4MpMSgZXEjkxkkWGIMxuQwufpJLJbtBSh5fXFqpxGmfhpOjj07aNidc6Me9Ifw==" saltValue="Sy5rjUUWCM9hrbx4RTySF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527</v>
      </c>
    </row>
    <row r="40" spans="2:13" ht="27.75" customHeight="1" thickBot="1" x14ac:dyDescent="0.2">
      <c r="B40" s="290" t="s">
        <v>528</v>
      </c>
      <c r="C40" s="291"/>
      <c r="D40" s="291"/>
      <c r="E40" s="292"/>
      <c r="F40" s="292"/>
      <c r="G40" s="292"/>
      <c r="H40" s="293" t="s">
        <v>509</v>
      </c>
      <c r="I40" s="294" t="s">
        <v>3</v>
      </c>
      <c r="J40" s="295" t="s">
        <v>4</v>
      </c>
      <c r="K40" s="295" t="s">
        <v>5</v>
      </c>
      <c r="L40" s="295" t="s">
        <v>6</v>
      </c>
      <c r="M40" s="296" t="s">
        <v>7</v>
      </c>
    </row>
    <row r="41" spans="2:13" ht="27.75" customHeight="1" x14ac:dyDescent="0.15">
      <c r="B41" s="1169" t="s">
        <v>555</v>
      </c>
      <c r="C41" s="1170"/>
      <c r="D41" s="297"/>
      <c r="E41" s="1171" t="s">
        <v>556</v>
      </c>
      <c r="F41" s="1171"/>
      <c r="G41" s="1171"/>
      <c r="H41" s="1172"/>
      <c r="I41" s="298">
        <v>112833</v>
      </c>
      <c r="J41" s="299">
        <v>116095</v>
      </c>
      <c r="K41" s="299">
        <v>115229</v>
      </c>
      <c r="L41" s="299">
        <v>111749</v>
      </c>
      <c r="M41" s="300">
        <v>108438</v>
      </c>
    </row>
    <row r="42" spans="2:13" ht="27.75" customHeight="1" x14ac:dyDescent="0.15">
      <c r="B42" s="1159"/>
      <c r="C42" s="1160"/>
      <c r="D42" s="301"/>
      <c r="E42" s="1163" t="s">
        <v>557</v>
      </c>
      <c r="F42" s="1163"/>
      <c r="G42" s="1163"/>
      <c r="H42" s="1164"/>
      <c r="I42" s="302">
        <v>589</v>
      </c>
      <c r="J42" s="303">
        <v>551</v>
      </c>
      <c r="K42" s="303">
        <v>520</v>
      </c>
      <c r="L42" s="303">
        <v>3634</v>
      </c>
      <c r="M42" s="304">
        <v>3405</v>
      </c>
    </row>
    <row r="43" spans="2:13" ht="27.75" customHeight="1" x14ac:dyDescent="0.15">
      <c r="B43" s="1159"/>
      <c r="C43" s="1160"/>
      <c r="D43" s="301"/>
      <c r="E43" s="1163" t="s">
        <v>558</v>
      </c>
      <c r="F43" s="1163"/>
      <c r="G43" s="1163"/>
      <c r="H43" s="1164"/>
      <c r="I43" s="302">
        <v>41854</v>
      </c>
      <c r="J43" s="303">
        <v>38307</v>
      </c>
      <c r="K43" s="303">
        <v>35216</v>
      </c>
      <c r="L43" s="303">
        <v>33429</v>
      </c>
      <c r="M43" s="304">
        <v>32932</v>
      </c>
    </row>
    <row r="44" spans="2:13" ht="27.75" customHeight="1" x14ac:dyDescent="0.15">
      <c r="B44" s="1159"/>
      <c r="C44" s="1160"/>
      <c r="D44" s="301"/>
      <c r="E44" s="1163" t="s">
        <v>559</v>
      </c>
      <c r="F44" s="1163"/>
      <c r="G44" s="1163"/>
      <c r="H44" s="1164"/>
      <c r="I44" s="302">
        <v>1986</v>
      </c>
      <c r="J44" s="303">
        <v>2001</v>
      </c>
      <c r="K44" s="303">
        <v>1951</v>
      </c>
      <c r="L44" s="303">
        <v>1828</v>
      </c>
      <c r="M44" s="304">
        <v>1917</v>
      </c>
    </row>
    <row r="45" spans="2:13" ht="27.75" customHeight="1" x14ac:dyDescent="0.15">
      <c r="B45" s="1159"/>
      <c r="C45" s="1160"/>
      <c r="D45" s="301"/>
      <c r="E45" s="1163" t="s">
        <v>560</v>
      </c>
      <c r="F45" s="1163"/>
      <c r="G45" s="1163"/>
      <c r="H45" s="1164"/>
      <c r="I45" s="302">
        <v>9063</v>
      </c>
      <c r="J45" s="303">
        <v>8938</v>
      </c>
      <c r="K45" s="303">
        <v>9037</v>
      </c>
      <c r="L45" s="303">
        <v>9322</v>
      </c>
      <c r="M45" s="304">
        <v>9415</v>
      </c>
    </row>
    <row r="46" spans="2:13" ht="27.75" customHeight="1" x14ac:dyDescent="0.15">
      <c r="B46" s="1159"/>
      <c r="C46" s="1160"/>
      <c r="D46" s="305"/>
      <c r="E46" s="1163" t="s">
        <v>561</v>
      </c>
      <c r="F46" s="1163"/>
      <c r="G46" s="1163"/>
      <c r="H46" s="1164"/>
      <c r="I46" s="302">
        <v>2225</v>
      </c>
      <c r="J46" s="303">
        <v>2047</v>
      </c>
      <c r="K46" s="303">
        <v>2127</v>
      </c>
      <c r="L46" s="303">
        <v>2225</v>
      </c>
      <c r="M46" s="304">
        <v>2393</v>
      </c>
    </row>
    <row r="47" spans="2:13" ht="27.75" customHeight="1" x14ac:dyDescent="0.15">
      <c r="B47" s="1159"/>
      <c r="C47" s="1160"/>
      <c r="D47" s="306"/>
      <c r="E47" s="1173" t="s">
        <v>562</v>
      </c>
      <c r="F47" s="1174"/>
      <c r="G47" s="1174"/>
      <c r="H47" s="1175"/>
      <c r="I47" s="302" t="s">
        <v>471</v>
      </c>
      <c r="J47" s="303" t="s">
        <v>471</v>
      </c>
      <c r="K47" s="303" t="s">
        <v>471</v>
      </c>
      <c r="L47" s="303" t="s">
        <v>471</v>
      </c>
      <c r="M47" s="304" t="s">
        <v>471</v>
      </c>
    </row>
    <row r="48" spans="2:13" ht="27.75" customHeight="1" x14ac:dyDescent="0.15">
      <c r="B48" s="1159"/>
      <c r="C48" s="1160"/>
      <c r="D48" s="301"/>
      <c r="E48" s="1163" t="s">
        <v>563</v>
      </c>
      <c r="F48" s="1163"/>
      <c r="G48" s="1163"/>
      <c r="H48" s="1164"/>
      <c r="I48" s="302" t="s">
        <v>471</v>
      </c>
      <c r="J48" s="303" t="s">
        <v>471</v>
      </c>
      <c r="K48" s="303" t="s">
        <v>471</v>
      </c>
      <c r="L48" s="303" t="s">
        <v>471</v>
      </c>
      <c r="M48" s="304" t="s">
        <v>471</v>
      </c>
    </row>
    <row r="49" spans="2:13" ht="27.75" customHeight="1" x14ac:dyDescent="0.15">
      <c r="B49" s="1161"/>
      <c r="C49" s="1162"/>
      <c r="D49" s="301"/>
      <c r="E49" s="1163" t="s">
        <v>564</v>
      </c>
      <c r="F49" s="1163"/>
      <c r="G49" s="1163"/>
      <c r="H49" s="1164"/>
      <c r="I49" s="302" t="s">
        <v>471</v>
      </c>
      <c r="J49" s="303" t="s">
        <v>471</v>
      </c>
      <c r="K49" s="303" t="s">
        <v>471</v>
      </c>
      <c r="L49" s="303" t="s">
        <v>471</v>
      </c>
      <c r="M49" s="304" t="s">
        <v>471</v>
      </c>
    </row>
    <row r="50" spans="2:13" ht="27.75" customHeight="1" x14ac:dyDescent="0.15">
      <c r="B50" s="1157" t="s">
        <v>565</v>
      </c>
      <c r="C50" s="1158"/>
      <c r="D50" s="307"/>
      <c r="E50" s="1163" t="s">
        <v>566</v>
      </c>
      <c r="F50" s="1163"/>
      <c r="G50" s="1163"/>
      <c r="H50" s="1164"/>
      <c r="I50" s="302">
        <v>12537</v>
      </c>
      <c r="J50" s="303">
        <v>13457</v>
      </c>
      <c r="K50" s="303">
        <v>14404</v>
      </c>
      <c r="L50" s="303">
        <v>14374</v>
      </c>
      <c r="M50" s="304">
        <v>14938</v>
      </c>
    </row>
    <row r="51" spans="2:13" ht="27.75" customHeight="1" x14ac:dyDescent="0.15">
      <c r="B51" s="1159"/>
      <c r="C51" s="1160"/>
      <c r="D51" s="301"/>
      <c r="E51" s="1163" t="s">
        <v>567</v>
      </c>
      <c r="F51" s="1163"/>
      <c r="G51" s="1163"/>
      <c r="H51" s="1164"/>
      <c r="I51" s="302">
        <v>17818</v>
      </c>
      <c r="J51" s="303">
        <v>18048</v>
      </c>
      <c r="K51" s="303">
        <v>18503</v>
      </c>
      <c r="L51" s="303">
        <v>17206</v>
      </c>
      <c r="M51" s="304">
        <v>16606</v>
      </c>
    </row>
    <row r="52" spans="2:13" ht="27.75" customHeight="1" x14ac:dyDescent="0.15">
      <c r="B52" s="1161"/>
      <c r="C52" s="1162"/>
      <c r="D52" s="301"/>
      <c r="E52" s="1163" t="s">
        <v>568</v>
      </c>
      <c r="F52" s="1163"/>
      <c r="G52" s="1163"/>
      <c r="H52" s="1164"/>
      <c r="I52" s="302">
        <v>109620</v>
      </c>
      <c r="J52" s="303">
        <v>108593</v>
      </c>
      <c r="K52" s="303">
        <v>104735</v>
      </c>
      <c r="L52" s="303">
        <v>102780</v>
      </c>
      <c r="M52" s="304">
        <v>96398</v>
      </c>
    </row>
    <row r="53" spans="2:13" ht="27.75" customHeight="1" thickBot="1" x14ac:dyDescent="0.2">
      <c r="B53" s="1165" t="s">
        <v>539</v>
      </c>
      <c r="C53" s="1166"/>
      <c r="D53" s="308"/>
      <c r="E53" s="1167" t="s">
        <v>569</v>
      </c>
      <c r="F53" s="1167"/>
      <c r="G53" s="1167"/>
      <c r="H53" s="1168"/>
      <c r="I53" s="309">
        <v>28575</v>
      </c>
      <c r="J53" s="310">
        <v>27841</v>
      </c>
      <c r="K53" s="310">
        <v>26438</v>
      </c>
      <c r="L53" s="310">
        <v>27826</v>
      </c>
      <c r="M53" s="311">
        <v>30557</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jhxhUOfY8Nv2BZ1jUzAyuzYd4O57lxjTZAtUMan2lgcYqTUDhvFEeMkOtJd9l2rhaHCFWhpLqnD4rLpZtOdBKw==" saltValue="zaDpEXRHgOTNggFNuqmU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570</v>
      </c>
    </row>
    <row r="54" spans="2:8" ht="29.25" customHeight="1" thickBot="1" x14ac:dyDescent="0.25">
      <c r="B54" s="317" t="s">
        <v>22</v>
      </c>
      <c r="C54" s="318"/>
      <c r="D54" s="318"/>
      <c r="E54" s="319" t="s">
        <v>509</v>
      </c>
      <c r="F54" s="320" t="s">
        <v>5</v>
      </c>
      <c r="G54" s="320" t="s">
        <v>6</v>
      </c>
      <c r="H54" s="321" t="s">
        <v>7</v>
      </c>
    </row>
    <row r="55" spans="2:8" ht="52.5" customHeight="1" x14ac:dyDescent="0.15">
      <c r="B55" s="322"/>
      <c r="C55" s="1184" t="s">
        <v>116</v>
      </c>
      <c r="D55" s="1184"/>
      <c r="E55" s="1185"/>
      <c r="F55" s="323">
        <v>3757</v>
      </c>
      <c r="G55" s="323">
        <v>3772</v>
      </c>
      <c r="H55" s="324">
        <v>3826</v>
      </c>
    </row>
    <row r="56" spans="2:8" ht="52.5" customHeight="1" x14ac:dyDescent="0.15">
      <c r="B56" s="325"/>
      <c r="C56" s="1186" t="s">
        <v>571</v>
      </c>
      <c r="D56" s="1186"/>
      <c r="E56" s="1187"/>
      <c r="F56" s="326">
        <v>1043</v>
      </c>
      <c r="G56" s="326">
        <v>1301</v>
      </c>
      <c r="H56" s="327">
        <v>1754</v>
      </c>
    </row>
    <row r="57" spans="2:8" ht="53.25" customHeight="1" x14ac:dyDescent="0.15">
      <c r="B57" s="325"/>
      <c r="C57" s="1188" t="s">
        <v>121</v>
      </c>
      <c r="D57" s="1188"/>
      <c r="E57" s="1189"/>
      <c r="F57" s="328">
        <v>6024</v>
      </c>
      <c r="G57" s="328">
        <v>5607</v>
      </c>
      <c r="H57" s="329">
        <v>4667</v>
      </c>
    </row>
    <row r="58" spans="2:8" ht="45.75" customHeight="1" x14ac:dyDescent="0.15">
      <c r="B58" s="330"/>
      <c r="C58" s="1176" t="s">
        <v>572</v>
      </c>
      <c r="D58" s="1177"/>
      <c r="E58" s="1178"/>
      <c r="F58" s="331">
        <v>2433</v>
      </c>
      <c r="G58" s="331">
        <v>2522</v>
      </c>
      <c r="H58" s="332">
        <v>2241</v>
      </c>
    </row>
    <row r="59" spans="2:8" ht="45.75" customHeight="1" x14ac:dyDescent="0.15">
      <c r="B59" s="330"/>
      <c r="C59" s="1176" t="s">
        <v>573</v>
      </c>
      <c r="D59" s="1177"/>
      <c r="E59" s="1178"/>
      <c r="F59" s="331">
        <v>936</v>
      </c>
      <c r="G59" s="331">
        <v>794</v>
      </c>
      <c r="H59" s="332">
        <v>969</v>
      </c>
    </row>
    <row r="60" spans="2:8" ht="45.75" customHeight="1" x14ac:dyDescent="0.15">
      <c r="B60" s="330"/>
      <c r="C60" s="1176" t="s">
        <v>574</v>
      </c>
      <c r="D60" s="1177"/>
      <c r="E60" s="1178"/>
      <c r="F60" s="331">
        <v>331</v>
      </c>
      <c r="G60" s="331">
        <v>331</v>
      </c>
      <c r="H60" s="332">
        <v>301</v>
      </c>
    </row>
    <row r="61" spans="2:8" ht="45.75" customHeight="1" x14ac:dyDescent="0.15">
      <c r="B61" s="330"/>
      <c r="C61" s="1176" t="s">
        <v>575</v>
      </c>
      <c r="D61" s="1177"/>
      <c r="E61" s="1178"/>
      <c r="F61" s="331">
        <v>580</v>
      </c>
      <c r="G61" s="331">
        <v>634</v>
      </c>
      <c r="H61" s="332">
        <v>198</v>
      </c>
    </row>
    <row r="62" spans="2:8" ht="45.75" customHeight="1" thickBot="1" x14ac:dyDescent="0.2">
      <c r="B62" s="333"/>
      <c r="C62" s="1179" t="s">
        <v>576</v>
      </c>
      <c r="D62" s="1180"/>
      <c r="E62" s="1181"/>
      <c r="F62" s="334">
        <v>186</v>
      </c>
      <c r="G62" s="334">
        <v>152</v>
      </c>
      <c r="H62" s="335">
        <v>172</v>
      </c>
    </row>
    <row r="63" spans="2:8" ht="52.5" customHeight="1" thickBot="1" x14ac:dyDescent="0.2">
      <c r="B63" s="336"/>
      <c r="C63" s="1182" t="s">
        <v>577</v>
      </c>
      <c r="D63" s="1182"/>
      <c r="E63" s="1183"/>
      <c r="F63" s="337">
        <v>10823</v>
      </c>
      <c r="G63" s="337">
        <v>10680</v>
      </c>
      <c r="H63" s="338">
        <v>10247</v>
      </c>
    </row>
    <row r="64" spans="2:8" x14ac:dyDescent="0.15"/>
  </sheetData>
  <sheetProtection algorithmName="SHA-512" hashValue="b6lDcIFy0LeC2VwdV6uJspGP4GQNQZH/p8srRk1NFSCgDrYlbB540RIqeMxJVPGj2CrSnPbUqc40oFKbYgG3wA==" saltValue="/9xqjo0KBr2OFsyvMv7E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1" t="s">
        <v>578</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x14ac:dyDescent="0.15">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x14ac:dyDescent="0.15">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x14ac:dyDescent="0.15">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x14ac:dyDescent="0.15">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68.400000000000006</v>
      </c>
      <c r="BQ51" s="1190"/>
      <c r="BR51" s="1190"/>
      <c r="BS51" s="1190"/>
      <c r="BT51" s="1190"/>
      <c r="BU51" s="1190"/>
      <c r="BV51" s="1190"/>
      <c r="BW51" s="1190"/>
      <c r="BX51" s="1190">
        <v>63.8</v>
      </c>
      <c r="BY51" s="1190"/>
      <c r="BZ51" s="1190"/>
      <c r="CA51" s="1190"/>
      <c r="CB51" s="1190"/>
      <c r="CC51" s="1190"/>
      <c r="CD51" s="1190"/>
      <c r="CE51" s="1190"/>
      <c r="CF51" s="1190">
        <v>62.5</v>
      </c>
      <c r="CG51" s="1190"/>
      <c r="CH51" s="1190"/>
      <c r="CI51" s="1190"/>
      <c r="CJ51" s="1190"/>
      <c r="CK51" s="1190"/>
      <c r="CL51" s="1190"/>
      <c r="CM51" s="1190"/>
      <c r="CN51" s="1190">
        <v>65</v>
      </c>
      <c r="CO51" s="1190"/>
      <c r="CP51" s="1190"/>
      <c r="CQ51" s="1190"/>
      <c r="CR51" s="1190"/>
      <c r="CS51" s="1190"/>
      <c r="CT51" s="1190"/>
      <c r="CU51" s="1190"/>
      <c r="CV51" s="1190">
        <v>69.400000000000006</v>
      </c>
      <c r="CW51" s="1190"/>
      <c r="CX51" s="1190"/>
      <c r="CY51" s="1190"/>
      <c r="CZ51" s="1190"/>
      <c r="DA51" s="1190"/>
      <c r="DB51" s="1190"/>
      <c r="DC51" s="1190"/>
    </row>
    <row r="52" spans="1:109" x14ac:dyDescent="0.15">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x14ac:dyDescent="0.15">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48.7</v>
      </c>
      <c r="BQ53" s="1190"/>
      <c r="BR53" s="1190"/>
      <c r="BS53" s="1190"/>
      <c r="BT53" s="1190"/>
      <c r="BU53" s="1190"/>
      <c r="BV53" s="1190"/>
      <c r="BW53" s="1190"/>
      <c r="BX53" s="1190">
        <v>50.1</v>
      </c>
      <c r="BY53" s="1190"/>
      <c r="BZ53" s="1190"/>
      <c r="CA53" s="1190"/>
      <c r="CB53" s="1190"/>
      <c r="CC53" s="1190"/>
      <c r="CD53" s="1190"/>
      <c r="CE53" s="1190"/>
      <c r="CF53" s="1190">
        <v>52.5</v>
      </c>
      <c r="CG53" s="1190"/>
      <c r="CH53" s="1190"/>
      <c r="CI53" s="1190"/>
      <c r="CJ53" s="1190"/>
      <c r="CK53" s="1190"/>
      <c r="CL53" s="1190"/>
      <c r="CM53" s="1190"/>
      <c r="CN53" s="1190">
        <v>51.9</v>
      </c>
      <c r="CO53" s="1190"/>
      <c r="CP53" s="1190"/>
      <c r="CQ53" s="1190"/>
      <c r="CR53" s="1190"/>
      <c r="CS53" s="1190"/>
      <c r="CT53" s="1190"/>
      <c r="CU53" s="1190"/>
      <c r="CV53" s="1190">
        <v>54</v>
      </c>
      <c r="CW53" s="1190"/>
      <c r="CX53" s="1190"/>
      <c r="CY53" s="1190"/>
      <c r="CZ53" s="1190"/>
      <c r="DA53" s="1190"/>
      <c r="DB53" s="1190"/>
      <c r="DC53" s="1190"/>
    </row>
    <row r="54" spans="1:109" x14ac:dyDescent="0.15">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x14ac:dyDescent="0.15">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31.5</v>
      </c>
      <c r="BQ55" s="1190"/>
      <c r="BR55" s="1190"/>
      <c r="BS55" s="1190"/>
      <c r="BT55" s="1190"/>
      <c r="BU55" s="1190"/>
      <c r="BV55" s="1190"/>
      <c r="BW55" s="1190"/>
      <c r="BX55" s="1190">
        <v>23.4</v>
      </c>
      <c r="BY55" s="1190"/>
      <c r="BZ55" s="1190"/>
      <c r="CA55" s="1190"/>
      <c r="CB55" s="1190"/>
      <c r="CC55" s="1190"/>
      <c r="CD55" s="1190"/>
      <c r="CE55" s="1190"/>
      <c r="CF55" s="1190">
        <v>18.2</v>
      </c>
      <c r="CG55" s="1190"/>
      <c r="CH55" s="1190"/>
      <c r="CI55" s="1190"/>
      <c r="CJ55" s="1190"/>
      <c r="CK55" s="1190"/>
      <c r="CL55" s="1190"/>
      <c r="CM55" s="1190"/>
      <c r="CN55" s="1190">
        <v>17.100000000000001</v>
      </c>
      <c r="CO55" s="1190"/>
      <c r="CP55" s="1190"/>
      <c r="CQ55" s="1190"/>
      <c r="CR55" s="1190"/>
      <c r="CS55" s="1190"/>
      <c r="CT55" s="1190"/>
      <c r="CU55" s="1190"/>
      <c r="CV55" s="1190">
        <v>16.600000000000001</v>
      </c>
      <c r="CW55" s="1190"/>
      <c r="CX55" s="1190"/>
      <c r="CY55" s="1190"/>
      <c r="CZ55" s="1190"/>
      <c r="DA55" s="1190"/>
      <c r="DB55" s="1190"/>
      <c r="DC55" s="1190"/>
    </row>
    <row r="56" spans="1:109" x14ac:dyDescent="0.15">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x14ac:dyDescent="0.15">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62.9</v>
      </c>
      <c r="BQ57" s="1190"/>
      <c r="BR57" s="1190"/>
      <c r="BS57" s="1190"/>
      <c r="BT57" s="1190"/>
      <c r="BU57" s="1190"/>
      <c r="BV57" s="1190"/>
      <c r="BW57" s="1190"/>
      <c r="BX57" s="1190">
        <v>63.9</v>
      </c>
      <c r="BY57" s="1190"/>
      <c r="BZ57" s="1190"/>
      <c r="CA57" s="1190"/>
      <c r="CB57" s="1190"/>
      <c r="CC57" s="1190"/>
      <c r="CD57" s="1190"/>
      <c r="CE57" s="1190"/>
      <c r="CF57" s="1190">
        <v>64.900000000000006</v>
      </c>
      <c r="CG57" s="1190"/>
      <c r="CH57" s="1190"/>
      <c r="CI57" s="1190"/>
      <c r="CJ57" s="1190"/>
      <c r="CK57" s="1190"/>
      <c r="CL57" s="1190"/>
      <c r="CM57" s="1190"/>
      <c r="CN57" s="1190">
        <v>65.8</v>
      </c>
      <c r="CO57" s="1190"/>
      <c r="CP57" s="1190"/>
      <c r="CQ57" s="1190"/>
      <c r="CR57" s="1190"/>
      <c r="CS57" s="1190"/>
      <c r="CT57" s="1190"/>
      <c r="CU57" s="1190"/>
      <c r="CV57" s="1190">
        <v>66.7</v>
      </c>
      <c r="CW57" s="1190"/>
      <c r="CX57" s="1190"/>
      <c r="CY57" s="1190"/>
      <c r="CZ57" s="1190"/>
      <c r="DA57" s="1190"/>
      <c r="DB57" s="1190"/>
      <c r="DC57" s="1190"/>
      <c r="DD57" s="23"/>
      <c r="DE57" s="22"/>
    </row>
    <row r="58" spans="1:109" s="18" customFormat="1" x14ac:dyDescent="0.15">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1" t="s">
        <v>579</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x14ac:dyDescent="0.15">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x14ac:dyDescent="0.15">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x14ac:dyDescent="0.15">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x14ac:dyDescent="0.15">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68.400000000000006</v>
      </c>
      <c r="BQ73" s="1190"/>
      <c r="BR73" s="1190"/>
      <c r="BS73" s="1190"/>
      <c r="BT73" s="1190"/>
      <c r="BU73" s="1190"/>
      <c r="BV73" s="1190"/>
      <c r="BW73" s="1190"/>
      <c r="BX73" s="1190">
        <v>63.8</v>
      </c>
      <c r="BY73" s="1190"/>
      <c r="BZ73" s="1190"/>
      <c r="CA73" s="1190"/>
      <c r="CB73" s="1190"/>
      <c r="CC73" s="1190"/>
      <c r="CD73" s="1190"/>
      <c r="CE73" s="1190"/>
      <c r="CF73" s="1190">
        <v>62.5</v>
      </c>
      <c r="CG73" s="1190"/>
      <c r="CH73" s="1190"/>
      <c r="CI73" s="1190"/>
      <c r="CJ73" s="1190"/>
      <c r="CK73" s="1190"/>
      <c r="CL73" s="1190"/>
      <c r="CM73" s="1190"/>
      <c r="CN73" s="1190">
        <v>65</v>
      </c>
      <c r="CO73" s="1190"/>
      <c r="CP73" s="1190"/>
      <c r="CQ73" s="1190"/>
      <c r="CR73" s="1190"/>
      <c r="CS73" s="1190"/>
      <c r="CT73" s="1190"/>
      <c r="CU73" s="1190"/>
      <c r="CV73" s="1190">
        <v>69.400000000000006</v>
      </c>
      <c r="CW73" s="1190"/>
      <c r="CX73" s="1190"/>
      <c r="CY73" s="1190"/>
      <c r="CZ73" s="1190"/>
      <c r="DA73" s="1190"/>
      <c r="DB73" s="1190"/>
      <c r="DC73" s="1190"/>
    </row>
    <row r="74" spans="2:107" x14ac:dyDescent="0.15">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x14ac:dyDescent="0.15">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9.6</v>
      </c>
      <c r="BQ75" s="1190"/>
      <c r="BR75" s="1190"/>
      <c r="BS75" s="1190"/>
      <c r="BT75" s="1190"/>
      <c r="BU75" s="1190"/>
      <c r="BV75" s="1190"/>
      <c r="BW75" s="1190"/>
      <c r="BX75" s="1190">
        <v>8.9</v>
      </c>
      <c r="BY75" s="1190"/>
      <c r="BZ75" s="1190"/>
      <c r="CA75" s="1190"/>
      <c r="CB75" s="1190"/>
      <c r="CC75" s="1190"/>
      <c r="CD75" s="1190"/>
      <c r="CE75" s="1190"/>
      <c r="CF75" s="1190">
        <v>8.6999999999999993</v>
      </c>
      <c r="CG75" s="1190"/>
      <c r="CH75" s="1190"/>
      <c r="CI75" s="1190"/>
      <c r="CJ75" s="1190"/>
      <c r="CK75" s="1190"/>
      <c r="CL75" s="1190"/>
      <c r="CM75" s="1190"/>
      <c r="CN75" s="1190">
        <v>8.8000000000000007</v>
      </c>
      <c r="CO75" s="1190"/>
      <c r="CP75" s="1190"/>
      <c r="CQ75" s="1190"/>
      <c r="CR75" s="1190"/>
      <c r="CS75" s="1190"/>
      <c r="CT75" s="1190"/>
      <c r="CU75" s="1190"/>
      <c r="CV75" s="1190">
        <v>9</v>
      </c>
      <c r="CW75" s="1190"/>
      <c r="CX75" s="1190"/>
      <c r="CY75" s="1190"/>
      <c r="CZ75" s="1190"/>
      <c r="DA75" s="1190"/>
      <c r="DB75" s="1190"/>
      <c r="DC75" s="1190"/>
    </row>
    <row r="76" spans="2:107" x14ac:dyDescent="0.15">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x14ac:dyDescent="0.15">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31.5</v>
      </c>
      <c r="BQ77" s="1190"/>
      <c r="BR77" s="1190"/>
      <c r="BS77" s="1190"/>
      <c r="BT77" s="1190"/>
      <c r="BU77" s="1190"/>
      <c r="BV77" s="1190"/>
      <c r="BW77" s="1190"/>
      <c r="BX77" s="1190">
        <v>23.4</v>
      </c>
      <c r="BY77" s="1190"/>
      <c r="BZ77" s="1190"/>
      <c r="CA77" s="1190"/>
      <c r="CB77" s="1190"/>
      <c r="CC77" s="1190"/>
      <c r="CD77" s="1190"/>
      <c r="CE77" s="1190"/>
      <c r="CF77" s="1190">
        <v>18.2</v>
      </c>
      <c r="CG77" s="1190"/>
      <c r="CH77" s="1190"/>
      <c r="CI77" s="1190"/>
      <c r="CJ77" s="1190"/>
      <c r="CK77" s="1190"/>
      <c r="CL77" s="1190"/>
      <c r="CM77" s="1190"/>
      <c r="CN77" s="1190">
        <v>17.100000000000001</v>
      </c>
      <c r="CO77" s="1190"/>
      <c r="CP77" s="1190"/>
      <c r="CQ77" s="1190"/>
      <c r="CR77" s="1190"/>
      <c r="CS77" s="1190"/>
      <c r="CT77" s="1190"/>
      <c r="CU77" s="1190"/>
      <c r="CV77" s="1190">
        <v>16.600000000000001</v>
      </c>
      <c r="CW77" s="1190"/>
      <c r="CX77" s="1190"/>
      <c r="CY77" s="1190"/>
      <c r="CZ77" s="1190"/>
      <c r="DA77" s="1190"/>
      <c r="DB77" s="1190"/>
      <c r="DC77" s="1190"/>
    </row>
    <row r="78" spans="2:107" x14ac:dyDescent="0.15">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x14ac:dyDescent="0.15">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5.4</v>
      </c>
      <c r="BQ79" s="1190"/>
      <c r="BR79" s="1190"/>
      <c r="BS79" s="1190"/>
      <c r="BT79" s="1190"/>
      <c r="BU79" s="1190"/>
      <c r="BV79" s="1190"/>
      <c r="BW79" s="1190"/>
      <c r="BX79" s="1190">
        <v>5.2</v>
      </c>
      <c r="BY79" s="1190"/>
      <c r="BZ79" s="1190"/>
      <c r="CA79" s="1190"/>
      <c r="CB79" s="1190"/>
      <c r="CC79" s="1190"/>
      <c r="CD79" s="1190"/>
      <c r="CE79" s="1190"/>
      <c r="CF79" s="1190">
        <v>5.2</v>
      </c>
      <c r="CG79" s="1190"/>
      <c r="CH79" s="1190"/>
      <c r="CI79" s="1190"/>
      <c r="CJ79" s="1190"/>
      <c r="CK79" s="1190"/>
      <c r="CL79" s="1190"/>
      <c r="CM79" s="1190"/>
      <c r="CN79" s="1190">
        <v>5.2</v>
      </c>
      <c r="CO79" s="1190"/>
      <c r="CP79" s="1190"/>
      <c r="CQ79" s="1190"/>
      <c r="CR79" s="1190"/>
      <c r="CS79" s="1190"/>
      <c r="CT79" s="1190"/>
      <c r="CU79" s="1190"/>
      <c r="CV79" s="1190">
        <v>5.2</v>
      </c>
      <c r="CW79" s="1190"/>
      <c r="CX79" s="1190"/>
      <c r="CY79" s="1190"/>
      <c r="CZ79" s="1190"/>
      <c r="DA79" s="1190"/>
      <c r="DB79" s="1190"/>
      <c r="DC79" s="1190"/>
    </row>
    <row r="80" spans="2:107" x14ac:dyDescent="0.15">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1owqRq0OtZ+oA0Mw4S3R2udAwCIR057I95qWwVkx20goBXAAHicgGyT6YQbtkzwRck+I6quVZlNgyOKP45Mbjw==" saltValue="5IxcBDLLSoUPyH0RwriTY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WbesTpiW9m1oPU4T8eBfaxvSRsiAvNMRTEf67SR3Et8IdVp+k1LKFzdUxneOOH8SsNeqEWQGfuvPMxnrYT8iw==" saltValue="+l9h8dHSaKmd6KFnXIBLd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rXj3PJ9nSaJYB70I9m/AItEq2/EgdO0Wl9ssAe8qay16Zh9+BTiMrb2DuaZsPlU4SSa/svgRMKIZoJZ6I/2dnw==" saltValue="wwcKiuG/8yLjeYDUPH6qh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dcterms:created xsi:type="dcterms:W3CDTF">2026-07-24T00:57:03Z</dcterms:created>
  <dcterms:modified xsi:type="dcterms:W3CDTF">2026-09-18T03:00:41Z</dcterms:modified>
  <cp:category/>
</cp:coreProperties>
</file>