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wm-n-file\共有フォルダ\財政共有\【未処理フォルダ】\R08.03.16正午〆　【決算】令和６年度財政状況資料集の作成・公表について（依頼）\"/>
    </mc:Choice>
  </mc:AlternateContent>
  <xr:revisionPtr revIDLastSave="0" documentId="13_ncr:1_{0A5B2291-38CA-44DD-887B-D96BE89860B3}" xr6:coauthVersionLast="47" xr6:coauthVersionMax="47" xr10:uidLastSave="{00000000-0000-0000-0000-000000000000}"/>
  <bookViews>
    <workbookView xWindow="-108" yWindow="-108" windowWidth="23256" windowHeight="12456" tabRatio="7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BE35" i="10"/>
  <c r="CO34" i="10"/>
  <c r="CO35" i="10" s="1"/>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<sst xmlns="http://schemas.openxmlformats.org/spreadsheetml/2006/main" count="1115" uniqueCount="559">
  <si>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</si>
  <si>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</si>
  <si>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</si>
  <si>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</si>
  <si>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</si>
  <si>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</si>
  <si>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</si>
  <si>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</si>
  <si>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</si>
  <si>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</si>
  <si>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</si>
  <si>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</si>
  <si>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</si>
  <si>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</si>
  <si>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</si>
  <si>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</si>
  <si>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</si>
  <si>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</si>
  <si>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</si>
  <si>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</si>
  <si>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</si>
  <si>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</si>
  <si>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</si>
  <si>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</si>
  <si>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</si>
  <si>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</si>
  <si>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</si>
  <si>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</si>
  <si>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</si>
  <si>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</si>
  <si>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</si>
  <si>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</si>
  <si>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</si>
  <si>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</si>
  <si>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</si>
  <si>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</si>
  <si>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</si>
  <si>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</si>
  <si>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</si>
  <si>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</si>
  <si>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</si>
  <si>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</si>
  <si>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</si>
  <si>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</si>
  <si>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</si>
  <si>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</si>
  <si>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</si>
  <si>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</si>
  <si>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</si>
  <si>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</si>
  <si>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</si>
  <si>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</si>
  <si>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</si>
  <si>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</si>
  <si>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</si>
  <si>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</si>
  <si>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</si>
  <si>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</si>
  <si>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</si>
  <si>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</si>
  <si>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</si>
  <si>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</si>
  <si>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</si>
  <si>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</si>
  <si>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</si>
  <si>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</si>
  <si>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</si>
  <si>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</si>
  <si>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</si>
  <si>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</si>
  <si>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</si>
  <si>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</si>
  <si>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</si>
  <si>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</si>
  <si>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</si>
  <si>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</si>
  <si>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</si>
  <si>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</si>
  <si>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</si>
  <si>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</si>
  <si>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</si>
  <si>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</si>
  <si>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</si>
  <si>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</si>
  <si>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</si>
  <si>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</si>
  <si>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</si>
  <si>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</si>
  <si>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</si>
  <si>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</si>
  <si>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</si>
  <si>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</si>
  <si>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</si>
  <si>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</si>
  <si>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</si>
  <si>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</si>
  <si>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</si>
  <si>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</si>
  <si>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</si>
  <si>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</si>
  <si>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</si>
  <si>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</si>
  <si>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</si>
  <si>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</si>
  <si>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</si>
  <si>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</si>
  <si>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</si>
  <si>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</si>
  <si>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</si>
  <si>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</si>
  <si>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</si>
  <si>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</si>
  <si>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</si>
  <si>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</si>
  <si>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</si>
  <si>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</si>
  <si>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</si>
  <si>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</si>
  <si>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</si>
  <si>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</si>
  <si>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</si>
  <si>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</si>
  <si>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</si>
  <si>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</si>
  <si>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</si>
  <si>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</si>
  <si>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</si>
  <si>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</si>
  <si>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</si>
  <si>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</si>
  <si>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</si>
  <si>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</si>
  <si>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</si>
  <si>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</si>
  <si>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</si>
  <si>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</si>
  <si>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</si>
  <si>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</si>
  <si>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</si>
  <si>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</si>
  <si>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</si>
  <si>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</si>
  <si>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</si>
  <si>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</si>
  <si>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</si>
  <si>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</si>
  <si>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</si>
  <si>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</si>
  <si>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</si>
  <si>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</si>
  <si>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</si>
  <si>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</si>
  <si>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</si>
  <si>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</si>
  <si>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</si>
  <si>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</si>
  <si>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</si>
  <si>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</si>
  <si>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</si>
  <si>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</si>
  <si>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</si>
  <si>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</si>
  <si>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</si>
  <si>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</si>
  <si>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</si>
  <si>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</si>
  <si>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</si>
  <si>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</si>
  <si>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</si>
  <si>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</si>
  <si>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</si>
  <si>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</si>
  <si>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</si>
  <si>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</si>
  <si>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</si>
  <si>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</si>
  <si>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</si>
  <si>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</si>
  <si>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</si>
  <si>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</si>
  <si>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</si>
  <si>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</si>
  <si>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</si>
  <si>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</si>
  <si>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</si>
  <si>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</si>
  <si>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</si>
  <si>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</si>
  <si>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</si>
  <si>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</si>
  <si>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</si>
  <si>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</si>
  <si>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</si>
  <si>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</si>
  <si>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</si>
  <si>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</si>
  <si>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</si>
  <si>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</si>
  <si>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</si>
  <si>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</si>
  <si>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</si>
  <si>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</si>
  <si>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</si>
  <si>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鳥取県岩美町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</si>
  <si>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</si>
  <si>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</si>
  <si>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</si>
  <si>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</si>
  <si>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</si>
  <si>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</si>
  <si>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</si>
  <si>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</si>
  <si>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</si>
  <si>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</si>
  <si>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</si>
  <si>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</si>
  <si>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</si>
  <si>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</si>
  <si>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</si>
  <si>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</si>
  <si>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</si>
  <si>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</si>
  <si>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</si>
  <si>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</si>
  <si>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</si>
  <si>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</si>
  <si>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</si>
  <si>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</si>
  <si>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</si>
  <si>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</si>
  <si>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</si>
  <si>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</si>
  <si>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</si>
  <si>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</si>
  <si>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</si>
  <si>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</si>
  <si>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</si>
  <si>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</si>
  <si>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</si>
  <si>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</si>
  <si>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</si>
  <si>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</si>
  <si>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</si>
  <si>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</si>
  <si>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</si>
  <si>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</si>
  <si>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</si>
  <si>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</si>
  <si>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</si>
  <si>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</si>
  <si>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</si>
  <si>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</si>
  <si>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</si>
  <si>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</si>
  <si>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</si>
  <si>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</si>
  <si>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</si>
  <si>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</si>
  <si>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</si>
  <si>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</si>
  <si>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</si>
  <si>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</si>
  <si>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</si>
  <si>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</si>
  <si>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</si>
  <si>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</si>
  <si>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</si>
  <si>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</si>
  <si>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</si>
  <si>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</si>
  <si>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</si>
  <si>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</si>
  <si>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</si>
  <si>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</si>
  <si>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</si>
  <si>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</si>
  <si>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</si>
  <si>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</si>
  <si>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</si>
  <si>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</si>
  <si>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</si>
  <si>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</si>
  <si>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</si>
  <si>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</si>
  <si>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</si>
  <si>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</si>
  <si>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</si>
  <si>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</si>
  <si>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</si>
  <si>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</si>
  <si>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</si>
  <si>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</si>
  <si>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</si>
  <si>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</si>
  <si>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</si>
  <si>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</si>
  <si>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</si>
  <si>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</si>
  <si>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</si>
  <si>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</si>
  <si>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</si>
  <si>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</si>
  <si>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</si>
  <si>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</si>
  <si>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</si>
  <si>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</si>
  <si>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</si>
  <si>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</si>
  <si>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</si>
  <si>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</si>
  <si>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</si>
  <si>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</si>
  <si>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</si>
  <si>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</si>
  <si>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</si>
  <si>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</si>
  <si>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</si>
  <si>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</si>
  <si>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</si>
  <si>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</si>
  <si>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</si>
  <si>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</si>
  <si>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</si>
  <si>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</si>
  <si>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</si>
  <si>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</si>
  <si>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</si>
  <si>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</si>
  <si>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</si>
  <si>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</si>
  <si>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</si>
  <si>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</si>
  <si>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</si>
  <si>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</si>
  <si>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</si>
  <si>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</si>
  <si>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</si>
  <si>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</si>
  <si>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</si>
  <si>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</si>
  <si>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</si>
  <si>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</si>
  <si>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</si>
  <si>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</si>
  <si>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</si>
  <si>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</si>
  <si>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</si>
  <si>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</si>
  <si>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</si>
  <si>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</si>
  <si>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</si>
  <si>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</si>
  <si>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</si>
  <si>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</si>
  <si>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鳥取県岩美町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</si>
  <si>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</si>
  <si>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</si>
  <si>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</si>
  <si>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</si>
  <si>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</si>
  <si>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</si>
  <si>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</si>
  <si>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</si>
  <si>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</si>
  <si>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</si>
  <si>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</si>
  <si>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</si>
  <si>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</si>
  <si>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</si>
  <si>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</si>
  <si>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</si>
  <si>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</si>
  <si>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</si>
  <si>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</si>
  <si>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</si>
  <si>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代替バス運送事業特別会計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</si>
  <si>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</si>
  <si>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</si>
  <si>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</si>
  <si>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</si>
  <si>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</si>
  <si>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</si>
  <si>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</si>
  <si>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</si>
  <si>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</si>
  <si>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</si>
  <si>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</si>
  <si>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</si>
  <si>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</si>
  <si>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</si>
  <si>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</si>
  <si>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</si>
  <si>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</si>
  <si>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</si>
  <si>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</si>
  <si>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</si>
  <si>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</si>
  <si>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</si>
  <si>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</si>
  <si>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</si>
  <si>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</si>
  <si>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</si>
  <si>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</si>
  <si>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</si>
  <si>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</si>
  <si>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</si>
  <si>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</si>
  <si>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</si>
  <si>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</si>
  <si>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</si>
  <si>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</si>
  <si>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</si>
  <si>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</si>
  <si>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</si>
  <si>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</si>
  <si>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</si>
  <si>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</si>
  <si>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</si>
  <si>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</si>
  <si>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</si>
  <si>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</si>
  <si>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</si>
  <si>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</si>
  <si>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</si>
  <si>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</si>
  <si>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</si>
  <si>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</si>
  <si>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</si>
  <si>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</si>
  <si>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</si>
  <si>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</si>
  <si>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</si>
  <si>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</si>
  <si>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</si>
  <si>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</si>
  <si>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</si>
  <si>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</si>
  <si>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</si>
  <si>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</si>
  <si>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</si>
  <si>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</si>
  <si>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</si>
  <si>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</si>
  <si>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</si>
  <si>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</si>
  <si>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</si>
  <si>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</si>
  <si>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</si>
  <si>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</si>
  <si>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</si>
  <si>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</si>
  <si>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</si>
  <si>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</si>
  <si>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</si>
  <si>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</si>
  <si>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</si>
  <si>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</si>
  <si>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</si>
  <si>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</si>
  <si>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</si>
  <si>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</si>
  <si>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</si>
  <si>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</si>
  <si>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</si>
  <si>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</si>
  <si>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</si>
  <si>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</si>
  <si>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</si>
  <si>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</si>
  <si>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</si>
  <si>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</si>
  <si>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</si>
  <si>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</si>
  <si>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</si>
  <si>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</si>
  <si>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</si>
  <si>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</si>
  <si>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</si>
  <si>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</si>
  <si>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</si>
  <si>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</si>
  <si>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</si>
  <si>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</si>
  <si>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</si>
  <si>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</si>
  <si>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</si>
  <si>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</si>
  <si>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</si>
  <si>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</si>
  <si>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</si>
  <si>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</si>
  <si>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</si>
  <si>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</si>
  <si>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</si>
  <si>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</si>
  <si>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</si>
  <si>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</si>
  <si>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</si>
  <si>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</si>
  <si>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</si>
  <si>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</si>
  <si>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</si>
  <si>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</si>
  <si>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</si>
  <si>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</si>
  <si>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</si>
  <si>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</si>
  <si>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</si>
  <si>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</si>
  <si>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</si>
  <si>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</si>
  <si>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</si>
  <si>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</si>
  <si>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</si>
  <si>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</si>
  <si>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</si>
  <si>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</si>
  <si>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</si>
  <si>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</si>
  <si>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</si>
  <si>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</si>
  <si>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</si>
  <si>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</si>
  <si>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</si>
  <si>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</si>
  <si>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</si>
  <si>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</si>
  <si>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</si>
  <si>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</si>
  <si>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</si>
  <si>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</si>
  <si>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</si>
  <si>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下水道事業会計</t>
  </si>
  <si>
    <t>水道事業会計</t>
  </si>
  <si>
    <t>一般会計</t>
  </si>
  <si>
    <t>介護保険特別会計</t>
  </si>
  <si>
    <t>国民健康保険特別会計</t>
  </si>
  <si>
    <t>後期高齢者医療特別会計</t>
  </si>
  <si>
    <t>代替バス運送事業特別会計</t>
  </si>
  <si>
    <t>その他会計（赤字）</t>
  </si>
  <si>
    <t>その他会計（黒字）</t>
  </si>
  <si>
    <t>R02</t>
    <phoneticPr fontId="5"/>
  </si>
  <si>
    <t>R03</t>
    <phoneticPr fontId="5"/>
  </si>
  <si>
    <t>R04</t>
    <phoneticPr fontId="5"/>
  </si>
  <si>
    <t>R05</t>
    <phoneticPr fontId="5"/>
  </si>
  <si>
    <t>R06</t>
    <phoneticPr fontId="5"/>
  </si>
  <si>
    <t>公共施設建設基金</t>
    <rPh sb="0" eb="2">
      <t>コウキョウ</t>
    </rPh>
    <rPh sb="2" eb="4">
      <t>シセツ</t>
    </rPh>
    <rPh sb="4" eb="6">
      <t>ケンセツ</t>
    </rPh>
    <rPh sb="6" eb="8">
      <t>キキン</t>
    </rPh>
    <phoneticPr fontId="5"/>
  </si>
  <si>
    <t>福祉・環境整備基金</t>
    <rPh sb="0" eb="2">
      <t>フクシ</t>
    </rPh>
    <rPh sb="3" eb="5">
      <t>カンキョウ</t>
    </rPh>
    <rPh sb="5" eb="7">
      <t>セイビ</t>
    </rPh>
    <rPh sb="7" eb="9">
      <t>キキン</t>
    </rPh>
    <phoneticPr fontId="5"/>
  </si>
  <si>
    <t>地域福祉基金</t>
    <rPh sb="0" eb="2">
      <t>チイキ</t>
    </rPh>
    <rPh sb="2" eb="4">
      <t>フクシ</t>
    </rPh>
    <rPh sb="4" eb="6">
      <t>キキン</t>
    </rPh>
    <phoneticPr fontId="5"/>
  </si>
  <si>
    <t>ふるさと岩美まちづくり基金</t>
    <rPh sb="4" eb="6">
      <t>イワミ</t>
    </rPh>
    <rPh sb="11" eb="13">
      <t>キキン</t>
    </rPh>
    <phoneticPr fontId="5"/>
  </si>
  <si>
    <t>人材育成基金</t>
    <rPh sb="0" eb="2">
      <t>ジンザイ</t>
    </rPh>
    <rPh sb="2" eb="4">
      <t>イクセイ</t>
    </rPh>
    <rPh sb="4" eb="6">
      <t>キキン</t>
    </rPh>
    <phoneticPr fontId="5"/>
  </si>
  <si>
    <t>-</t>
    <phoneticPr fontId="2"/>
  </si>
  <si>
    <t>鳥取県町村総合事務組合</t>
    <rPh sb="0" eb="11">
      <t>トットリケンチョウソンソウゴウジムクミアイ</t>
    </rPh>
    <phoneticPr fontId="2"/>
  </si>
  <si>
    <t>鳥取県東部広域行政管理組合（一般会計）</t>
    <rPh sb="0" eb="13">
      <t>トットリケントウブコウイキギョウセイカンリクミアイ</t>
    </rPh>
    <rPh sb="14" eb="18">
      <t>イッパンカイケイ</t>
    </rPh>
    <phoneticPr fontId="2"/>
  </si>
  <si>
    <t>鳥取県東部広域行政管理組合（事業会計）</t>
    <rPh sb="0" eb="13">
      <t>トットリケントウブコウイキギョウセイカンリクミアイ</t>
    </rPh>
    <rPh sb="14" eb="16">
      <t>ジギョウ</t>
    </rPh>
    <rPh sb="16" eb="18">
      <t>カイケイ</t>
    </rPh>
    <phoneticPr fontId="2"/>
  </si>
  <si>
    <t>鳥取県後期高齢者医療広域連合（一般会計）</t>
    <rPh sb="0" eb="8">
      <t>トットリケンコウキコウレイシャ</t>
    </rPh>
    <rPh sb="8" eb="14">
      <t>イリョウコウイキレンゴウ</t>
    </rPh>
    <rPh sb="15" eb="19">
      <t>イッパンカイケイ</t>
    </rPh>
    <phoneticPr fontId="2"/>
  </si>
  <si>
    <t>鳥取県後期高齢者医療広域連合（特別会計）</t>
    <rPh sb="0" eb="8">
      <t>トットリケンコウキコウレイシャ</t>
    </rPh>
    <rPh sb="8" eb="14">
      <t>イリョウコウイキレンゴウ</t>
    </rPh>
    <rPh sb="15" eb="17">
      <t>トクベツ</t>
    </rPh>
    <rPh sb="17" eb="19">
      <t>カイケイ</t>
    </rPh>
    <phoneticPr fontId="2"/>
  </si>
  <si>
    <t>岩美町振興公社</t>
    <rPh sb="0" eb="7">
      <t>イワミチョウシンコウコウシャ</t>
    </rPh>
    <phoneticPr fontId="2"/>
  </si>
  <si>
    <t>いわみ道の駅</t>
    <rPh sb="3" eb="4">
      <t>ミチ</t>
    </rPh>
    <rPh sb="5" eb="6">
      <t>エキ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</si>
</sst>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EC68-4CDB-A296-113E4C90BE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43963</c:v>
                </c:pt>
                <c:pt idx="1">
                  <c:v>49048</c:v>
                </c:pt>
                <c:pt idx="2">
                  <c:v>32059</c:v>
                </c:pt>
                <c:pt idx="3">
                  <c:v>58997</c:v>
                </c:pt>
                <c:pt idx="4">
                  <c:v>59929</c:v>
                </c:pt>
              </c:numCache>
            </c:numRef>
          </c:val>
          <c:smooth val="0"/>
          <c:extLst>
            <c:ext xmlns:c16="http://schemas.microsoft.com/office/drawing/2014/chart" uri="{C3380CC4-5D6E-409C-BE32-E72D297353CC}">
              <c16:uniqueId val="{00000001-EC68-4CDB-A296-113E4C90BE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3.33</c:v>
                </c:pt>
                <c:pt idx="2">
                  <c:v>2.82</c:v>
                </c:pt>
                <c:pt idx="3">
                  <c:v>3.05</c:v>
                </c:pt>
                <c:pt idx="4">
                  <c:v>2.54</c:v>
                </c:pt>
              </c:numCache>
            </c:numRef>
          </c:val>
          <c:extLst>
            <c:ext xmlns:c16="http://schemas.microsoft.com/office/drawing/2014/chart" uri="{C3380CC4-5D6E-409C-BE32-E72D297353CC}">
              <c16:uniqueId val="{00000000-05DE-4B1D-B298-F791F7C707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18.11</c:v>
                </c:pt>
                <c:pt idx="1">
                  <c:v>22.98</c:v>
                </c:pt>
                <c:pt idx="2">
                  <c:v>26.17</c:v>
                </c:pt>
                <c:pt idx="3">
                  <c:v>28.03</c:v>
                </c:pt>
                <c:pt idx="4">
                  <c:v>29.53</c:v>
                </c:pt>
              </c:numCache>
            </c:numRef>
          </c:val>
          <c:extLst>
            <c:ext xmlns:c16="http://schemas.microsoft.com/office/drawing/2014/chart" uri="{C3380CC4-5D6E-409C-BE32-E72D297353CC}">
              <c16:uniqueId val="{00000001-05DE-4B1D-B298-F791F7C707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1.17</c:v>
                </c:pt>
                <c:pt idx="1">
                  <c:v>5.01</c:v>
                </c:pt>
                <c:pt idx="2">
                  <c:v>0.35</c:v>
                </c:pt>
                <c:pt idx="3">
                  <c:v>4.28</c:v>
                </c:pt>
                <c:pt idx="4">
                  <c:v>0.5</c:v>
                </c:pt>
              </c:numCache>
            </c:numRef>
          </c:val>
          <c:smooth val="0"/>
          <c:extLst>
            <c:ext xmlns:c16="http://schemas.microsoft.com/office/drawing/2014/chart" uri="{C3380CC4-5D6E-409C-BE32-E72D297353CC}">
              <c16:uniqueId val="{00000002-05DE-4B1D-B298-F791F7C707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4.3</c:v>
                </c:pt>
                <c:pt idx="8">
                  <c:v>0</c:v>
                </c:pt>
                <c:pt idx="9">
                  <c:v>0</c:v>
                </c:pt>
              </c:numCache>
            </c:numRef>
          </c:val>
          <c:extLst>
            <c:ext xmlns:c16="http://schemas.microsoft.com/office/drawing/2014/chart" uri="{C3380CC4-5D6E-409C-BE32-E72D297353CC}">
              <c16:uniqueId val="{00000000-73E9-4771-A69C-3EAD5F8FA1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E9-4771-A69C-3EAD5F8FA13D}"/>
            </c:ext>
          </c:extLst>
        </c:ser>
        <c:ser>
          <c:idx val="2"/>
          <c:order val="2"/>
          <c:tx>
            <c:strRef>
              <c:f>データシート!$A$29</c:f>
              <c:strCache>
                <c:ptCount val="1"/>
                <c:pt idx="0">
                  <c:v>代替バス運送事業特別会計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E9-4771-A69C-3EAD5F8FA13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73E9-4771-A69C-3EAD5F8FA13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0.59</c:v>
                </c:pt>
                <c:pt idx="4">
                  <c:v>#N/A</c:v>
                </c:pt>
                <c:pt idx="5">
                  <c:v>0.43</c:v>
                </c:pt>
                <c:pt idx="6">
                  <c:v>#N/A</c:v>
                </c:pt>
                <c:pt idx="7">
                  <c:v>0.34</c:v>
                </c:pt>
                <c:pt idx="8">
                  <c:v>#N/A</c:v>
                </c:pt>
                <c:pt idx="9">
                  <c:v>0.27</c:v>
                </c:pt>
              </c:numCache>
            </c:numRef>
          </c:val>
          <c:extLst>
            <c:ext xmlns:c16="http://schemas.microsoft.com/office/drawing/2014/chart" uri="{C3380CC4-5D6E-409C-BE32-E72D297353CC}">
              <c16:uniqueId val="{00000004-73E9-4771-A69C-3EAD5F8FA13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1.69</c:v>
                </c:pt>
                <c:pt idx="4">
                  <c:v>#N/A</c:v>
                </c:pt>
                <c:pt idx="5">
                  <c:v>1.31</c:v>
                </c:pt>
                <c:pt idx="6">
                  <c:v>#N/A</c:v>
                </c:pt>
                <c:pt idx="7">
                  <c:v>1.55</c:v>
                </c:pt>
                <c:pt idx="8">
                  <c:v>#N/A</c:v>
                </c:pt>
                <c:pt idx="9">
                  <c:v>1.0900000000000001</c:v>
                </c:pt>
              </c:numCache>
            </c:numRef>
          </c:val>
          <c:extLst>
            <c:ext xmlns:c16="http://schemas.microsoft.com/office/drawing/2014/chart" uri="{C3380CC4-5D6E-409C-BE32-E72D297353CC}">
              <c16:uniqueId val="{00000005-73E9-4771-A69C-3EAD5F8FA13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c:v>
                </c:pt>
                <c:pt idx="2">
                  <c:v>#N/A</c:v>
                </c:pt>
                <c:pt idx="3">
                  <c:v>3.32</c:v>
                </c:pt>
                <c:pt idx="4">
                  <c:v>#N/A</c:v>
                </c:pt>
                <c:pt idx="5">
                  <c:v>2.82</c:v>
                </c:pt>
                <c:pt idx="6">
                  <c:v>#N/A</c:v>
                </c:pt>
                <c:pt idx="7">
                  <c:v>3.05</c:v>
                </c:pt>
                <c:pt idx="8">
                  <c:v>#N/A</c:v>
                </c:pt>
                <c:pt idx="9">
                  <c:v>2.54</c:v>
                </c:pt>
              </c:numCache>
            </c:numRef>
          </c:val>
          <c:extLst>
            <c:ext xmlns:c16="http://schemas.microsoft.com/office/drawing/2014/chart" uri="{C3380CC4-5D6E-409C-BE32-E72D297353CC}">
              <c16:uniqueId val="{00000006-73E9-4771-A69C-3EAD5F8FA13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6.66</c:v>
                </c:pt>
                <c:pt idx="2">
                  <c:v>#N/A</c:v>
                </c:pt>
                <c:pt idx="3">
                  <c:v>6.3</c:v>
                </c:pt>
                <c:pt idx="4">
                  <c:v>#N/A</c:v>
                </c:pt>
                <c:pt idx="5">
                  <c:v>7.1</c:v>
                </c:pt>
                <c:pt idx="6">
                  <c:v>#N/A</c:v>
                </c:pt>
                <c:pt idx="7">
                  <c:v>7</c:v>
                </c:pt>
                <c:pt idx="8">
                  <c:v>#N/A</c:v>
                </c:pt>
                <c:pt idx="9">
                  <c:v>6.75</c:v>
                </c:pt>
              </c:numCache>
            </c:numRef>
          </c:val>
          <c:extLst>
            <c:ext xmlns:c16="http://schemas.microsoft.com/office/drawing/2014/chart" uri="{C3380CC4-5D6E-409C-BE32-E72D297353CC}">
              <c16:uniqueId val="{00000007-73E9-4771-A69C-3EAD5F8FA13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7.22</c:v>
                </c:pt>
              </c:numCache>
            </c:numRef>
          </c:val>
          <c:extLst>
            <c:ext xmlns:c16="http://schemas.microsoft.com/office/drawing/2014/chart" uri="{C3380CC4-5D6E-409C-BE32-E72D297353CC}">
              <c16:uniqueId val="{00000008-73E9-4771-A69C-3EAD5F8FA13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26.18</c:v>
                </c:pt>
                <c:pt idx="2">
                  <c:v>#N/A</c:v>
                </c:pt>
                <c:pt idx="3">
                  <c:v>25.53</c:v>
                </c:pt>
                <c:pt idx="4">
                  <c:v>#N/A</c:v>
                </c:pt>
                <c:pt idx="5">
                  <c:v>24.26</c:v>
                </c:pt>
                <c:pt idx="6">
                  <c:v>#N/A</c:v>
                </c:pt>
                <c:pt idx="7">
                  <c:v>20.88</c:v>
                </c:pt>
                <c:pt idx="8">
                  <c:v>#N/A</c:v>
                </c:pt>
                <c:pt idx="9">
                  <c:v>15.02</c:v>
                </c:pt>
              </c:numCache>
            </c:numRef>
          </c:val>
          <c:extLst>
            <c:ext xmlns:c16="http://schemas.microsoft.com/office/drawing/2014/chart" uri="{C3380CC4-5D6E-409C-BE32-E72D297353CC}">
              <c16:uniqueId val="{00000009-73E9-4771-A69C-3EAD5F8FA1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722</c:v>
                </c:pt>
                <c:pt idx="5">
                  <c:v>706</c:v>
                </c:pt>
                <c:pt idx="8">
                  <c:v>739</c:v>
                </c:pt>
                <c:pt idx="11">
                  <c:v>791</c:v>
                </c:pt>
                <c:pt idx="14">
                  <c:v>797</c:v>
                </c:pt>
              </c:numCache>
            </c:numRef>
          </c:val>
          <c:extLst>
            <c:ext xmlns:c16="http://schemas.microsoft.com/office/drawing/2014/chart" uri="{C3380CC4-5D6E-409C-BE32-E72D297353CC}">
              <c16:uniqueId val="{00000000-D45F-4CED-94E0-6C0AF3E5E0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45F-4CED-94E0-6C0AF3E5E0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5F-4CED-94E0-6C0AF3E5E0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12</c:v>
                </c:pt>
                <c:pt idx="6">
                  <c:v>18</c:v>
                </c:pt>
                <c:pt idx="9">
                  <c:v>13</c:v>
                </c:pt>
                <c:pt idx="12">
                  <c:v>17</c:v>
                </c:pt>
              </c:numCache>
            </c:numRef>
          </c:val>
          <c:extLst>
            <c:ext xmlns:c16="http://schemas.microsoft.com/office/drawing/2014/chart" uri="{C3380CC4-5D6E-409C-BE32-E72D297353CC}">
              <c16:uniqueId val="{00000003-D45F-4CED-94E0-6C0AF3E5E0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372</c:v>
                </c:pt>
                <c:pt idx="3">
                  <c:v>367</c:v>
                </c:pt>
                <c:pt idx="6">
                  <c:v>337</c:v>
                </c:pt>
                <c:pt idx="9">
                  <c:v>349</c:v>
                </c:pt>
                <c:pt idx="12">
                  <c:v>335</c:v>
                </c:pt>
              </c:numCache>
            </c:numRef>
          </c:val>
          <c:extLst>
            <c:ext xmlns:c16="http://schemas.microsoft.com/office/drawing/2014/chart" uri="{C3380CC4-5D6E-409C-BE32-E72D297353CC}">
              <c16:uniqueId val="{00000004-D45F-4CED-94E0-6C0AF3E5E0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5F-4CED-94E0-6C0AF3E5E0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5F-4CED-94E0-6C0AF3E5E0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673</c:v>
                </c:pt>
                <c:pt idx="3">
                  <c:v>681</c:v>
                </c:pt>
                <c:pt idx="6">
                  <c:v>717</c:v>
                </c:pt>
                <c:pt idx="9">
                  <c:v>794</c:v>
                </c:pt>
                <c:pt idx="12">
                  <c:v>719</c:v>
                </c:pt>
              </c:numCache>
            </c:numRef>
          </c:val>
          <c:extLst>
            <c:ext xmlns:c16="http://schemas.microsoft.com/office/drawing/2014/chart" uri="{C3380CC4-5D6E-409C-BE32-E72D297353CC}">
              <c16:uniqueId val="{00000007-D45F-4CED-94E0-6C0AF3E5E0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334</c:v>
                </c:pt>
                <c:pt idx="2">
                  <c:v>#N/A</c:v>
                </c:pt>
                <c:pt idx="3">
                  <c:v>#N/A</c:v>
                </c:pt>
                <c:pt idx="4">
                  <c:v>354</c:v>
                </c:pt>
                <c:pt idx="5">
                  <c:v>#N/A</c:v>
                </c:pt>
                <c:pt idx="6">
                  <c:v>#N/A</c:v>
                </c:pt>
                <c:pt idx="7">
                  <c:v>333</c:v>
                </c:pt>
                <c:pt idx="8">
                  <c:v>#N/A</c:v>
                </c:pt>
                <c:pt idx="9">
                  <c:v>#N/A</c:v>
                </c:pt>
                <c:pt idx="10">
                  <c:v>366</c:v>
                </c:pt>
                <c:pt idx="11">
                  <c:v>#N/A</c:v>
                </c:pt>
                <c:pt idx="12">
                  <c:v>#N/A</c:v>
                </c:pt>
                <c:pt idx="13">
                  <c:v>274</c:v>
                </c:pt>
                <c:pt idx="14">
                  <c:v>#N/A</c:v>
                </c:pt>
              </c:numCache>
            </c:numRef>
          </c:val>
          <c:smooth val="0"/>
          <c:extLst>
            <c:ext xmlns:c16="http://schemas.microsoft.com/office/drawing/2014/chart" uri="{C3380CC4-5D6E-409C-BE32-E72D297353CC}">
              <c16:uniqueId val="{00000008-D45F-4CED-94E0-6C0AF3E5E0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8201</c:v>
                </c:pt>
                <c:pt idx="5">
                  <c:v>8439</c:v>
                </c:pt>
                <c:pt idx="8">
                  <c:v>8136</c:v>
                </c:pt>
                <c:pt idx="11">
                  <c:v>7811</c:v>
                </c:pt>
                <c:pt idx="14">
                  <c:v>7332</c:v>
                </c:pt>
              </c:numCache>
            </c:numRef>
          </c:val>
          <c:extLst>
            <c:ext xmlns:c16="http://schemas.microsoft.com/office/drawing/2014/chart" uri="{C3380CC4-5D6E-409C-BE32-E72D297353CC}">
              <c16:uniqueId val="{00000000-4A95-4EFA-941F-B70DCDD72F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c:v>
                </c:pt>
                <c:pt idx="5">
                  <c:v>62</c:v>
                </c:pt>
                <c:pt idx="8">
                  <c:v>53</c:v>
                </c:pt>
                <c:pt idx="11">
                  <c:v>44</c:v>
                </c:pt>
                <c:pt idx="14">
                  <c:v>35</c:v>
                </c:pt>
              </c:numCache>
            </c:numRef>
          </c:val>
          <c:extLst>
            <c:ext xmlns:c16="http://schemas.microsoft.com/office/drawing/2014/chart" uri="{C3380CC4-5D6E-409C-BE32-E72D297353CC}">
              <c16:uniqueId val="{00000001-4A95-4EFA-941F-B70DCDD72F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3226</c:v>
                </c:pt>
                <c:pt idx="5">
                  <c:v>3719</c:v>
                </c:pt>
                <c:pt idx="8">
                  <c:v>4188</c:v>
                </c:pt>
                <c:pt idx="11">
                  <c:v>4118</c:v>
                </c:pt>
                <c:pt idx="14">
                  <c:v>4302</c:v>
                </c:pt>
              </c:numCache>
            </c:numRef>
          </c:val>
          <c:extLst>
            <c:ext xmlns:c16="http://schemas.microsoft.com/office/drawing/2014/chart" uri="{C3380CC4-5D6E-409C-BE32-E72D297353CC}">
              <c16:uniqueId val="{00000002-4A95-4EFA-941F-B70DCDD72F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95-4EFA-941F-B70DCDD72F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95-4EFA-941F-B70DCDD72F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95-4EFA-941F-B70DCDD72F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c:v>
                </c:pt>
                <c:pt idx="3">
                  <c:v>470</c:v>
                </c:pt>
                <c:pt idx="6">
                  <c:v>428</c:v>
                </c:pt>
                <c:pt idx="9">
                  <c:v>533</c:v>
                </c:pt>
                <c:pt idx="12">
                  <c:v>579</c:v>
                </c:pt>
              </c:numCache>
            </c:numRef>
          </c:val>
          <c:extLst>
            <c:ext xmlns:c16="http://schemas.microsoft.com/office/drawing/2014/chart" uri="{C3380CC4-5D6E-409C-BE32-E72D297353CC}">
              <c16:uniqueId val="{00000006-4A95-4EFA-941F-B70DCDD72F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c:v>
                </c:pt>
                <c:pt idx="3">
                  <c:v>125</c:v>
                </c:pt>
                <c:pt idx="6">
                  <c:v>129</c:v>
                </c:pt>
                <c:pt idx="9">
                  <c:v>121</c:v>
                </c:pt>
                <c:pt idx="12">
                  <c:v>126</c:v>
                </c:pt>
              </c:numCache>
            </c:numRef>
          </c:val>
          <c:extLst>
            <c:ext xmlns:c16="http://schemas.microsoft.com/office/drawing/2014/chart" uri="{C3380CC4-5D6E-409C-BE32-E72D297353CC}">
              <c16:uniqueId val="{00000007-4A95-4EFA-941F-B70DCDD72F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4616</c:v>
                </c:pt>
                <c:pt idx="3">
                  <c:v>4487</c:v>
                </c:pt>
                <c:pt idx="6">
                  <c:v>4429</c:v>
                </c:pt>
                <c:pt idx="9">
                  <c:v>4282</c:v>
                </c:pt>
                <c:pt idx="12">
                  <c:v>4151</c:v>
                </c:pt>
              </c:numCache>
            </c:numRef>
          </c:val>
          <c:extLst>
            <c:ext xmlns:c16="http://schemas.microsoft.com/office/drawing/2014/chart" uri="{C3380CC4-5D6E-409C-BE32-E72D297353CC}">
              <c16:uniqueId val="{00000008-4A95-4EFA-941F-B70DCDD72F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95-4EFA-941F-B70DCDD72F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7361</c:v>
                </c:pt>
                <c:pt idx="3">
                  <c:v>7415</c:v>
                </c:pt>
                <c:pt idx="6">
                  <c:v>7075</c:v>
                </c:pt>
                <c:pt idx="9">
                  <c:v>6556</c:v>
                </c:pt>
                <c:pt idx="12">
                  <c:v>6249</c:v>
                </c:pt>
              </c:numCache>
            </c:numRef>
          </c:val>
          <c:extLst>
            <c:ext xmlns:c16="http://schemas.microsoft.com/office/drawing/2014/chart" uri="{C3380CC4-5D6E-409C-BE32-E72D297353CC}">
              <c16:uniqueId val="{0000000A-4A95-4EFA-941F-B70DCDD72F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1041</c:v>
                </c:pt>
                <c:pt idx="2">
                  <c:v>#N/A</c:v>
                </c:pt>
                <c:pt idx="3">
                  <c:v>#N/A</c:v>
                </c:pt>
                <c:pt idx="4">
                  <c:v>278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95-4EFA-941F-B70DCDD72F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1191</c:v>
                </c:pt>
                <c:pt idx="1">
                  <c:v>1299</c:v>
                </c:pt>
                <c:pt idx="2">
                  <c:v>1413</c:v>
                </c:pt>
              </c:numCache>
            </c:numRef>
          </c:val>
          <c:extLst>
            <c:ext xmlns:c16="http://schemas.microsoft.com/office/drawing/2014/chart" uri="{C3380CC4-5D6E-409C-BE32-E72D297353CC}">
              <c16:uniqueId val="{00000000-2D08-45B9-96BB-AA1E7F9EC4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c:v>
                </c:pt>
                <c:pt idx="1">
                  <c:v>123</c:v>
                </c:pt>
                <c:pt idx="2">
                  <c:v>135</c:v>
                </c:pt>
              </c:numCache>
            </c:numRef>
          </c:val>
          <c:extLst>
            <c:ext xmlns:c16="http://schemas.microsoft.com/office/drawing/2014/chart" uri="{C3380CC4-5D6E-409C-BE32-E72D297353CC}">
              <c16:uniqueId val="{00000001-2D08-45B9-96BB-AA1E7F9EC4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2148</c:v>
                </c:pt>
                <c:pt idx="1">
                  <c:v>2073</c:v>
                </c:pt>
                <c:pt idx="2">
                  <c:v>2105</c:v>
                </c:pt>
              </c:numCache>
            </c:numRef>
          </c:val>
          <c:extLst>
            <c:ext xmlns:c16="http://schemas.microsoft.com/office/drawing/2014/chart" uri="{C3380CC4-5D6E-409C-BE32-E72D297353CC}">
              <c16:uniqueId val="{00000002-2D08-45B9-96BB-AA1E7F9EC4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起債</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元利償還金が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昨年度ピークだったため</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今年度は減少し、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基準財政需要額算入学等が増加したため、比率の減少につながった。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一般会計債については、過疎対策事業債、緊急防災・減災事業債等の交付税措置率の高いものに置き換わってきており、今後も減少傾向が続くと見込まれるが、引き続き、公債費負担の適正化に努める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満期一括償還地方債の残高がないため、積立てをしていない。</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地方債残高の減少、公営企業等繰入見込額の減少しており、充当可能基金残高の増加により、分子数値が減少し、将来負担額を充当可能財源等が上回る結果となり、将来負担比率の分子がマイナスとなった。　引き続き、公債費の適正管理とともに、基金残高の維持・確保により、将来負担の軽減を図り、持続可能な財政運営に努める必要がある。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当初予算編成時において、社会保障関連の給付費や老朽化等による施設の維持補修経費の増加により一般財源が不足しており、その補填財源として「財政調整基金」を取り崩している。また、下水道事業への繰出金に対して「福祉・環境整備基金」を、普通建設事業費のうち非適債事業費の一部に「公共施設建設基金」を充当しているところであ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６</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年度は、予算編成時の補てん財源について、地方交付税の決定や事業費の精算見込みに伴い基金の取崩しが一部不要となったことから、基金残高全体が増加している。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建設改良費や下水道事業繰出金の財政負担に備え、「公共施設建設基金」及び「福祉・環境整備基金」の残高の維持に努めている。また、災害対応、公債費負担の適正化等を考慮すると、「財政調整基金」の残高も維持していく必要があ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公共施設建設基金：小・中学校、病院、ごみ焼却場、社会福祉施設、社会教育施設、情報通信施設その他これらに類する施設の建設費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福祉・環境整備基金：高齢者の福祉増進施設、並びに下排水施設の整備に要する経費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地域福祉基金：高齢者の保健福祉施策に要する経費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ふるさと岩美まちづくり基金：ふるさと納税を財源として行うまちづくり全般に関する事業</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人材育成基金：国際交流の推進と岩美町の文化、スポーツ及び産業等の分野において、中核となる人材の育成に要する経費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公共施設建設基金：教育施設、保育施設等の老朽化対策として一般財源を積み立てた。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福祉・環境整備基金：下水道事業債償還費に対する繰出財源として一般財源を積み立てた。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地域福祉基金：高齢者ふれあい食事サービス助成事業に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百万円を充当した。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ふるさと岩美まちづくり基金：ふるさと納税寄附額</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百万円を積み立て、そのうち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百万円を当年度事業に活用した。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将来的に、各小学校、社会体育施設、保育所、光ケーブル網等の老朽化対応が見込まれるため、その財源として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億円程度を目指す。</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集落排水処理事業及び公共下水道事業に対する繰出金の財源として、将来負担見込額の２～３割程度を目安に残高の維持を目指す。</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ふるさと岩美まちづくり寄附金：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可能な限り当年度の財源として活用するが、ふるさと納税寄附額が伸びてくれば基金に残し、翌年度以降の事業に活用する。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予算編成時における独自施策に要する経費等に係る一般財源の不足額を補てんするために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百万円取崩しを見込んたが、普通交付税額の増などにより一般財源を確保することができたため、取崩しのを取りやめた。また、令和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５</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年度決算に伴う歳計剰余金積立てとして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百万円、条例に規定する毎年の積立額、預金利息及び決算見込みに伴う一般財源積立てとして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百万円を積立てたため、残高としては、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百万円の増となった。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大規模災害などの緊急的な財政需要に対応するため、町税収入一年分に相当する</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億円程度の残高を目標に積み立てる。この場合、標準財政規模比では、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％程度となる。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定期預金による運用益を積み立てている。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普通交付税における臨時財政対策債償還基金費の積み立て（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20,653</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千円）と取り崩し（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18,401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減債基金については、公債費負担の平準化、繰上償還等に対応するため、残高を確保している。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人口減少、少子高齢化により生産年齢人口が少な</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く</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、また、産業規模が比較的小さいことなどから、税収が少なく、地方交付税への依存度が高くなっており、財政力指数は類似団体平均を下回っている。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地方税や地方交付税などの根幹的な財源の確保に努めながら、引き続き、人口減少の抑制や産業の振興など、地域創生の取組を推進することにより、財政基盤の維持・強化を図る。</a:t>
          </a:r>
          <a:endParaRPr lang="ja-JP" altLang="ja-JP" sz="1300">
            <a:effectLst/>
            <a:latin typeface="BIZ UDゴシック" panose="020B0400000000000000" pitchFamily="49" charset="-128"/>
            <a:ea typeface="BIZ UDゴシック" panose="020B0400000000000000"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84667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歳出では、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高騰による</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人件費・</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物件費</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が増加したが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起債償還</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元金</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及び繰出金の減少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により、経常一般財源充当経費が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前年度と大きく変わらなかった、しかしながら、</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歳入</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で普通交付税が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+5.9</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％）金額にして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+178,208</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その結果分母が増加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したため、前年度より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今後も、過疎対策事業債償還費の更なる増加が見込まれるため、繰上償還等による起債残高の抑制を図るとともに、引き続き、経常経費の見直し・削減や財源確保に努める必要がある。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858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4656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0412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31327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1967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63</xdr:row>
      <xdr:rowOff>170604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196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81508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人件費について</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、人事院勧告に伴い対前年度比</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+8.5</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物件費についても、</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高騰に伴う燃料費、事業費等の増額があり、全体で人口１人当たり</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+21,109</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円となった。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引き続き、定員適正化計画に基づく適切な定員規模を維持するとともに、業務効率化等により経常的な経費の抑制に努める必要がある。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24372</xdr:rowOff>
    </xdr:from>
    <xdr:to>
      <xdr:col>23</xdr:col>
      <xdr:colOff>133350</xdr:colOff>
      <xdr:row>83</xdr:row>
      <xdr:rowOff>66819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4722"/>
          <a:ext cx="838200" cy="4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11592</xdr:rowOff>
    </xdr:from>
    <xdr:to>
      <xdr:col>19</xdr:col>
      <xdr:colOff>133350</xdr:colOff>
      <xdr:row>83</xdr:row>
      <xdr:rowOff>24372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1942"/>
          <a:ext cx="889000" cy="1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161196</xdr:rowOff>
    </xdr:from>
    <xdr:to>
      <xdr:col>15</xdr:col>
      <xdr:colOff>82550</xdr:colOff>
      <xdr:row>83</xdr:row>
      <xdr:rowOff>11592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0096"/>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149089</xdr:rowOff>
    </xdr:from>
    <xdr:to>
      <xdr:col>11</xdr:col>
      <xdr:colOff>31750</xdr:colOff>
      <xdr:row>82</xdr:row>
      <xdr:rowOff>161196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7989"/>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16019</xdr:rowOff>
    </xdr:from>
    <xdr:to>
      <xdr:col>23</xdr:col>
      <xdr:colOff>184150</xdr:colOff>
      <xdr:row>83</xdr:row>
      <xdr:rowOff>117619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159546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145022</xdr:rowOff>
    </xdr:from>
    <xdr:to>
      <xdr:col>19</xdr:col>
      <xdr:colOff>184150</xdr:colOff>
      <xdr:row>83</xdr:row>
      <xdr:rowOff>75172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59949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132242</xdr:rowOff>
    </xdr:from>
    <xdr:to>
      <xdr:col>15</xdr:col>
      <xdr:colOff>133350</xdr:colOff>
      <xdr:row>83</xdr:row>
      <xdr:rowOff>62392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47169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110396</xdr:rowOff>
    </xdr:from>
    <xdr:to>
      <xdr:col>11</xdr:col>
      <xdr:colOff>82550</xdr:colOff>
      <xdr:row>83</xdr:row>
      <xdr:rowOff>40546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5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98289</xdr:rowOff>
    </xdr:from>
    <xdr:to>
      <xdr:col>7</xdr:col>
      <xdr:colOff>31750</xdr:colOff>
      <xdr:row>83</xdr:row>
      <xdr:rowOff>28439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基本的に人事院勧告をベースにしながら給与改定を実施して</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令和６年度人事院勧告により、ポイントは</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上昇したが類似団体、町村平均と比較しても低くなっている。</a:t>
          </a:r>
          <a:endPar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引き続き、適正な給与水準を維持する。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15522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502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119945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106539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82184"/>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84</xdr:row>
      <xdr:rowOff>42334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8218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現状では、定員適正化計画における定員を満たしていない状況である</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人口</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1,000</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人当たり職員数は類似団体平均を</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1.81</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人上回っている。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業務</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等</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の内容を考慮すると、計画に沿って増員する必要があると考えられる</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併せて、機構改革や事務事業の整理、さらにはデジタル技術の活用等により業務の合理化・適正化を進める必要がある。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64236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6415"/>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42037</xdr:rowOff>
    </xdr:from>
    <xdr:to>
      <xdr:col>77</xdr:col>
      <xdr:colOff>44450</xdr:colOff>
      <xdr:row>62</xdr:row>
      <xdr:rowOff>56515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19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38659</xdr:rowOff>
    </xdr:from>
    <xdr:to>
      <xdr:col>72</xdr:col>
      <xdr:colOff>203200</xdr:colOff>
      <xdr:row>62</xdr:row>
      <xdr:rowOff>42037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6855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31903</xdr:rowOff>
    </xdr:from>
    <xdr:to>
      <xdr:col>68</xdr:col>
      <xdr:colOff>152400</xdr:colOff>
      <xdr:row>62</xdr:row>
      <xdr:rowOff>38659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6180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13436</xdr:rowOff>
    </xdr:from>
    <xdr:to>
      <xdr:col>81</xdr:col>
      <xdr:colOff>95250</xdr:colOff>
      <xdr:row>62</xdr:row>
      <xdr:rowOff>115036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156963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1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162687</xdr:rowOff>
    </xdr:from>
    <xdr:to>
      <xdr:col>73</xdr:col>
      <xdr:colOff>44450</xdr:colOff>
      <xdr:row>62</xdr:row>
      <xdr:rowOff>92837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77614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159309</xdr:rowOff>
    </xdr:from>
    <xdr:to>
      <xdr:col>68</xdr:col>
      <xdr:colOff>203200</xdr:colOff>
      <xdr:row>62</xdr:row>
      <xdr:rowOff>89459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74236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0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152553</xdr:rowOff>
    </xdr:from>
    <xdr:to>
      <xdr:col>64</xdr:col>
      <xdr:colOff>152400</xdr:colOff>
      <xdr:row>62</xdr:row>
      <xdr:rowOff>82703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67480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元利償還額の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％）により分子数値が大きく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したものの、分母となる標準財政規模（＋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％）も増加したことにより、単年度での実質公債費比率は対前年度比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2.6</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となり、３か年平均値では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類似団体平均と比べると、</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近い</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数値</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推移しており、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今後も</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地方債残高の適切な管理と、公営企業の経営改善を進めるなど、公営企業も含めた公債費負担の適正化を進める必要がある。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221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42</xdr:row>
      <xdr:rowOff>35052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201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131572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359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５</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年度と</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同様に、地</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方債残高の減少及び公営企業債の残高の減少等に伴う公営企業債等繰入見込額の減少により将来負担額が減少し</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たことと</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基金残高の増加により、将来負担額を充当可能財源等が上回った。</a:t>
          </a:r>
          <a:endParaRPr lang="ja-JP" altLang="ja-JP" sz="1300">
            <a:effectLst/>
            <a:latin typeface="BIZ UDゴシック" panose="020B0400000000000000" pitchFamily="49" charset="-128"/>
            <a:ea typeface="BIZ UDゴシック" panose="020B0400000000000000" pitchFamily="49" charset="-128"/>
          </a:endParaRPr>
        </a:p>
        <a:p>
          <a:pPr eaLnBrk="1" fontAlgn="auto" latinLnBrk="0" hangingPunct="1"/>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引き続き、公債費負担の適正化と公営企業の経営改善に努める必要がある。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118364</xdr:rowOff>
    </xdr:from>
    <xdr:to>
      <xdr:col>68</xdr:col>
      <xdr:colOff>152400</xdr:colOff>
      <xdr:row>15</xdr:row>
      <xdr:rowOff>151536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518664"/>
          <a:ext cx="889000" cy="2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67564</xdr:rowOff>
    </xdr:from>
    <xdr:to>
      <xdr:col>68</xdr:col>
      <xdr:colOff>203200</xdr:colOff>
      <xdr:row>14</xdr:row>
      <xdr:rowOff>169164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153941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100736</xdr:rowOff>
    </xdr:from>
    <xdr:to>
      <xdr:col>64</xdr:col>
      <xdr:colOff>152400</xdr:colOff>
      <xdr:row>16</xdr:row>
      <xdr:rowOff>30886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15663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人事院勧告に伴う増加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69,222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千円）があったが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分母である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大きな増があり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対前年度比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となった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依然として類似団体平均を超える水準であるため、引き続き、業務の合理化、適切な定員管理等により、人件費の適正化に努める必要がある。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4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44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高騰等に伴う増加があ</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ったが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大きな増が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あり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引き続き、業務の合理化等により経常経費の圧縮に努める必要がある。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65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7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165100</xdr:rowOff>
    </xdr:from>
    <xdr:to>
      <xdr:col>73</xdr:col>
      <xdr:colOff>180975</xdr:colOff>
      <xdr:row>14</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939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165100</xdr:rowOff>
    </xdr:from>
    <xdr:to>
      <xdr:col>69</xdr:col>
      <xdr:colOff>92075</xdr:colOff>
      <xdr:row>14</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93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114300</xdr:rowOff>
    </xdr:from>
    <xdr:to>
      <xdr:col>69</xdr:col>
      <xdr:colOff>142875</xdr:colOff>
      <xdr:row>14</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医療費助成事業等が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微増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、分母である経常一般財源に大きな増があり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ポイントが</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減少した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引き続き、生活困窮者自立支援の充実等による扶助費の抑制や、健康増進の取組等による医療費の抑制に努める必要がある</a:t>
          </a:r>
          <a:endParaRPr kumimoji="1" lang="ja-JP" altLang="en-US" sz="13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11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121557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あり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かつ、公共下水同事業及び集落排水処理事業</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特別会計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が企業会計化し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繰出金が減少したため、対前年度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ポイント減少した。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引き続き、公営企業に対する負担の軽減・適正化に努める必要がある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69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129722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223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129722</xdr:rowOff>
    </xdr:from>
    <xdr:to>
      <xdr:col>73</xdr:col>
      <xdr:colOff>180975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10245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61</xdr:row>
      <xdr:rowOff>4535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004800" y="10332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公営企業会計への繰出金の増加などに伴い、対前年度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類似団体平均値に比べると低い数値を維持しているが、恒常的な補助金の見直しや公営企業会計の経営改善に努めるなど、引き続き、負担の適正化を図る必要がある。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32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防災行政無線デジタル化の緊急防災・減災</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債</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の償還費の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終了と臨時財政対策債の繰上げ償還により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、経常一般財源充当額は、対前年度比</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となり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も</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増加した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ため、</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今後、過疎対策事業債の元金償還がさらに増加する予定のため、引き続き、借入抑制等により公債費負担の適正化に努める。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156718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32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97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49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65278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20845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ポイント増加し、類似団体平均を下回る水準で推移している。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普通交付税額に左右されやすい財政構造であるため、引き続き、歳出における経常経費の抑制や、歳入における町税収入の増加に向けた取組を強化することにより、財政基盤の強化を図る必要がある。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97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37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92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926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129234</xdr:rowOff>
    </xdr:from>
    <xdr:to>
      <xdr:col>29</xdr:col>
      <xdr:colOff>127000</xdr:colOff>
      <xdr:row>16</xdr:row>
      <xdr:rowOff>23050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8609"/>
          <a:ext cx="6477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23050</xdr:rowOff>
    </xdr:from>
    <xdr:to>
      <xdr:col>26</xdr:col>
      <xdr:colOff>50800</xdr:colOff>
      <xdr:row>16</xdr:row>
      <xdr:rowOff>57193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3875"/>
          <a:ext cx="698500" cy="3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57193</xdr:rowOff>
    </xdr:from>
    <xdr:to>
      <xdr:col>22</xdr:col>
      <xdr:colOff>114300</xdr:colOff>
      <xdr:row>16</xdr:row>
      <xdr:rowOff>77657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48018"/>
          <a:ext cx="6985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77657</xdr:rowOff>
    </xdr:from>
    <xdr:to>
      <xdr:col>18</xdr:col>
      <xdr:colOff>177800</xdr:colOff>
      <xdr:row>16</xdr:row>
      <xdr:rowOff>81288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68482"/>
          <a:ext cx="698500" cy="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78434</xdr:rowOff>
    </xdr:from>
    <xdr:to>
      <xdr:col>29</xdr:col>
      <xdr:colOff>177800</xdr:colOff>
      <xdr:row>16</xdr:row>
      <xdr:rowOff>8584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94961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143700</xdr:rowOff>
    </xdr:from>
    <xdr:to>
      <xdr:col>26</xdr:col>
      <xdr:colOff>101600</xdr:colOff>
      <xdr:row>16</xdr:row>
      <xdr:rowOff>73850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6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84027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3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6393</xdr:rowOff>
    </xdr:from>
    <xdr:to>
      <xdr:col>22</xdr:col>
      <xdr:colOff>165100</xdr:colOff>
      <xdr:row>16</xdr:row>
      <xdr:rowOff>107993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9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118170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6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26857</xdr:rowOff>
    </xdr:from>
    <xdr:to>
      <xdr:col>19</xdr:col>
      <xdr:colOff>38100</xdr:colOff>
      <xdr:row>16</xdr:row>
      <xdr:rowOff>128457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1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138634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8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30488</xdr:rowOff>
    </xdr:from>
    <xdr:to>
      <xdr:col>15</xdr:col>
      <xdr:colOff>101600</xdr:colOff>
      <xdr:row>16</xdr:row>
      <xdr:rowOff>132088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2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142265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305174</xdr:rowOff>
    </xdr:from>
    <xdr:to>
      <xdr:col>29</xdr:col>
      <xdr:colOff>127000</xdr:colOff>
      <xdr:row>36</xdr:row>
      <xdr:rowOff>117208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15524"/>
          <a:ext cx="647700" cy="15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305174</xdr:rowOff>
    </xdr:from>
    <xdr:to>
      <xdr:col>26</xdr:col>
      <xdr:colOff>50800</xdr:colOff>
      <xdr:row>36</xdr:row>
      <xdr:rowOff>27007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15524"/>
          <a:ext cx="698500" cy="6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341103</xdr:rowOff>
    </xdr:from>
    <xdr:to>
      <xdr:col>22</xdr:col>
      <xdr:colOff>114300</xdr:colOff>
      <xdr:row>36</xdr:row>
      <xdr:rowOff>27007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51453"/>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341103</xdr:rowOff>
    </xdr:from>
    <xdr:to>
      <xdr:col>18</xdr:col>
      <xdr:colOff>177800</xdr:colOff>
      <xdr:row>36</xdr:row>
      <xdr:rowOff>38074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51453"/>
          <a:ext cx="6985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66408</xdr:rowOff>
    </xdr:from>
    <xdr:to>
      <xdr:col>29</xdr:col>
      <xdr:colOff>177800</xdr:colOff>
      <xdr:row>36</xdr:row>
      <xdr:rowOff>168008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38485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254374</xdr:rowOff>
    </xdr:from>
    <xdr:to>
      <xdr:col>26</xdr:col>
      <xdr:colOff>101600</xdr:colOff>
      <xdr:row>36</xdr:row>
      <xdr:rowOff>13074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64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3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319107</xdr:rowOff>
    </xdr:from>
    <xdr:to>
      <xdr:col>22</xdr:col>
      <xdr:colOff>165100</xdr:colOff>
      <xdr:row>36</xdr:row>
      <xdr:rowOff>77807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9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87984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290303</xdr:rowOff>
    </xdr:from>
    <xdr:to>
      <xdr:col>19</xdr:col>
      <xdr:colOff>38100</xdr:colOff>
      <xdr:row>36</xdr:row>
      <xdr:rowOff>49003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0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59180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6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330174</xdr:rowOff>
    </xdr:from>
    <xdr:to>
      <xdr:col>15</xdr:col>
      <xdr:colOff>101600</xdr:colOff>
      <xdr:row>36</xdr:row>
      <xdr:rowOff>88874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99051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122660</xdr:rowOff>
    </xdr:from>
    <xdr:to>
      <xdr:col>24</xdr:col>
      <xdr:colOff>63500</xdr:colOff>
      <xdr:row>35</xdr:row>
      <xdr:rowOff>14263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51960"/>
          <a:ext cx="838200" cy="6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14263</xdr:rowOff>
    </xdr:from>
    <xdr:to>
      <xdr:col>19</xdr:col>
      <xdr:colOff>177800</xdr:colOff>
      <xdr:row>35</xdr:row>
      <xdr:rowOff>42458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15013"/>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42458</xdr:rowOff>
    </xdr:from>
    <xdr:to>
      <xdr:col>15</xdr:col>
      <xdr:colOff>50800</xdr:colOff>
      <xdr:row>35</xdr:row>
      <xdr:rowOff>58200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43208"/>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58200</xdr:rowOff>
    </xdr:from>
    <xdr:to>
      <xdr:col>10</xdr:col>
      <xdr:colOff>114300</xdr:colOff>
      <xdr:row>35</xdr:row>
      <xdr:rowOff>64929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58950"/>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71860</xdr:rowOff>
    </xdr:from>
    <xdr:to>
      <xdr:col>24</xdr:col>
      <xdr:colOff>114300</xdr:colOff>
      <xdr:row>35</xdr:row>
      <xdr:rowOff>2010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94737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5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134913</xdr:rowOff>
    </xdr:from>
    <xdr:to>
      <xdr:col>20</xdr:col>
      <xdr:colOff>38100</xdr:colOff>
      <xdr:row>35</xdr:row>
      <xdr:rowOff>65063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81590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3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163108</xdr:rowOff>
    </xdr:from>
    <xdr:to>
      <xdr:col>15</xdr:col>
      <xdr:colOff>101600</xdr:colOff>
      <xdr:row>35</xdr:row>
      <xdr:rowOff>93258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109785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6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7400</xdr:rowOff>
    </xdr:from>
    <xdr:to>
      <xdr:col>10</xdr:col>
      <xdr:colOff>165100</xdr:colOff>
      <xdr:row>35</xdr:row>
      <xdr:rowOff>109000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125527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8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14129</xdr:rowOff>
    </xdr:from>
    <xdr:to>
      <xdr:col>6</xdr:col>
      <xdr:colOff>38100</xdr:colOff>
      <xdr:row>35</xdr:row>
      <xdr:rowOff>115729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132256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122467</xdr:rowOff>
    </xdr:from>
    <xdr:to>
      <xdr:col>24</xdr:col>
      <xdr:colOff>63500</xdr:colOff>
      <xdr:row>57</xdr:row>
      <xdr:rowOff>142479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5117"/>
          <a:ext cx="8382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142218</xdr:rowOff>
    </xdr:from>
    <xdr:to>
      <xdr:col>19</xdr:col>
      <xdr:colOff>177800</xdr:colOff>
      <xdr:row>57</xdr:row>
      <xdr:rowOff>142479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4868"/>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142218</xdr:rowOff>
    </xdr:from>
    <xdr:to>
      <xdr:col>15</xdr:col>
      <xdr:colOff>50800</xdr:colOff>
      <xdr:row>57</xdr:row>
      <xdr:rowOff>166570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4868"/>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166570</xdr:rowOff>
    </xdr:from>
    <xdr:to>
      <xdr:col>10</xdr:col>
      <xdr:colOff>114300</xdr:colOff>
      <xdr:row>58</xdr:row>
      <xdr:rowOff>4549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9220"/>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71667</xdr:rowOff>
    </xdr:from>
    <xdr:to>
      <xdr:col>24</xdr:col>
      <xdr:colOff>114300</xdr:colOff>
      <xdr:row>58</xdr:row>
      <xdr:rowOff>1817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50094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91679</xdr:rowOff>
    </xdr:from>
    <xdr:to>
      <xdr:col>20</xdr:col>
      <xdr:colOff>38100</xdr:colOff>
      <xdr:row>58</xdr:row>
      <xdr:rowOff>21829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12956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91418</xdr:rowOff>
    </xdr:from>
    <xdr:to>
      <xdr:col>15</xdr:col>
      <xdr:colOff>101600</xdr:colOff>
      <xdr:row>58</xdr:row>
      <xdr:rowOff>21568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115770</xdr:rowOff>
    </xdr:from>
    <xdr:to>
      <xdr:col>10</xdr:col>
      <xdr:colOff>165100</xdr:colOff>
      <xdr:row>58</xdr:row>
      <xdr:rowOff>45920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37047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8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125199</xdr:rowOff>
    </xdr:from>
    <xdr:to>
      <xdr:col>6</xdr:col>
      <xdr:colOff>38100</xdr:colOff>
      <xdr:row>58</xdr:row>
      <xdr:rowOff>55349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46476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22222</xdr:rowOff>
    </xdr:from>
    <xdr:to>
      <xdr:col>24</xdr:col>
      <xdr:colOff>63500</xdr:colOff>
      <xdr:row>78</xdr:row>
      <xdr:rowOff>56079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5322"/>
          <a:ext cx="8382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51597</xdr:rowOff>
    </xdr:from>
    <xdr:to>
      <xdr:col>19</xdr:col>
      <xdr:colOff>177800</xdr:colOff>
      <xdr:row>78</xdr:row>
      <xdr:rowOff>56079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469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51597</xdr:rowOff>
    </xdr:from>
    <xdr:to>
      <xdr:col>15</xdr:col>
      <xdr:colOff>50800</xdr:colOff>
      <xdr:row>78</xdr:row>
      <xdr:rowOff>58181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4697"/>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58181</xdr:rowOff>
    </xdr:from>
    <xdr:to>
      <xdr:col>10</xdr:col>
      <xdr:colOff>114300</xdr:colOff>
      <xdr:row>78</xdr:row>
      <xdr:rowOff>87099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128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142872</xdr:rowOff>
    </xdr:from>
    <xdr:to>
      <xdr:col>24</xdr:col>
      <xdr:colOff>114300</xdr:colOff>
      <xdr:row>78</xdr:row>
      <xdr:rowOff>73022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5279</xdr:rowOff>
    </xdr:from>
    <xdr:to>
      <xdr:col>20</xdr:col>
      <xdr:colOff>38100</xdr:colOff>
      <xdr:row>78</xdr:row>
      <xdr:rowOff>106879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98006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xdr:rowOff>
    </xdr:from>
    <xdr:to>
      <xdr:col>15</xdr:col>
      <xdr:colOff>101600</xdr:colOff>
      <xdr:row>78</xdr:row>
      <xdr:rowOff>102397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93524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7381</xdr:rowOff>
    </xdr:from>
    <xdr:to>
      <xdr:col>10</xdr:col>
      <xdr:colOff>165100</xdr:colOff>
      <xdr:row>78</xdr:row>
      <xdr:rowOff>108981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100108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36299</xdr:rowOff>
    </xdr:from>
    <xdr:to>
      <xdr:col>6</xdr:col>
      <xdr:colOff>38100</xdr:colOff>
      <xdr:row>78</xdr:row>
      <xdr:rowOff>137899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129026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151358</xdr:rowOff>
    </xdr:from>
    <xdr:to>
      <xdr:col>24</xdr:col>
      <xdr:colOff>63500</xdr:colOff>
      <xdr:row>95</xdr:row>
      <xdr:rowOff>51287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67658"/>
          <a:ext cx="838200" cy="7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51287</xdr:rowOff>
    </xdr:from>
    <xdr:to>
      <xdr:col>19</xdr:col>
      <xdr:colOff>177800</xdr:colOff>
      <xdr:row>95</xdr:row>
      <xdr:rowOff>138916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39037"/>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28732</xdr:rowOff>
    </xdr:from>
    <xdr:to>
      <xdr:col>15</xdr:col>
      <xdr:colOff>50800</xdr:colOff>
      <xdr:row>95</xdr:row>
      <xdr:rowOff>138916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6482"/>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28732</xdr:rowOff>
    </xdr:from>
    <xdr:to>
      <xdr:col>10</xdr:col>
      <xdr:colOff>114300</xdr:colOff>
      <xdr:row>96</xdr:row>
      <xdr:rowOff>116371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6482"/>
          <a:ext cx="889000" cy="2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100558</xdr:rowOff>
    </xdr:from>
    <xdr:to>
      <xdr:col>24</xdr:col>
      <xdr:colOff>114300</xdr:colOff>
      <xdr:row>95</xdr:row>
      <xdr:rowOff>30708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123435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487</xdr:rowOff>
    </xdr:from>
    <xdr:to>
      <xdr:col>20</xdr:col>
      <xdr:colOff>38100</xdr:colOff>
      <xdr:row>95</xdr:row>
      <xdr:rowOff>102087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118614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88116</xdr:rowOff>
    </xdr:from>
    <xdr:to>
      <xdr:col>15</xdr:col>
      <xdr:colOff>101600</xdr:colOff>
      <xdr:row>96</xdr:row>
      <xdr:rowOff>18266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34793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5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149382</xdr:rowOff>
    </xdr:from>
    <xdr:to>
      <xdr:col>10</xdr:col>
      <xdr:colOff>165100</xdr:colOff>
      <xdr:row>95</xdr:row>
      <xdr:rowOff>79532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96059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4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65571</xdr:rowOff>
    </xdr:from>
    <xdr:to>
      <xdr:col>6</xdr:col>
      <xdr:colOff>38100</xdr:colOff>
      <xdr:row>96</xdr:row>
      <xdr:rowOff>167171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43068</xdr:rowOff>
    </xdr:from>
    <xdr:to>
      <xdr:col>55</xdr:col>
      <xdr:colOff>0</xdr:colOff>
      <xdr:row>37</xdr:row>
      <xdr:rowOff>66711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86718"/>
          <a:ext cx="8382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43218</xdr:rowOff>
    </xdr:from>
    <xdr:to>
      <xdr:col>50</xdr:col>
      <xdr:colOff>114300</xdr:colOff>
      <xdr:row>37</xdr:row>
      <xdr:rowOff>66711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86868"/>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151440</xdr:rowOff>
    </xdr:from>
    <xdr:to>
      <xdr:col>45</xdr:col>
      <xdr:colOff>177800</xdr:colOff>
      <xdr:row>37</xdr:row>
      <xdr:rowOff>43218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23640"/>
          <a:ext cx="889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70813</xdr:rowOff>
    </xdr:from>
    <xdr:to>
      <xdr:col>41</xdr:col>
      <xdr:colOff>50800</xdr:colOff>
      <xdr:row>36</xdr:row>
      <xdr:rowOff>151440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71563"/>
          <a:ext cx="889000" cy="25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163718</xdr:rowOff>
    </xdr:from>
    <xdr:to>
      <xdr:col>55</xdr:col>
      <xdr:colOff>50800</xdr:colOff>
      <xdr:row>37</xdr:row>
      <xdr:rowOff>93868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142145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15911</xdr:rowOff>
    </xdr:from>
    <xdr:to>
      <xdr:col>50</xdr:col>
      <xdr:colOff>165100</xdr:colOff>
      <xdr:row>37</xdr:row>
      <xdr:rowOff>117511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108638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163868</xdr:rowOff>
    </xdr:from>
    <xdr:to>
      <xdr:col>46</xdr:col>
      <xdr:colOff>38100</xdr:colOff>
      <xdr:row>37</xdr:row>
      <xdr:rowOff>94018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100640</xdr:rowOff>
    </xdr:from>
    <xdr:to>
      <xdr:col>41</xdr:col>
      <xdr:colOff>101600</xdr:colOff>
      <xdr:row>37</xdr:row>
      <xdr:rowOff>30790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47317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20013</xdr:rowOff>
    </xdr:from>
    <xdr:to>
      <xdr:col>36</xdr:col>
      <xdr:colOff>165100</xdr:colOff>
      <xdr:row>35</xdr:row>
      <xdr:rowOff>121613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138140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2702</xdr:rowOff>
    </xdr:from>
    <xdr:to>
      <xdr:col>55</xdr:col>
      <xdr:colOff>0</xdr:colOff>
      <xdr:row>58</xdr:row>
      <xdr:rowOff>4833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6802"/>
          <a:ext cx="8382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4833</xdr:rowOff>
    </xdr:from>
    <xdr:to>
      <xdr:col>50</xdr:col>
      <xdr:colOff>114300</xdr:colOff>
      <xdr:row>58</xdr:row>
      <xdr:rowOff>66413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48933"/>
          <a:ext cx="8890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27577</xdr:rowOff>
    </xdr:from>
    <xdr:to>
      <xdr:col>45</xdr:col>
      <xdr:colOff>177800</xdr:colOff>
      <xdr:row>58</xdr:row>
      <xdr:rowOff>66413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71677"/>
          <a:ext cx="8890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27577</xdr:rowOff>
    </xdr:from>
    <xdr:to>
      <xdr:col>41</xdr:col>
      <xdr:colOff>50800</xdr:colOff>
      <xdr:row>58</xdr:row>
      <xdr:rowOff>39201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71677"/>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123352</xdr:rowOff>
    </xdr:from>
    <xdr:to>
      <xdr:col>55</xdr:col>
      <xdr:colOff>50800</xdr:colOff>
      <xdr:row>58</xdr:row>
      <xdr:rowOff>53502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38279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125483</xdr:rowOff>
    </xdr:from>
    <xdr:to>
      <xdr:col>50</xdr:col>
      <xdr:colOff>165100</xdr:colOff>
      <xdr:row>58</xdr:row>
      <xdr:rowOff>55633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46760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15613</xdr:rowOff>
    </xdr:from>
    <xdr:to>
      <xdr:col>46</xdr:col>
      <xdr:colOff>38100</xdr:colOff>
      <xdr:row>58</xdr:row>
      <xdr:rowOff>117213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108340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148227</xdr:rowOff>
    </xdr:from>
    <xdr:to>
      <xdr:col>41</xdr:col>
      <xdr:colOff>101600</xdr:colOff>
      <xdr:row>58</xdr:row>
      <xdr:rowOff>78377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69504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159851</xdr:rowOff>
    </xdr:from>
    <xdr:to>
      <xdr:col>36</xdr:col>
      <xdr:colOff>165100</xdr:colOff>
      <xdr:row>58</xdr:row>
      <xdr:rowOff>90001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81128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10158</xdr:rowOff>
    </xdr:from>
    <xdr:to>
      <xdr:col>55</xdr:col>
      <xdr:colOff>0</xdr:colOff>
      <xdr:row>78</xdr:row>
      <xdr:rowOff>25057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3258"/>
          <a:ext cx="838200" cy="1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25057</xdr:rowOff>
    </xdr:from>
    <xdr:to>
      <xdr:col>50</xdr:col>
      <xdr:colOff>114300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8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25136</xdr:rowOff>
    </xdr:from>
    <xdr:to>
      <xdr:col>45</xdr:col>
      <xdr:colOff>177800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98236"/>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17701</xdr:rowOff>
    </xdr:from>
    <xdr:to>
      <xdr:col>41</xdr:col>
      <xdr:colOff>50800</xdr:colOff>
      <xdr:row>78</xdr:row>
      <xdr:rowOff>25136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90801"/>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130808</xdr:rowOff>
    </xdr:from>
    <xdr:to>
      <xdr:col>55</xdr:col>
      <xdr:colOff>50800</xdr:colOff>
      <xdr:row>78</xdr:row>
      <xdr:rowOff>60958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45735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145707</xdr:rowOff>
    </xdr:from>
    <xdr:to>
      <xdr:col>50</xdr:col>
      <xdr:colOff>165100</xdr:colOff>
      <xdr:row>78</xdr:row>
      <xdr:rowOff>75857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78</xdr:row>
      <xdr:rowOff>66984</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82333" y="13440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145786</xdr:rowOff>
    </xdr:from>
    <xdr:to>
      <xdr:col>41</xdr:col>
      <xdr:colOff>101600</xdr:colOff>
      <xdr:row>78</xdr:row>
      <xdr:rowOff>75936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78</xdr:row>
      <xdr:rowOff>67063</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04333" y="13440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138351</xdr:rowOff>
    </xdr:from>
    <xdr:to>
      <xdr:col>36</xdr:col>
      <xdr:colOff>165100</xdr:colOff>
      <xdr:row>78</xdr:row>
      <xdr:rowOff>68501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59628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3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9220</xdr:rowOff>
    </xdr:from>
    <xdr:to>
      <xdr:col>55</xdr:col>
      <xdr:colOff>0</xdr:colOff>
      <xdr:row>98</xdr:row>
      <xdr:rowOff>18155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11320"/>
          <a:ext cx="8382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9220</xdr:rowOff>
    </xdr:from>
    <xdr:to>
      <xdr:col>50</xdr:col>
      <xdr:colOff>114300</xdr:colOff>
      <xdr:row>98</xdr:row>
      <xdr:rowOff>84102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11320"/>
          <a:ext cx="889000" cy="7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57342</xdr:rowOff>
    </xdr:from>
    <xdr:to>
      <xdr:col>45</xdr:col>
      <xdr:colOff>177800</xdr:colOff>
      <xdr:row>98</xdr:row>
      <xdr:rowOff>84102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9442"/>
          <a:ext cx="889000" cy="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49952</xdr:rowOff>
    </xdr:from>
    <xdr:to>
      <xdr:col>41</xdr:col>
      <xdr:colOff>50800</xdr:colOff>
      <xdr:row>98</xdr:row>
      <xdr:rowOff>57342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2052"/>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138805</xdr:rowOff>
    </xdr:from>
    <xdr:to>
      <xdr:col>55</xdr:col>
      <xdr:colOff>50800</xdr:colOff>
      <xdr:row>98</xdr:row>
      <xdr:rowOff>68955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129870</xdr:rowOff>
    </xdr:from>
    <xdr:to>
      <xdr:col>50</xdr:col>
      <xdr:colOff>165100</xdr:colOff>
      <xdr:row>98</xdr:row>
      <xdr:rowOff>60020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51147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33302</xdr:rowOff>
    </xdr:from>
    <xdr:to>
      <xdr:col>46</xdr:col>
      <xdr:colOff>38100</xdr:colOff>
      <xdr:row>98</xdr:row>
      <xdr:rowOff>134902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126029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6542</xdr:rowOff>
    </xdr:from>
    <xdr:to>
      <xdr:col>41</xdr:col>
      <xdr:colOff>101600</xdr:colOff>
      <xdr:row>98</xdr:row>
      <xdr:rowOff>108142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99269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170602</xdr:rowOff>
    </xdr:from>
    <xdr:to>
      <xdr:col>36</xdr:col>
      <xdr:colOff>165100</xdr:colOff>
      <xdr:row>98</xdr:row>
      <xdr:rowOff>100752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91879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102873</xdr:rowOff>
    </xdr:from>
    <xdr:to>
      <xdr:col>85</xdr:col>
      <xdr:colOff>127000</xdr:colOff>
      <xdr:row>38</xdr:row>
      <xdr:rowOff>138511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17973"/>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102873</xdr:rowOff>
    </xdr:from>
    <xdr:to>
      <xdr:col>81</xdr:col>
      <xdr:colOff>50800</xdr:colOff>
      <xdr:row>38</xdr:row>
      <xdr:rowOff>130350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7973"/>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130350</xdr:rowOff>
    </xdr:from>
    <xdr:to>
      <xdr:col>76</xdr:col>
      <xdr:colOff>114300</xdr:colOff>
      <xdr:row>38</xdr:row>
      <xdr:rowOff>137734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54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99855</xdr:rowOff>
    </xdr:from>
    <xdr:to>
      <xdr:col>71</xdr:col>
      <xdr:colOff>177800</xdr:colOff>
      <xdr:row>38</xdr:row>
      <xdr:rowOff>137734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4955"/>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87711</xdr:rowOff>
    </xdr:from>
    <xdr:to>
      <xdr:col>85</xdr:col>
      <xdr:colOff>177800</xdr:colOff>
      <xdr:row>39</xdr:row>
      <xdr:rowOff>17861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52073</xdr:rowOff>
    </xdr:from>
    <xdr:to>
      <xdr:col>81</xdr:col>
      <xdr:colOff>101600</xdr:colOff>
      <xdr:row>38</xdr:row>
      <xdr:rowOff>153673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144800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79550</xdr:rowOff>
    </xdr:from>
    <xdr:to>
      <xdr:col>76</xdr:col>
      <xdr:colOff>165100</xdr:colOff>
      <xdr:row>39</xdr:row>
      <xdr:rowOff>9700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86934</xdr:rowOff>
    </xdr:from>
    <xdr:to>
      <xdr:col>72</xdr:col>
      <xdr:colOff>38100</xdr:colOff>
      <xdr:row>39</xdr:row>
      <xdr:rowOff>17084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49055</xdr:rowOff>
    </xdr:from>
    <xdr:to>
      <xdr:col>67</xdr:col>
      <xdr:colOff>101600</xdr:colOff>
      <xdr:row>38</xdr:row>
      <xdr:rowOff>150655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141782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90460</xdr:rowOff>
    </xdr:from>
    <xdr:to>
      <xdr:col>85</xdr:col>
      <xdr:colOff>127000</xdr:colOff>
      <xdr:row>77</xdr:row>
      <xdr:rowOff>6665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20660"/>
          <a:ext cx="838200" cy="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90460</xdr:rowOff>
    </xdr:from>
    <xdr:to>
      <xdr:col>81</xdr:col>
      <xdr:colOff>50800</xdr:colOff>
      <xdr:row>77</xdr:row>
      <xdr:rowOff>13824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20660"/>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13824</xdr:rowOff>
    </xdr:from>
    <xdr:to>
      <xdr:col>76</xdr:col>
      <xdr:colOff>114300</xdr:colOff>
      <xdr:row>77</xdr:row>
      <xdr:rowOff>32386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15474"/>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32386</xdr:rowOff>
    </xdr:from>
    <xdr:to>
      <xdr:col>71</xdr:col>
      <xdr:colOff>177800</xdr:colOff>
      <xdr:row>77</xdr:row>
      <xdr:rowOff>39143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3403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127315</xdr:rowOff>
    </xdr:from>
    <xdr:to>
      <xdr:col>85</xdr:col>
      <xdr:colOff>177800</xdr:colOff>
      <xdr:row>77</xdr:row>
      <xdr:rowOff>57465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150192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0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39660</xdr:rowOff>
    </xdr:from>
    <xdr:to>
      <xdr:col>81</xdr:col>
      <xdr:colOff>101600</xdr:colOff>
      <xdr:row>76</xdr:row>
      <xdr:rowOff>141260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157787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134474</xdr:rowOff>
    </xdr:from>
    <xdr:to>
      <xdr:col>76</xdr:col>
      <xdr:colOff>165100</xdr:colOff>
      <xdr:row>77</xdr:row>
      <xdr:rowOff>64624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81151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153036</xdr:rowOff>
    </xdr:from>
    <xdr:to>
      <xdr:col>72</xdr:col>
      <xdr:colOff>38100</xdr:colOff>
      <xdr:row>77</xdr:row>
      <xdr:rowOff>83186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99713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159793</xdr:rowOff>
    </xdr:from>
    <xdr:to>
      <xdr:col>67</xdr:col>
      <xdr:colOff>101600</xdr:colOff>
      <xdr:row>77</xdr:row>
      <xdr:rowOff>89943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106470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98134</xdr:rowOff>
    </xdr:from>
    <xdr:to>
      <xdr:col>85</xdr:col>
      <xdr:colOff>127000</xdr:colOff>
      <xdr:row>98</xdr:row>
      <xdr:rowOff>122482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0234"/>
          <a:ext cx="838200" cy="2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45391</xdr:rowOff>
    </xdr:from>
    <xdr:to>
      <xdr:col>81</xdr:col>
      <xdr:colOff>50800</xdr:colOff>
      <xdr:row>98</xdr:row>
      <xdr:rowOff>122482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47491"/>
          <a:ext cx="889000" cy="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34350</xdr:rowOff>
    </xdr:from>
    <xdr:to>
      <xdr:col>76</xdr:col>
      <xdr:colOff>114300</xdr:colOff>
      <xdr:row>98</xdr:row>
      <xdr:rowOff>45391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6450"/>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34350</xdr:rowOff>
    </xdr:from>
    <xdr:to>
      <xdr:col>71</xdr:col>
      <xdr:colOff>177800</xdr:colOff>
      <xdr:row>98</xdr:row>
      <xdr:rowOff>65413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6450"/>
          <a:ext cx="889000" cy="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47334</xdr:rowOff>
    </xdr:from>
    <xdr:to>
      <xdr:col>85</xdr:col>
      <xdr:colOff>177800</xdr:colOff>
      <xdr:row>98</xdr:row>
      <xdr:rowOff>148934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71682</xdr:rowOff>
    </xdr:from>
    <xdr:to>
      <xdr:col>81</xdr:col>
      <xdr:colOff>101600</xdr:colOff>
      <xdr:row>99</xdr:row>
      <xdr:rowOff>1832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164409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166041</xdr:rowOff>
    </xdr:from>
    <xdr:to>
      <xdr:col>76</xdr:col>
      <xdr:colOff>165100</xdr:colOff>
      <xdr:row>98</xdr:row>
      <xdr:rowOff>96191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112718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155000</xdr:rowOff>
    </xdr:from>
    <xdr:to>
      <xdr:col>72</xdr:col>
      <xdr:colOff>38100</xdr:colOff>
      <xdr:row>98</xdr:row>
      <xdr:rowOff>85150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14613</xdr:rowOff>
    </xdr:from>
    <xdr:to>
      <xdr:col>67</xdr:col>
      <xdr:colOff>101600</xdr:colOff>
      <xdr:row>98</xdr:row>
      <xdr:rowOff>116213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132740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6381</xdr:rowOff>
    </xdr:from>
    <xdr:to>
      <xdr:col>116</xdr:col>
      <xdr:colOff>63500</xdr:colOff>
      <xdr:row>34</xdr:row>
      <xdr:rowOff>127081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835681"/>
          <a:ext cx="838200" cy="1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60742</xdr:rowOff>
    </xdr:from>
    <xdr:to>
      <xdr:col>111</xdr:col>
      <xdr:colOff>177800</xdr:colOff>
      <xdr:row>34</xdr:row>
      <xdr:rowOff>127081</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5890042"/>
          <a:ext cx="8890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60742</xdr:rowOff>
    </xdr:from>
    <xdr:to>
      <xdr:col>107</xdr:col>
      <xdr:colOff>50800</xdr:colOff>
      <xdr:row>35</xdr:row>
      <xdr:rowOff>81864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5890042"/>
          <a:ext cx="889000" cy="1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81864</xdr:rowOff>
    </xdr:from>
    <xdr:to>
      <xdr:col>102</xdr:col>
      <xdr:colOff>114300</xdr:colOff>
      <xdr:row>35</xdr:row>
      <xdr:rowOff>84425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082614"/>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127031</xdr:rowOff>
    </xdr:from>
    <xdr:to>
      <xdr:col>116</xdr:col>
      <xdr:colOff>114300</xdr:colOff>
      <xdr:row>34</xdr:row>
      <xdr:rowOff>57181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7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149908</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6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76281</xdr:rowOff>
    </xdr:from>
    <xdr:to>
      <xdr:col>112</xdr:col>
      <xdr:colOff>38100</xdr:colOff>
      <xdr:row>35</xdr:row>
      <xdr:rowOff>6431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22958</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9942</xdr:rowOff>
    </xdr:from>
    <xdr:to>
      <xdr:col>107</xdr:col>
      <xdr:colOff>101600</xdr:colOff>
      <xdr:row>34</xdr:row>
      <xdr:rowOff>111542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8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128069</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6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31064</xdr:rowOff>
    </xdr:from>
    <xdr:to>
      <xdr:col>102</xdr:col>
      <xdr:colOff>165100</xdr:colOff>
      <xdr:row>35</xdr:row>
      <xdr:rowOff>132664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149191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278111" y="58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33625</xdr:rowOff>
    </xdr:from>
    <xdr:to>
      <xdr:col>98</xdr:col>
      <xdr:colOff>38100</xdr:colOff>
      <xdr:row>35</xdr:row>
      <xdr:rowOff>135225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0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151752</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580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9513</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25063"/>
          <a:ext cx="8382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9513</xdr:rowOff>
    </xdr:from>
    <xdr:to>
      <xdr:col>111</xdr:col>
      <xdr:colOff>177800</xdr:colOff>
      <xdr:row>59</xdr:row>
      <xdr:rowOff>9817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2506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9817</xdr:rowOff>
    </xdr:from>
    <xdr:to>
      <xdr:col>107</xdr:col>
      <xdr:colOff>50800</xdr:colOff>
      <xdr:row>59</xdr:row>
      <xdr:rowOff>10275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2536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10275</xdr:rowOff>
    </xdr:from>
    <xdr:to>
      <xdr:col>102</xdr:col>
      <xdr:colOff>114300</xdr:colOff>
      <xdr:row>59</xdr:row>
      <xdr:rowOff>10655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2582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130163</xdr:rowOff>
    </xdr:from>
    <xdr:to>
      <xdr:col>112</xdr:col>
      <xdr:colOff>38100</xdr:colOff>
      <xdr:row>59</xdr:row>
      <xdr:rowOff>60313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51440</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6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130467</xdr:rowOff>
    </xdr:from>
    <xdr:to>
      <xdr:col>107</xdr:col>
      <xdr:colOff>101600</xdr:colOff>
      <xdr:row>59</xdr:row>
      <xdr:rowOff>60617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51744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6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130925</xdr:rowOff>
    </xdr:from>
    <xdr:to>
      <xdr:col>102</xdr:col>
      <xdr:colOff>165100</xdr:colOff>
      <xdr:row>59</xdr:row>
      <xdr:rowOff>61075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52202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67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131305</xdr:rowOff>
    </xdr:from>
    <xdr:to>
      <xdr:col>98</xdr:col>
      <xdr:colOff>38100</xdr:colOff>
      <xdr:row>59</xdr:row>
      <xdr:rowOff>61455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52582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6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29705</xdr:rowOff>
    </xdr:from>
    <xdr:to>
      <xdr:col>116</xdr:col>
      <xdr:colOff>63500</xdr:colOff>
      <xdr:row>73</xdr:row>
      <xdr:rowOff>61290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374105"/>
          <a:ext cx="838200" cy="20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29705</xdr:rowOff>
    </xdr:from>
    <xdr:to>
      <xdr:col>111</xdr:col>
      <xdr:colOff>177800</xdr:colOff>
      <xdr:row>72</xdr:row>
      <xdr:rowOff>30544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37410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11037</xdr:rowOff>
    </xdr:from>
    <xdr:to>
      <xdr:col>107</xdr:col>
      <xdr:colOff>50800</xdr:colOff>
      <xdr:row>72</xdr:row>
      <xdr:rowOff>30544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355437"/>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6979</xdr:rowOff>
    </xdr:from>
    <xdr:to>
      <xdr:col>102</xdr:col>
      <xdr:colOff>114300</xdr:colOff>
      <xdr:row>72</xdr:row>
      <xdr:rowOff>11037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351379"/>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10490</xdr:rowOff>
    </xdr:from>
    <xdr:to>
      <xdr:col>116</xdr:col>
      <xdr:colOff>114300</xdr:colOff>
      <xdr:row>73</xdr:row>
      <xdr:rowOff>112090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33367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150355</xdr:rowOff>
    </xdr:from>
    <xdr:to>
      <xdr:col>112</xdr:col>
      <xdr:colOff>38100</xdr:colOff>
      <xdr:row>72</xdr:row>
      <xdr:rowOff>80505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97032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151194</xdr:rowOff>
    </xdr:from>
    <xdr:to>
      <xdr:col>107</xdr:col>
      <xdr:colOff>101600</xdr:colOff>
      <xdr:row>72</xdr:row>
      <xdr:rowOff>81344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97871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131687</xdr:rowOff>
    </xdr:from>
    <xdr:to>
      <xdr:col>102</xdr:col>
      <xdr:colOff>165100</xdr:colOff>
      <xdr:row>72</xdr:row>
      <xdr:rowOff>61837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78364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127629</xdr:rowOff>
    </xdr:from>
    <xdr:to>
      <xdr:col>98</xdr:col>
      <xdr:colOff>38100</xdr:colOff>
      <xdr:row>72</xdr:row>
      <xdr:rowOff>57779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74306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歳出決算総額は、住民１人当たり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711,183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円（前年度 </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698,330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円）のコストとなっており、前年度から</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12,853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要因は、人件費：人事院勧告に伴う増加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+129,760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+8.5</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物件費：物価高騰に伴う増加（</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+53,716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減少要因は、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公債費：臨時財政対策債の繰上げ償還（</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142,078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、償還終了によるものなど（△</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75,886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合計△</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217,964</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資及び出資金については、主に</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企業</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（水道、下水道、病院）</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への繰出金であり、交付税措置のある繰出基準を基本として負担しているため、恒常的に類似団体平均値より高い数値で推移している。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8636</xdr:rowOff>
    </xdr:from>
    <xdr:to>
      <xdr:col>24</xdr:col>
      <xdr:colOff>63500</xdr:colOff>
      <xdr:row>35</xdr:row>
      <xdr:rowOff>49213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386"/>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49213</xdr:rowOff>
    </xdr:from>
    <xdr:to>
      <xdr:col>19</xdr:col>
      <xdr:colOff>177800</xdr:colOff>
      <xdr:row>35</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996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118554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1296"/>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118554</xdr:rowOff>
    </xdr:from>
    <xdr:to>
      <xdr:col>10</xdr:col>
      <xdr:colOff>114300</xdr:colOff>
      <xdr:row>35</xdr:row>
      <xdr:rowOff>137223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930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129286</xdr:rowOff>
    </xdr:from>
    <xdr:to>
      <xdr:col>24</xdr:col>
      <xdr:colOff>114300</xdr:colOff>
      <xdr:row>35</xdr:row>
      <xdr:rowOff>59436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152163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169863</xdr:rowOff>
    </xdr:from>
    <xdr:to>
      <xdr:col>20</xdr:col>
      <xdr:colOff>38100</xdr:colOff>
      <xdr:row>35</xdr:row>
      <xdr:rowOff>100013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116540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67754</xdr:rowOff>
    </xdr:from>
    <xdr:to>
      <xdr:col>10</xdr:col>
      <xdr:colOff>165100</xdr:colOff>
      <xdr:row>35</xdr:row>
      <xdr:rowOff>169354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86423</xdr:rowOff>
    </xdr:from>
    <xdr:to>
      <xdr:col>6</xdr:col>
      <xdr:colOff>38100</xdr:colOff>
      <xdr:row>36</xdr:row>
      <xdr:rowOff>16573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33100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144886</xdr:rowOff>
    </xdr:from>
    <xdr:to>
      <xdr:col>24</xdr:col>
      <xdr:colOff>63500</xdr:colOff>
      <xdr:row>57</xdr:row>
      <xdr:rowOff>167025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7536"/>
          <a:ext cx="838200" cy="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138802</xdr:rowOff>
    </xdr:from>
    <xdr:to>
      <xdr:col>19</xdr:col>
      <xdr:colOff>177800</xdr:colOff>
      <xdr:row>57</xdr:row>
      <xdr:rowOff>167025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1452"/>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138802</xdr:rowOff>
    </xdr:from>
    <xdr:to>
      <xdr:col>15</xdr:col>
      <xdr:colOff>50800</xdr:colOff>
      <xdr:row>57</xdr:row>
      <xdr:rowOff>141963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1452"/>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138189</xdr:rowOff>
    </xdr:from>
    <xdr:to>
      <xdr:col>10</xdr:col>
      <xdr:colOff>114300</xdr:colOff>
      <xdr:row>57</xdr:row>
      <xdr:rowOff>141963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9389"/>
          <a:ext cx="889000" cy="1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94086</xdr:rowOff>
    </xdr:from>
    <xdr:to>
      <xdr:col>24</xdr:col>
      <xdr:colOff>114300</xdr:colOff>
      <xdr:row>58</xdr:row>
      <xdr:rowOff>24236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72513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116225</xdr:rowOff>
    </xdr:from>
    <xdr:to>
      <xdr:col>20</xdr:col>
      <xdr:colOff>38100</xdr:colOff>
      <xdr:row>58</xdr:row>
      <xdr:rowOff>46375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37502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88002</xdr:rowOff>
    </xdr:from>
    <xdr:to>
      <xdr:col>15</xdr:col>
      <xdr:colOff>101600</xdr:colOff>
      <xdr:row>58</xdr:row>
      <xdr:rowOff>18152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91163</xdr:rowOff>
    </xdr:from>
    <xdr:to>
      <xdr:col>10</xdr:col>
      <xdr:colOff>165100</xdr:colOff>
      <xdr:row>58</xdr:row>
      <xdr:rowOff>21313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87389</xdr:rowOff>
    </xdr:from>
    <xdr:to>
      <xdr:col>6</xdr:col>
      <xdr:colOff>38100</xdr:colOff>
      <xdr:row>57</xdr:row>
      <xdr:rowOff>17539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8666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8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135592</xdr:rowOff>
    </xdr:from>
    <xdr:to>
      <xdr:col>24</xdr:col>
      <xdr:colOff>63500</xdr:colOff>
      <xdr:row>76</xdr:row>
      <xdr:rowOff>84584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4342"/>
          <a:ext cx="838200" cy="1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84584</xdr:rowOff>
    </xdr:from>
    <xdr:to>
      <xdr:col>19</xdr:col>
      <xdr:colOff>177800</xdr:colOff>
      <xdr:row>77</xdr:row>
      <xdr:rowOff>31268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4784"/>
          <a:ext cx="889000" cy="1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121808</xdr:rowOff>
    </xdr:from>
    <xdr:to>
      <xdr:col>15</xdr:col>
      <xdr:colOff>50800</xdr:colOff>
      <xdr:row>77</xdr:row>
      <xdr:rowOff>31268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2008"/>
          <a:ext cx="889000" cy="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121808</xdr:rowOff>
    </xdr:from>
    <xdr:to>
      <xdr:col>10</xdr:col>
      <xdr:colOff>114300</xdr:colOff>
      <xdr:row>77</xdr:row>
      <xdr:rowOff>166584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2008"/>
          <a:ext cx="889000" cy="2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84792</xdr:rowOff>
    </xdr:from>
    <xdr:to>
      <xdr:col>24</xdr:col>
      <xdr:colOff>114300</xdr:colOff>
      <xdr:row>76</xdr:row>
      <xdr:rowOff>14942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33784</xdr:rowOff>
    </xdr:from>
    <xdr:to>
      <xdr:col>20</xdr:col>
      <xdr:colOff>38100</xdr:colOff>
      <xdr:row>76</xdr:row>
      <xdr:rowOff>135384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3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151918</xdr:rowOff>
    </xdr:from>
    <xdr:to>
      <xdr:col>15</xdr:col>
      <xdr:colOff>101600</xdr:colOff>
      <xdr:row>77</xdr:row>
      <xdr:rowOff>82068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71008</xdr:rowOff>
    </xdr:from>
    <xdr:to>
      <xdr:col>10</xdr:col>
      <xdr:colOff>165100</xdr:colOff>
      <xdr:row>77</xdr:row>
      <xdr:rowOff>1158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17685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115784</xdr:rowOff>
    </xdr:from>
    <xdr:to>
      <xdr:col>6</xdr:col>
      <xdr:colOff>38100</xdr:colOff>
      <xdr:row>78</xdr:row>
      <xdr:rowOff>45934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62461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120937</xdr:rowOff>
    </xdr:from>
    <xdr:to>
      <xdr:col>24</xdr:col>
      <xdr:colOff>63500</xdr:colOff>
      <xdr:row>96</xdr:row>
      <xdr:rowOff>126620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80137"/>
          <a:ext cx="8382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94177</xdr:rowOff>
    </xdr:from>
    <xdr:to>
      <xdr:col>19</xdr:col>
      <xdr:colOff>177800</xdr:colOff>
      <xdr:row>96</xdr:row>
      <xdr:rowOff>126620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53377"/>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9224</xdr:rowOff>
    </xdr:from>
    <xdr:to>
      <xdr:col>15</xdr:col>
      <xdr:colOff>50800</xdr:colOff>
      <xdr:row>96</xdr:row>
      <xdr:rowOff>94177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68424"/>
          <a:ext cx="8890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9224</xdr:rowOff>
    </xdr:from>
    <xdr:to>
      <xdr:col>10</xdr:col>
      <xdr:colOff>114300</xdr:colOff>
      <xdr:row>96</xdr:row>
      <xdr:rowOff>107037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68424"/>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70137</xdr:rowOff>
    </xdr:from>
    <xdr:to>
      <xdr:col>24</xdr:col>
      <xdr:colOff>114300</xdr:colOff>
      <xdr:row>97</xdr:row>
      <xdr:rowOff>287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93014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75820</xdr:rowOff>
    </xdr:from>
    <xdr:to>
      <xdr:col>20</xdr:col>
      <xdr:colOff>38100</xdr:colOff>
      <xdr:row>97</xdr:row>
      <xdr:rowOff>5970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22497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43377</xdr:rowOff>
    </xdr:from>
    <xdr:to>
      <xdr:col>15</xdr:col>
      <xdr:colOff>101600</xdr:colOff>
      <xdr:row>96</xdr:row>
      <xdr:rowOff>144977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161504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7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129874</xdr:rowOff>
    </xdr:from>
    <xdr:to>
      <xdr:col>10</xdr:col>
      <xdr:colOff>165100</xdr:colOff>
      <xdr:row>96</xdr:row>
      <xdr:rowOff>60024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76551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56237</xdr:rowOff>
    </xdr:from>
    <xdr:to>
      <xdr:col>6</xdr:col>
      <xdr:colOff>38100</xdr:colOff>
      <xdr:row>96</xdr:row>
      <xdr:rowOff>157837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117005</xdr:rowOff>
    </xdr:from>
    <xdr:to>
      <xdr:col>55</xdr:col>
      <xdr:colOff>0</xdr:colOff>
      <xdr:row>56</xdr:row>
      <xdr:rowOff>167145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18205"/>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72301</xdr:rowOff>
    </xdr:from>
    <xdr:to>
      <xdr:col>50</xdr:col>
      <xdr:colOff>114300</xdr:colOff>
      <xdr:row>56</xdr:row>
      <xdr:rowOff>167145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73501"/>
          <a:ext cx="889000" cy="9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45339</xdr:rowOff>
    </xdr:from>
    <xdr:to>
      <xdr:col>45</xdr:col>
      <xdr:colOff>177800</xdr:colOff>
      <xdr:row>56</xdr:row>
      <xdr:rowOff>72301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46539"/>
          <a:ext cx="889000" cy="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45339</xdr:rowOff>
    </xdr:from>
    <xdr:to>
      <xdr:col>41</xdr:col>
      <xdr:colOff>50800</xdr:colOff>
      <xdr:row>56</xdr:row>
      <xdr:rowOff>98869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6539"/>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66205</xdr:rowOff>
    </xdr:from>
    <xdr:to>
      <xdr:col>55</xdr:col>
      <xdr:colOff>50800</xdr:colOff>
      <xdr:row>56</xdr:row>
      <xdr:rowOff>167805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116345</xdr:rowOff>
    </xdr:from>
    <xdr:to>
      <xdr:col>50</xdr:col>
      <xdr:colOff>165100</xdr:colOff>
      <xdr:row>57</xdr:row>
      <xdr:rowOff>46495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63022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21501</xdr:rowOff>
    </xdr:from>
    <xdr:to>
      <xdr:col>46</xdr:col>
      <xdr:colOff>38100</xdr:colOff>
      <xdr:row>56</xdr:row>
      <xdr:rowOff>123101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139628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165989</xdr:rowOff>
    </xdr:from>
    <xdr:to>
      <xdr:col>41</xdr:col>
      <xdr:colOff>101600</xdr:colOff>
      <xdr:row>56</xdr:row>
      <xdr:rowOff>96139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112666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48069</xdr:rowOff>
    </xdr:from>
    <xdr:to>
      <xdr:col>36</xdr:col>
      <xdr:colOff>165100</xdr:colOff>
      <xdr:row>56</xdr:row>
      <xdr:rowOff>149669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166196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135871</xdr:rowOff>
    </xdr:from>
    <xdr:to>
      <xdr:col>55</xdr:col>
      <xdr:colOff>0</xdr:colOff>
      <xdr:row>78</xdr:row>
      <xdr:rowOff>148658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08971"/>
          <a:ext cx="8382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120169</xdr:rowOff>
    </xdr:from>
    <xdr:to>
      <xdr:col>50</xdr:col>
      <xdr:colOff>114300</xdr:colOff>
      <xdr:row>78</xdr:row>
      <xdr:rowOff>148658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3269"/>
          <a:ext cx="889000" cy="2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112923</xdr:rowOff>
    </xdr:from>
    <xdr:to>
      <xdr:col>45</xdr:col>
      <xdr:colOff>177800</xdr:colOff>
      <xdr:row>78</xdr:row>
      <xdr:rowOff>120169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86023"/>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112923</xdr:rowOff>
    </xdr:from>
    <xdr:to>
      <xdr:col>41</xdr:col>
      <xdr:colOff>50800</xdr:colOff>
      <xdr:row>78</xdr:row>
      <xdr:rowOff>133086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6023"/>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85071</xdr:rowOff>
    </xdr:from>
    <xdr:to>
      <xdr:col>55</xdr:col>
      <xdr:colOff>50800</xdr:colOff>
      <xdr:row>79</xdr:row>
      <xdr:rowOff>15221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44448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97858</xdr:rowOff>
    </xdr:from>
    <xdr:to>
      <xdr:col>50</xdr:col>
      <xdr:colOff>165100</xdr:colOff>
      <xdr:row>79</xdr:row>
      <xdr:rowOff>28008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19135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6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69369</xdr:rowOff>
    </xdr:from>
    <xdr:to>
      <xdr:col>46</xdr:col>
      <xdr:colOff>38100</xdr:colOff>
      <xdr:row>78</xdr:row>
      <xdr:rowOff>170969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162096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62123</xdr:rowOff>
    </xdr:from>
    <xdr:to>
      <xdr:col>41</xdr:col>
      <xdr:colOff>101600</xdr:colOff>
      <xdr:row>78</xdr:row>
      <xdr:rowOff>163723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82286</xdr:rowOff>
    </xdr:from>
    <xdr:to>
      <xdr:col>36</xdr:col>
      <xdr:colOff>165100</xdr:colOff>
      <xdr:row>79</xdr:row>
      <xdr:rowOff>12436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3563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20165</xdr:rowOff>
    </xdr:from>
    <xdr:to>
      <xdr:col>55</xdr:col>
      <xdr:colOff>0</xdr:colOff>
      <xdr:row>98</xdr:row>
      <xdr:rowOff>60173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2265"/>
          <a:ext cx="838200" cy="4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20165</xdr:rowOff>
    </xdr:from>
    <xdr:to>
      <xdr:col>50</xdr:col>
      <xdr:colOff>114300</xdr:colOff>
      <xdr:row>98</xdr:row>
      <xdr:rowOff>113215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2265"/>
          <a:ext cx="889000" cy="9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91900</xdr:rowOff>
    </xdr:from>
    <xdr:to>
      <xdr:col>45</xdr:col>
      <xdr:colOff>177800</xdr:colOff>
      <xdr:row>98</xdr:row>
      <xdr:rowOff>113215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4000"/>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91900</xdr:rowOff>
    </xdr:from>
    <xdr:to>
      <xdr:col>41</xdr:col>
      <xdr:colOff>50800</xdr:colOff>
      <xdr:row>98</xdr:row>
      <xdr:rowOff>107059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94000"/>
          <a:ext cx="889000" cy="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9373</xdr:rowOff>
    </xdr:from>
    <xdr:to>
      <xdr:col>55</xdr:col>
      <xdr:colOff>50800</xdr:colOff>
      <xdr:row>98</xdr:row>
      <xdr:rowOff>110973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159250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140815</xdr:rowOff>
    </xdr:from>
    <xdr:to>
      <xdr:col>50</xdr:col>
      <xdr:colOff>165100</xdr:colOff>
      <xdr:row>98</xdr:row>
      <xdr:rowOff>70965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62415</xdr:rowOff>
    </xdr:from>
    <xdr:to>
      <xdr:col>46</xdr:col>
      <xdr:colOff>38100</xdr:colOff>
      <xdr:row>98</xdr:row>
      <xdr:rowOff>164015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155142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41100</xdr:rowOff>
    </xdr:from>
    <xdr:to>
      <xdr:col>41</xdr:col>
      <xdr:colOff>101600</xdr:colOff>
      <xdr:row>98</xdr:row>
      <xdr:rowOff>142700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133827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56259</xdr:rowOff>
    </xdr:from>
    <xdr:to>
      <xdr:col>36</xdr:col>
      <xdr:colOff>165100</xdr:colOff>
      <xdr:row>98</xdr:row>
      <xdr:rowOff>157859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148986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80166</xdr:rowOff>
    </xdr:from>
    <xdr:to>
      <xdr:col>85</xdr:col>
      <xdr:colOff>127000</xdr:colOff>
      <xdr:row>37</xdr:row>
      <xdr:rowOff>87122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23816"/>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80166</xdr:rowOff>
    </xdr:from>
    <xdr:to>
      <xdr:col>81</xdr:col>
      <xdr:colOff>50800</xdr:colOff>
      <xdr:row>37</xdr:row>
      <xdr:rowOff>119224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3816"/>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119224</xdr:rowOff>
    </xdr:from>
    <xdr:to>
      <xdr:col>76</xdr:col>
      <xdr:colOff>114300</xdr:colOff>
      <xdr:row>37</xdr:row>
      <xdr:rowOff>150199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287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79349</xdr:rowOff>
    </xdr:from>
    <xdr:to>
      <xdr:col>71</xdr:col>
      <xdr:colOff>177800</xdr:colOff>
      <xdr:row>37</xdr:row>
      <xdr:rowOff>150199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2999"/>
          <a:ext cx="889000" cy="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36322</xdr:rowOff>
    </xdr:from>
    <xdr:to>
      <xdr:col>85</xdr:col>
      <xdr:colOff>177800</xdr:colOff>
      <xdr:row>37</xdr:row>
      <xdr:rowOff>137922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29366</xdr:rowOff>
    </xdr:from>
    <xdr:to>
      <xdr:col>81</xdr:col>
      <xdr:colOff>101600</xdr:colOff>
      <xdr:row>37</xdr:row>
      <xdr:rowOff>130966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122093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68424</xdr:rowOff>
    </xdr:from>
    <xdr:to>
      <xdr:col>76</xdr:col>
      <xdr:colOff>165100</xdr:colOff>
      <xdr:row>37</xdr:row>
      <xdr:rowOff>170024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161151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99399</xdr:rowOff>
    </xdr:from>
    <xdr:to>
      <xdr:col>72</xdr:col>
      <xdr:colOff>38100</xdr:colOff>
      <xdr:row>38</xdr:row>
      <xdr:rowOff>29549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20676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28549</xdr:rowOff>
    </xdr:from>
    <xdr:to>
      <xdr:col>67</xdr:col>
      <xdr:colOff>101600</xdr:colOff>
      <xdr:row>37</xdr:row>
      <xdr:rowOff>130149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121276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34727</xdr:rowOff>
    </xdr:from>
    <xdr:to>
      <xdr:col>85</xdr:col>
      <xdr:colOff>127000</xdr:colOff>
      <xdr:row>57</xdr:row>
      <xdr:rowOff>80776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7377"/>
          <a:ext cx="838200" cy="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80776</xdr:rowOff>
    </xdr:from>
    <xdr:to>
      <xdr:col>81</xdr:col>
      <xdr:colOff>50800</xdr:colOff>
      <xdr:row>57</xdr:row>
      <xdr:rowOff>92266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342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92266</xdr:rowOff>
    </xdr:from>
    <xdr:to>
      <xdr:col>76</xdr:col>
      <xdr:colOff>114300</xdr:colOff>
      <xdr:row>57</xdr:row>
      <xdr:rowOff>96179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4916"/>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85358</xdr:rowOff>
    </xdr:from>
    <xdr:to>
      <xdr:col>71</xdr:col>
      <xdr:colOff>177800</xdr:colOff>
      <xdr:row>57</xdr:row>
      <xdr:rowOff>96179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5800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155377</xdr:rowOff>
    </xdr:from>
    <xdr:to>
      <xdr:col>85</xdr:col>
      <xdr:colOff>177800</xdr:colOff>
      <xdr:row>57</xdr:row>
      <xdr:rowOff>85527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70304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29976</xdr:rowOff>
    </xdr:from>
    <xdr:to>
      <xdr:col>81</xdr:col>
      <xdr:colOff>101600</xdr:colOff>
      <xdr:row>57</xdr:row>
      <xdr:rowOff>131576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122703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41466</xdr:rowOff>
    </xdr:from>
    <xdr:to>
      <xdr:col>76</xdr:col>
      <xdr:colOff>165100</xdr:colOff>
      <xdr:row>57</xdr:row>
      <xdr:rowOff>143066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134193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45379</xdr:rowOff>
    </xdr:from>
    <xdr:to>
      <xdr:col>72</xdr:col>
      <xdr:colOff>38100</xdr:colOff>
      <xdr:row>57</xdr:row>
      <xdr:rowOff>146979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34558</xdr:rowOff>
    </xdr:from>
    <xdr:to>
      <xdr:col>67</xdr:col>
      <xdr:colOff>101600</xdr:colOff>
      <xdr:row>57</xdr:row>
      <xdr:rowOff>136158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127285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102873</xdr:rowOff>
    </xdr:from>
    <xdr:to>
      <xdr:col>85</xdr:col>
      <xdr:colOff>127000</xdr:colOff>
      <xdr:row>78</xdr:row>
      <xdr:rowOff>138511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75973"/>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102873</xdr:rowOff>
    </xdr:from>
    <xdr:to>
      <xdr:col>81</xdr:col>
      <xdr:colOff>50800</xdr:colOff>
      <xdr:row>78</xdr:row>
      <xdr:rowOff>130350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5973"/>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130350</xdr:rowOff>
    </xdr:from>
    <xdr:to>
      <xdr:col>76</xdr:col>
      <xdr:colOff>114300</xdr:colOff>
      <xdr:row>78</xdr:row>
      <xdr:rowOff>137734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34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99854</xdr:rowOff>
    </xdr:from>
    <xdr:to>
      <xdr:col>71</xdr:col>
      <xdr:colOff>177800</xdr:colOff>
      <xdr:row>78</xdr:row>
      <xdr:rowOff>137734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72954"/>
          <a:ext cx="889000" cy="3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87711</xdr:rowOff>
    </xdr:from>
    <xdr:to>
      <xdr:col>85</xdr:col>
      <xdr:colOff>177800</xdr:colOff>
      <xdr:row>79</xdr:row>
      <xdr:rowOff>17861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52073</xdr:rowOff>
    </xdr:from>
    <xdr:to>
      <xdr:col>81</xdr:col>
      <xdr:colOff>101600</xdr:colOff>
      <xdr:row>78</xdr:row>
      <xdr:rowOff>153673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144800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79550</xdr:rowOff>
    </xdr:from>
    <xdr:to>
      <xdr:col>76</xdr:col>
      <xdr:colOff>165100</xdr:colOff>
      <xdr:row>79</xdr:row>
      <xdr:rowOff>9700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86934</xdr:rowOff>
    </xdr:from>
    <xdr:to>
      <xdr:col>72</xdr:col>
      <xdr:colOff>38100</xdr:colOff>
      <xdr:row>79</xdr:row>
      <xdr:rowOff>17084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49054</xdr:rowOff>
    </xdr:from>
    <xdr:to>
      <xdr:col>67</xdr:col>
      <xdr:colOff>101600</xdr:colOff>
      <xdr:row>78</xdr:row>
      <xdr:rowOff>150654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141781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90460</xdr:rowOff>
    </xdr:from>
    <xdr:to>
      <xdr:col>85</xdr:col>
      <xdr:colOff>127000</xdr:colOff>
      <xdr:row>97</xdr:row>
      <xdr:rowOff>6665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49660"/>
          <a:ext cx="838200" cy="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90460</xdr:rowOff>
    </xdr:from>
    <xdr:to>
      <xdr:col>81</xdr:col>
      <xdr:colOff>50800</xdr:colOff>
      <xdr:row>97</xdr:row>
      <xdr:rowOff>13824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49660"/>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13824</xdr:rowOff>
    </xdr:from>
    <xdr:to>
      <xdr:col>76</xdr:col>
      <xdr:colOff>114300</xdr:colOff>
      <xdr:row>97</xdr:row>
      <xdr:rowOff>32386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44474"/>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32386</xdr:rowOff>
    </xdr:from>
    <xdr:to>
      <xdr:col>71</xdr:col>
      <xdr:colOff>177800</xdr:colOff>
      <xdr:row>97</xdr:row>
      <xdr:rowOff>39143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6303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127315</xdr:rowOff>
    </xdr:from>
    <xdr:to>
      <xdr:col>85</xdr:col>
      <xdr:colOff>177800</xdr:colOff>
      <xdr:row>97</xdr:row>
      <xdr:rowOff>57465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150192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39660</xdr:rowOff>
    </xdr:from>
    <xdr:to>
      <xdr:col>81</xdr:col>
      <xdr:colOff>101600</xdr:colOff>
      <xdr:row>96</xdr:row>
      <xdr:rowOff>141260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157787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134474</xdr:rowOff>
    </xdr:from>
    <xdr:to>
      <xdr:col>76</xdr:col>
      <xdr:colOff>165100</xdr:colOff>
      <xdr:row>97</xdr:row>
      <xdr:rowOff>64624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81151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153036</xdr:rowOff>
    </xdr:from>
    <xdr:to>
      <xdr:col>72</xdr:col>
      <xdr:colOff>38100</xdr:colOff>
      <xdr:row>97</xdr:row>
      <xdr:rowOff>83186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99713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159793</xdr:rowOff>
    </xdr:from>
    <xdr:to>
      <xdr:col>67</xdr:col>
      <xdr:colOff>101600</xdr:colOff>
      <xdr:row>97</xdr:row>
      <xdr:rowOff>89943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106470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総務費：対前年</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11,622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　防災行政無線改修事業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+47,461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）、ふるさと納税増額に伴う基金積立て額の増（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+26,592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千円）、人材育成基金積立（</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+15,796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による。　</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民生費：</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15,806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円　</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定額減税</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補足給付金（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+96,000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千円）、児童手当（</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+24,670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制度改正）、後期高齢者医療対策事業（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+63,900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千円）、物価高騰定額給付金（△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87,080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千円）などによる。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土木費：対前年</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12,251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町営住宅建替え事業（△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146,987</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千円）の終了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教育費：対前年＋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10,092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円　本庄スポーツ施設解体事業（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+24,654</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千円）、小学校環境改善事業（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+47,151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千円）、外国青年招致事業（ＡＬＴ）（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+11,785</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千円）などによる。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公債費：対前年△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19,172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臨時財政対策債の繰上げ償還を令和６年度実施しなかったこと及び起債償還終了による。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○財政調整基金残高について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普通交付税の増などにより財源不足が圧縮され、財政調整基金</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の取崩し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百万円を中止したことにより、当該基金残高が維持</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できた。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○実質収支額について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例年並みの金額が実質収支となった。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○実質単年度収支について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実質単年度収支の大幅な</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令和５年度に</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臨時財政対策債の</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繰上げ償還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を行ったことによる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もの。</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本町においては、すべての会計で黒字（企業会計においては、資金剰余の状態）となっている。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病院事業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について</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収益合計は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大きく変わっていないが、物価高騰による正接管理費の増加、人事院勧告に伴う人件費の増加が大きく、昨年度に引き続き</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利益幅が大きく減少した。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水道事業会計については、使用水量の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により料金収入は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微増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となったが、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物価高騰に伴う施設管理費の増加、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起債償還金の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など</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により昨年度よりも微減とな</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下水道事業は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令和６年度より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公営企業会計化</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公共下水道事業特別会計及び集落排水処理事業特別会計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のため</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過年度実績がない状態となっている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引き続き、各会計の経営健全化に取り組み、一般会計の財政負担の軽減に努める必要がある。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7824977</v>
      </c>
      <c r="BO4" s="371"/>
      <c r="BP4" s="371"/>
      <c r="BQ4" s="371"/>
      <c r="BR4" s="371"/>
      <c r="BS4" s="371"/>
      <c r="BT4" s="371"/>
      <c r="BU4" s="372"/>
      <c r="BV4" s="370">
        <v>7774403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2.5</v>
      </c>
      <c r="CU4" s="377"/>
      <c r="CV4" s="377"/>
      <c r="CW4" s="377"/>
      <c r="CX4" s="377"/>
      <c r="CY4" s="377"/>
      <c r="CZ4" s="377"/>
      <c r="DA4" s="378"/>
      <c r="DB4" s="376">
        <v>3.1</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7658725</v>
      </c>
      <c r="BO5" s="408"/>
      <c r="BP5" s="408"/>
      <c r="BQ5" s="408"/>
      <c r="BR5" s="408"/>
      <c r="BS5" s="408"/>
      <c r="BT5" s="408"/>
      <c r="BU5" s="409"/>
      <c r="BV5" s="407">
        <v>7613895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87.3</v>
      </c>
      <c r="CU5" s="405"/>
      <c r="CV5" s="405"/>
      <c r="CW5" s="405"/>
      <c r="CX5" s="405"/>
      <c r="CY5" s="405"/>
      <c r="CZ5" s="405"/>
      <c r="DA5" s="406"/>
      <c r="DB5" s="404">
        <v>88.8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166252</v>
      </c>
      <c r="BO6" s="408"/>
      <c r="BP6" s="408"/>
      <c r="BQ6" s="408"/>
      <c r="BR6" s="408"/>
      <c r="BS6" s="408"/>
      <c r="BT6" s="408"/>
      <c r="BU6" s="409"/>
      <c r="BV6" s="407">
        <v>160508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87.5</v>
      </c>
      <c r="CU6" s="445"/>
      <c r="CV6" s="445"/>
      <c r="CW6" s="445"/>
      <c r="CX6" s="445"/>
      <c r="CY6" s="445"/>
      <c r="CZ6" s="445"/>
      <c r="DA6" s="446"/>
      <c r="DB6" s="444">
        <v>89.2</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44506</v>
      </c>
      <c r="BO7" s="408"/>
      <c r="BP7" s="408"/>
      <c r="BQ7" s="408"/>
      <c r="BR7" s="408"/>
      <c r="BS7" s="408"/>
      <c r="BT7" s="408"/>
      <c r="BU7" s="409"/>
      <c r="BV7" s="407">
        <v>18995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4785578</v>
      </c>
      <c r="CU7" s="408"/>
      <c r="CV7" s="408"/>
      <c r="CW7" s="408"/>
      <c r="CX7" s="408"/>
      <c r="CY7" s="408"/>
      <c r="CZ7" s="408"/>
      <c r="DA7" s="409"/>
      <c r="DB7" s="407">
        <v>4632519</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121746</v>
      </c>
      <c r="BO8" s="408"/>
      <c r="BP8" s="408"/>
      <c r="BQ8" s="408"/>
      <c r="BR8" s="408"/>
      <c r="BS8" s="408"/>
      <c r="BT8" s="408"/>
      <c r="BU8" s="409"/>
      <c r="BV8" s="407">
        <v>141513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10799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-19767</v>
      </c>
      <c r="BO9" s="408"/>
      <c r="BP9" s="408"/>
      <c r="BQ9" s="408"/>
      <c r="BR9" s="408"/>
      <c r="BS9" s="408"/>
      <c r="BT9" s="408"/>
      <c r="BU9" s="409"/>
      <c r="BV9" s="407">
        <v>13099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16.5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11485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43757</v>
      </c>
      <c r="BO10" s="408"/>
      <c r="BP10" s="408"/>
      <c r="BQ10" s="408"/>
      <c r="BR10" s="408"/>
      <c r="BS10" s="408"/>
      <c r="BT10" s="408"/>
      <c r="BU10" s="409"/>
      <c r="BV10" s="407">
        <v>42917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142031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10769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10611</v>
      </c>
      <c r="S13" s="492"/>
      <c r="T13" s="492"/>
      <c r="U13" s="492"/>
      <c r="V13" s="493"/>
      <c r="W13" s="423" t="s">
        <v>131</v>
      </c>
      <c r="X13" s="424"/>
      <c r="Y13" s="424"/>
      <c r="Z13" s="424"/>
      <c r="AA13" s="424"/>
      <c r="AB13" s="414"/>
      <c r="AC13" s="458">
        <v>524</v>
      </c>
      <c r="AD13" s="459"/>
      <c r="AE13" s="459"/>
      <c r="AF13" s="459"/>
      <c r="AG13" s="501"/>
      <c r="AH13" s="458">
        <v>661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23990</v>
      </c>
      <c r="BO13" s="408"/>
      <c r="BP13" s="408"/>
      <c r="BQ13" s="408"/>
      <c r="BR13" s="408"/>
      <c r="BS13" s="408"/>
      <c r="BT13" s="408"/>
      <c r="BU13" s="409"/>
      <c r="BV13" s="407">
        <v>198047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10903</v>
      </c>
      <c r="S14" s="492"/>
      <c r="T14" s="492"/>
      <c r="U14" s="492"/>
      <c r="V14" s="493"/>
      <c r="W14" s="397"/>
      <c r="X14" s="398"/>
      <c r="Y14" s="398"/>
      <c r="Z14" s="398"/>
      <c r="AA14" s="398"/>
      <c r="AB14" s="387"/>
      <c r="AC14" s="494">
        <v>10.3</v>
      </c>
      <c r="AD14" s="495"/>
      <c r="AE14" s="495"/>
      <c r="AF14" s="495"/>
      <c r="AG14" s="496"/>
      <c r="AH14" s="494">
        <v>12.1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10762</v>
      </c>
      <c r="S15" s="492"/>
      <c r="T15" s="492"/>
      <c r="U15" s="492"/>
      <c r="V15" s="493"/>
      <c r="W15" s="423" t="s">
        <v>137</v>
      </c>
      <c r="X15" s="424"/>
      <c r="Y15" s="424"/>
      <c r="Z15" s="424"/>
      <c r="AA15" s="424"/>
      <c r="AB15" s="414"/>
      <c r="AC15" s="458">
        <v>1295</v>
      </c>
      <c r="AD15" s="459"/>
      <c r="AE15" s="459"/>
      <c r="AF15" s="459"/>
      <c r="AG15" s="501"/>
      <c r="AH15" s="458">
        <v>1435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1134777</v>
      </c>
      <c r="BO15" s="371"/>
      <c r="BP15" s="371"/>
      <c r="BQ15" s="371"/>
      <c r="BR15" s="371"/>
      <c r="BS15" s="371"/>
      <c r="BT15" s="371"/>
      <c r="BU15" s="372"/>
      <c r="BV15" s="370">
        <v>1145860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25.6</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4500466</v>
      </c>
      <c r="BO16" s="408"/>
      <c r="BP16" s="408"/>
      <c r="BQ16" s="408"/>
      <c r="BR16" s="408"/>
      <c r="BS16" s="408"/>
      <c r="BT16" s="408"/>
      <c r="BU16" s="409"/>
      <c r="BV16" s="407">
        <v>4329882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3244</v>
      </c>
      <c r="AD17" s="459"/>
      <c r="AE17" s="459"/>
      <c r="AF17" s="459"/>
      <c r="AG17" s="501"/>
      <c r="AH17" s="458">
        <v>3354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1409697</v>
      </c>
      <c r="BO17" s="408"/>
      <c r="BP17" s="408"/>
      <c r="BQ17" s="408"/>
      <c r="BR17" s="408"/>
      <c r="BS17" s="408"/>
      <c r="BT17" s="408"/>
      <c r="BU17" s="409"/>
      <c r="BV17" s="407">
        <v>1424040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122.31</v>
      </c>
      <c r="M18" s="531"/>
      <c r="N18" s="531"/>
      <c r="O18" s="531"/>
      <c r="P18" s="531"/>
      <c r="Q18" s="531"/>
      <c r="R18" s="532"/>
      <c r="S18" s="532"/>
      <c r="T18" s="532"/>
      <c r="U18" s="532"/>
      <c r="V18" s="533"/>
      <c r="W18" s="425"/>
      <c r="X18" s="426"/>
      <c r="Y18" s="426"/>
      <c r="Z18" s="426"/>
      <c r="AA18" s="426"/>
      <c r="AB18" s="417"/>
      <c r="AC18" s="534">
        <v>64.099999999999994</v>
      </c>
      <c r="AD18" s="535"/>
      <c r="AE18" s="535"/>
      <c r="AF18" s="535"/>
      <c r="AG18" s="536"/>
      <c r="AH18" s="534">
        <v>61.5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4214033</v>
      </c>
      <c r="BO18" s="408"/>
      <c r="BP18" s="408"/>
      <c r="BQ18" s="408"/>
      <c r="BR18" s="408"/>
      <c r="BS18" s="408"/>
      <c r="BT18" s="408"/>
      <c r="BU18" s="409"/>
      <c r="BV18" s="407">
        <v>4110831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5489569</v>
      </c>
      <c r="BO19" s="408"/>
      <c r="BP19" s="408"/>
      <c r="BQ19" s="408"/>
      <c r="BR19" s="408"/>
      <c r="BS19" s="408"/>
      <c r="BT19" s="408"/>
      <c r="BU19" s="409"/>
      <c r="BV19" s="407">
        <v>5589767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3926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6233207</v>
      </c>
      <c r="BO22" s="371"/>
      <c r="BP22" s="371"/>
      <c r="BQ22" s="371"/>
      <c r="BR22" s="371"/>
      <c r="BS22" s="371"/>
      <c r="BT22" s="371"/>
      <c r="BU22" s="372"/>
      <c r="BV22" s="370">
        <v>6538609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6014160</v>
      </c>
      <c r="BO23" s="408"/>
      <c r="BP23" s="408"/>
      <c r="BQ23" s="408"/>
      <c r="BR23" s="408"/>
      <c r="BS23" s="408"/>
      <c r="BT23" s="408"/>
      <c r="BU23" s="409"/>
      <c r="BV23" s="407">
        <v>6333484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8240</v>
      </c>
      <c r="R24" s="459"/>
      <c r="S24" s="459"/>
      <c r="T24" s="459"/>
      <c r="U24" s="459"/>
      <c r="V24" s="501"/>
      <c r="W24" s="553"/>
      <c r="X24" s="554"/>
      <c r="Y24" s="555"/>
      <c r="Z24" s="457" t="s">
        <v>162</v>
      </c>
      <c r="AA24" s="437"/>
      <c r="AB24" s="437"/>
      <c r="AC24" s="437"/>
      <c r="AD24" s="437"/>
      <c r="AE24" s="437"/>
      <c r="AF24" s="437"/>
      <c r="AG24" s="438"/>
      <c r="AH24" s="458">
        <v>139</v>
      </c>
      <c r="AI24" s="459"/>
      <c r="AJ24" s="459"/>
      <c r="AK24" s="459"/>
      <c r="AL24" s="501"/>
      <c r="AM24" s="458">
        <v>428259</v>
      </c>
      <c r="AN24" s="459"/>
      <c r="AO24" s="459"/>
      <c r="AP24" s="459"/>
      <c r="AQ24" s="459"/>
      <c r="AR24" s="501"/>
      <c r="AS24" s="458">
        <v>3081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4635465</v>
      </c>
      <c r="BO24" s="408"/>
      <c r="BP24" s="408"/>
      <c r="BQ24" s="408"/>
      <c r="BR24" s="408"/>
      <c r="BS24" s="408"/>
      <c r="BT24" s="408"/>
      <c r="BU24" s="409"/>
      <c r="BV24" s="407">
        <v>4767697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6510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594102</v>
      </c>
      <c r="BO25" s="371"/>
      <c r="BP25" s="371"/>
      <c r="BQ25" s="371"/>
      <c r="BR25" s="371"/>
      <c r="BS25" s="371"/>
      <c r="BT25" s="371"/>
      <c r="BU25" s="372"/>
      <c r="BV25" s="370">
        <v>90707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6010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16428</v>
      </c>
      <c r="AN26" s="459"/>
      <c r="AO26" s="459"/>
      <c r="AP26" s="459"/>
      <c r="AQ26" s="459"/>
      <c r="AR26" s="501"/>
      <c r="AS26" s="458">
        <v>2738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3360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131505</v>
      </c>
      <c r="BO27" s="527"/>
      <c r="BP27" s="527"/>
      <c r="BQ27" s="527"/>
      <c r="BR27" s="527"/>
      <c r="BS27" s="527"/>
      <c r="BT27" s="527"/>
      <c r="BU27" s="528"/>
      <c r="BV27" s="526">
        <v>131446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1413143</v>
      </c>
      <c r="BO28" s="371"/>
      <c r="BP28" s="371"/>
      <c r="BQ28" s="371"/>
      <c r="BR28" s="371"/>
      <c r="BS28" s="371"/>
      <c r="BT28" s="371"/>
      <c r="BU28" s="372"/>
      <c r="BV28" s="370">
        <v>1298541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2290</v>
      </c>
      <c r="R29" s="459"/>
      <c r="S29" s="459"/>
      <c r="T29" s="459"/>
      <c r="U29" s="459"/>
      <c r="V29" s="501"/>
      <c r="W29" s="556"/>
      <c r="X29" s="557"/>
      <c r="Y29" s="558"/>
      <c r="Z29" s="457" t="s">
        <v>177</v>
      </c>
      <c r="AA29" s="437"/>
      <c r="AB29" s="437"/>
      <c r="AC29" s="437"/>
      <c r="AD29" s="437"/>
      <c r="AE29" s="437"/>
      <c r="AF29" s="437"/>
      <c r="AG29" s="438"/>
      <c r="AH29" s="458">
        <v>139</v>
      </c>
      <c r="AI29" s="459"/>
      <c r="AJ29" s="459"/>
      <c r="AK29" s="459"/>
      <c r="AL29" s="501"/>
      <c r="AM29" s="458">
        <v>428259</v>
      </c>
      <c r="AN29" s="459"/>
      <c r="AO29" s="459"/>
      <c r="AP29" s="459"/>
      <c r="AQ29" s="459"/>
      <c r="AR29" s="501"/>
      <c r="AS29" s="458">
        <v>3081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135318</v>
      </c>
      <c r="BO29" s="408"/>
      <c r="BP29" s="408"/>
      <c r="BQ29" s="408"/>
      <c r="BR29" s="408"/>
      <c r="BS29" s="408"/>
      <c r="BT29" s="408"/>
      <c r="BU29" s="409"/>
      <c r="BV29" s="407">
        <v>122692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2105353</v>
      </c>
      <c r="BO30" s="527"/>
      <c r="BP30" s="527"/>
      <c r="BQ30" s="527"/>
      <c r="BR30" s="527"/>
      <c r="BS30" s="527"/>
      <c r="BT30" s="527"/>
      <c r="BU30" s="528"/>
      <c r="BV30" s="526">
        <v>2072645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鳥取県町村総合事務組合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岩美町振興公社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代替バス運送事業特別会計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鳥取県東部広域行政管理組合（一般会計）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いわみ道の駅</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鳥取県東部広域行政管理組合（事業会計）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鳥取県後期高齢者医療広域連合（一般会計）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鳥取県後期高齢者医療広域連合（特別会計）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Somebx7SSSM12ubcvDXam23yprc7ngJnYOW2p4qxQzxM/5/mOJfF76L+NJjl8/Olymqc0fcIUoOuWKpK1oI0A==" saltValue="SqWcYc29x+DLf3/wKVGG5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26.18</v>
      </c>
      <c r="G34" s="33">
        <v>25.53</v>
      </c>
      <c r="H34" s="33">
        <v>24.26</v>
      </c>
      <c r="I34" s="33">
        <v>20.88</v>
      </c>
      <c r="J34" s="34">
        <v>15.02</v>
      </c>
      <c r="K34" s="22"/>
      <c r="L34" s="22"/>
      <c r="M34" s="22"/>
      <c r="N34" s="22"/>
      <c r="O34" s="22"/>
      <c r="P34" s="22"/>
    </row>
    <row r="35" spans="1:16" ht="39" customHeight="1" x14ac:dyDescent="0.2">
      <c r="A35" s="22"/>
      <c r="B35" s="35"/>
      <c r="C35" s="1145" t="s">
        <v>532</v>
      </c>
      <c r="D35" s="1146"/>
      <c r="E35" s="1147"/>
      <c r="F35" s="36" t="s">
        <v>487</v>
      </c>
      <c r="G35" s="37" t="s">
        <v>487</v>
      </c>
      <c r="H35" s="37" t="s">
        <v>487</v>
      </c>
      <c r="I35" s="37" t="s">
        <v>487</v>
      </c>
      <c r="J35" s="38">
        <v>7.22</v>
      </c>
      <c r="K35" s="22"/>
      <c r="L35" s="22"/>
      <c r="M35" s="22"/>
      <c r="N35" s="22"/>
      <c r="O35" s="22"/>
      <c r="P35" s="22"/>
    </row>
    <row r="36" spans="1:16" ht="39" customHeight="1" x14ac:dyDescent="0.2">
      <c r="A36" s="22"/>
      <c r="B36" s="35"/>
      <c r="C36" s="1145" t="s">
        <v>533</v>
      </c>
      <c r="D36" s="1146"/>
      <c r="E36" s="1147"/>
      <c r="F36" s="36">
        <v>6.66</v>
      </c>
      <c r="G36" s="37">
        <v>6.3</v>
      </c>
      <c r="H36" s="37">
        <v>7.1</v>
      </c>
      <c r="I36" s="37">
        <v>7</v>
      </c>
      <c r="J36" s="38">
        <v>6.75</v>
      </c>
      <c r="K36" s="22"/>
      <c r="L36" s="22"/>
      <c r="M36" s="22"/>
      <c r="N36" s="22"/>
      <c r="O36" s="22"/>
      <c r="P36" s="22"/>
    </row>
    <row r="37" spans="1:16" ht="39" customHeight="1" x14ac:dyDescent="0.2">
      <c r="A37" s="22"/>
      <c r="B37" s="35"/>
      <c r="C37" s="1145" t="s">
        <v>534</v>
      </c>
      <c r="D37" s="1146"/>
      <c r="E37" s="1147"/>
      <c r="F37" s="36">
        <v>3</v>
      </c>
      <c r="G37" s="37">
        <v>3.32</v>
      </c>
      <c r="H37" s="37">
        <v>2.82</v>
      </c>
      <c r="I37" s="37">
        <v>3.05</v>
      </c>
      <c r="J37" s="38">
        <v>2.54</v>
      </c>
      <c r="K37" s="22"/>
      <c r="L37" s="22"/>
      <c r="M37" s="22"/>
      <c r="N37" s="22"/>
      <c r="O37" s="22"/>
      <c r="P37" s="22"/>
    </row>
    <row r="38" spans="1:16" ht="39" customHeight="1" x14ac:dyDescent="0.2">
      <c r="A38" s="22"/>
      <c r="B38" s="35"/>
      <c r="C38" s="1145" t="s">
        <v>535</v>
      </c>
      <c r="D38" s="1146"/>
      <c r="E38" s="1147"/>
      <c r="F38" s="36">
        <v>1.24</v>
      </c>
      <c r="G38" s="37">
        <v>1.69</v>
      </c>
      <c r="H38" s="37">
        <v>1.31</v>
      </c>
      <c r="I38" s="37">
        <v>1.55</v>
      </c>
      <c r="J38" s="38">
        <v>1.0900000000000001</v>
      </c>
      <c r="K38" s="22"/>
      <c r="L38" s="22"/>
      <c r="M38" s="22"/>
      <c r="N38" s="22"/>
      <c r="O38" s="22"/>
      <c r="P38" s="22"/>
    </row>
    <row r="39" spans="1:16" ht="39" customHeight="1" x14ac:dyDescent="0.2">
      <c r="A39" s="22"/>
      <c r="B39" s="35"/>
      <c r="C39" s="1145" t="s">
        <v>536</v>
      </c>
      <c r="D39" s="1146"/>
      <c r="E39" s="1147"/>
      <c r="F39" s="36">
        <v>0.54</v>
      </c>
      <c r="G39" s="37">
        <v>0.59</v>
      </c>
      <c r="H39" s="37">
        <v>0.43</v>
      </c>
      <c r="I39" s="37">
        <v>0.34</v>
      </c>
      <c r="J39" s="38">
        <v>0.27</v>
      </c>
      <c r="K39" s="22"/>
      <c r="L39" s="22"/>
      <c r="M39" s="22"/>
      <c r="N39" s="22"/>
      <c r="O39" s="22"/>
      <c r="P39" s="22"/>
    </row>
    <row r="40" spans="1:16" ht="39" customHeight="1" x14ac:dyDescent="0.2">
      <c r="A40" s="22"/>
      <c r="B40" s="35"/>
      <c r="C40" s="1145" t="s">
        <v>537</v>
      </c>
      <c r="D40" s="1146"/>
      <c r="E40" s="1147"/>
      <c r="F40" s="36">
        <v>0</v>
      </c>
      <c r="G40" s="37">
        <v>0.01</v>
      </c>
      <c r="H40" s="37">
        <v>0</v>
      </c>
      <c r="I40" s="37">
        <v>0.01</v>
      </c>
      <c r="J40" s="38">
        <v>0.01</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v>
      </c>
      <c r="G43" s="42">
        <v>0</v>
      </c>
      <c r="H43" s="42">
        <v>0</v>
      </c>
      <c r="I43" s="42">
        <v>4.3</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WyYMB2cD1+eOHnCk/gOXzGBq0NirrCzqTBft3rANPC6NwV38iYWr1GNgskqJJD1cG0b5UWj60c8FnqL81S9+iA==" saltValue="skU1QH6aBprQA+eo3+53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673</v>
      </c>
      <c r="L45" s="60">
        <v>681</v>
      </c>
      <c r="M45" s="60">
        <v>717</v>
      </c>
      <c r="N45" s="60">
        <v>794</v>
      </c>
      <c r="O45" s="61">
        <v>719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372</v>
      </c>
      <c r="L48" s="64">
        <v>367</v>
      </c>
      <c r="M48" s="64">
        <v>337</v>
      </c>
      <c r="N48" s="64">
        <v>349</v>
      </c>
      <c r="O48" s="65">
        <v>335</v>
      </c>
      <c r="P48" s="48"/>
      <c r="Q48" s="48"/>
      <c r="R48" s="48"/>
      <c r="S48" s="48"/>
      <c r="T48" s="48"/>
      <c r="U48" s="48"/>
    </row>
    <row r="49" spans="1:21" ht="30.75" customHeight="1" x14ac:dyDescent="0.2">
      <c r="A49" s="48"/>
      <c r="B49" s="1155"/>
      <c r="C49" s="1156"/>
      <c r="D49" s="62"/>
      <c r="E49" s="1161" t="s">
        <v>14</v>
      </c>
      <c r="F49" s="1161"/>
      <c r="G49" s="1161"/>
      <c r="H49" s="1161"/>
      <c r="I49" s="1161"/>
      <c r="J49" s="1162"/>
      <c r="K49" s="63">
        <v>11</v>
      </c>
      <c r="L49" s="64">
        <v>12</v>
      </c>
      <c r="M49" s="64">
        <v>18</v>
      </c>
      <c r="N49" s="64">
        <v>13</v>
      </c>
      <c r="O49" s="65">
        <v>17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1</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722</v>
      </c>
      <c r="L52" s="64">
        <v>706</v>
      </c>
      <c r="M52" s="64">
        <v>739</v>
      </c>
      <c r="N52" s="64">
        <v>791</v>
      </c>
      <c r="O52" s="65">
        <v>797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334</v>
      </c>
      <c r="L53" s="69">
        <v>354</v>
      </c>
      <c r="M53" s="69">
        <v>333</v>
      </c>
      <c r="N53" s="69">
        <v>366</v>
      </c>
      <c r="O53" s="70">
        <v>274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9Nipx9BRac7UsYgGtXu8XAk1eSa92QttVNcVOYSyV2Bdh0f1f1n0/3N98mLgwU9tpBrN11rf9caI414DsS6vA==" saltValue="JqsIytkUnbaNcZ2pYsqD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7361</v>
      </c>
      <c r="J41" s="344">
        <v>7415</v>
      </c>
      <c r="K41" s="344">
        <v>7075</v>
      </c>
      <c r="L41" s="344">
        <v>6556</v>
      </c>
      <c r="M41" s="345">
        <v>6249</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4616</v>
      </c>
      <c r="J43" s="347">
        <v>4487</v>
      </c>
      <c r="K43" s="347">
        <v>4429</v>
      </c>
      <c r="L43" s="347">
        <v>4282</v>
      </c>
      <c r="M43" s="348">
        <v>4151</v>
      </c>
    </row>
    <row r="44" spans="2:13" ht="27.75" customHeight="1" x14ac:dyDescent="0.2">
      <c r="B44" s="1186"/>
      <c r="C44" s="1187"/>
      <c r="D44" s="106"/>
      <c r="E44" s="1192" t="s">
        <v>34</v>
      </c>
      <c r="F44" s="1192"/>
      <c r="G44" s="1192"/>
      <c r="H44" s="1193"/>
      <c r="I44" s="346">
        <v>126</v>
      </c>
      <c r="J44" s="347">
        <v>125</v>
      </c>
      <c r="K44" s="347">
        <v>129</v>
      </c>
      <c r="L44" s="347">
        <v>121</v>
      </c>
      <c r="M44" s="348">
        <v>126</v>
      </c>
    </row>
    <row r="45" spans="2:13" ht="27.75" customHeight="1" x14ac:dyDescent="0.2">
      <c r="B45" s="1186"/>
      <c r="C45" s="1187"/>
      <c r="D45" s="106"/>
      <c r="E45" s="1192" t="s">
        <v>35</v>
      </c>
      <c r="F45" s="1192"/>
      <c r="G45" s="1192"/>
      <c r="H45" s="1193"/>
      <c r="I45" s="346">
        <v>445</v>
      </c>
      <c r="J45" s="347">
        <v>470</v>
      </c>
      <c r="K45" s="347">
        <v>428</v>
      </c>
      <c r="L45" s="347">
        <v>533</v>
      </c>
      <c r="M45" s="348">
        <v>579</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3226</v>
      </c>
      <c r="J50" s="347">
        <v>3719</v>
      </c>
      <c r="K50" s="347">
        <v>4188</v>
      </c>
      <c r="L50" s="347">
        <v>4118</v>
      </c>
      <c r="M50" s="348">
        <v>4302</v>
      </c>
    </row>
    <row r="51" spans="2:13" ht="27.75" customHeight="1" x14ac:dyDescent="0.2">
      <c r="B51" s="1186"/>
      <c r="C51" s="1187"/>
      <c r="D51" s="106"/>
      <c r="E51" s="1192" t="s">
        <v>42</v>
      </c>
      <c r="F51" s="1192"/>
      <c r="G51" s="1192"/>
      <c r="H51" s="1193"/>
      <c r="I51" s="346">
        <v>81</v>
      </c>
      <c r="J51" s="347">
        <v>62</v>
      </c>
      <c r="K51" s="347">
        <v>53</v>
      </c>
      <c r="L51" s="347">
        <v>44</v>
      </c>
      <c r="M51" s="348">
        <v>35</v>
      </c>
    </row>
    <row r="52" spans="2:13" ht="27.75" customHeight="1" x14ac:dyDescent="0.2">
      <c r="B52" s="1188"/>
      <c r="C52" s="1189"/>
      <c r="D52" s="106"/>
      <c r="E52" s="1192" t="s">
        <v>43</v>
      </c>
      <c r="F52" s="1192"/>
      <c r="G52" s="1192"/>
      <c r="H52" s="1193"/>
      <c r="I52" s="346">
        <v>8201</v>
      </c>
      <c r="J52" s="347">
        <v>8439</v>
      </c>
      <c r="K52" s="347">
        <v>8136</v>
      </c>
      <c r="L52" s="347">
        <v>7811</v>
      </c>
      <c r="M52" s="348">
        <v>7332</v>
      </c>
    </row>
    <row r="53" spans="2:13" ht="27.75" customHeight="1" thickBot="1" x14ac:dyDescent="0.25">
      <c r="B53" s="1199" t="s">
        <v>19</v>
      </c>
      <c r="C53" s="1200"/>
      <c r="D53" s="110"/>
      <c r="E53" s="1201" t="s">
        <v>44</v>
      </c>
      <c r="F53" s="1201"/>
      <c r="G53" s="1201"/>
      <c r="H53" s="1202"/>
      <c r="I53" s="349">
        <v>1041</v>
      </c>
      <c r="J53" s="350">
        <v>278</v>
      </c>
      <c r="K53" s="350">
        <v>-316</v>
      </c>
      <c r="L53" s="350">
        <v>-482</v>
      </c>
      <c r="M53" s="351">
        <v>-564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R/M4w9BMx2lG4AGHnBkv4U38YFQdVTepx6ivYSqcGaF9k85TDp+U3bZHa+wiUuFuHW2jgorPRPN7U86NIXqzg==" saltValue="uGt/pgr80yZDEzDr7Yua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1191</v>
      </c>
      <c r="G55" s="352">
        <v>1299</v>
      </c>
      <c r="H55" s="353">
        <v>1413</v>
      </c>
    </row>
    <row r="56" spans="2:8" ht="52.5" customHeight="1" x14ac:dyDescent="0.2">
      <c r="B56" s="122"/>
      <c r="C56" s="1213" t="s">
        <v>47</v>
      </c>
      <c r="D56" s="1213"/>
      <c r="E56" s="1214"/>
      <c r="F56" s="354">
        <v>249</v>
      </c>
      <c r="G56" s="354">
        <v>123</v>
      </c>
      <c r="H56" s="355">
        <v>135</v>
      </c>
    </row>
    <row r="57" spans="2:8" ht="53.25" customHeight="1" x14ac:dyDescent="0.2">
      <c r="B57" s="122"/>
      <c r="C57" s="1215" t="s">
        <v>48</v>
      </c>
      <c r="D57" s="1215"/>
      <c r="E57" s="1216"/>
      <c r="F57" s="356">
        <v>2148</v>
      </c>
      <c r="G57" s="356">
        <v>2073</v>
      </c>
      <c r="H57" s="357">
        <v>2105</v>
      </c>
    </row>
    <row r="58" spans="2:8" ht="45.75" customHeight="1" x14ac:dyDescent="0.2">
      <c r="B58" s="123"/>
      <c r="C58" s="1203" t="s">
        <v>546</v>
      </c>
      <c r="D58" s="1204"/>
      <c r="E58" s="1205"/>
      <c r="F58" s="358">
        <v>959</v>
      </c>
      <c r="G58" s="358">
        <v>870</v>
      </c>
      <c r="H58" s="359">
        <v>905</v>
      </c>
    </row>
    <row r="59" spans="2:8" ht="45.75" customHeight="1" x14ac:dyDescent="0.2">
      <c r="B59" s="123"/>
      <c r="C59" s="1203" t="s">
        <v>547</v>
      </c>
      <c r="D59" s="1204"/>
      <c r="E59" s="1205"/>
      <c r="F59" s="358">
        <v>814</v>
      </c>
      <c r="G59" s="358">
        <v>844</v>
      </c>
      <c r="H59" s="359">
        <v>845</v>
      </c>
    </row>
    <row r="60" spans="2:8" ht="45.75" customHeight="1" x14ac:dyDescent="0.2">
      <c r="B60" s="123"/>
      <c r="C60" s="1203" t="s">
        <v>548</v>
      </c>
      <c r="D60" s="1204"/>
      <c r="E60" s="1205"/>
      <c r="F60" s="358">
        <v>153</v>
      </c>
      <c r="G60" s="358">
        <v>151</v>
      </c>
      <c r="H60" s="359">
        <v>149</v>
      </c>
    </row>
    <row r="61" spans="2:8" ht="45.75" customHeight="1" x14ac:dyDescent="0.2">
      <c r="B61" s="123"/>
      <c r="C61" s="1203" t="s">
        <v>549</v>
      </c>
      <c r="D61" s="1204"/>
      <c r="E61" s="1205"/>
      <c r="F61" s="358">
        <v>87</v>
      </c>
      <c r="G61" s="358">
        <v>85</v>
      </c>
      <c r="H61" s="359">
        <v>81</v>
      </c>
    </row>
    <row r="62" spans="2:8" ht="45.75" customHeight="1" thickBot="1" x14ac:dyDescent="0.25">
      <c r="B62" s="124"/>
      <c r="C62" s="1206" t="s">
        <v>550</v>
      </c>
      <c r="D62" s="1207"/>
      <c r="E62" s="1208"/>
      <c r="F62" s="360">
        <v>50</v>
      </c>
      <c r="G62" s="360">
        <v>50</v>
      </c>
      <c r="H62" s="361">
        <v>54</v>
      </c>
    </row>
    <row r="63" spans="2:8" ht="52.5" customHeight="1" thickBot="1" x14ac:dyDescent="0.25">
      <c r="B63" s="125"/>
      <c r="C63" s="1209" t="s">
        <v>49</v>
      </c>
      <c r="D63" s="1209"/>
      <c r="E63" s="1210"/>
      <c r="F63" s="362">
        <v>3587</v>
      </c>
      <c r="G63" s="362">
        <v>3494</v>
      </c>
      <c r="H63" s="363">
        <v>3654</v>
      </c>
    </row>
    <row r="64" spans="2:8" ht="13.2" x14ac:dyDescent="0.2"/>
  </sheetData>
  <sheetProtection algorithmName="SHA-512" hashValue="xMcur+MLIIpOm9uYgM642y+oyAPaQgfCBzk5eQtbYNVyYaNnQ2XM/32KYz9cdaixmAiINeGaA8h8UkJGzkrMQA==" saltValue="NKQtjqXLVezOV3lVKbhl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43963</v>
      </c>
      <c r="E3" s="144"/>
      <c r="F3" s="145">
        <v>117234</v>
      </c>
      <c r="G3" s="146"/>
      <c r="H3" s="147"/>
    </row>
    <row r="4" spans="1:8" x14ac:dyDescent="0.2">
      <c r="A4" s="148"/>
      <c r="B4" s="149"/>
      <c r="C4" s="150"/>
      <c r="D4" s="151">
        <v>28859</v>
      </c>
      <c r="E4" s="152"/>
      <c r="F4" s="153">
        <v>59796</v>
      </c>
      <c r="G4" s="154"/>
      <c r="H4" s="155"/>
    </row>
    <row r="5" spans="1:8" x14ac:dyDescent="0.2">
      <c r="A5" s="136" t="s">
        <v>520</v>
      </c>
      <c r="B5" s="141"/>
      <c r="C5" s="142"/>
      <c r="D5" s="143">
        <v>49048</v>
      </c>
      <c r="E5" s="144"/>
      <c r="F5" s="145">
        <v>97758</v>
      </c>
      <c r="G5" s="146"/>
      <c r="H5" s="147"/>
    </row>
    <row r="6" spans="1:8" x14ac:dyDescent="0.2">
      <c r="A6" s="148"/>
      <c r="B6" s="149"/>
      <c r="C6" s="150"/>
      <c r="D6" s="151">
        <v>23902</v>
      </c>
      <c r="E6" s="152"/>
      <c r="F6" s="153">
        <v>45946</v>
      </c>
      <c r="G6" s="154"/>
      <c r="H6" s="155"/>
    </row>
    <row r="7" spans="1:8" x14ac:dyDescent="0.2">
      <c r="A7" s="136" t="s">
        <v>521</v>
      </c>
      <c r="B7" s="141"/>
      <c r="C7" s="142"/>
      <c r="D7" s="143">
        <v>32059</v>
      </c>
      <c r="E7" s="144"/>
      <c r="F7" s="145">
        <v>91338</v>
      </c>
      <c r="G7" s="146"/>
      <c r="H7" s="147"/>
    </row>
    <row r="8" spans="1:8" x14ac:dyDescent="0.2">
      <c r="A8" s="148"/>
      <c r="B8" s="149"/>
      <c r="C8" s="150"/>
      <c r="D8" s="151">
        <v>14737</v>
      </c>
      <c r="E8" s="152"/>
      <c r="F8" s="153">
        <v>43989</v>
      </c>
      <c r="G8" s="154"/>
      <c r="H8" s="155"/>
    </row>
    <row r="9" spans="1:8" x14ac:dyDescent="0.2">
      <c r="A9" s="136" t="s">
        <v>522</v>
      </c>
      <c r="B9" s="141"/>
      <c r="C9" s="142"/>
      <c r="D9" s="143">
        <v>58997</v>
      </c>
      <c r="E9" s="144"/>
      <c r="F9" s="145">
        <v>103975</v>
      </c>
      <c r="G9" s="146"/>
      <c r="H9" s="147"/>
    </row>
    <row r="10" spans="1:8" x14ac:dyDescent="0.2">
      <c r="A10" s="148"/>
      <c r="B10" s="149"/>
      <c r="C10" s="150"/>
      <c r="D10" s="151">
        <v>23345</v>
      </c>
      <c r="E10" s="152"/>
      <c r="F10" s="153">
        <v>52698</v>
      </c>
      <c r="G10" s="154"/>
      <c r="H10" s="155"/>
    </row>
    <row r="11" spans="1:8" x14ac:dyDescent="0.2">
      <c r="A11" s="136" t="s">
        <v>523</v>
      </c>
      <c r="B11" s="141"/>
      <c r="C11" s="142"/>
      <c r="D11" s="143">
        <v>59929</v>
      </c>
      <c r="E11" s="144"/>
      <c r="F11" s="145">
        <v>112678</v>
      </c>
      <c r="G11" s="146"/>
      <c r="H11" s="147"/>
    </row>
    <row r="12" spans="1:8" x14ac:dyDescent="0.2">
      <c r="A12" s="148"/>
      <c r="B12" s="149"/>
      <c r="C12" s="156"/>
      <c r="D12" s="151">
        <v>36268</v>
      </c>
      <c r="E12" s="152"/>
      <c r="F12" s="153">
        <v>55165</v>
      </c>
      <c r="G12" s="154"/>
      <c r="H12" s="155"/>
    </row>
    <row r="13" spans="1:8" x14ac:dyDescent="0.2">
      <c r="A13" s="136"/>
      <c r="B13" s="141"/>
      <c r="C13" s="157"/>
      <c r="D13" s="158">
        <v>48799</v>
      </c>
      <c r="E13" s="159"/>
      <c r="F13" s="160">
        <v>104597</v>
      </c>
      <c r="G13" s="161"/>
      <c r="H13" s="147"/>
    </row>
    <row r="14" spans="1:8" x14ac:dyDescent="0.2">
      <c r="A14" s="148"/>
      <c r="B14" s="149"/>
      <c r="C14" s="150"/>
      <c r="D14" s="151">
        <v>25422</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v>
      </c>
      <c r="C19" s="162">
        <f>ROUND(VALUE(SUBSTITUTE(実質収支比率等に係る経年分析!G$48,"▲","-")),2)</f>
        <v>3.33</v>
      </c>
      <c r="D19" s="162">
        <f>ROUND(VALUE(SUBSTITUTE(実質収支比率等に係る経年分析!H$48,"▲","-")),2)</f>
        <v>2.82</v>
      </c>
      <c r="E19" s="162">
        <f>ROUND(VALUE(SUBSTITUTE(実質収支比率等に係る経年分析!I$48,"▲","-")),2)</f>
        <v>3.05</v>
      </c>
      <c r="F19" s="162">
        <f>ROUND(VALUE(SUBSTITUTE(実質収支比率等に係る経年分析!J$48,"▲","-")),2)</f>
        <v>2.54</v>
      </c>
    </row>
    <row r="20" spans="1:11" x14ac:dyDescent="0.2">
      <c r="A20" s="162" t="s">
        <v>53</v>
      </c>
      <c r="B20" s="162">
        <f>ROUND(VALUE(SUBSTITUTE(実質収支比率等に係る経年分析!F$47,"▲","-")),2)</f>
        <v>18.11</v>
      </c>
      <c r="C20" s="162">
        <f>ROUND(VALUE(SUBSTITUTE(実質収支比率等に係る経年分析!G$47,"▲","-")),2)</f>
        <v>22.98</v>
      </c>
      <c r="D20" s="162">
        <f>ROUND(VALUE(SUBSTITUTE(実質収支比率等に係る経年分析!H$47,"▲","-")),2)</f>
        <v>26.17</v>
      </c>
      <c r="E20" s="162">
        <f>ROUND(VALUE(SUBSTITUTE(実質収支比率等に係る経年分析!I$47,"▲","-")),2)</f>
        <v>28.03</v>
      </c>
      <c r="F20" s="162">
        <f>ROUND(VALUE(SUBSTITUTE(実質収支比率等に係る経年分析!J$47,"▲","-")),2)</f>
        <v>29.53</v>
      </c>
    </row>
    <row r="21" spans="1:11" x14ac:dyDescent="0.2">
      <c r="A21" s="162" t="s">
        <v>54</v>
      </c>
      <c r="B21" s="162">
        <f>IF(ISNUMBER(VALUE(SUBSTITUTE(実質収支比率等に係る経年分析!F$49,"▲","-"))),ROUND(VALUE(SUBSTITUTE(実質収支比率等に係る経年分析!F$49,"▲","-")),2),NA())</f>
        <v>1.17</v>
      </c>
      <c r="C21" s="162">
        <f>IF(ISNUMBER(VALUE(SUBSTITUTE(実質収支比率等に係る経年分析!G$49,"▲","-"))),ROUND(VALUE(SUBSTITUTE(実質収支比率等に係る経年分析!G$49,"▲","-")),2),NA())</f>
        <v>5.01</v>
      </c>
      <c r="D21" s="162">
        <f>IF(ISNUMBER(VALUE(SUBSTITUTE(実質収支比率等に係る経年分析!H$49,"▲","-"))),ROUND(VALUE(SUBSTITUTE(実質収支比率等に係る経年分析!H$49,"▲","-")),2),NA())</f>
        <v>0.35</v>
      </c>
      <c r="E21" s="162">
        <f>IF(ISNUMBER(VALUE(SUBSTITUTE(実質収支比率等に係る経年分析!I$49,"▲","-"))),ROUND(VALUE(SUBSTITUTE(実質収支比率等に係る経年分析!I$49,"▲","-")),2),NA())</f>
        <v>4.28</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代替バス運送事業特別会計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1.0900000000000001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3.32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6.66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6.75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7.22</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25.53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722</v>
      </c>
      <c r="E42" s="164"/>
      <c r="F42" s="164"/>
      <c r="G42" s="164">
        <f>'実質公債費比率（分子）の構造'!L$52</f>
        <v>706</v>
      </c>
      <c r="H42" s="164"/>
      <c r="I42" s="164"/>
      <c r="J42" s="164">
        <f>'実質公債費比率（分子）の構造'!M$52</f>
        <v>739</v>
      </c>
      <c r="K42" s="164"/>
      <c r="L42" s="164"/>
      <c r="M42" s="164">
        <f>'実質公債費比率（分子）の構造'!N$52</f>
        <v>791</v>
      </c>
      <c r="N42" s="164"/>
      <c r="O42" s="164"/>
      <c r="P42" s="164">
        <f>'実質公債費比率（分子）の構造'!O$52</f>
        <v>797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v>
      </c>
      <c r="C45" s="164"/>
      <c r="D45" s="164"/>
      <c r="E45" s="164">
        <f>'実質公債費比率（分子）の構造'!L$49</f>
        <v>12</v>
      </c>
      <c r="F45" s="164"/>
      <c r="G45" s="164"/>
      <c r="H45" s="164">
        <f>'実質公債費比率（分子）の構造'!M$49</f>
        <v>18</v>
      </c>
      <c r="I45" s="164"/>
      <c r="J45" s="164"/>
      <c r="K45" s="164">
        <f>'実質公債費比率（分子）の構造'!N$49</f>
        <v>13</v>
      </c>
      <c r="L45" s="164"/>
      <c r="M45" s="164"/>
      <c r="N45" s="164">
        <f>'実質公債費比率（分子）の構造'!O$49</f>
        <v>17</v>
      </c>
      <c r="O45" s="164"/>
      <c r="P45" s="164"/>
    </row>
    <row r="46" spans="1:16" x14ac:dyDescent="0.2">
      <c r="A46" s="164" t="s">
        <v>64</v>
      </c>
      <c r="B46" s="164">
        <f>'実質公債費比率（分子）の構造'!K$48</f>
        <v>372</v>
      </c>
      <c r="C46" s="164"/>
      <c r="D46" s="164"/>
      <c r="E46" s="164">
        <f>'実質公債費比率（分子）の構造'!L$48</f>
        <v>367</v>
      </c>
      <c r="F46" s="164"/>
      <c r="G46" s="164"/>
      <c r="H46" s="164">
        <f>'実質公債費比率（分子）の構造'!M$48</f>
        <v>337</v>
      </c>
      <c r="I46" s="164"/>
      <c r="J46" s="164"/>
      <c r="K46" s="164">
        <f>'実質公債費比率（分子）の構造'!N$48</f>
        <v>349</v>
      </c>
      <c r="L46" s="164"/>
      <c r="M46" s="164"/>
      <c r="N46" s="164">
        <f>'実質公債費比率（分子）の構造'!O$48</f>
        <v>335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673</v>
      </c>
      <c r="C49" s="164"/>
      <c r="D49" s="164"/>
      <c r="E49" s="164">
        <f>'実質公債費比率（分子）の構造'!L$45</f>
        <v>681</v>
      </c>
      <c r="F49" s="164"/>
      <c r="G49" s="164"/>
      <c r="H49" s="164">
        <f>'実質公債費比率（分子）の構造'!M$45</f>
        <v>717</v>
      </c>
      <c r="I49" s="164"/>
      <c r="J49" s="164"/>
      <c r="K49" s="164">
        <f>'実質公債費比率（分子）の構造'!N$45</f>
        <v>794</v>
      </c>
      <c r="L49" s="164"/>
      <c r="M49" s="164"/>
      <c r="N49" s="164">
        <f>'実質公債費比率（分子）の構造'!O$45</f>
        <v>719</v>
      </c>
      <c r="O49" s="164"/>
      <c r="P49" s="164"/>
    </row>
    <row r="50" spans="1:16" x14ac:dyDescent="0.2">
      <c r="A50" s="164" t="s">
        <v>67</v>
      </c>
      <c r="B50" s="164" t="e">
        <f>NA()</f>
        <v>#N/A</v>
      </c>
      <c r="C50" s="164">
        <f>IF(ISNUMBER('実質公債費比率（分子）の構造'!K$53),'実質公債費比率（分子）の構造'!K$53,NA())</f>
        <v>334</v>
      </c>
      <c r="D50" s="164" t="e">
        <f>NA()</f>
        <v>#N/A</v>
      </c>
      <c r="E50" s="164" t="e">
        <f>NA()</f>
        <v>#N/A</v>
      </c>
      <c r="F50" s="164">
        <f>IF(ISNUMBER('実質公債費比率（分子）の構造'!L$53),'実質公債費比率（分子）の構造'!L$53,NA())</f>
        <v>354</v>
      </c>
      <c r="G50" s="164" t="e">
        <f>NA()</f>
        <v>#N/A</v>
      </c>
      <c r="H50" s="164" t="e">
        <f>NA()</f>
        <v>#N/A</v>
      </c>
      <c r="I50" s="164">
        <f>IF(ISNUMBER('実質公債費比率（分子）の構造'!M$53),'実質公債費比率（分子）の構造'!M$53,NA())</f>
        <v>333</v>
      </c>
      <c r="J50" s="164" t="e">
        <f>NA()</f>
        <v>#N/A</v>
      </c>
      <c r="K50" s="164" t="e">
        <f>NA()</f>
        <v>#N/A</v>
      </c>
      <c r="L50" s="164">
        <f>IF(ISNUMBER('実質公債費比率（分子）の構造'!N$53),'実質公債費比率（分子）の構造'!N$53,NA())</f>
        <v>366</v>
      </c>
      <c r="M50" s="164" t="e">
        <f>NA()</f>
        <v>#N/A</v>
      </c>
      <c r="N50" s="164" t="e">
        <f>NA()</f>
        <v>#N/A</v>
      </c>
      <c r="O50" s="164">
        <f>IF(ISNUMBER('実質公債費比率（分子）の構造'!O$53),'実質公債費比率（分子）の構造'!O$53,NA())</f>
        <v>274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8201</v>
      </c>
      <c r="E56" s="163"/>
      <c r="F56" s="163"/>
      <c r="G56" s="163">
        <f>'将来負担比率（分子）の構造'!J$52</f>
        <v>8439</v>
      </c>
      <c r="H56" s="163"/>
      <c r="I56" s="163"/>
      <c r="J56" s="163">
        <f>'将来負担比率（分子）の構造'!K$52</f>
        <v>8136</v>
      </c>
      <c r="K56" s="163"/>
      <c r="L56" s="163"/>
      <c r="M56" s="163">
        <f>'将来負担比率（分子）の構造'!L$52</f>
        <v>7811</v>
      </c>
      <c r="N56" s="163"/>
      <c r="O56" s="163"/>
      <c r="P56" s="163">
        <f>'将来負担比率（分子）の構造'!M$52</f>
        <v>7332</v>
      </c>
    </row>
    <row r="57" spans="1:16" x14ac:dyDescent="0.2">
      <c r="A57" s="163" t="s">
        <v>42</v>
      </c>
      <c r="B57" s="163"/>
      <c r="C57" s="163"/>
      <c r="D57" s="163">
        <f>'将来負担比率（分子）の構造'!I$51</f>
        <v>81</v>
      </c>
      <c r="E57" s="163"/>
      <c r="F57" s="163"/>
      <c r="G57" s="163">
        <f>'将来負担比率（分子）の構造'!J$51</f>
        <v>62</v>
      </c>
      <c r="H57" s="163"/>
      <c r="I57" s="163"/>
      <c r="J57" s="163">
        <f>'将来負担比率（分子）の構造'!K$51</f>
        <v>53</v>
      </c>
      <c r="K57" s="163"/>
      <c r="L57" s="163"/>
      <c r="M57" s="163">
        <f>'将来負担比率（分子）の構造'!L$51</f>
        <v>44</v>
      </c>
      <c r="N57" s="163"/>
      <c r="O57" s="163"/>
      <c r="P57" s="163">
        <f>'将来負担比率（分子）の構造'!M$51</f>
        <v>35</v>
      </c>
    </row>
    <row r="58" spans="1:16" x14ac:dyDescent="0.2">
      <c r="A58" s="163" t="s">
        <v>41</v>
      </c>
      <c r="B58" s="163"/>
      <c r="C58" s="163"/>
      <c r="D58" s="163">
        <f>'将来負担比率（分子）の構造'!I$50</f>
        <v>3226</v>
      </c>
      <c r="E58" s="163"/>
      <c r="F58" s="163"/>
      <c r="G58" s="163">
        <f>'将来負担比率（分子）の構造'!J$50</f>
        <v>3719</v>
      </c>
      <c r="H58" s="163"/>
      <c r="I58" s="163"/>
      <c r="J58" s="163">
        <f>'将来負担比率（分子）の構造'!K$50</f>
        <v>4188</v>
      </c>
      <c r="K58" s="163"/>
      <c r="L58" s="163"/>
      <c r="M58" s="163">
        <f>'将来負担比率（分子）の構造'!L$50</f>
        <v>4118</v>
      </c>
      <c r="N58" s="163"/>
      <c r="O58" s="163"/>
      <c r="P58" s="163">
        <f>'将来負担比率（分子）の構造'!M$50</f>
        <v>4302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445</v>
      </c>
      <c r="C62" s="163"/>
      <c r="D62" s="163"/>
      <c r="E62" s="163">
        <f>'将来負担比率（分子）の構造'!J$45</f>
        <v>470</v>
      </c>
      <c r="F62" s="163"/>
      <c r="G62" s="163"/>
      <c r="H62" s="163">
        <f>'将来負担比率（分子）の構造'!K$45</f>
        <v>428</v>
      </c>
      <c r="I62" s="163"/>
      <c r="J62" s="163"/>
      <c r="K62" s="163">
        <f>'将来負担比率（分子）の構造'!L$45</f>
        <v>533</v>
      </c>
      <c r="L62" s="163"/>
      <c r="M62" s="163"/>
      <c r="N62" s="163">
        <f>'将来負担比率（分子）の構造'!M$45</f>
        <v>579</v>
      </c>
      <c r="O62" s="163"/>
      <c r="P62" s="163"/>
    </row>
    <row r="63" spans="1:16" x14ac:dyDescent="0.2">
      <c r="A63" s="163" t="s">
        <v>34</v>
      </c>
      <c r="B63" s="163">
        <f>'将来負担比率（分子）の構造'!I$44</f>
        <v>126</v>
      </c>
      <c r="C63" s="163"/>
      <c r="D63" s="163"/>
      <c r="E63" s="163">
        <f>'将来負担比率（分子）の構造'!J$44</f>
        <v>125</v>
      </c>
      <c r="F63" s="163"/>
      <c r="G63" s="163"/>
      <c r="H63" s="163">
        <f>'将来負担比率（分子）の構造'!K$44</f>
        <v>129</v>
      </c>
      <c r="I63" s="163"/>
      <c r="J63" s="163"/>
      <c r="K63" s="163">
        <f>'将来負担比率（分子）の構造'!L$44</f>
        <v>121</v>
      </c>
      <c r="L63" s="163"/>
      <c r="M63" s="163"/>
      <c r="N63" s="163">
        <f>'将来負担比率（分子）の構造'!M$44</f>
        <v>126</v>
      </c>
      <c r="O63" s="163"/>
      <c r="P63" s="163"/>
    </row>
    <row r="64" spans="1:16" x14ac:dyDescent="0.2">
      <c r="A64" s="163" t="s">
        <v>33</v>
      </c>
      <c r="B64" s="163">
        <f>'将来負担比率（分子）の構造'!I$43</f>
        <v>4616</v>
      </c>
      <c r="C64" s="163"/>
      <c r="D64" s="163"/>
      <c r="E64" s="163">
        <f>'将来負担比率（分子）の構造'!J$43</f>
        <v>4487</v>
      </c>
      <c r="F64" s="163"/>
      <c r="G64" s="163"/>
      <c r="H64" s="163">
        <f>'将来負担比率（分子）の構造'!K$43</f>
        <v>4429</v>
      </c>
      <c r="I64" s="163"/>
      <c r="J64" s="163"/>
      <c r="K64" s="163">
        <f>'将来負担比率（分子）の構造'!L$43</f>
        <v>4282</v>
      </c>
      <c r="L64" s="163"/>
      <c r="M64" s="163"/>
      <c r="N64" s="163">
        <f>'将来負担比率（分子）の構造'!M$43</f>
        <v>4151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7361</v>
      </c>
      <c r="C66" s="163"/>
      <c r="D66" s="163"/>
      <c r="E66" s="163">
        <f>'将来負担比率（分子）の構造'!J$41</f>
        <v>7415</v>
      </c>
      <c r="F66" s="163"/>
      <c r="G66" s="163"/>
      <c r="H66" s="163">
        <f>'将来負担比率（分子）の構造'!K$41</f>
        <v>7075</v>
      </c>
      <c r="I66" s="163"/>
      <c r="J66" s="163"/>
      <c r="K66" s="163">
        <f>'将来負担比率（分子）の構造'!L$41</f>
        <v>6556</v>
      </c>
      <c r="L66" s="163"/>
      <c r="M66" s="163"/>
      <c r="N66" s="163">
        <f>'将来負担比率（分子）の構造'!M$41</f>
        <v>6249</v>
      </c>
      <c r="O66" s="163"/>
      <c r="P66" s="163"/>
    </row>
    <row r="67" spans="1:16" x14ac:dyDescent="0.2">
      <c r="A67" s="163" t="s">
        <v>71</v>
      </c>
      <c r="B67" s="163" t="e">
        <f>NA()</f>
        <v>#N/A</v>
      </c>
      <c r="C67" s="163">
        <f>IF(ISNUMBER('将来負担比率（分子）の構造'!I$53), IF('将来負担比率（分子）の構造'!I$53 &lt; 0, 0, '将来負担比率（分子）の構造'!I$53), NA())</f>
        <v>1041</v>
      </c>
      <c r="D67" s="163" t="e">
        <f>NA()</f>
        <v>#N/A</v>
      </c>
      <c r="E67" s="163" t="e">
        <f>NA()</f>
        <v>#N/A</v>
      </c>
      <c r="F67" s="163">
        <f>IF(ISNUMBER('将来負担比率（分子）の構造'!J$53), IF('将来負担比率（分子）の構造'!J$53 &lt; 0, 0, '将来負担比率（分子）の構造'!J$53), NA())</f>
        <v>278</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1191</v>
      </c>
      <c r="C72" s="167">
        <f>基金残高に係る経年分析!G55</f>
        <v>1299</v>
      </c>
      <c r="D72" s="167">
        <f>基金残高に係る経年分析!H55</f>
        <v>1413</v>
      </c>
    </row>
    <row r="73" spans="1:16" x14ac:dyDescent="0.2">
      <c r="A73" s="166" t="s">
        <v>74</v>
      </c>
      <c r="B73" s="167">
        <f>基金残高に係る経年分析!F56</f>
        <v>249</v>
      </c>
      <c r="C73" s="167">
        <f>基金残高に係る経年分析!G56</f>
        <v>123</v>
      </c>
      <c r="D73" s="167">
        <f>基金残高に係る経年分析!H56</f>
        <v>135</v>
      </c>
    </row>
    <row r="74" spans="1:16" x14ac:dyDescent="0.2">
      <c r="A74" s="166" t="s">
        <v>75</v>
      </c>
      <c r="B74" s="167">
        <f>基金残高に係る経年分析!F57</f>
        <v>2148</v>
      </c>
      <c r="C74" s="167">
        <f>基金残高に係る経年分析!G57</f>
        <v>2073</v>
      </c>
      <c r="D74" s="167">
        <f>基金残高に係る経年分析!H57</f>
        <v>2105</v>
      </c>
    </row>
  </sheetData>
  <sheetProtection algorithmName="SHA-512" hashValue="drRuPp2xk0b28iAZWpQfA6od3i6BA9CDOxQUHNYxWqLox7ZFLCY65fNqWhV6MOd0GCgfxk0b16j7IX6HWUtbrw==" saltValue="c29K1THzifsD7SeCOQ2O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1032355</v>
      </c>
      <c r="S5" s="613"/>
      <c r="T5" s="613"/>
      <c r="U5" s="613"/>
      <c r="V5" s="613"/>
      <c r="W5" s="613"/>
      <c r="X5" s="613"/>
      <c r="Y5" s="614"/>
      <c r="Z5" s="615">
        <v>13.2</v>
      </c>
      <c r="AA5" s="615"/>
      <c r="AB5" s="615"/>
      <c r="AC5" s="615"/>
      <c r="AD5" s="616">
        <v>1032355</v>
      </c>
      <c r="AE5" s="616"/>
      <c r="AF5" s="616"/>
      <c r="AG5" s="616"/>
      <c r="AH5" s="616"/>
      <c r="AI5" s="616"/>
      <c r="AJ5" s="616"/>
      <c r="AK5" s="616"/>
      <c r="AL5" s="617">
        <v>21.4</v>
      </c>
      <c r="AM5" s="618"/>
      <c r="AN5" s="618"/>
      <c r="AO5" s="619"/>
      <c r="AP5" s="609" t="s">
        <v>216</v>
      </c>
      <c r="AQ5" s="610"/>
      <c r="AR5" s="610"/>
      <c r="AS5" s="610"/>
      <c r="AT5" s="610"/>
      <c r="AU5" s="610"/>
      <c r="AV5" s="610"/>
      <c r="AW5" s="610"/>
      <c r="AX5" s="610"/>
      <c r="AY5" s="610"/>
      <c r="AZ5" s="610"/>
      <c r="BA5" s="610"/>
      <c r="BB5" s="610"/>
      <c r="BC5" s="610"/>
      <c r="BD5" s="610"/>
      <c r="BE5" s="610"/>
      <c r="BF5" s="611"/>
      <c r="BG5" s="623">
        <v>1031003</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60927</v>
      </c>
      <c r="S6" s="624"/>
      <c r="T6" s="624"/>
      <c r="U6" s="624"/>
      <c r="V6" s="624"/>
      <c r="W6" s="624"/>
      <c r="X6" s="624"/>
      <c r="Y6" s="625"/>
      <c r="Z6" s="626">
        <v>0.8</v>
      </c>
      <c r="AA6" s="626"/>
      <c r="AB6" s="626"/>
      <c r="AC6" s="626"/>
      <c r="AD6" s="627">
        <v>60927</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1031003</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83867</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83867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642</v>
      </c>
      <c r="S7" s="624"/>
      <c r="T7" s="624"/>
      <c r="U7" s="624"/>
      <c r="V7" s="624"/>
      <c r="W7" s="624"/>
      <c r="X7" s="624"/>
      <c r="Y7" s="625"/>
      <c r="Z7" s="626">
        <v>0</v>
      </c>
      <c r="AA7" s="626"/>
      <c r="AB7" s="626"/>
      <c r="AC7" s="626"/>
      <c r="AD7" s="627">
        <v>642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405844</v>
      </c>
      <c r="BH7" s="624"/>
      <c r="BI7" s="624"/>
      <c r="BJ7" s="624"/>
      <c r="BK7" s="624"/>
      <c r="BL7" s="624"/>
      <c r="BM7" s="624"/>
      <c r="BN7" s="625"/>
      <c r="BO7" s="626">
        <v>39.299999999999997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1370660</v>
      </c>
      <c r="CS7" s="624"/>
      <c r="CT7" s="624"/>
      <c r="CU7" s="624"/>
      <c r="CV7" s="624"/>
      <c r="CW7" s="624"/>
      <c r="CX7" s="624"/>
      <c r="CY7" s="625"/>
      <c r="CZ7" s="626">
        <v>17.899999999999999</v>
      </c>
      <c r="DA7" s="626"/>
      <c r="DB7" s="626"/>
      <c r="DC7" s="626"/>
      <c r="DD7" s="632">
        <v>91253</v>
      </c>
      <c r="DE7" s="624"/>
      <c r="DF7" s="624"/>
      <c r="DG7" s="624"/>
      <c r="DH7" s="624"/>
      <c r="DI7" s="624"/>
      <c r="DJ7" s="624"/>
      <c r="DK7" s="624"/>
      <c r="DL7" s="624"/>
      <c r="DM7" s="624"/>
      <c r="DN7" s="624"/>
      <c r="DO7" s="624"/>
      <c r="DP7" s="625"/>
      <c r="DQ7" s="632">
        <v>1066755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9313</v>
      </c>
      <c r="S8" s="624"/>
      <c r="T8" s="624"/>
      <c r="U8" s="624"/>
      <c r="V8" s="624"/>
      <c r="W8" s="624"/>
      <c r="X8" s="624"/>
      <c r="Y8" s="625"/>
      <c r="Z8" s="626">
        <v>0.1</v>
      </c>
      <c r="AA8" s="626"/>
      <c r="AB8" s="626"/>
      <c r="AC8" s="626"/>
      <c r="AD8" s="627">
        <v>9313</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16686</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2455748</v>
      </c>
      <c r="CS8" s="624"/>
      <c r="CT8" s="624"/>
      <c r="CU8" s="624"/>
      <c r="CV8" s="624"/>
      <c r="CW8" s="624"/>
      <c r="CX8" s="624"/>
      <c r="CY8" s="625"/>
      <c r="CZ8" s="626">
        <v>32.1</v>
      </c>
      <c r="DA8" s="626"/>
      <c r="DB8" s="626"/>
      <c r="DC8" s="626"/>
      <c r="DD8" s="632">
        <v>21583</v>
      </c>
      <c r="DE8" s="624"/>
      <c r="DF8" s="624"/>
      <c r="DG8" s="624"/>
      <c r="DH8" s="624"/>
      <c r="DI8" s="624"/>
      <c r="DJ8" s="624"/>
      <c r="DK8" s="624"/>
      <c r="DL8" s="624"/>
      <c r="DM8" s="624"/>
      <c r="DN8" s="624"/>
      <c r="DO8" s="624"/>
      <c r="DP8" s="625"/>
      <c r="DQ8" s="632">
        <v>1395288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12187</v>
      </c>
      <c r="S9" s="624"/>
      <c r="T9" s="624"/>
      <c r="U9" s="624"/>
      <c r="V9" s="624"/>
      <c r="W9" s="624"/>
      <c r="X9" s="624"/>
      <c r="Y9" s="625"/>
      <c r="Z9" s="626">
        <v>0.2</v>
      </c>
      <c r="AA9" s="626"/>
      <c r="AB9" s="626"/>
      <c r="AC9" s="626"/>
      <c r="AD9" s="627">
        <v>12187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342285</v>
      </c>
      <c r="BH9" s="624"/>
      <c r="BI9" s="624"/>
      <c r="BJ9" s="624"/>
      <c r="BK9" s="624"/>
      <c r="BL9" s="624"/>
      <c r="BM9" s="624"/>
      <c r="BN9" s="625"/>
      <c r="BO9" s="626">
        <v>33.200000000000003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851870</v>
      </c>
      <c r="CS9" s="624"/>
      <c r="CT9" s="624"/>
      <c r="CU9" s="624"/>
      <c r="CV9" s="624"/>
      <c r="CW9" s="624"/>
      <c r="CX9" s="624"/>
      <c r="CY9" s="625"/>
      <c r="CZ9" s="626">
        <v>11.1</v>
      </c>
      <c r="DA9" s="626"/>
      <c r="DB9" s="626"/>
      <c r="DC9" s="626"/>
      <c r="DD9" s="632">
        <v>4636</v>
      </c>
      <c r="DE9" s="624"/>
      <c r="DF9" s="624"/>
      <c r="DG9" s="624"/>
      <c r="DH9" s="624"/>
      <c r="DI9" s="624"/>
      <c r="DJ9" s="624"/>
      <c r="DK9" s="624"/>
      <c r="DL9" s="624"/>
      <c r="DM9" s="624"/>
      <c r="DN9" s="624"/>
      <c r="DO9" s="624"/>
      <c r="DP9" s="625"/>
      <c r="DQ9" s="632">
        <v>792078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20376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259898</v>
      </c>
      <c r="S11" s="624"/>
      <c r="T11" s="624"/>
      <c r="U11" s="624"/>
      <c r="V11" s="624"/>
      <c r="W11" s="624"/>
      <c r="X11" s="624"/>
      <c r="Y11" s="625"/>
      <c r="Z11" s="628">
        <v>3.3</v>
      </c>
      <c r="AA11" s="629"/>
      <c r="AB11" s="629"/>
      <c r="AC11" s="635"/>
      <c r="AD11" s="632">
        <v>259898</v>
      </c>
      <c r="AE11" s="624"/>
      <c r="AF11" s="624"/>
      <c r="AG11" s="624"/>
      <c r="AH11" s="624"/>
      <c r="AI11" s="624"/>
      <c r="AJ11" s="624"/>
      <c r="AK11" s="625"/>
      <c r="AL11" s="628">
        <v>5.4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26497</v>
      </c>
      <c r="BH11" s="624"/>
      <c r="BI11" s="624"/>
      <c r="BJ11" s="624"/>
      <c r="BK11" s="624"/>
      <c r="BL11" s="624"/>
      <c r="BM11" s="624"/>
      <c r="BN11" s="625"/>
      <c r="BO11" s="626">
        <v>2.6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374622</v>
      </c>
      <c r="CS11" s="624"/>
      <c r="CT11" s="624"/>
      <c r="CU11" s="624"/>
      <c r="CV11" s="624"/>
      <c r="CW11" s="624"/>
      <c r="CX11" s="624"/>
      <c r="CY11" s="625"/>
      <c r="CZ11" s="626">
        <v>4.9000000000000004</v>
      </c>
      <c r="DA11" s="626"/>
      <c r="DB11" s="626"/>
      <c r="DC11" s="626"/>
      <c r="DD11" s="632">
        <v>74380</v>
      </c>
      <c r="DE11" s="624"/>
      <c r="DF11" s="624"/>
      <c r="DG11" s="624"/>
      <c r="DH11" s="624"/>
      <c r="DI11" s="624"/>
      <c r="DJ11" s="624"/>
      <c r="DK11" s="624"/>
      <c r="DL11" s="624"/>
      <c r="DM11" s="624"/>
      <c r="DN11" s="624"/>
      <c r="DO11" s="624"/>
      <c r="DP11" s="625"/>
      <c r="DQ11" s="632">
        <v>170128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188</v>
      </c>
      <c r="S12" s="624"/>
      <c r="T12" s="624"/>
      <c r="U12" s="624"/>
      <c r="V12" s="624"/>
      <c r="W12" s="624"/>
      <c r="X12" s="624"/>
      <c r="Y12" s="625"/>
      <c r="Z12" s="626">
        <v>0</v>
      </c>
      <c r="AA12" s="626"/>
      <c r="AB12" s="626"/>
      <c r="AC12" s="626"/>
      <c r="AD12" s="627">
        <v>188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502089</v>
      </c>
      <c r="BH12" s="624"/>
      <c r="BI12" s="624"/>
      <c r="BJ12" s="624"/>
      <c r="BK12" s="624"/>
      <c r="BL12" s="624"/>
      <c r="BM12" s="624"/>
      <c r="BN12" s="625"/>
      <c r="BO12" s="626">
        <v>48.6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226204</v>
      </c>
      <c r="CS12" s="624"/>
      <c r="CT12" s="624"/>
      <c r="CU12" s="624"/>
      <c r="CV12" s="624"/>
      <c r="CW12" s="624"/>
      <c r="CX12" s="624"/>
      <c r="CY12" s="625"/>
      <c r="CZ12" s="626">
        <v>3</v>
      </c>
      <c r="DA12" s="626"/>
      <c r="DB12" s="626"/>
      <c r="DC12" s="626"/>
      <c r="DD12" s="632">
        <v>14561</v>
      </c>
      <c r="DE12" s="624"/>
      <c r="DF12" s="624"/>
      <c r="DG12" s="624"/>
      <c r="DH12" s="624"/>
      <c r="DI12" s="624"/>
      <c r="DJ12" s="624"/>
      <c r="DK12" s="624"/>
      <c r="DL12" s="624"/>
      <c r="DM12" s="624"/>
      <c r="DN12" s="624"/>
      <c r="DO12" s="624"/>
      <c r="DP12" s="625"/>
      <c r="DQ12" s="632">
        <v>123127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501026</v>
      </c>
      <c r="BH13" s="624"/>
      <c r="BI13" s="624"/>
      <c r="BJ13" s="624"/>
      <c r="BK13" s="624"/>
      <c r="BL13" s="624"/>
      <c r="BM13" s="624"/>
      <c r="BN13" s="625"/>
      <c r="BO13" s="626">
        <v>48.5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693006</v>
      </c>
      <c r="CS13" s="624"/>
      <c r="CT13" s="624"/>
      <c r="CU13" s="624"/>
      <c r="CV13" s="624"/>
      <c r="CW13" s="624"/>
      <c r="CX13" s="624"/>
      <c r="CY13" s="625"/>
      <c r="CZ13" s="626">
        <v>9</v>
      </c>
      <c r="DA13" s="626"/>
      <c r="DB13" s="626"/>
      <c r="DC13" s="626"/>
      <c r="DD13" s="632">
        <v>340630</v>
      </c>
      <c r="DE13" s="624"/>
      <c r="DF13" s="624"/>
      <c r="DG13" s="624"/>
      <c r="DH13" s="624"/>
      <c r="DI13" s="624"/>
      <c r="DJ13" s="624"/>
      <c r="DK13" s="624"/>
      <c r="DL13" s="624"/>
      <c r="DM13" s="624"/>
      <c r="DN13" s="624"/>
      <c r="DO13" s="624"/>
      <c r="DP13" s="625"/>
      <c r="DQ13" s="632">
        <v>248725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48513</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233908</v>
      </c>
      <c r="CS14" s="624"/>
      <c r="CT14" s="624"/>
      <c r="CU14" s="624"/>
      <c r="CV14" s="624"/>
      <c r="CW14" s="624"/>
      <c r="CX14" s="624"/>
      <c r="CY14" s="625"/>
      <c r="CZ14" s="626">
        <v>3.1</v>
      </c>
      <c r="DA14" s="626"/>
      <c r="DB14" s="626"/>
      <c r="DC14" s="626"/>
      <c r="DD14" s="632">
        <v>23054</v>
      </c>
      <c r="DE14" s="624"/>
      <c r="DF14" s="624"/>
      <c r="DG14" s="624"/>
      <c r="DH14" s="624"/>
      <c r="DI14" s="624"/>
      <c r="DJ14" s="624"/>
      <c r="DK14" s="624"/>
      <c r="DL14" s="624"/>
      <c r="DM14" s="624"/>
      <c r="DN14" s="624"/>
      <c r="DO14" s="624"/>
      <c r="DP14" s="625"/>
      <c r="DQ14" s="632">
        <v>209635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6183</v>
      </c>
      <c r="S15" s="624"/>
      <c r="T15" s="624"/>
      <c r="U15" s="624"/>
      <c r="V15" s="624"/>
      <c r="W15" s="624"/>
      <c r="X15" s="624"/>
      <c r="Y15" s="625"/>
      <c r="Z15" s="626">
        <v>0.1</v>
      </c>
      <c r="AA15" s="626"/>
      <c r="AB15" s="626"/>
      <c r="AC15" s="626"/>
      <c r="AD15" s="627">
        <v>6183</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74557</v>
      </c>
      <c r="BH15" s="624"/>
      <c r="BI15" s="624"/>
      <c r="BJ15" s="624"/>
      <c r="BK15" s="624"/>
      <c r="BL15" s="624"/>
      <c r="BM15" s="624"/>
      <c r="BN15" s="625"/>
      <c r="BO15" s="626">
        <v>7.2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651089</v>
      </c>
      <c r="CS15" s="624"/>
      <c r="CT15" s="624"/>
      <c r="CU15" s="624"/>
      <c r="CV15" s="624"/>
      <c r="CW15" s="624"/>
      <c r="CX15" s="624"/>
      <c r="CY15" s="625"/>
      <c r="CZ15" s="626">
        <v>8.5</v>
      </c>
      <c r="DA15" s="626"/>
      <c r="DB15" s="626"/>
      <c r="DC15" s="626"/>
      <c r="DD15" s="632">
        <v>75274</v>
      </c>
      <c r="DE15" s="624"/>
      <c r="DF15" s="624"/>
      <c r="DG15" s="624"/>
      <c r="DH15" s="624"/>
      <c r="DI15" s="624"/>
      <c r="DJ15" s="624"/>
      <c r="DK15" s="624"/>
      <c r="DL15" s="624"/>
      <c r="DM15" s="624"/>
      <c r="DN15" s="624"/>
      <c r="DO15" s="624"/>
      <c r="DP15" s="625"/>
      <c r="DQ15" s="632">
        <v>526994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14042</v>
      </c>
      <c r="S16" s="624"/>
      <c r="T16" s="624"/>
      <c r="U16" s="624"/>
      <c r="V16" s="624"/>
      <c r="W16" s="624"/>
      <c r="X16" s="624"/>
      <c r="Y16" s="625"/>
      <c r="Z16" s="626">
        <v>0.2</v>
      </c>
      <c r="AA16" s="626"/>
      <c r="AB16" s="626"/>
      <c r="AC16" s="626"/>
      <c r="AD16" s="627">
        <v>14042</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562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562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51696</v>
      </c>
      <c r="S17" s="624"/>
      <c r="T17" s="624"/>
      <c r="U17" s="624"/>
      <c r="V17" s="624"/>
      <c r="W17" s="624"/>
      <c r="X17" s="624"/>
      <c r="Y17" s="625"/>
      <c r="Z17" s="626">
        <v>0.7</v>
      </c>
      <c r="AA17" s="626"/>
      <c r="AB17" s="626"/>
      <c r="AC17" s="626"/>
      <c r="AD17" s="627">
        <v>51696</v>
      </c>
      <c r="AE17" s="627"/>
      <c r="AF17" s="627"/>
      <c r="AG17" s="627"/>
      <c r="AH17" s="627"/>
      <c r="AI17" s="627"/>
      <c r="AJ17" s="627"/>
      <c r="AK17" s="627"/>
      <c r="AL17" s="628">
        <v>1.1000000000000001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717189</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706158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9581</v>
      </c>
      <c r="S18" s="624"/>
      <c r="T18" s="624"/>
      <c r="U18" s="624"/>
      <c r="V18" s="624"/>
      <c r="W18" s="624"/>
      <c r="X18" s="624"/>
      <c r="Y18" s="625"/>
      <c r="Z18" s="626">
        <v>0.1</v>
      </c>
      <c r="AA18" s="626"/>
      <c r="AB18" s="626"/>
      <c r="AC18" s="626"/>
      <c r="AD18" s="627">
        <v>9581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42115</v>
      </c>
      <c r="S19" s="624"/>
      <c r="T19" s="624"/>
      <c r="U19" s="624"/>
      <c r="V19" s="624"/>
      <c r="W19" s="624"/>
      <c r="X19" s="624"/>
      <c r="Y19" s="625"/>
      <c r="Z19" s="626">
        <v>0.5</v>
      </c>
      <c r="AA19" s="626"/>
      <c r="AB19" s="626"/>
      <c r="AC19" s="626"/>
      <c r="AD19" s="627">
        <v>42115</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1352</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1352</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7658725</v>
      </c>
      <c r="CS20" s="624"/>
      <c r="CT20" s="624"/>
      <c r="CU20" s="624"/>
      <c r="CV20" s="624"/>
      <c r="CW20" s="624"/>
      <c r="CX20" s="624"/>
      <c r="CY20" s="625"/>
      <c r="CZ20" s="626">
        <v>100</v>
      </c>
      <c r="DA20" s="626"/>
      <c r="DB20" s="626"/>
      <c r="DC20" s="626"/>
      <c r="DD20" s="632">
        <v>645371</v>
      </c>
      <c r="DE20" s="624"/>
      <c r="DF20" s="624"/>
      <c r="DG20" s="624"/>
      <c r="DH20" s="624"/>
      <c r="DI20" s="624"/>
      <c r="DJ20" s="624"/>
      <c r="DK20" s="624"/>
      <c r="DL20" s="624"/>
      <c r="DM20" s="624"/>
      <c r="DN20" s="624"/>
      <c r="DO20" s="624"/>
      <c r="DP20" s="625"/>
      <c r="DQ20" s="632">
        <v>5323317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3756350</v>
      </c>
      <c r="S21" s="624"/>
      <c r="T21" s="624"/>
      <c r="U21" s="624"/>
      <c r="V21" s="624"/>
      <c r="W21" s="624"/>
      <c r="X21" s="624"/>
      <c r="Y21" s="625"/>
      <c r="Z21" s="626">
        <v>48</v>
      </c>
      <c r="AA21" s="626"/>
      <c r="AB21" s="626"/>
      <c r="AC21" s="626"/>
      <c r="AD21" s="627">
        <v>3365689</v>
      </c>
      <c r="AE21" s="627"/>
      <c r="AF21" s="627"/>
      <c r="AG21" s="627"/>
      <c r="AH21" s="627"/>
      <c r="AI21" s="627"/>
      <c r="AJ21" s="627"/>
      <c r="AK21" s="627"/>
      <c r="AL21" s="628">
        <v>69.900000000000006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1352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3365689</v>
      </c>
      <c r="S22" s="624"/>
      <c r="T22" s="624"/>
      <c r="U22" s="624"/>
      <c r="V22" s="624"/>
      <c r="W22" s="624"/>
      <c r="X22" s="624"/>
      <c r="Y22" s="625"/>
      <c r="Z22" s="626">
        <v>43</v>
      </c>
      <c r="AA22" s="626"/>
      <c r="AB22" s="626"/>
      <c r="AC22" s="626"/>
      <c r="AD22" s="627">
        <v>3365689</v>
      </c>
      <c r="AE22" s="627"/>
      <c r="AF22" s="627"/>
      <c r="AG22" s="627"/>
      <c r="AH22" s="627"/>
      <c r="AI22" s="627"/>
      <c r="AJ22" s="627"/>
      <c r="AK22" s="627"/>
      <c r="AL22" s="628">
        <v>69.900000000000006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390661</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3491885</v>
      </c>
      <c r="CS24" s="613"/>
      <c r="CT24" s="613"/>
      <c r="CU24" s="613"/>
      <c r="CV24" s="613"/>
      <c r="CW24" s="613"/>
      <c r="CX24" s="613"/>
      <c r="CY24" s="614"/>
      <c r="CZ24" s="617">
        <v>45.6</v>
      </c>
      <c r="DA24" s="618"/>
      <c r="DB24" s="618"/>
      <c r="DC24" s="634"/>
      <c r="DD24" s="655">
        <v>2520422</v>
      </c>
      <c r="DE24" s="613"/>
      <c r="DF24" s="613"/>
      <c r="DG24" s="613"/>
      <c r="DH24" s="613"/>
      <c r="DI24" s="613"/>
      <c r="DJ24" s="613"/>
      <c r="DK24" s="614"/>
      <c r="DL24" s="655">
        <v>2326786</v>
      </c>
      <c r="DM24" s="613"/>
      <c r="DN24" s="613"/>
      <c r="DO24" s="613"/>
      <c r="DP24" s="613"/>
      <c r="DQ24" s="613"/>
      <c r="DR24" s="613"/>
      <c r="DS24" s="613"/>
      <c r="DT24" s="613"/>
      <c r="DU24" s="613"/>
      <c r="DV24" s="614"/>
      <c r="DW24" s="617">
        <v>48.2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5203781</v>
      </c>
      <c r="S25" s="624"/>
      <c r="T25" s="624"/>
      <c r="U25" s="624"/>
      <c r="V25" s="624"/>
      <c r="W25" s="624"/>
      <c r="X25" s="624"/>
      <c r="Y25" s="625"/>
      <c r="Z25" s="626">
        <v>66.5</v>
      </c>
      <c r="AA25" s="626"/>
      <c r="AB25" s="626"/>
      <c r="AC25" s="626"/>
      <c r="AD25" s="627">
        <v>4813120</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1655484</v>
      </c>
      <c r="CS25" s="644"/>
      <c r="CT25" s="644"/>
      <c r="CU25" s="644"/>
      <c r="CV25" s="644"/>
      <c r="CW25" s="644"/>
      <c r="CX25" s="644"/>
      <c r="CY25" s="645"/>
      <c r="CZ25" s="628">
        <v>21.6</v>
      </c>
      <c r="DA25" s="656"/>
      <c r="DB25" s="656"/>
      <c r="DC25" s="658"/>
      <c r="DD25" s="632">
        <v>1502801</v>
      </c>
      <c r="DE25" s="644"/>
      <c r="DF25" s="644"/>
      <c r="DG25" s="644"/>
      <c r="DH25" s="644"/>
      <c r="DI25" s="644"/>
      <c r="DJ25" s="644"/>
      <c r="DK25" s="645"/>
      <c r="DL25" s="632">
        <v>1315799</v>
      </c>
      <c r="DM25" s="644"/>
      <c r="DN25" s="644"/>
      <c r="DO25" s="644"/>
      <c r="DP25" s="644"/>
      <c r="DQ25" s="644"/>
      <c r="DR25" s="644"/>
      <c r="DS25" s="644"/>
      <c r="DT25" s="644"/>
      <c r="DU25" s="644"/>
      <c r="DV25" s="645"/>
      <c r="DW25" s="628">
        <v>27.3</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757769</v>
      </c>
      <c r="CS26" s="624"/>
      <c r="CT26" s="624"/>
      <c r="CU26" s="624"/>
      <c r="CV26" s="624"/>
      <c r="CW26" s="624"/>
      <c r="CX26" s="624"/>
      <c r="CY26" s="625"/>
      <c r="CZ26" s="628">
        <v>9.9</v>
      </c>
      <c r="DA26" s="656"/>
      <c r="DB26" s="656"/>
      <c r="DC26" s="658"/>
      <c r="DD26" s="632">
        <v>715203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340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1032355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1119212</v>
      </c>
      <c r="CS27" s="644"/>
      <c r="CT27" s="644"/>
      <c r="CU27" s="644"/>
      <c r="CV27" s="644"/>
      <c r="CW27" s="644"/>
      <c r="CX27" s="644"/>
      <c r="CY27" s="645"/>
      <c r="CZ27" s="628">
        <v>14.6</v>
      </c>
      <c r="DA27" s="656"/>
      <c r="DB27" s="656"/>
      <c r="DC27" s="658"/>
      <c r="DD27" s="632">
        <v>311463</v>
      </c>
      <c r="DE27" s="644"/>
      <c r="DF27" s="644"/>
      <c r="DG27" s="644"/>
      <c r="DH27" s="644"/>
      <c r="DI27" s="644"/>
      <c r="DJ27" s="644"/>
      <c r="DK27" s="645"/>
      <c r="DL27" s="632">
        <v>304829</v>
      </c>
      <c r="DM27" s="644"/>
      <c r="DN27" s="644"/>
      <c r="DO27" s="644"/>
      <c r="DP27" s="644"/>
      <c r="DQ27" s="644"/>
      <c r="DR27" s="644"/>
      <c r="DS27" s="644"/>
      <c r="DT27" s="644"/>
      <c r="DU27" s="644"/>
      <c r="DV27" s="645"/>
      <c r="DW27" s="628">
        <v>6.3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62519</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717189</v>
      </c>
      <c r="CS28" s="624"/>
      <c r="CT28" s="624"/>
      <c r="CU28" s="624"/>
      <c r="CV28" s="624"/>
      <c r="CW28" s="624"/>
      <c r="CX28" s="624"/>
      <c r="CY28" s="625"/>
      <c r="CZ28" s="628">
        <v>9.4</v>
      </c>
      <c r="DA28" s="656"/>
      <c r="DB28" s="656"/>
      <c r="DC28" s="658"/>
      <c r="DD28" s="632">
        <v>706158</v>
      </c>
      <c r="DE28" s="624"/>
      <c r="DF28" s="624"/>
      <c r="DG28" s="624"/>
      <c r="DH28" s="624"/>
      <c r="DI28" s="624"/>
      <c r="DJ28" s="624"/>
      <c r="DK28" s="625"/>
      <c r="DL28" s="632">
        <v>706158</v>
      </c>
      <c r="DM28" s="624"/>
      <c r="DN28" s="624"/>
      <c r="DO28" s="624"/>
      <c r="DP28" s="624"/>
      <c r="DQ28" s="624"/>
      <c r="DR28" s="624"/>
      <c r="DS28" s="624"/>
      <c r="DT28" s="624"/>
      <c r="DU28" s="624"/>
      <c r="DV28" s="625"/>
      <c r="DW28" s="628">
        <v>14.6</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14422</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717189</v>
      </c>
      <c r="CS29" s="644"/>
      <c r="CT29" s="644"/>
      <c r="CU29" s="644"/>
      <c r="CV29" s="644"/>
      <c r="CW29" s="644"/>
      <c r="CX29" s="644"/>
      <c r="CY29" s="645"/>
      <c r="CZ29" s="628">
        <v>9.4</v>
      </c>
      <c r="DA29" s="656"/>
      <c r="DB29" s="656"/>
      <c r="DC29" s="658"/>
      <c r="DD29" s="632">
        <v>706158</v>
      </c>
      <c r="DE29" s="644"/>
      <c r="DF29" s="644"/>
      <c r="DG29" s="644"/>
      <c r="DH29" s="644"/>
      <c r="DI29" s="644"/>
      <c r="DJ29" s="644"/>
      <c r="DK29" s="645"/>
      <c r="DL29" s="632">
        <v>706158</v>
      </c>
      <c r="DM29" s="644"/>
      <c r="DN29" s="644"/>
      <c r="DO29" s="644"/>
      <c r="DP29" s="644"/>
      <c r="DQ29" s="644"/>
      <c r="DR29" s="644"/>
      <c r="DS29" s="644"/>
      <c r="DT29" s="644"/>
      <c r="DU29" s="644"/>
      <c r="DV29" s="645"/>
      <c r="DW29" s="628">
        <v>14.6</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922106</v>
      </c>
      <c r="S30" s="624"/>
      <c r="T30" s="624"/>
      <c r="U30" s="624"/>
      <c r="V30" s="624"/>
      <c r="W30" s="624"/>
      <c r="X30" s="624"/>
      <c r="Y30" s="625"/>
      <c r="Z30" s="626">
        <v>11.8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693294</v>
      </c>
      <c r="CS30" s="624"/>
      <c r="CT30" s="624"/>
      <c r="CU30" s="624"/>
      <c r="CV30" s="624"/>
      <c r="CW30" s="624"/>
      <c r="CX30" s="624"/>
      <c r="CY30" s="625"/>
      <c r="CZ30" s="628">
        <v>9.1</v>
      </c>
      <c r="DA30" s="656"/>
      <c r="DB30" s="656"/>
      <c r="DC30" s="658"/>
      <c r="DD30" s="632">
        <v>683041</v>
      </c>
      <c r="DE30" s="624"/>
      <c r="DF30" s="624"/>
      <c r="DG30" s="624"/>
      <c r="DH30" s="624"/>
      <c r="DI30" s="624"/>
      <c r="DJ30" s="624"/>
      <c r="DK30" s="625"/>
      <c r="DL30" s="632">
        <v>683041</v>
      </c>
      <c r="DM30" s="624"/>
      <c r="DN30" s="624"/>
      <c r="DO30" s="624"/>
      <c r="DP30" s="624"/>
      <c r="DQ30" s="624"/>
      <c r="DR30" s="624"/>
      <c r="DS30" s="624"/>
      <c r="DT30" s="624"/>
      <c r="DU30" s="624"/>
      <c r="DV30" s="625"/>
      <c r="DW30" s="628">
        <v>14.1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98.6</v>
      </c>
      <c r="BH31" s="667"/>
      <c r="BI31" s="667"/>
      <c r="BJ31" s="667"/>
      <c r="BK31" s="667"/>
      <c r="BL31" s="667"/>
      <c r="BM31" s="618">
        <v>95.6</v>
      </c>
      <c r="BN31" s="667"/>
      <c r="BO31" s="667"/>
      <c r="BP31" s="667"/>
      <c r="BQ31" s="668"/>
      <c r="BR31" s="670">
        <v>98.7</v>
      </c>
      <c r="BS31" s="667"/>
      <c r="BT31" s="667"/>
      <c r="BU31" s="667"/>
      <c r="BV31" s="667"/>
      <c r="BW31" s="667"/>
      <c r="BX31" s="618">
        <v>96.1</v>
      </c>
      <c r="BY31" s="667"/>
      <c r="BZ31" s="667"/>
      <c r="CA31" s="667"/>
      <c r="CB31" s="668"/>
      <c r="CD31" s="663"/>
      <c r="CE31" s="664"/>
      <c r="CF31" s="620" t="s">
        <v>300</v>
      </c>
      <c r="CG31" s="621"/>
      <c r="CH31" s="621"/>
      <c r="CI31" s="621"/>
      <c r="CJ31" s="621"/>
      <c r="CK31" s="621"/>
      <c r="CL31" s="621"/>
      <c r="CM31" s="621"/>
      <c r="CN31" s="621"/>
      <c r="CO31" s="621"/>
      <c r="CP31" s="621"/>
      <c r="CQ31" s="622"/>
      <c r="CR31" s="623">
        <v>23895</v>
      </c>
      <c r="CS31" s="644"/>
      <c r="CT31" s="644"/>
      <c r="CU31" s="644"/>
      <c r="CV31" s="644"/>
      <c r="CW31" s="644"/>
      <c r="CX31" s="644"/>
      <c r="CY31" s="645"/>
      <c r="CZ31" s="628">
        <v>0.3</v>
      </c>
      <c r="DA31" s="656"/>
      <c r="DB31" s="656"/>
      <c r="DC31" s="658"/>
      <c r="DD31" s="632">
        <v>23117</v>
      </c>
      <c r="DE31" s="644"/>
      <c r="DF31" s="644"/>
      <c r="DG31" s="644"/>
      <c r="DH31" s="644"/>
      <c r="DI31" s="644"/>
      <c r="DJ31" s="644"/>
      <c r="DK31" s="645"/>
      <c r="DL31" s="632">
        <v>23117</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706412</v>
      </c>
      <c r="S32" s="624"/>
      <c r="T32" s="624"/>
      <c r="U32" s="624"/>
      <c r="V32" s="624"/>
      <c r="W32" s="624"/>
      <c r="X32" s="624"/>
      <c r="Y32" s="625"/>
      <c r="Z32" s="626">
        <v>9</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98.1</v>
      </c>
      <c r="BH32" s="644"/>
      <c r="BI32" s="644"/>
      <c r="BJ32" s="644"/>
      <c r="BK32" s="644"/>
      <c r="BL32" s="644"/>
      <c r="BM32" s="629">
        <v>94.9</v>
      </c>
      <c r="BN32" s="644"/>
      <c r="BO32" s="644"/>
      <c r="BP32" s="644"/>
      <c r="BQ32" s="669"/>
      <c r="BR32" s="680">
        <v>98.2</v>
      </c>
      <c r="BS32" s="644"/>
      <c r="BT32" s="644"/>
      <c r="BU32" s="644"/>
      <c r="BV32" s="644"/>
      <c r="BW32" s="644"/>
      <c r="BX32" s="629">
        <v>95.7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28169</v>
      </c>
      <c r="S33" s="624"/>
      <c r="T33" s="624"/>
      <c r="U33" s="624"/>
      <c r="V33" s="624"/>
      <c r="W33" s="624"/>
      <c r="X33" s="624"/>
      <c r="Y33" s="625"/>
      <c r="Z33" s="626">
        <v>0.4</v>
      </c>
      <c r="AA33" s="626"/>
      <c r="AB33" s="626"/>
      <c r="AC33" s="626"/>
      <c r="AD33" s="627">
        <v>1225</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98.7</v>
      </c>
      <c r="BH33" s="682"/>
      <c r="BI33" s="682"/>
      <c r="BJ33" s="682"/>
      <c r="BK33" s="682"/>
      <c r="BL33" s="682"/>
      <c r="BM33" s="683">
        <v>95.4</v>
      </c>
      <c r="BN33" s="682"/>
      <c r="BO33" s="682"/>
      <c r="BP33" s="682"/>
      <c r="BQ33" s="684"/>
      <c r="BR33" s="681">
        <v>98.9</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3520907</v>
      </c>
      <c r="CS33" s="644"/>
      <c r="CT33" s="644"/>
      <c r="CU33" s="644"/>
      <c r="CV33" s="644"/>
      <c r="CW33" s="644"/>
      <c r="CX33" s="644"/>
      <c r="CY33" s="645"/>
      <c r="CZ33" s="628">
        <v>46</v>
      </c>
      <c r="DA33" s="656"/>
      <c r="DB33" s="656"/>
      <c r="DC33" s="658"/>
      <c r="DD33" s="632">
        <v>2660430</v>
      </c>
      <c r="DE33" s="644"/>
      <c r="DF33" s="644"/>
      <c r="DG33" s="644"/>
      <c r="DH33" s="644"/>
      <c r="DI33" s="644"/>
      <c r="DJ33" s="644"/>
      <c r="DK33" s="645"/>
      <c r="DL33" s="632">
        <v>1887247</v>
      </c>
      <c r="DM33" s="644"/>
      <c r="DN33" s="644"/>
      <c r="DO33" s="644"/>
      <c r="DP33" s="644"/>
      <c r="DQ33" s="644"/>
      <c r="DR33" s="644"/>
      <c r="DS33" s="644"/>
      <c r="DT33" s="644"/>
      <c r="DU33" s="644"/>
      <c r="DV33" s="645"/>
      <c r="DW33" s="628">
        <v>39.1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106619</v>
      </c>
      <c r="S34" s="624"/>
      <c r="T34" s="624"/>
      <c r="U34" s="624"/>
      <c r="V34" s="624"/>
      <c r="W34" s="624"/>
      <c r="X34" s="624"/>
      <c r="Y34" s="625"/>
      <c r="Z34" s="626">
        <v>1.4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1052965</v>
      </c>
      <c r="CS34" s="624"/>
      <c r="CT34" s="624"/>
      <c r="CU34" s="624"/>
      <c r="CV34" s="624"/>
      <c r="CW34" s="624"/>
      <c r="CX34" s="624"/>
      <c r="CY34" s="625"/>
      <c r="CZ34" s="628">
        <v>13.7</v>
      </c>
      <c r="DA34" s="656"/>
      <c r="DB34" s="656"/>
      <c r="DC34" s="658"/>
      <c r="DD34" s="632">
        <v>714235</v>
      </c>
      <c r="DE34" s="624"/>
      <c r="DF34" s="624"/>
      <c r="DG34" s="624"/>
      <c r="DH34" s="624"/>
      <c r="DI34" s="624"/>
      <c r="DJ34" s="624"/>
      <c r="DK34" s="625"/>
      <c r="DL34" s="632">
        <v>521932</v>
      </c>
      <c r="DM34" s="624"/>
      <c r="DN34" s="624"/>
      <c r="DO34" s="624"/>
      <c r="DP34" s="624"/>
      <c r="DQ34" s="624"/>
      <c r="DR34" s="624"/>
      <c r="DS34" s="624"/>
      <c r="DT34" s="624"/>
      <c r="DU34" s="624"/>
      <c r="DV34" s="625"/>
      <c r="DW34" s="628">
        <v>10.8</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246778</v>
      </c>
      <c r="S35" s="624"/>
      <c r="T35" s="624"/>
      <c r="U35" s="624"/>
      <c r="V35" s="624"/>
      <c r="W35" s="624"/>
      <c r="X35" s="624"/>
      <c r="Y35" s="625"/>
      <c r="Z35" s="626">
        <v>3.2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55345</v>
      </c>
      <c r="CS35" s="644"/>
      <c r="CT35" s="644"/>
      <c r="CU35" s="644"/>
      <c r="CV35" s="644"/>
      <c r="CW35" s="644"/>
      <c r="CX35" s="644"/>
      <c r="CY35" s="645"/>
      <c r="CZ35" s="628">
        <v>0.7</v>
      </c>
      <c r="DA35" s="656"/>
      <c r="DB35" s="656"/>
      <c r="DC35" s="658"/>
      <c r="DD35" s="632">
        <v>50175</v>
      </c>
      <c r="DE35" s="644"/>
      <c r="DF35" s="644"/>
      <c r="DG35" s="644"/>
      <c r="DH35" s="644"/>
      <c r="DI35" s="644"/>
      <c r="DJ35" s="644"/>
      <c r="DK35" s="645"/>
      <c r="DL35" s="632">
        <v>50175</v>
      </c>
      <c r="DM35" s="644"/>
      <c r="DN35" s="644"/>
      <c r="DO35" s="644"/>
      <c r="DP35" s="644"/>
      <c r="DQ35" s="644"/>
      <c r="DR35" s="644"/>
      <c r="DS35" s="644"/>
      <c r="DT35" s="644"/>
      <c r="DU35" s="644"/>
      <c r="DV35" s="645"/>
      <c r="DW35" s="628">
        <v>1</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89508</v>
      </c>
      <c r="S36" s="624"/>
      <c r="T36" s="624"/>
      <c r="U36" s="624"/>
      <c r="V36" s="624"/>
      <c r="W36" s="624"/>
      <c r="X36" s="624"/>
      <c r="Y36" s="625"/>
      <c r="Z36" s="626">
        <v>1.1000000000000001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1233321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13178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1314782</v>
      </c>
      <c r="CS36" s="624"/>
      <c r="CT36" s="624"/>
      <c r="CU36" s="624"/>
      <c r="CV36" s="624"/>
      <c r="CW36" s="624"/>
      <c r="CX36" s="624"/>
      <c r="CY36" s="625"/>
      <c r="CZ36" s="628">
        <v>17.2</v>
      </c>
      <c r="DA36" s="656"/>
      <c r="DB36" s="656"/>
      <c r="DC36" s="658"/>
      <c r="DD36" s="632">
        <v>997887</v>
      </c>
      <c r="DE36" s="624"/>
      <c r="DF36" s="624"/>
      <c r="DG36" s="624"/>
      <c r="DH36" s="624"/>
      <c r="DI36" s="624"/>
      <c r="DJ36" s="624"/>
      <c r="DK36" s="625"/>
      <c r="DL36" s="632">
        <v>714142</v>
      </c>
      <c r="DM36" s="624"/>
      <c r="DN36" s="624"/>
      <c r="DO36" s="624"/>
      <c r="DP36" s="624"/>
      <c r="DQ36" s="624"/>
      <c r="DR36" s="624"/>
      <c r="DS36" s="624"/>
      <c r="DT36" s="624"/>
      <c r="DU36" s="624"/>
      <c r="DV36" s="625"/>
      <c r="DW36" s="628">
        <v>14.8</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56431</v>
      </c>
      <c r="S37" s="624"/>
      <c r="T37" s="624"/>
      <c r="U37" s="624"/>
      <c r="V37" s="624"/>
      <c r="W37" s="624"/>
      <c r="X37" s="624"/>
      <c r="Y37" s="625"/>
      <c r="Z37" s="626">
        <v>0.7</v>
      </c>
      <c r="AA37" s="626"/>
      <c r="AB37" s="626"/>
      <c r="AC37" s="626"/>
      <c r="AD37" s="627">
        <v>4082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491200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-10185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271986</v>
      </c>
      <c r="CS37" s="644"/>
      <c r="CT37" s="644"/>
      <c r="CU37" s="644"/>
      <c r="CV37" s="644"/>
      <c r="CW37" s="644"/>
      <c r="CX37" s="644"/>
      <c r="CY37" s="645"/>
      <c r="CZ37" s="628">
        <v>3.6</v>
      </c>
      <c r="DA37" s="656"/>
      <c r="DB37" s="656"/>
      <c r="DC37" s="658"/>
      <c r="DD37" s="632">
        <v>271986</v>
      </c>
      <c r="DE37" s="644"/>
      <c r="DF37" s="644"/>
      <c r="DG37" s="644"/>
      <c r="DH37" s="644"/>
      <c r="DI37" s="644"/>
      <c r="DJ37" s="644"/>
      <c r="DK37" s="645"/>
      <c r="DL37" s="632">
        <v>262524</v>
      </c>
      <c r="DM37" s="644"/>
      <c r="DN37" s="644"/>
      <c r="DO37" s="644"/>
      <c r="DP37" s="644"/>
      <c r="DQ37" s="644"/>
      <c r="DR37" s="644"/>
      <c r="DS37" s="644"/>
      <c r="DT37" s="644"/>
      <c r="DU37" s="644"/>
      <c r="DV37" s="645"/>
      <c r="DW37" s="628">
        <v>5.4</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387892</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149364</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1479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572004</v>
      </c>
      <c r="CS38" s="624"/>
      <c r="CT38" s="624"/>
      <c r="CU38" s="624"/>
      <c r="CV38" s="624"/>
      <c r="CW38" s="624"/>
      <c r="CX38" s="624"/>
      <c r="CY38" s="625"/>
      <c r="CZ38" s="628">
        <v>7.5</v>
      </c>
      <c r="DA38" s="656"/>
      <c r="DB38" s="656"/>
      <c r="DC38" s="658"/>
      <c r="DD38" s="632">
        <v>479356</v>
      </c>
      <c r="DE38" s="624"/>
      <c r="DF38" s="624"/>
      <c r="DG38" s="624"/>
      <c r="DH38" s="624"/>
      <c r="DI38" s="624"/>
      <c r="DJ38" s="624"/>
      <c r="DK38" s="625"/>
      <c r="DL38" s="632">
        <v>453298</v>
      </c>
      <c r="DM38" s="624"/>
      <c r="DN38" s="624"/>
      <c r="DO38" s="624"/>
      <c r="DP38" s="624"/>
      <c r="DQ38" s="624"/>
      <c r="DR38" s="624"/>
      <c r="DS38" s="624"/>
      <c r="DT38" s="624"/>
      <c r="DU38" s="624"/>
      <c r="DV38" s="625"/>
      <c r="DW38" s="628">
        <v>9.4</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20753</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2204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332869</v>
      </c>
      <c r="CS39" s="644"/>
      <c r="CT39" s="644"/>
      <c r="CU39" s="644"/>
      <c r="CV39" s="644"/>
      <c r="CW39" s="644"/>
      <c r="CX39" s="644"/>
      <c r="CY39" s="645"/>
      <c r="CZ39" s="628">
        <v>4.3</v>
      </c>
      <c r="DA39" s="656"/>
      <c r="DB39" s="656"/>
      <c r="DC39" s="658"/>
      <c r="DD39" s="632">
        <v>227745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10192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1904</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79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192942</v>
      </c>
      <c r="CS40" s="624"/>
      <c r="CT40" s="624"/>
      <c r="CU40" s="624"/>
      <c r="CV40" s="624"/>
      <c r="CW40" s="624"/>
      <c r="CX40" s="624"/>
      <c r="CY40" s="625"/>
      <c r="CZ40" s="628">
        <v>2.5</v>
      </c>
      <c r="DA40" s="656"/>
      <c r="DB40" s="656"/>
      <c r="DC40" s="658"/>
      <c r="DD40" s="632">
        <v>191032</v>
      </c>
      <c r="DE40" s="624"/>
      <c r="DF40" s="624"/>
      <c r="DG40" s="624"/>
      <c r="DH40" s="624"/>
      <c r="DI40" s="624"/>
      <c r="DJ40" s="624"/>
      <c r="DK40" s="625"/>
      <c r="DL40" s="632">
        <v>147700</v>
      </c>
      <c r="DM40" s="624"/>
      <c r="DN40" s="624"/>
      <c r="DO40" s="624"/>
      <c r="DP40" s="624"/>
      <c r="DQ40" s="624"/>
      <c r="DR40" s="624"/>
      <c r="DS40" s="624"/>
      <c r="DT40" s="624"/>
      <c r="DU40" s="624"/>
      <c r="DV40" s="625"/>
      <c r="DW40" s="628">
        <v>3.1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7824977</v>
      </c>
      <c r="S41" s="696"/>
      <c r="T41" s="696"/>
      <c r="U41" s="696"/>
      <c r="V41" s="696"/>
      <c r="W41" s="696"/>
      <c r="X41" s="696"/>
      <c r="Y41" s="700"/>
      <c r="Z41" s="701">
        <v>100</v>
      </c>
      <c r="AA41" s="701"/>
      <c r="AB41" s="701"/>
      <c r="AC41" s="701"/>
      <c r="AD41" s="702">
        <v>4818427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101282</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468818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452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645933</v>
      </c>
      <c r="CS42" s="644"/>
      <c r="CT42" s="644"/>
      <c r="CU42" s="644"/>
      <c r="CV42" s="644"/>
      <c r="CW42" s="644"/>
      <c r="CX42" s="644"/>
      <c r="CY42" s="645"/>
      <c r="CZ42" s="628">
        <v>8.4</v>
      </c>
      <c r="DA42" s="656"/>
      <c r="DB42" s="656"/>
      <c r="DC42" s="658"/>
      <c r="DD42" s="632">
        <v>142465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10630</v>
      </c>
      <c r="CS43" s="644"/>
      <c r="CT43" s="644"/>
      <c r="CU43" s="644"/>
      <c r="CV43" s="644"/>
      <c r="CW43" s="644"/>
      <c r="CX43" s="644"/>
      <c r="CY43" s="645"/>
      <c r="CZ43" s="628">
        <v>0.1</v>
      </c>
      <c r="DA43" s="656"/>
      <c r="DB43" s="656"/>
      <c r="DC43" s="658"/>
      <c r="DD43" s="632">
        <v>10630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645371</v>
      </c>
      <c r="CS44" s="624"/>
      <c r="CT44" s="624"/>
      <c r="CU44" s="624"/>
      <c r="CV44" s="624"/>
      <c r="CW44" s="624"/>
      <c r="CX44" s="624"/>
      <c r="CY44" s="625"/>
      <c r="CZ44" s="628">
        <v>8.4</v>
      </c>
      <c r="DA44" s="629"/>
      <c r="DB44" s="629"/>
      <c r="DC44" s="635"/>
      <c r="DD44" s="632">
        <v>141903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254805</v>
      </c>
      <c r="CS45" s="644"/>
      <c r="CT45" s="644"/>
      <c r="CU45" s="644"/>
      <c r="CV45" s="644"/>
      <c r="CW45" s="644"/>
      <c r="CX45" s="644"/>
      <c r="CY45" s="645"/>
      <c r="CZ45" s="628">
        <v>3.3</v>
      </c>
      <c r="DA45" s="656"/>
      <c r="DB45" s="656"/>
      <c r="DC45" s="658"/>
      <c r="DD45" s="632">
        <v>28575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390566</v>
      </c>
      <c r="CS46" s="624"/>
      <c r="CT46" s="624"/>
      <c r="CU46" s="624"/>
      <c r="CV46" s="624"/>
      <c r="CW46" s="624"/>
      <c r="CX46" s="624"/>
      <c r="CY46" s="625"/>
      <c r="CZ46" s="628">
        <v>5.0999999999999996</v>
      </c>
      <c r="DA46" s="629"/>
      <c r="DB46" s="629"/>
      <c r="DC46" s="635"/>
      <c r="DD46" s="632">
        <v>113328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562</v>
      </c>
      <c r="CS47" s="644"/>
      <c r="CT47" s="644"/>
      <c r="CU47" s="644"/>
      <c r="CV47" s="644"/>
      <c r="CW47" s="644"/>
      <c r="CX47" s="644"/>
      <c r="CY47" s="645"/>
      <c r="CZ47" s="628">
        <v>0</v>
      </c>
      <c r="DA47" s="656"/>
      <c r="DB47" s="656"/>
      <c r="DC47" s="658"/>
      <c r="DD47" s="632">
        <v>562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7658725</v>
      </c>
      <c r="CS49" s="682"/>
      <c r="CT49" s="682"/>
      <c r="CU49" s="682"/>
      <c r="CV49" s="682"/>
      <c r="CW49" s="682"/>
      <c r="CX49" s="682"/>
      <c r="CY49" s="711"/>
      <c r="CZ49" s="703">
        <v>100</v>
      </c>
      <c r="DA49" s="712"/>
      <c r="DB49" s="712"/>
      <c r="DC49" s="713"/>
      <c r="DD49" s="714">
        <v>5323317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XvqpHeeNrMf3l7n+S+ILz/S6jyVIsHZuRzT5tvRci4MFGpPoxNabXqCNqytpkIOuWKXqNSvyBDVUaMFIuGU8w==" saltValue="CEDy4xWLEnCVePUMf1v3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7804</v>
      </c>
      <c r="R7" s="753"/>
      <c r="S7" s="753"/>
      <c r="T7" s="753"/>
      <c r="U7" s="753"/>
      <c r="V7" s="753">
        <v>7637</v>
      </c>
      <c r="W7" s="753"/>
      <c r="X7" s="753"/>
      <c r="Y7" s="753"/>
      <c r="Z7" s="753"/>
      <c r="AA7" s="753">
        <v>166</v>
      </c>
      <c r="AB7" s="753"/>
      <c r="AC7" s="753"/>
      <c r="AD7" s="753"/>
      <c r="AE7" s="754"/>
      <c r="AF7" s="755">
        <v>122</v>
      </c>
      <c r="AG7" s="756"/>
      <c r="AH7" s="756"/>
      <c r="AI7" s="756"/>
      <c r="AJ7" s="757"/>
      <c r="AK7" s="758" t="s">
        <v>551</v>
      </c>
      <c r="AL7" s="759"/>
      <c r="AM7" s="759"/>
      <c r="AN7" s="759"/>
      <c r="AO7" s="759"/>
      <c r="AP7" s="759">
        <v>6249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-1</v>
      </c>
      <c r="CI7" s="744"/>
      <c r="CJ7" s="744"/>
      <c r="CK7" s="744"/>
      <c r="CL7" s="745"/>
      <c r="CM7" s="743">
        <v>10</v>
      </c>
      <c r="CN7" s="744"/>
      <c r="CO7" s="744"/>
      <c r="CP7" s="744"/>
      <c r="CQ7" s="745"/>
      <c r="CR7" s="743">
        <v>10</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57</v>
      </c>
      <c r="R8" s="784"/>
      <c r="S8" s="784"/>
      <c r="T8" s="784"/>
      <c r="U8" s="784"/>
      <c r="V8" s="784">
        <v>57</v>
      </c>
      <c r="W8" s="784"/>
      <c r="X8" s="784"/>
      <c r="Y8" s="784"/>
      <c r="Z8" s="784"/>
      <c r="AA8" s="784" t="s">
        <v>551</v>
      </c>
      <c r="AB8" s="784"/>
      <c r="AC8" s="784"/>
      <c r="AD8" s="784"/>
      <c r="AE8" s="785"/>
      <c r="AF8" s="786" t="s">
        <v>122</v>
      </c>
      <c r="AG8" s="787"/>
      <c r="AH8" s="787"/>
      <c r="AI8" s="787"/>
      <c r="AJ8" s="788"/>
      <c r="AK8" s="769">
        <v>36</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5</v>
      </c>
      <c r="CI8" s="777"/>
      <c r="CJ8" s="777"/>
      <c r="CK8" s="777"/>
      <c r="CL8" s="778"/>
      <c r="CM8" s="776">
        <v>50</v>
      </c>
      <c r="CN8" s="777"/>
      <c r="CO8" s="777"/>
      <c r="CP8" s="777"/>
      <c r="CQ8" s="778"/>
      <c r="CR8" s="776">
        <v>10</v>
      </c>
      <c r="CS8" s="777"/>
      <c r="CT8" s="777"/>
      <c r="CU8" s="777"/>
      <c r="CV8" s="778"/>
      <c r="CW8" s="776">
        <v>4</v>
      </c>
      <c r="CX8" s="777"/>
      <c r="CY8" s="777"/>
      <c r="CZ8" s="777"/>
      <c r="DA8" s="778"/>
      <c r="DB8" s="776" t="s">
        <v>551</v>
      </c>
      <c r="DC8" s="777"/>
      <c r="DD8" s="777"/>
      <c r="DE8" s="777"/>
      <c r="DF8" s="778"/>
      <c r="DG8" s="776" t="s">
        <v>551</v>
      </c>
      <c r="DH8" s="777"/>
      <c r="DI8" s="777"/>
      <c r="DJ8" s="777"/>
      <c r="DK8" s="778"/>
      <c r="DL8" s="776" t="s">
        <v>551</v>
      </c>
      <c r="DM8" s="777"/>
      <c r="DN8" s="777"/>
      <c r="DO8" s="777"/>
      <c r="DP8" s="778"/>
      <c r="DQ8" s="776" t="s">
        <v>551</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7825</v>
      </c>
      <c r="R23" s="793"/>
      <c r="S23" s="793"/>
      <c r="T23" s="793"/>
      <c r="U23" s="793"/>
      <c r="V23" s="793">
        <v>7659</v>
      </c>
      <c r="W23" s="793"/>
      <c r="X23" s="793"/>
      <c r="Y23" s="793"/>
      <c r="Z23" s="793"/>
      <c r="AA23" s="793">
        <v>166</v>
      </c>
      <c r="AB23" s="793"/>
      <c r="AC23" s="793"/>
      <c r="AD23" s="793"/>
      <c r="AE23" s="794"/>
      <c r="AF23" s="795">
        <v>122</v>
      </c>
      <c r="AG23" s="793"/>
      <c r="AH23" s="793"/>
      <c r="AI23" s="793"/>
      <c r="AJ23" s="796"/>
      <c r="AK23" s="797"/>
      <c r="AL23" s="798"/>
      <c r="AM23" s="798"/>
      <c r="AN23" s="798"/>
      <c r="AO23" s="798"/>
      <c r="AP23" s="793">
        <v>6249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1310</v>
      </c>
      <c r="R28" s="823"/>
      <c r="S28" s="823"/>
      <c r="T28" s="823"/>
      <c r="U28" s="823"/>
      <c r="V28" s="823">
        <v>1296</v>
      </c>
      <c r="W28" s="823"/>
      <c r="X28" s="823"/>
      <c r="Y28" s="823"/>
      <c r="Z28" s="823"/>
      <c r="AA28" s="823">
        <v>13</v>
      </c>
      <c r="AB28" s="823"/>
      <c r="AC28" s="823"/>
      <c r="AD28" s="823"/>
      <c r="AE28" s="824"/>
      <c r="AF28" s="825">
        <v>13</v>
      </c>
      <c r="AG28" s="823"/>
      <c r="AH28" s="823"/>
      <c r="AI28" s="823"/>
      <c r="AJ28" s="826"/>
      <c r="AK28" s="827">
        <v>93</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1562</v>
      </c>
      <c r="R29" s="784"/>
      <c r="S29" s="784"/>
      <c r="T29" s="784"/>
      <c r="U29" s="784"/>
      <c r="V29" s="784">
        <v>1509</v>
      </c>
      <c r="W29" s="784"/>
      <c r="X29" s="784"/>
      <c r="Y29" s="784"/>
      <c r="Z29" s="784"/>
      <c r="AA29" s="784">
        <v>52</v>
      </c>
      <c r="AB29" s="784"/>
      <c r="AC29" s="784"/>
      <c r="AD29" s="784"/>
      <c r="AE29" s="785"/>
      <c r="AF29" s="786">
        <v>52</v>
      </c>
      <c r="AG29" s="787"/>
      <c r="AH29" s="787"/>
      <c r="AI29" s="787"/>
      <c r="AJ29" s="788"/>
      <c r="AK29" s="834">
        <v>207</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189</v>
      </c>
      <c r="R30" s="784"/>
      <c r="S30" s="784"/>
      <c r="T30" s="784"/>
      <c r="U30" s="784"/>
      <c r="V30" s="784">
        <v>189</v>
      </c>
      <c r="W30" s="784"/>
      <c r="X30" s="784"/>
      <c r="Y30" s="784"/>
      <c r="Z30" s="784"/>
      <c r="AA30" s="784">
        <v>1</v>
      </c>
      <c r="AB30" s="784"/>
      <c r="AC30" s="784"/>
      <c r="AD30" s="784"/>
      <c r="AE30" s="785"/>
      <c r="AF30" s="786">
        <v>1</v>
      </c>
      <c r="AG30" s="787"/>
      <c r="AH30" s="787"/>
      <c r="AI30" s="787"/>
      <c r="AJ30" s="788"/>
      <c r="AK30" s="834">
        <v>51</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235</v>
      </c>
      <c r="R31" s="784"/>
      <c r="S31" s="784"/>
      <c r="T31" s="784"/>
      <c r="U31" s="784"/>
      <c r="V31" s="784">
        <v>239</v>
      </c>
      <c r="W31" s="784"/>
      <c r="X31" s="784"/>
      <c r="Y31" s="784"/>
      <c r="Z31" s="784"/>
      <c r="AA31" s="784">
        <v>4</v>
      </c>
      <c r="AB31" s="784"/>
      <c r="AC31" s="784"/>
      <c r="AD31" s="784"/>
      <c r="AE31" s="785"/>
      <c r="AF31" s="786">
        <v>323</v>
      </c>
      <c r="AG31" s="787"/>
      <c r="AH31" s="787"/>
      <c r="AI31" s="787"/>
      <c r="AJ31" s="788"/>
      <c r="AK31" s="834">
        <v>21</v>
      </c>
      <c r="AL31" s="830"/>
      <c r="AM31" s="830"/>
      <c r="AN31" s="830"/>
      <c r="AO31" s="830"/>
      <c r="AP31" s="830">
        <v>1720</v>
      </c>
      <c r="AQ31" s="830"/>
      <c r="AR31" s="830"/>
      <c r="AS31" s="830"/>
      <c r="AT31" s="830"/>
      <c r="AU31" s="830">
        <v>225</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430</v>
      </c>
      <c r="R32" s="784"/>
      <c r="S32" s="784"/>
      <c r="T32" s="784"/>
      <c r="U32" s="784"/>
      <c r="V32" s="784">
        <v>416</v>
      </c>
      <c r="W32" s="784"/>
      <c r="X32" s="784"/>
      <c r="Y32" s="784"/>
      <c r="Z32" s="784"/>
      <c r="AA32" s="784">
        <v>15</v>
      </c>
      <c r="AB32" s="784"/>
      <c r="AC32" s="784"/>
      <c r="AD32" s="784"/>
      <c r="AE32" s="785"/>
      <c r="AF32" s="786">
        <v>346</v>
      </c>
      <c r="AG32" s="787"/>
      <c r="AH32" s="787"/>
      <c r="AI32" s="787"/>
      <c r="AJ32" s="788"/>
      <c r="AK32" s="834">
        <v>148</v>
      </c>
      <c r="AL32" s="830"/>
      <c r="AM32" s="830"/>
      <c r="AN32" s="830"/>
      <c r="AO32" s="830"/>
      <c r="AP32" s="830">
        <v>3270</v>
      </c>
      <c r="AQ32" s="830"/>
      <c r="AR32" s="830"/>
      <c r="AS32" s="830"/>
      <c r="AT32" s="830"/>
      <c r="AU32" s="830">
        <v>2718</v>
      </c>
      <c r="AV32" s="830"/>
      <c r="AW32" s="830"/>
      <c r="AX32" s="830"/>
      <c r="AY32" s="830"/>
      <c r="AZ32" s="831" t="s">
        <v>551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1941</v>
      </c>
      <c r="R33" s="784"/>
      <c r="S33" s="784"/>
      <c r="T33" s="784"/>
      <c r="U33" s="784"/>
      <c r="V33" s="784">
        <v>2216</v>
      </c>
      <c r="W33" s="784"/>
      <c r="X33" s="784"/>
      <c r="Y33" s="784"/>
      <c r="Z33" s="784"/>
      <c r="AA33" s="784">
        <v>-276</v>
      </c>
      <c r="AB33" s="784"/>
      <c r="AC33" s="784"/>
      <c r="AD33" s="784"/>
      <c r="AE33" s="785"/>
      <c r="AF33" s="786">
        <v>719</v>
      </c>
      <c r="AG33" s="787"/>
      <c r="AH33" s="787"/>
      <c r="AI33" s="787"/>
      <c r="AJ33" s="788"/>
      <c r="AK33" s="834">
        <v>507</v>
      </c>
      <c r="AL33" s="830"/>
      <c r="AM33" s="830"/>
      <c r="AN33" s="830"/>
      <c r="AO33" s="830"/>
      <c r="AP33" s="830">
        <v>2127</v>
      </c>
      <c r="AQ33" s="830"/>
      <c r="AR33" s="830"/>
      <c r="AS33" s="830"/>
      <c r="AT33" s="830"/>
      <c r="AU33" s="830">
        <v>1208</v>
      </c>
      <c r="AV33" s="830"/>
      <c r="AW33" s="830"/>
      <c r="AX33" s="830"/>
      <c r="AY33" s="830"/>
      <c r="AZ33" s="831" t="s">
        <v>551</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1454</v>
      </c>
      <c r="AG63" s="844"/>
      <c r="AH63" s="844"/>
      <c r="AI63" s="844"/>
      <c r="AJ63" s="845"/>
      <c r="AK63" s="846"/>
      <c r="AL63" s="841"/>
      <c r="AM63" s="841"/>
      <c r="AN63" s="841"/>
      <c r="AO63" s="841"/>
      <c r="AP63" s="844">
        <v>7117</v>
      </c>
      <c r="AQ63" s="844"/>
      <c r="AR63" s="844"/>
      <c r="AS63" s="844"/>
      <c r="AT63" s="844"/>
      <c r="AU63" s="844">
        <v>4151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1743</v>
      </c>
      <c r="R68" s="866"/>
      <c r="S68" s="866"/>
      <c r="T68" s="866"/>
      <c r="U68" s="866"/>
      <c r="V68" s="866">
        <v>1638</v>
      </c>
      <c r="W68" s="866"/>
      <c r="X68" s="866"/>
      <c r="Y68" s="866"/>
      <c r="Z68" s="866"/>
      <c r="AA68" s="866">
        <v>105</v>
      </c>
      <c r="AB68" s="866"/>
      <c r="AC68" s="866"/>
      <c r="AD68" s="866"/>
      <c r="AE68" s="866"/>
      <c r="AF68" s="866">
        <v>105</v>
      </c>
      <c r="AG68" s="866"/>
      <c r="AH68" s="866"/>
      <c r="AI68" s="866"/>
      <c r="AJ68" s="866"/>
      <c r="AK68" s="866" t="s">
        <v>551</v>
      </c>
      <c r="AL68" s="866"/>
      <c r="AM68" s="866"/>
      <c r="AN68" s="866"/>
      <c r="AO68" s="866"/>
      <c r="AP68" s="866" t="s">
        <v>551</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5693</v>
      </c>
      <c r="R69" s="830"/>
      <c r="S69" s="830"/>
      <c r="T69" s="830"/>
      <c r="U69" s="830"/>
      <c r="V69" s="830">
        <v>5585</v>
      </c>
      <c r="W69" s="830"/>
      <c r="X69" s="830"/>
      <c r="Y69" s="830"/>
      <c r="Z69" s="830"/>
      <c r="AA69" s="830">
        <v>107</v>
      </c>
      <c r="AB69" s="830"/>
      <c r="AC69" s="830"/>
      <c r="AD69" s="830"/>
      <c r="AE69" s="830"/>
      <c r="AF69" s="830">
        <v>107</v>
      </c>
      <c r="AG69" s="830"/>
      <c r="AH69" s="830"/>
      <c r="AI69" s="830"/>
      <c r="AJ69" s="830"/>
      <c r="AK69" s="830">
        <v>22</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2</v>
      </c>
      <c r="R70" s="830"/>
      <c r="S70" s="830"/>
      <c r="T70" s="830"/>
      <c r="U70" s="830"/>
      <c r="V70" s="830">
        <v>2</v>
      </c>
      <c r="W70" s="830"/>
      <c r="X70" s="830"/>
      <c r="Y70" s="830"/>
      <c r="Z70" s="830"/>
      <c r="AA70" s="830">
        <v>0</v>
      </c>
      <c r="AB70" s="830"/>
      <c r="AC70" s="830"/>
      <c r="AD70" s="830"/>
      <c r="AE70" s="830"/>
      <c r="AF70" s="830">
        <v>0</v>
      </c>
      <c r="AG70" s="830"/>
      <c r="AH70" s="830"/>
      <c r="AI70" s="830"/>
      <c r="AJ70" s="830"/>
      <c r="AK70" s="830" t="s">
        <v>551</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127</v>
      </c>
      <c r="R71" s="830"/>
      <c r="S71" s="830"/>
      <c r="T71" s="830"/>
      <c r="U71" s="830"/>
      <c r="V71" s="830">
        <v>120</v>
      </c>
      <c r="W71" s="830"/>
      <c r="X71" s="830"/>
      <c r="Y71" s="830"/>
      <c r="Z71" s="830"/>
      <c r="AA71" s="830">
        <v>6</v>
      </c>
      <c r="AB71" s="830"/>
      <c r="AC71" s="830"/>
      <c r="AD71" s="830"/>
      <c r="AE71" s="830"/>
      <c r="AF71" s="830">
        <v>6</v>
      </c>
      <c r="AG71" s="830"/>
      <c r="AH71" s="830"/>
      <c r="AI71" s="830"/>
      <c r="AJ71" s="830"/>
      <c r="AK71" s="830">
        <v>33</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91545</v>
      </c>
      <c r="R72" s="830"/>
      <c r="S72" s="830"/>
      <c r="T72" s="830"/>
      <c r="U72" s="830"/>
      <c r="V72" s="830">
        <v>89579</v>
      </c>
      <c r="W72" s="830"/>
      <c r="X72" s="830"/>
      <c r="Y72" s="830"/>
      <c r="Z72" s="830"/>
      <c r="AA72" s="830">
        <v>1967</v>
      </c>
      <c r="AB72" s="830"/>
      <c r="AC72" s="830"/>
      <c r="AD72" s="830"/>
      <c r="AE72" s="830"/>
      <c r="AF72" s="830">
        <v>1967</v>
      </c>
      <c r="AG72" s="830"/>
      <c r="AH72" s="830"/>
      <c r="AI72" s="830"/>
      <c r="AJ72" s="830"/>
      <c r="AK72" s="830">
        <v>447</v>
      </c>
      <c r="AL72" s="830"/>
      <c r="AM72" s="830"/>
      <c r="AN72" s="830"/>
      <c r="AO72" s="830"/>
      <c r="AP72" s="830" t="s">
        <v>487</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2185</v>
      </c>
      <c r="AG88" s="844"/>
      <c r="AH88" s="844"/>
      <c r="AI88" s="844"/>
      <c r="AJ88" s="844"/>
      <c r="AK88" s="841"/>
      <c r="AL88" s="841"/>
      <c r="AM88" s="841"/>
      <c r="AN88" s="841"/>
      <c r="AO88" s="841"/>
      <c r="AP88" s="844" t="s">
        <v>551</v>
      </c>
      <c r="AQ88" s="844"/>
      <c r="AR88" s="844"/>
      <c r="AS88" s="844"/>
      <c r="AT88" s="844"/>
      <c r="AU88" s="844" t="s">
        <v>551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v>4</v>
      </c>
      <c r="CX102" s="852"/>
      <c r="CY102" s="852"/>
      <c r="CZ102" s="852"/>
      <c r="DA102" s="891"/>
      <c r="DB102" s="890" t="s">
        <v>551</v>
      </c>
      <c r="DC102" s="852"/>
      <c r="DD102" s="852"/>
      <c r="DE102" s="852"/>
      <c r="DF102" s="891"/>
      <c r="DG102" s="890" t="s">
        <v>551</v>
      </c>
      <c r="DH102" s="852"/>
      <c r="DI102" s="852"/>
      <c r="DJ102" s="852"/>
      <c r="DK102" s="891"/>
      <c r="DL102" s="890" t="s">
        <v>551</v>
      </c>
      <c r="DM102" s="852"/>
      <c r="DN102" s="852"/>
      <c r="DO102" s="852"/>
      <c r="DP102" s="891"/>
      <c r="DQ102" s="890" t="s">
        <v>551</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717079</v>
      </c>
      <c r="AB110" s="900"/>
      <c r="AC110" s="900"/>
      <c r="AD110" s="900"/>
      <c r="AE110" s="901"/>
      <c r="AF110" s="902">
        <v>794419</v>
      </c>
      <c r="AG110" s="900"/>
      <c r="AH110" s="900"/>
      <c r="AI110" s="900"/>
      <c r="AJ110" s="901"/>
      <c r="AK110" s="902">
        <v>719093</v>
      </c>
      <c r="AL110" s="900"/>
      <c r="AM110" s="900"/>
      <c r="AN110" s="900"/>
      <c r="AO110" s="901"/>
      <c r="AP110" s="903">
        <v>17.899999999999999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7075089</v>
      </c>
      <c r="BR110" s="931"/>
      <c r="BS110" s="931"/>
      <c r="BT110" s="931"/>
      <c r="BU110" s="931"/>
      <c r="BV110" s="931">
        <v>6555655</v>
      </c>
      <c r="BW110" s="931"/>
      <c r="BX110" s="931"/>
      <c r="BY110" s="931"/>
      <c r="BZ110" s="931"/>
      <c r="CA110" s="931">
        <v>6248685</v>
      </c>
      <c r="CB110" s="931"/>
      <c r="CC110" s="931"/>
      <c r="CD110" s="931"/>
      <c r="CE110" s="931"/>
      <c r="CF110" s="944">
        <v>155.9</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4428920</v>
      </c>
      <c r="BR112" s="926"/>
      <c r="BS112" s="926"/>
      <c r="BT112" s="926"/>
      <c r="BU112" s="926"/>
      <c r="BV112" s="926">
        <v>4281722</v>
      </c>
      <c r="BW112" s="926"/>
      <c r="BX112" s="926"/>
      <c r="BY112" s="926"/>
      <c r="BZ112" s="926"/>
      <c r="CA112" s="926">
        <v>4151356</v>
      </c>
      <c r="CB112" s="926"/>
      <c r="CC112" s="926"/>
      <c r="CD112" s="926"/>
      <c r="CE112" s="926"/>
      <c r="CF112" s="920">
        <v>103.6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336520</v>
      </c>
      <c r="AB113" s="938"/>
      <c r="AC113" s="938"/>
      <c r="AD113" s="938"/>
      <c r="AE113" s="939"/>
      <c r="AF113" s="940">
        <v>349229</v>
      </c>
      <c r="AG113" s="938"/>
      <c r="AH113" s="938"/>
      <c r="AI113" s="938"/>
      <c r="AJ113" s="939"/>
      <c r="AK113" s="940">
        <v>335415</v>
      </c>
      <c r="AL113" s="938"/>
      <c r="AM113" s="938"/>
      <c r="AN113" s="938"/>
      <c r="AO113" s="939"/>
      <c r="AP113" s="941">
        <v>8.4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129363</v>
      </c>
      <c r="BR113" s="926"/>
      <c r="BS113" s="926"/>
      <c r="BT113" s="926"/>
      <c r="BU113" s="926"/>
      <c r="BV113" s="926">
        <v>120905</v>
      </c>
      <c r="BW113" s="926"/>
      <c r="BX113" s="926"/>
      <c r="BY113" s="926"/>
      <c r="BZ113" s="926"/>
      <c r="CA113" s="926">
        <v>125848</v>
      </c>
      <c r="CB113" s="926"/>
      <c r="CC113" s="926"/>
      <c r="CD113" s="926"/>
      <c r="CE113" s="926"/>
      <c r="CF113" s="920">
        <v>3.1</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17761</v>
      </c>
      <c r="AB114" s="959"/>
      <c r="AC114" s="959"/>
      <c r="AD114" s="959"/>
      <c r="AE114" s="960"/>
      <c r="AF114" s="961">
        <v>13389</v>
      </c>
      <c r="AG114" s="959"/>
      <c r="AH114" s="959"/>
      <c r="AI114" s="959"/>
      <c r="AJ114" s="960"/>
      <c r="AK114" s="961">
        <v>16698</v>
      </c>
      <c r="AL114" s="959"/>
      <c r="AM114" s="959"/>
      <c r="AN114" s="959"/>
      <c r="AO114" s="960"/>
      <c r="AP114" s="962">
        <v>0.4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427602</v>
      </c>
      <c r="BR114" s="926"/>
      <c r="BS114" s="926"/>
      <c r="BT114" s="926"/>
      <c r="BU114" s="926"/>
      <c r="BV114" s="926">
        <v>532825</v>
      </c>
      <c r="BW114" s="926"/>
      <c r="BX114" s="926"/>
      <c r="BY114" s="926"/>
      <c r="BZ114" s="926"/>
      <c r="CA114" s="926">
        <v>579284</v>
      </c>
      <c r="CB114" s="926"/>
      <c r="CC114" s="926"/>
      <c r="CD114" s="926"/>
      <c r="CE114" s="926"/>
      <c r="CF114" s="920">
        <v>14.5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175</v>
      </c>
      <c r="AB116" s="959"/>
      <c r="AC116" s="959"/>
      <c r="AD116" s="959"/>
      <c r="AE116" s="960"/>
      <c r="AF116" s="961">
        <v>607</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1071535</v>
      </c>
      <c r="AB117" s="979"/>
      <c r="AC117" s="979"/>
      <c r="AD117" s="979"/>
      <c r="AE117" s="980"/>
      <c r="AF117" s="981">
        <v>1157644</v>
      </c>
      <c r="AG117" s="979"/>
      <c r="AH117" s="979"/>
      <c r="AI117" s="979"/>
      <c r="AJ117" s="980"/>
      <c r="AK117" s="981">
        <v>1071206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12060974</v>
      </c>
      <c r="BR119" s="1000"/>
      <c r="BS119" s="1000"/>
      <c r="BT119" s="1000"/>
      <c r="BU119" s="1000"/>
      <c r="BV119" s="1000">
        <v>11491107</v>
      </c>
      <c r="BW119" s="1000"/>
      <c r="BX119" s="1000"/>
      <c r="BY119" s="1000"/>
      <c r="BZ119" s="1000"/>
      <c r="CA119" s="1000">
        <v>11105173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4188444</v>
      </c>
      <c r="BR120" s="931"/>
      <c r="BS120" s="931"/>
      <c r="BT120" s="931"/>
      <c r="BU120" s="931"/>
      <c r="BV120" s="931">
        <v>4117711</v>
      </c>
      <c r="BW120" s="931"/>
      <c r="BX120" s="931"/>
      <c r="BY120" s="931"/>
      <c r="BZ120" s="931"/>
      <c r="CA120" s="931">
        <v>4301767</v>
      </c>
      <c r="CB120" s="931"/>
      <c r="CC120" s="931"/>
      <c r="CD120" s="931"/>
      <c r="CE120" s="931"/>
      <c r="CF120" s="944">
        <v>107.4</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2717749</v>
      </c>
      <c r="DR120" s="931"/>
      <c r="DS120" s="931"/>
      <c r="DT120" s="931"/>
      <c r="DU120" s="931"/>
      <c r="DV120" s="932">
        <v>67.8</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53084</v>
      </c>
      <c r="BR121" s="926"/>
      <c r="BS121" s="926"/>
      <c r="BT121" s="926"/>
      <c r="BU121" s="926"/>
      <c r="BV121" s="926">
        <v>44242</v>
      </c>
      <c r="BW121" s="926"/>
      <c r="BX121" s="926"/>
      <c r="BY121" s="926"/>
      <c r="BZ121" s="926"/>
      <c r="CA121" s="926">
        <v>35232</v>
      </c>
      <c r="CB121" s="926"/>
      <c r="CC121" s="926"/>
      <c r="CD121" s="926"/>
      <c r="CE121" s="926"/>
      <c r="CF121" s="920">
        <v>0.9</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1375165</v>
      </c>
      <c r="DH121" s="926"/>
      <c r="DI121" s="926"/>
      <c r="DJ121" s="926"/>
      <c r="DK121" s="926"/>
      <c r="DL121" s="926">
        <v>1284654</v>
      </c>
      <c r="DM121" s="926"/>
      <c r="DN121" s="926"/>
      <c r="DO121" s="926"/>
      <c r="DP121" s="926"/>
      <c r="DQ121" s="926">
        <v>1208263</v>
      </c>
      <c r="DR121" s="926"/>
      <c r="DS121" s="926"/>
      <c r="DT121" s="926"/>
      <c r="DU121" s="926"/>
      <c r="DV121" s="927">
        <v>30.2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8135519</v>
      </c>
      <c r="BR122" s="1000"/>
      <c r="BS122" s="1000"/>
      <c r="BT122" s="1000"/>
      <c r="BU122" s="1000"/>
      <c r="BV122" s="1000">
        <v>7811429</v>
      </c>
      <c r="BW122" s="1000"/>
      <c r="BX122" s="1000"/>
      <c r="BY122" s="1000"/>
      <c r="BZ122" s="1000"/>
      <c r="CA122" s="1000">
        <v>7332135</v>
      </c>
      <c r="CB122" s="1000"/>
      <c r="CC122" s="1000"/>
      <c r="CD122" s="1000"/>
      <c r="CE122" s="1000"/>
      <c r="CF122" s="1017">
        <v>183</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234941</v>
      </c>
      <c r="DH122" s="926"/>
      <c r="DI122" s="926"/>
      <c r="DJ122" s="926"/>
      <c r="DK122" s="926"/>
      <c r="DL122" s="926">
        <v>246248</v>
      </c>
      <c r="DM122" s="926"/>
      <c r="DN122" s="926"/>
      <c r="DO122" s="926"/>
      <c r="DP122" s="926"/>
      <c r="DQ122" s="926">
        <v>225344</v>
      </c>
      <c r="DR122" s="926"/>
      <c r="DS122" s="926"/>
      <c r="DT122" s="926"/>
      <c r="DU122" s="926"/>
      <c r="DV122" s="927">
        <v>5.6</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12377047</v>
      </c>
      <c r="BR123" s="1064"/>
      <c r="BS123" s="1064"/>
      <c r="BT123" s="1064"/>
      <c r="BU123" s="1064"/>
      <c r="BV123" s="1064">
        <v>11973382</v>
      </c>
      <c r="BW123" s="1064"/>
      <c r="BX123" s="1064"/>
      <c r="BY123" s="1064"/>
      <c r="BZ123" s="1064"/>
      <c r="CA123" s="1064">
        <v>11669134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2818814</v>
      </c>
      <c r="DH124" s="986"/>
      <c r="DI124" s="986"/>
      <c r="DJ124" s="986"/>
      <c r="DK124" s="987"/>
      <c r="DL124" s="985">
        <v>2750820</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9767</v>
      </c>
      <c r="AB128" s="1046"/>
      <c r="AC128" s="1046"/>
      <c r="AD128" s="1046"/>
      <c r="AE128" s="1047"/>
      <c r="AF128" s="1048">
        <v>9767</v>
      </c>
      <c r="AG128" s="1046"/>
      <c r="AH128" s="1046"/>
      <c r="AI128" s="1046"/>
      <c r="AJ128" s="1047"/>
      <c r="AK128" s="1048">
        <v>17842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4549837</v>
      </c>
      <c r="AB129" s="959"/>
      <c r="AC129" s="959"/>
      <c r="AD129" s="959"/>
      <c r="AE129" s="960"/>
      <c r="AF129" s="961">
        <v>4632519</v>
      </c>
      <c r="AG129" s="959"/>
      <c r="AH129" s="959"/>
      <c r="AI129" s="959"/>
      <c r="AJ129" s="960"/>
      <c r="AK129" s="961">
        <v>4785578</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729029</v>
      </c>
      <c r="AB130" s="959"/>
      <c r="AC130" s="959"/>
      <c r="AD130" s="959"/>
      <c r="AE130" s="960"/>
      <c r="AF130" s="961">
        <v>781020</v>
      </c>
      <c r="AG130" s="959"/>
      <c r="AH130" s="959"/>
      <c r="AI130" s="959"/>
      <c r="AJ130" s="960"/>
      <c r="AK130" s="961">
        <v>778609</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3820808</v>
      </c>
      <c r="AB131" s="986"/>
      <c r="AC131" s="986"/>
      <c r="AD131" s="986"/>
      <c r="AE131" s="987"/>
      <c r="AF131" s="985">
        <v>3851499</v>
      </c>
      <c r="AG131" s="986"/>
      <c r="AH131" s="986"/>
      <c r="AI131" s="986"/>
      <c r="AJ131" s="987"/>
      <c r="AK131" s="985">
        <v>4006969</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8.7086029969999998</v>
      </c>
      <c r="AB132" s="1097"/>
      <c r="AC132" s="1097"/>
      <c r="AD132" s="1097"/>
      <c r="AE132" s="1098"/>
      <c r="AF132" s="1099">
        <v>9.5250446639999993</v>
      </c>
      <c r="AG132" s="1097"/>
      <c r="AH132" s="1097"/>
      <c r="AI132" s="1097"/>
      <c r="AJ132" s="1098"/>
      <c r="AK132" s="1099">
        <v>6.856928516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8.9</v>
      </c>
      <c r="AB133" s="1080"/>
      <c r="AC133" s="1080"/>
      <c r="AD133" s="1080"/>
      <c r="AE133" s="1081"/>
      <c r="AF133" s="1079">
        <v>9</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et8pXnFUaZkGwJ2idNWS+omvNFYPcgkPFdBOknC2yf6SkaoJnoJOcf4pVH4s4DvXPEcNvoE9EhI9BIg4MDOmw==" saltValue="ze5llDIsTjedWOec9AiJ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C7TVYnQ37YbPjaQEh4e16AwqSyZ0cPzVsrbQ5WOzjdGZiyTDCHgvsJs4B2uCj/kY5nC5HDt+/Pg+PJ0SBwh5g==" saltValue="u+Qn5oQKlc9oyVqIBg7x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QavE63SLlLVUb7Jtmp9u2v1tY52FuD7Q/oNZDWtun917bOd0MqOdt2wuOcM/Iwz6eOcxIh4k+Wf/Jctef1EIw==" saltValue="PeoLV6SN7/J3S0Yrwc6U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1655484</v>
      </c>
      <c r="AP9" s="269">
        <v>153727</v>
      </c>
      <c r="AQ9" s="270">
        <v>120794</v>
      </c>
      <c r="AR9" s="271">
        <v>27.3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152842</v>
      </c>
      <c r="AP10" s="272">
        <v>14193</v>
      </c>
      <c r="AQ10" s="273">
        <v>16294</v>
      </c>
      <c r="AR10" s="274">
        <v>-12.9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1928</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20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18713</v>
      </c>
      <c r="AP13" s="272">
        <v>1738</v>
      </c>
      <c r="AQ13" s="273">
        <v>4630</v>
      </c>
      <c r="AR13" s="274">
        <v>-62.5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10630</v>
      </c>
      <c r="AP14" s="272">
        <v>987</v>
      </c>
      <c r="AQ14" s="273">
        <v>2459</v>
      </c>
      <c r="AR14" s="274">
        <v>-59.9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-115404</v>
      </c>
      <c r="AP15" s="272">
        <v>-10716</v>
      </c>
      <c r="AQ15" s="273">
        <v>-7108</v>
      </c>
      <c r="AR15" s="274">
        <v>50.8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1722265</v>
      </c>
      <c r="AP16" s="272">
        <v>159928</v>
      </c>
      <c r="AQ16" s="273">
        <v>139017</v>
      </c>
      <c r="AR16" s="274">
        <v>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12.91</v>
      </c>
      <c r="AP21" s="286">
        <v>11.1</v>
      </c>
      <c r="AQ21" s="287">
        <v>1.81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94.6</v>
      </c>
      <c r="AP22" s="291">
        <v>96.5</v>
      </c>
      <c r="AQ22" s="292">
        <v>-1.9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719093</v>
      </c>
      <c r="AP32" s="300">
        <v>66774</v>
      </c>
      <c r="AQ32" s="301">
        <v>62408</v>
      </c>
      <c r="AR32" s="302">
        <v>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v>4</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335415</v>
      </c>
      <c r="AP35" s="300">
        <v>31146</v>
      </c>
      <c r="AQ35" s="301">
        <v>14219</v>
      </c>
      <c r="AR35" s="302">
        <v>119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16698</v>
      </c>
      <c r="AP36" s="300">
        <v>1551</v>
      </c>
      <c r="AQ36" s="301">
        <v>4004</v>
      </c>
      <c r="AR36" s="302">
        <v>-61.3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309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4</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-17842</v>
      </c>
      <c r="AP39" s="300">
        <v>-1657</v>
      </c>
      <c r="AQ39" s="301">
        <v>-2554</v>
      </c>
      <c r="AR39" s="302">
        <v>-35.1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-778609</v>
      </c>
      <c r="AP40" s="300">
        <v>-72301</v>
      </c>
      <c r="AQ40" s="301">
        <v>-52280</v>
      </c>
      <c r="AR40" s="302">
        <v>38.299999999999997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274755</v>
      </c>
      <c r="AP41" s="300">
        <v>25514</v>
      </c>
      <c r="AQ41" s="301">
        <v>26115</v>
      </c>
      <c r="AR41" s="302">
        <v>-2.2999999999999998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495810</v>
      </c>
      <c r="AN51" s="322">
        <v>43963</v>
      </c>
      <c r="AO51" s="323">
        <v>-55.9</v>
      </c>
      <c r="AP51" s="324">
        <v>117234</v>
      </c>
      <c r="AQ51" s="325">
        <v>13.4</v>
      </c>
      <c r="AR51" s="326">
        <v>-69.3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325475</v>
      </c>
      <c r="AN52" s="330">
        <v>28859</v>
      </c>
      <c r="AO52" s="331">
        <v>-64.099999999999994</v>
      </c>
      <c r="AP52" s="332">
        <v>59796</v>
      </c>
      <c r="AQ52" s="333">
        <v>16.600000000000001</v>
      </c>
      <c r="AR52" s="334">
        <v>-80.7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546644</v>
      </c>
      <c r="AN53" s="322">
        <v>49048</v>
      </c>
      <c r="AO53" s="323">
        <v>11.6</v>
      </c>
      <c r="AP53" s="324">
        <v>97758</v>
      </c>
      <c r="AQ53" s="325">
        <v>-16.600000000000001</v>
      </c>
      <c r="AR53" s="326">
        <v>28.2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266389</v>
      </c>
      <c r="AN54" s="330">
        <v>23902</v>
      </c>
      <c r="AO54" s="331">
        <v>-17.2</v>
      </c>
      <c r="AP54" s="332">
        <v>45946</v>
      </c>
      <c r="AQ54" s="333">
        <v>-23.2</v>
      </c>
      <c r="AR54" s="334">
        <v>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352645</v>
      </c>
      <c r="AN55" s="322">
        <v>32059</v>
      </c>
      <c r="AO55" s="323">
        <v>-34.6</v>
      </c>
      <c r="AP55" s="324">
        <v>91338</v>
      </c>
      <c r="AQ55" s="325">
        <v>-6.6</v>
      </c>
      <c r="AR55" s="326">
        <v>-28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162112</v>
      </c>
      <c r="AN56" s="330">
        <v>14737</v>
      </c>
      <c r="AO56" s="331">
        <v>-38.299999999999997</v>
      </c>
      <c r="AP56" s="332">
        <v>43989</v>
      </c>
      <c r="AQ56" s="333">
        <v>-4.3</v>
      </c>
      <c r="AR56" s="334">
        <v>-34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643241</v>
      </c>
      <c r="AN57" s="322">
        <v>58997</v>
      </c>
      <c r="AO57" s="323">
        <v>84</v>
      </c>
      <c r="AP57" s="324">
        <v>103975</v>
      </c>
      <c r="AQ57" s="325">
        <v>13.8</v>
      </c>
      <c r="AR57" s="326">
        <v>70.2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254533</v>
      </c>
      <c r="AN58" s="330">
        <v>23345</v>
      </c>
      <c r="AO58" s="331">
        <v>58.4</v>
      </c>
      <c r="AP58" s="332">
        <v>52698</v>
      </c>
      <c r="AQ58" s="333">
        <v>19.8</v>
      </c>
      <c r="AR58" s="334">
        <v>38.6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645371</v>
      </c>
      <c r="AN59" s="322">
        <v>59929</v>
      </c>
      <c r="AO59" s="323">
        <v>1.6</v>
      </c>
      <c r="AP59" s="324">
        <v>112678</v>
      </c>
      <c r="AQ59" s="325">
        <v>8.4</v>
      </c>
      <c r="AR59" s="326">
        <v>-6.8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390566</v>
      </c>
      <c r="AN60" s="330">
        <v>36268</v>
      </c>
      <c r="AO60" s="331">
        <v>55.4</v>
      </c>
      <c r="AP60" s="332">
        <v>55165</v>
      </c>
      <c r="AQ60" s="333">
        <v>4.7</v>
      </c>
      <c r="AR60" s="334">
        <v>50.7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536742</v>
      </c>
      <c r="AN61" s="337">
        <v>48799</v>
      </c>
      <c r="AO61" s="338">
        <v>1.3</v>
      </c>
      <c r="AP61" s="339">
        <v>104597</v>
      </c>
      <c r="AQ61" s="340">
        <v>2.5</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279815</v>
      </c>
      <c r="AN62" s="330">
        <v>25422</v>
      </c>
      <c r="AO62" s="331">
        <v>-1.2</v>
      </c>
      <c r="AP62" s="332">
        <v>51519</v>
      </c>
      <c r="AQ62" s="333">
        <v>2.7</v>
      </c>
      <c r="AR62" s="334">
        <v>-3.9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r4xuxZ8tge/UeW2alQNQnelILSoJdbQ0C/izIFHTx1fuURd/iWjVVeXQl7c4GV4tB3k7C/K3OsQKkgIFbGrog==" saltValue="RhNpp0WeC5qpOltxWWaq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GOgoTda9vUhpb4O/8HoOY8ZoDyfXX49JQpQ7eSSp6urjMhnHO8/f8Rp0oF7sgtK398FFj8UbpFEQlf73Zm1e3A==" saltValue="9azIEZjZCrN/ZoD/2jET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bfab/TBjgQgIYlcvbqcalEFi3z48yJLr8oz+nE0GTq9KuRE0L0O2Q0AdN8mSbr2wYRPgrImih6szE6+VooOK8Q==" saltValue="9+mO+ZnY9PeLUoxB/QvJ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18.11</v>
      </c>
      <c r="G47" s="12">
        <v>22.98</v>
      </c>
      <c r="H47" s="12">
        <v>26.17</v>
      </c>
      <c r="I47" s="12">
        <v>28.03</v>
      </c>
      <c r="J47" s="13">
        <v>29.53</v>
      </c>
    </row>
    <row r="48" spans="2:10" ht="57.75" customHeight="1" x14ac:dyDescent="0.2">
      <c r="B48" s="14"/>
      <c r="C48" s="1141" t="s">
        <v>4</v>
      </c>
      <c r="D48" s="1141"/>
      <c r="E48" s="1142"/>
      <c r="F48" s="15">
        <v>3</v>
      </c>
      <c r="G48" s="16">
        <v>3.33</v>
      </c>
      <c r="H48" s="16">
        <v>2.82</v>
      </c>
      <c r="I48" s="16">
        <v>3.05</v>
      </c>
      <c r="J48" s="17">
        <v>2.54</v>
      </c>
    </row>
    <row r="49" spans="2:10" ht="57.75" customHeight="1" thickBot="1" x14ac:dyDescent="0.25">
      <c r="B49" s="18"/>
      <c r="C49" s="1143" t="s">
        <v>5</v>
      </c>
      <c r="D49" s="1143"/>
      <c r="E49" s="1144"/>
      <c r="F49" s="19">
        <v>1.17</v>
      </c>
      <c r="G49" s="20">
        <v>5.01</v>
      </c>
      <c r="H49" s="20">
        <v>0.35</v>
      </c>
      <c r="I49" s="20">
        <v>4.28</v>
      </c>
      <c r="J49" s="21">
        <v>0.5</v>
      </c>
    </row>
    <row r="50" spans="2:10" ht="13.2" x14ac:dyDescent="0.2"/>
  </sheetData>
  <sheetProtection algorithmName="SHA-512" hashValue="2O5KmU8pHpR4xISwL270Hg76QN8gVv+wu7mcO4S8/WNGqV37rM8UMLWf00mM79gGzhIy7Wf1YY8srM1KA6tvLw==" saltValue="/wxsEeoHBMQ/Ar81nFLJ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2026-03-11T08:02:09Z</cp:lastPrinted>
  <dcterms:created xsi:type="dcterms:W3CDTF">2026-02-23T08:13:16Z</dcterms:created>
  <dcterms:modified xsi:type="dcterms:W3CDTF">2026-03-11T08:05:31Z</dcterms:modified>
  <cp:category/>
</cp:coreProperties>
</file>