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wakasa125\Desktop\R8.3.16〆令和６年度財政状況資料集の作成・公表\"/>
    </mc:Choice>
  </mc:AlternateContent>
  <xr:revisionPtr revIDLastSave="0" documentId="13_ncr:1_{63B8A480-E1DD-48C0-9974-93A77F543C02}" xr6:coauthVersionLast="47" xr6:coauthVersionMax="47" xr10:uidLastSave="{00000000-0000-0000-0000-000000000000}"/>
  <bookViews>
    <workbookView xWindow="-120" yWindow="-120" windowWidth="20730" windowHeight="1104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l="1"/>
  <c r="BE35" i="10" s="1"/>
</calcChain>
</file>

<file path=xl/sharedStrings.xml><?xml version="1.0" encoding="utf-8"?>
<sst xmlns="http://schemas.openxmlformats.org/spreadsheetml/2006/main" count="1126" uniqueCount="567">
  <si>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</si>
  <si>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</si>
  <si>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</si>
  <si>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</si>
  <si>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</si>
  <si>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</si>
  <si>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</si>
  <si>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</si>
  <si>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</si>
  <si>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</si>
  <si>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</si>
  <si>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</si>
  <si>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</si>
  <si>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</si>
  <si>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</si>
  <si>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</si>
  <si>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</si>
  <si>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</si>
  <si>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</si>
  <si>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</si>
  <si>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</si>
  <si>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</si>
  <si>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</si>
  <si>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</si>
  <si>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</si>
  <si>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</si>
  <si>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</si>
  <si>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</si>
  <si>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</si>
  <si>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</si>
  <si>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</si>
  <si>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</si>
  <si>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</si>
  <si>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</si>
  <si>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</si>
  <si>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</si>
  <si>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</si>
  <si>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</si>
  <si>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</si>
  <si>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</si>
  <si>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</si>
  <si>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</si>
  <si>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</si>
  <si>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</si>
  <si>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</si>
  <si>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</si>
  <si>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</si>
  <si>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</si>
  <si>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</si>
  <si>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</si>
  <si>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</si>
  <si>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</si>
  <si>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</si>
  <si>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</si>
  <si>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</si>
  <si>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</si>
  <si>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</si>
  <si>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</si>
  <si>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</si>
  <si>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</si>
  <si>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</si>
  <si>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</si>
  <si>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</si>
  <si>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</si>
  <si>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</si>
  <si>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</si>
  <si>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</si>
  <si>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</si>
  <si>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</si>
  <si>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</si>
  <si>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</si>
  <si>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</si>
  <si>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</si>
  <si>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</si>
  <si>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</si>
  <si>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</si>
  <si>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</si>
  <si>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</si>
  <si>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</si>
  <si>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</si>
  <si>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</si>
  <si>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</si>
  <si>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</si>
  <si>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</si>
  <si>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</si>
  <si>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</si>
  <si>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</si>
  <si>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</si>
  <si>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</si>
  <si>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</si>
  <si>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</si>
  <si>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</si>
  <si>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</si>
  <si>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</si>
  <si>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若桜町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</si>
  <si>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</si>
  <si>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</si>
  <si>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</si>
  <si>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</si>
  <si>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</si>
  <si>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</si>
  <si>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</si>
  <si>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</si>
  <si>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</si>
  <si>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</si>
  <si>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</si>
  <si>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</si>
  <si>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</si>
  <si>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</si>
  <si>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</si>
  <si>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</si>
  <si>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</si>
  <si>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</si>
  <si>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</si>
  <si>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</si>
  <si>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</si>
  <si>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</si>
  <si>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</si>
  <si>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</si>
  <si>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</si>
  <si>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</si>
  <si>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</si>
  <si>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</si>
  <si>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</si>
  <si>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</si>
  <si>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</si>
  <si>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</si>
  <si>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</si>
  <si>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</si>
  <si>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</si>
  <si>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</si>
  <si>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</si>
  <si>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</si>
  <si>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</si>
  <si>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</si>
  <si>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</si>
  <si>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</si>
  <si>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</si>
  <si>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</si>
  <si>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</si>
  <si>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</si>
  <si>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</si>
  <si>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</si>
  <si>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索道事業</t>
    <phoneticPr fontId="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</si>
  <si>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</si>
  <si>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</si>
  <si>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</si>
  <si>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</si>
  <si>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</si>
  <si>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</si>
  <si>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</si>
  <si>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</si>
  <si>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</si>
  <si>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</si>
  <si>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</si>
  <si>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</si>
  <si>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</si>
  <si>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</si>
  <si>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</si>
  <si>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</si>
  <si>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</si>
  <si>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</si>
  <si>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</si>
  <si>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</si>
  <si>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</si>
  <si>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</si>
  <si>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</si>
  <si>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</si>
  <si>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</si>
  <si>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</si>
  <si>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</si>
  <si>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</si>
  <si>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</si>
  <si>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</si>
  <si>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</si>
  <si>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</si>
  <si>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</si>
  <si>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</si>
  <si>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</si>
  <si>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</si>
  <si>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</si>
  <si>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</si>
  <si>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</si>
  <si>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</si>
  <si>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</si>
  <si>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</si>
  <si>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</si>
  <si>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</si>
  <si>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</si>
  <si>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</si>
  <si>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</si>
  <si>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</si>
  <si>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</si>
  <si>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</si>
  <si>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</si>
  <si>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</si>
  <si>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</si>
  <si>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</si>
  <si>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</si>
  <si>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</si>
  <si>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</si>
  <si>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</si>
  <si>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</si>
  <si>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</si>
  <si>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</si>
  <si>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鳥取県若桜町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</si>
  <si>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</si>
  <si>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</si>
  <si>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</si>
  <si>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</si>
  <si>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</si>
  <si>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</si>
  <si>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</si>
  <si>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</si>
  <si>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</si>
  <si>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</si>
  <si>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</si>
  <si>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</si>
  <si>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</si>
  <si>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</si>
  <si>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</si>
  <si>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</si>
  <si>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</si>
  <si>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</si>
  <si>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</si>
  <si>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</si>
  <si>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</si>
  <si>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</si>
  <si>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</si>
  <si>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</si>
  <si>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</si>
  <si>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</si>
  <si>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</si>
  <si>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</si>
  <si>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</si>
  <si>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</si>
  <si>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</si>
  <si>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</si>
  <si>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</si>
  <si>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</si>
  <si>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</si>
  <si>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</si>
  <si>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</si>
  <si>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</si>
  <si>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</si>
  <si>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</si>
  <si>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</si>
  <si>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</si>
  <si>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</si>
  <si>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</si>
  <si>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</si>
  <si>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</si>
  <si>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</si>
  <si>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</si>
  <si>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</si>
  <si>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</si>
  <si>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</si>
  <si>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</si>
  <si>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</si>
  <si>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</si>
  <si>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</si>
  <si>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</si>
  <si>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</si>
  <si>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</si>
  <si>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</si>
  <si>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</si>
  <si>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</si>
  <si>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</si>
  <si>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</si>
  <si>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</si>
  <si>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</si>
  <si>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</si>
  <si>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</si>
  <si>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</si>
  <si>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</si>
  <si>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</si>
  <si>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</si>
  <si>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</si>
  <si>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</si>
  <si>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</si>
  <si>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</si>
  <si>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</si>
  <si>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</si>
  <si>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</si>
  <si>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</si>
  <si>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</si>
  <si>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</si>
  <si>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</si>
  <si>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</si>
  <si>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</si>
  <si>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</si>
  <si>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</si>
  <si>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</si>
  <si>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</si>
  <si>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</si>
  <si>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</si>
  <si>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</si>
  <si>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</si>
  <si>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</si>
  <si>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</si>
  <si>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</si>
  <si>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</si>
  <si>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</si>
  <si>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</si>
  <si>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</si>
  <si>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</si>
  <si>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</si>
  <si>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</si>
  <si>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</si>
  <si>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</si>
  <si>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</si>
  <si>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</si>
  <si>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</si>
  <si>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</si>
  <si>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</si>
  <si>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</si>
  <si>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</si>
  <si>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</si>
  <si>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</si>
  <si>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</si>
  <si>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</si>
  <si>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</si>
  <si>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</si>
  <si>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</si>
  <si>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</si>
  <si>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</si>
  <si>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</si>
  <si>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</si>
  <si>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</si>
  <si>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</si>
  <si>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</si>
  <si>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</si>
  <si>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</si>
  <si>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</si>
  <si>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</si>
  <si>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</si>
  <si>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</si>
  <si>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</si>
  <si>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</si>
  <si>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</si>
  <si>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</si>
  <si>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</si>
  <si>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</si>
  <si>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</si>
  <si>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</si>
  <si>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</si>
  <si>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</si>
  <si>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</si>
  <si>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</si>
  <si>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</si>
  <si>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</si>
  <si>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</si>
  <si>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</si>
  <si>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</si>
  <si>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</si>
  <si>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</si>
  <si>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鳥取県若桜町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</si>
  <si>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</si>
  <si>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</si>
  <si>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</si>
  <si>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</si>
  <si>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</si>
  <si>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</si>
  <si>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</si>
  <si>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</si>
  <si>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</si>
  <si>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</si>
  <si>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</si>
  <si>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</si>
  <si>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</si>
  <si>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</si>
  <si>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</si>
  <si>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</si>
  <si>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</si>
  <si>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</si>
  <si>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</si>
  <si>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</si>
  <si>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</si>
  <si>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</si>
  <si>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</si>
  <si>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</si>
  <si>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</si>
  <si>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</si>
  <si>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</si>
  <si>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</si>
  <si>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</si>
  <si>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</si>
  <si>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</si>
  <si>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</si>
  <si>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</si>
  <si>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</si>
  <si>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</si>
  <si>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</si>
  <si>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t>
    <phoneticPr fontId="5"/>
  </si>
  <si>
    <t>簡易水道事業</t>
    <phoneticPr fontId="5"/>
  </si>
  <si>
    <t>法適用企業</t>
    <phoneticPr fontId="5"/>
  </si>
  <si>
    <t>下水道事業</t>
    <phoneticPr fontId="5"/>
  </si>
  <si>
    <t>法非適用企業</t>
    <phoneticPr fontId="5"/>
  </si>
  <si>
    <t>赤松団地造成事業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</si>
  <si>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</si>
  <si>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</si>
  <si>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</si>
  <si>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</si>
  <si>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</si>
  <si>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</si>
  <si>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</si>
  <si>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</si>
  <si>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</si>
  <si>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</si>
  <si>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</si>
  <si>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</si>
  <si>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</si>
  <si>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</si>
  <si>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</si>
  <si>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</si>
  <si>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</si>
  <si>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</si>
  <si>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</si>
  <si>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</si>
  <si>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</si>
  <si>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</si>
  <si>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</si>
  <si>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</si>
  <si>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</si>
  <si>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</si>
  <si>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</si>
  <si>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</si>
  <si>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</si>
  <si>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</si>
  <si>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</si>
  <si>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</si>
  <si>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</si>
  <si>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</si>
  <si>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</si>
  <si>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</si>
  <si>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</si>
  <si>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</si>
  <si>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</si>
  <si>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</si>
  <si>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</si>
  <si>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</si>
  <si>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</si>
  <si>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</si>
  <si>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</si>
  <si>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</si>
  <si>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</si>
  <si>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</si>
  <si>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</si>
  <si>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</si>
  <si>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</si>
  <si>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</si>
  <si>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</si>
  <si>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</si>
  <si>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</si>
  <si>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</si>
  <si>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</si>
  <si>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</si>
  <si>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</si>
  <si>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</si>
  <si>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</si>
  <si>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</si>
  <si>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</si>
  <si>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</si>
  <si>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</si>
  <si>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</si>
  <si>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</si>
  <si>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</si>
  <si>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</si>
  <si>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</si>
  <si>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</si>
  <si>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</si>
  <si>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</si>
  <si>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</si>
  <si>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</si>
  <si>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</si>
  <si>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</si>
  <si>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</si>
  <si>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</si>
  <si>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</si>
  <si>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</si>
  <si>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</si>
  <si>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</si>
  <si>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</si>
  <si>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</si>
  <si>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</si>
  <si>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</si>
  <si>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</si>
  <si>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</si>
  <si>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</si>
  <si>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</si>
  <si>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</si>
  <si>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</si>
  <si>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</si>
  <si>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</si>
  <si>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</si>
  <si>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</si>
  <si>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</si>
  <si>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</si>
  <si>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</si>
  <si>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</si>
  <si>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</si>
  <si>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</si>
  <si>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</si>
  <si>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</si>
  <si>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</si>
  <si>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</si>
  <si>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</si>
  <si>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</si>
  <si>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</si>
  <si>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</si>
  <si>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</si>
  <si>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</si>
  <si>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</si>
  <si>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</si>
  <si>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</si>
  <si>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</si>
  <si>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</si>
  <si>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</si>
  <si>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</si>
  <si>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</si>
  <si>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</si>
  <si>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</si>
  <si>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</si>
  <si>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</si>
  <si>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</si>
  <si>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</si>
  <si>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</si>
  <si>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</si>
  <si>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</si>
  <si>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</si>
  <si>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</si>
  <si>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</si>
  <si>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</si>
  <si>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</si>
  <si>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5.00</t>
  </si>
  <si>
    <t>▲ 8.73</t>
  </si>
  <si>
    <t>索道事業</t>
  </si>
  <si>
    <t>▲ 0.38</t>
  </si>
  <si>
    <t>一般会計</t>
  </si>
  <si>
    <t>下水道事業</t>
  </si>
  <si>
    <t>介護保険事業</t>
  </si>
  <si>
    <t>簡易水道事業</t>
  </si>
  <si>
    <t>赤松団地造成事業</t>
  </si>
  <si>
    <t>国民健康保険事業</t>
  </si>
  <si>
    <t>住宅新築資金等貸付事業</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</si>
  <si>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</si>
  <si>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</si>
  <si>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</si>
  <si>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</si>
  <si>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</si>
  <si>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</si>
  <si>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</si>
  <si>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</si>
  <si>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</si>
  <si>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鳥取県町村総合事務組合</t>
    <rPh sb="0" eb="3">
      <t>トットリケン</t>
    </rPh>
    <rPh sb="3" eb="7">
      <t>チョウソンソウゴウ</t>
    </rPh>
    <rPh sb="7" eb="11">
      <t>ジムクミアイ</t>
    </rPh>
    <phoneticPr fontId="2"/>
  </si>
  <si>
    <t>鳥取県東部広域行政管理組合（一般会計）</t>
    <rPh sb="0" eb="3">
      <t>トットリケン</t>
    </rPh>
    <rPh sb="3" eb="7">
      <t>トウブコウイキ</t>
    </rPh>
    <rPh sb="7" eb="13">
      <t>ギョウセイカンリクミアイ</t>
    </rPh>
    <rPh sb="14" eb="18">
      <t>イッパンカイケイ</t>
    </rPh>
    <phoneticPr fontId="2"/>
  </si>
  <si>
    <t>鳥取県東部広域行政管理組合
（因幡ふるさと振興事業費特別会計）</t>
    <rPh sb="0" eb="3">
      <t>トットリケン</t>
    </rPh>
    <rPh sb="3" eb="7">
      <t>トウブコウイキ</t>
    </rPh>
    <rPh sb="7" eb="13">
      <t>ギョウセイカンリクミアイ</t>
    </rPh>
    <rPh sb="15" eb="17">
      <t>イナバ</t>
    </rPh>
    <rPh sb="21" eb="23">
      <t>シンコウ</t>
    </rPh>
    <rPh sb="23" eb="26">
      <t>ジギョウヒ</t>
    </rPh>
    <rPh sb="26" eb="30">
      <t>トクベツカイケイ</t>
    </rPh>
    <phoneticPr fontId="2"/>
  </si>
  <si>
    <t>鳥取県後期高齢者医療広域連合（一般会計）</t>
    <rPh sb="0" eb="3">
      <t>トットリケン</t>
    </rPh>
    <rPh sb="3" eb="8">
      <t>コウキコウレイシャ</t>
    </rPh>
    <rPh sb="8" eb="10">
      <t>イリョウ</t>
    </rPh>
    <rPh sb="10" eb="14">
      <t>コウイキレンゴウ</t>
    </rPh>
    <rPh sb="15" eb="19">
      <t>イッパンカイケイ</t>
    </rPh>
    <phoneticPr fontId="2"/>
  </si>
  <si>
    <t>鳥取県後期高齢者医療広域連合（特別会計）</t>
    <rPh sb="0" eb="14">
      <t>トットリケンコウキコウレイシャイリョウコウイキレンゴウ</t>
    </rPh>
    <rPh sb="15" eb="19">
      <t>トクベツカイケイ</t>
    </rPh>
    <phoneticPr fontId="2"/>
  </si>
  <si>
    <t>（一財）若桜町観光開発事業団</t>
    <rPh sb="1" eb="3">
      <t>イチザイ</t>
    </rPh>
    <rPh sb="4" eb="11">
      <t>ワカサチョウカンコウカイハツ</t>
    </rPh>
    <rPh sb="11" eb="14">
      <t>ジギョウダン</t>
    </rPh>
    <phoneticPr fontId="2"/>
  </si>
  <si>
    <t>（有）若桜農林振興</t>
    <rPh sb="1" eb="2">
      <t>ユウ</t>
    </rPh>
    <rPh sb="3" eb="9">
      <t>ワカサノウリンシンコウ</t>
    </rPh>
    <phoneticPr fontId="2"/>
  </si>
  <si>
    <t>若桜鉄道（株）</t>
    <rPh sb="0" eb="4">
      <t>ワカサテツドウ</t>
    </rPh>
    <rPh sb="5" eb="6">
      <t>カブ</t>
    </rPh>
    <phoneticPr fontId="2"/>
  </si>
  <si>
    <t>ふるさと応援基金</t>
    <rPh sb="4" eb="6">
      <t>オウエン</t>
    </rPh>
    <rPh sb="6" eb="8">
      <t>キキン</t>
    </rPh>
    <phoneticPr fontId="5"/>
  </si>
  <si>
    <t>公共施設等整備基金</t>
    <rPh sb="0" eb="5">
      <t>コウキョウシセツトウ</t>
    </rPh>
    <rPh sb="5" eb="9">
      <t>セイビキキン</t>
    </rPh>
    <phoneticPr fontId="5"/>
  </si>
  <si>
    <t>地域公共交通維持確保基金</t>
    <rPh sb="0" eb="6">
      <t>チイキコウキョウコウツウ</t>
    </rPh>
    <rPh sb="6" eb="12">
      <t>イジカクホキキン</t>
    </rPh>
    <phoneticPr fontId="5"/>
  </si>
  <si>
    <t>森林整備促進基金</t>
    <rPh sb="0" eb="4">
      <t>シンリンセイビ</t>
    </rPh>
    <rPh sb="4" eb="6">
      <t>ソクシン</t>
    </rPh>
    <rPh sb="6" eb="8">
      <t>キキン</t>
    </rPh>
    <phoneticPr fontId="5"/>
  </si>
  <si>
    <t>社会福祉振興基金</t>
    <rPh sb="0" eb="4">
      <t>シャカイフクシ</t>
    </rPh>
    <rPh sb="4" eb="8">
      <t>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</si>
</sst>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6733-4319-A68D-7E1A61E5CA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206060</c:v>
                </c:pt>
                <c:pt idx="1">
                  <c:v>175418</c:v>
                </c:pt>
                <c:pt idx="2">
                  <c:v>160373</c:v>
                </c:pt>
                <c:pt idx="3">
                  <c:v>137571</c:v>
                </c:pt>
                <c:pt idx="4">
                  <c:v>170542</c:v>
                </c:pt>
              </c:numCache>
            </c:numRef>
          </c:val>
          <c:smooth val="0"/>
          <c:extLst>
            <c:ext xmlns:c16="http://schemas.microsoft.com/office/drawing/2014/chart" uri="{C3380CC4-5D6E-409C-BE32-E72D297353CC}">
              <c16:uniqueId val="{00000001-6733-4319-A68D-7E1A61E5CA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11.99</c:v>
                </c:pt>
                <c:pt idx="1">
                  <c:v>9.23</c:v>
                </c:pt>
                <c:pt idx="2">
                  <c:v>11.46</c:v>
                </c:pt>
                <c:pt idx="3">
                  <c:v>9.2100000000000009</c:v>
                </c:pt>
                <c:pt idx="4">
                  <c:v>13.01</c:v>
                </c:pt>
              </c:numCache>
            </c:numRef>
          </c:val>
          <c:extLst>
            <c:ext xmlns:c16="http://schemas.microsoft.com/office/drawing/2014/chart" uri="{C3380CC4-5D6E-409C-BE32-E72D297353CC}">
              <c16:uniqueId val="{00000000-31CA-4616-976B-E4AEC7639A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45.54</c:v>
                </c:pt>
                <c:pt idx="1">
                  <c:v>51.52</c:v>
                </c:pt>
                <c:pt idx="2">
                  <c:v>54.77</c:v>
                </c:pt>
                <c:pt idx="3">
                  <c:v>51.78</c:v>
                </c:pt>
                <c:pt idx="4">
                  <c:v>38.270000000000003</c:v>
                </c:pt>
              </c:numCache>
            </c:numRef>
          </c:val>
          <c:extLst>
            <c:ext xmlns:c16="http://schemas.microsoft.com/office/drawing/2014/chart" uri="{C3380CC4-5D6E-409C-BE32-E72D297353CC}">
              <c16:uniqueId val="{00000001-31CA-4616-976B-E4AEC7639A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0.03</c:v>
                </c:pt>
                <c:pt idx="1">
                  <c:v>8.11</c:v>
                </c:pt>
                <c:pt idx="2">
                  <c:v>4.51</c:v>
                </c:pt>
                <c:pt idx="3">
                  <c:v>-5</c:v>
                </c:pt>
                <c:pt idx="4">
                  <c:v>-8.73</c:v>
                </c:pt>
              </c:numCache>
            </c:numRef>
          </c:val>
          <c:smooth val="0"/>
          <c:extLst>
            <c:ext xmlns:c16="http://schemas.microsoft.com/office/drawing/2014/chart" uri="{C3380CC4-5D6E-409C-BE32-E72D297353CC}">
              <c16:uniqueId val="{00000002-31CA-4616-976B-E4AEC7639A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6.69</c:v>
                </c:pt>
                <c:pt idx="8">
                  <c:v>#N/A</c:v>
                </c:pt>
                <c:pt idx="9">
                  <c:v>0</c:v>
                </c:pt>
              </c:numCache>
            </c:numRef>
          </c:val>
          <c:extLst>
            <c:ext xmlns:c16="http://schemas.microsoft.com/office/drawing/2014/chart" uri="{C3380CC4-5D6E-409C-BE32-E72D297353CC}">
              <c16:uniqueId val="{00000000-D0FC-47DE-9B5D-85CB8727CA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FC-47DE-9B5D-85CB8727CA7D}"/>
            </c:ext>
          </c:extLst>
        </c:ser>
        <c:ser>
          <c:idx val="2"/>
          <c:order val="2"/>
          <c:tx>
            <c:strRef>
              <c:f>データシート!$A$29</c:f>
              <c:strCache>
                <c:ptCount val="1"/>
                <c:pt idx="0">
                  <c:v>住宅新築資金等貸付事業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0FC-47DE-9B5D-85CB8727CA7D}"/>
            </c:ext>
          </c:extLst>
        </c:ser>
        <c:ser>
          <c:idx val="3"/>
          <c:order val="3"/>
          <c:tx>
            <c:strRef>
              <c:f>データシート!$A$30</c:f>
              <c:strCache>
                <c:ptCount val="1"/>
                <c:pt idx="0">
                  <c:v>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0.86</c:v>
                </c:pt>
                <c:pt idx="2">
                  <c:v>#N/A</c:v>
                </c:pt>
                <c:pt idx="3">
                  <c:v>0.85</c:v>
                </c:pt>
                <c:pt idx="4">
                  <c:v>#N/A</c:v>
                </c:pt>
                <c:pt idx="5">
                  <c:v>0.78</c:v>
                </c:pt>
                <c:pt idx="6">
                  <c:v>#N/A</c:v>
                </c:pt>
                <c:pt idx="7">
                  <c:v>1.4</c:v>
                </c:pt>
                <c:pt idx="8">
                  <c:v>#N/A</c:v>
                </c:pt>
                <c:pt idx="9">
                  <c:v>0.48</c:v>
                </c:pt>
              </c:numCache>
            </c:numRef>
          </c:val>
          <c:extLst>
            <c:ext xmlns:c16="http://schemas.microsoft.com/office/drawing/2014/chart" uri="{C3380CC4-5D6E-409C-BE32-E72D297353CC}">
              <c16:uniqueId val="{00000003-D0FC-47DE-9B5D-85CB8727CA7D}"/>
            </c:ext>
          </c:extLst>
        </c:ser>
        <c:ser>
          <c:idx val="4"/>
          <c:order val="4"/>
          <c:tx>
            <c:strRef>
              <c:f>データシート!$A$31</c:f>
              <c:strCache>
                <c:ptCount val="1"/>
                <c:pt idx="0">
                  <c:v>赤松団地造成事業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0.93</c:v>
                </c:pt>
                <c:pt idx="2">
                  <c:v>#N/A</c:v>
                </c:pt>
                <c:pt idx="3">
                  <c:v>0.87</c:v>
                </c:pt>
                <c:pt idx="4">
                  <c:v>#N/A</c:v>
                </c:pt>
                <c:pt idx="5">
                  <c:v>0.9</c:v>
                </c:pt>
                <c:pt idx="6">
                  <c:v>#N/A</c:v>
                </c:pt>
                <c:pt idx="7">
                  <c:v>0.91</c:v>
                </c:pt>
                <c:pt idx="8">
                  <c:v>#N/A</c:v>
                </c:pt>
                <c:pt idx="9">
                  <c:v>0.92</c:v>
                </c:pt>
              </c:numCache>
            </c:numRef>
          </c:val>
          <c:extLst>
            <c:ext xmlns:c16="http://schemas.microsoft.com/office/drawing/2014/chart" uri="{C3380CC4-5D6E-409C-BE32-E72D297353CC}">
              <c16:uniqueId val="{00000004-D0FC-47DE-9B5D-85CB8727CA7D}"/>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4.0599999999999996</c:v>
                </c:pt>
                <c:pt idx="8">
                  <c:v>#N/A</c:v>
                </c:pt>
                <c:pt idx="9">
                  <c:v>1.6</c:v>
                </c:pt>
              </c:numCache>
            </c:numRef>
          </c:val>
          <c:extLst>
            <c:ext xmlns:c16="http://schemas.microsoft.com/office/drawing/2014/chart" uri="{C3380CC4-5D6E-409C-BE32-E72D297353CC}">
              <c16:uniqueId val="{00000005-D0FC-47DE-9B5D-85CB8727CA7D}"/>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c:v>
                </c:pt>
                <c:pt idx="2">
                  <c:v>#N/A</c:v>
                </c:pt>
                <c:pt idx="3">
                  <c:v>2.08</c:v>
                </c:pt>
                <c:pt idx="4">
                  <c:v>#N/A</c:v>
                </c:pt>
                <c:pt idx="5">
                  <c:v>2.1800000000000002</c:v>
                </c:pt>
                <c:pt idx="6">
                  <c:v>#N/A</c:v>
                </c:pt>
                <c:pt idx="7">
                  <c:v>1.74</c:v>
                </c:pt>
                <c:pt idx="8">
                  <c:v>#N/A</c:v>
                </c:pt>
                <c:pt idx="9">
                  <c:v>1.74</c:v>
                </c:pt>
              </c:numCache>
            </c:numRef>
          </c:val>
          <c:extLst>
            <c:ext xmlns:c16="http://schemas.microsoft.com/office/drawing/2014/chart" uri="{C3380CC4-5D6E-409C-BE32-E72D297353CC}">
              <c16:uniqueId val="{00000006-D0FC-47DE-9B5D-85CB8727CA7D}"/>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4.5199999999999996</c:v>
                </c:pt>
              </c:numCache>
            </c:numRef>
          </c:val>
          <c:extLst>
            <c:ext xmlns:c16="http://schemas.microsoft.com/office/drawing/2014/chart" uri="{C3380CC4-5D6E-409C-BE32-E72D297353CC}">
              <c16:uniqueId val="{00000007-D0FC-47DE-9B5D-85CB8727CA7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11.98</c:v>
                </c:pt>
                <c:pt idx="2">
                  <c:v>#N/A</c:v>
                </c:pt>
                <c:pt idx="3">
                  <c:v>9.23</c:v>
                </c:pt>
                <c:pt idx="4">
                  <c:v>#N/A</c:v>
                </c:pt>
                <c:pt idx="5">
                  <c:v>11.46</c:v>
                </c:pt>
                <c:pt idx="6">
                  <c:v>#N/A</c:v>
                </c:pt>
                <c:pt idx="7">
                  <c:v>9.1999999999999993</c:v>
                </c:pt>
                <c:pt idx="8">
                  <c:v>#N/A</c:v>
                </c:pt>
                <c:pt idx="9">
                  <c:v>13</c:v>
                </c:pt>
              </c:numCache>
            </c:numRef>
          </c:val>
          <c:extLst>
            <c:ext xmlns:c16="http://schemas.microsoft.com/office/drawing/2014/chart" uri="{C3380CC4-5D6E-409C-BE32-E72D297353CC}">
              <c16:uniqueId val="{00000008-D0FC-47DE-9B5D-85CB8727CA7D}"/>
            </c:ext>
          </c:extLst>
        </c:ser>
        <c:ser>
          <c:idx val="9"/>
          <c:order val="9"/>
          <c:tx>
            <c:strRef>
              <c:f>データシート!$A$36</c:f>
              <c:strCache>
                <c:ptCount val="1"/>
                <c:pt idx="0">
                  <c:v>索道事業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0.3</c:v>
                </c:pt>
                <c:pt idx="2">
                  <c:v>#N/A</c:v>
                </c:pt>
                <c:pt idx="3">
                  <c:v>0.54</c:v>
                </c:pt>
                <c:pt idx="4">
                  <c:v>#N/A</c:v>
                </c:pt>
                <c:pt idx="5">
                  <c:v>0.39</c:v>
                </c:pt>
                <c:pt idx="6">
                  <c:v>#N/A</c:v>
                </c:pt>
                <c:pt idx="7">
                  <c:v>0</c:v>
                </c:pt>
                <c:pt idx="8">
                  <c:v>0.38</c:v>
                </c:pt>
                <c:pt idx="9">
                  <c:v>#N/A</c:v>
                </c:pt>
              </c:numCache>
            </c:numRef>
          </c:val>
          <c:extLst>
            <c:ext xmlns:c16="http://schemas.microsoft.com/office/drawing/2014/chart" uri="{C3380CC4-5D6E-409C-BE32-E72D297353CC}">
              <c16:uniqueId val="{00000009-D0FC-47DE-9B5D-85CB8727CA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357</c:v>
                </c:pt>
                <c:pt idx="5">
                  <c:v>378</c:v>
                </c:pt>
                <c:pt idx="8">
                  <c:v>408</c:v>
                </c:pt>
                <c:pt idx="11">
                  <c:v>419</c:v>
                </c:pt>
                <c:pt idx="14">
                  <c:v>423</c:v>
                </c:pt>
              </c:numCache>
            </c:numRef>
          </c:val>
          <c:extLst>
            <c:ext xmlns:c16="http://schemas.microsoft.com/office/drawing/2014/chart" uri="{C3380CC4-5D6E-409C-BE32-E72D297353CC}">
              <c16:uniqueId val="{00000000-CFB5-4B5C-9161-ACF6BF40C7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B5-4B5C-9161-ACF6BF40C7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FB5-4B5C-9161-ACF6BF40C7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4</c:v>
                </c:pt>
                <c:pt idx="9">
                  <c:v>3</c:v>
                </c:pt>
                <c:pt idx="12">
                  <c:v>4</c:v>
                </c:pt>
              </c:numCache>
            </c:numRef>
          </c:val>
          <c:extLst>
            <c:ext xmlns:c16="http://schemas.microsoft.com/office/drawing/2014/chart" uri="{C3380CC4-5D6E-409C-BE32-E72D297353CC}">
              <c16:uniqueId val="{00000003-CFB5-4B5C-9161-ACF6BF40C7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142</c:v>
                </c:pt>
                <c:pt idx="3">
                  <c:v>149</c:v>
                </c:pt>
                <c:pt idx="6">
                  <c:v>157</c:v>
                </c:pt>
                <c:pt idx="9">
                  <c:v>170</c:v>
                </c:pt>
                <c:pt idx="12">
                  <c:v>147</c:v>
                </c:pt>
              </c:numCache>
            </c:numRef>
          </c:val>
          <c:extLst>
            <c:ext xmlns:c16="http://schemas.microsoft.com/office/drawing/2014/chart" uri="{C3380CC4-5D6E-409C-BE32-E72D297353CC}">
              <c16:uniqueId val="{00000004-CFB5-4B5C-9161-ACF6BF40C7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B5-4B5C-9161-ACF6BF40C7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B5-4B5C-9161-ACF6BF40C7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334</c:v>
                </c:pt>
                <c:pt idx="3">
                  <c:v>398</c:v>
                </c:pt>
                <c:pt idx="6">
                  <c:v>425</c:v>
                </c:pt>
                <c:pt idx="9">
                  <c:v>438</c:v>
                </c:pt>
                <c:pt idx="12">
                  <c:v>452</c:v>
                </c:pt>
              </c:numCache>
            </c:numRef>
          </c:val>
          <c:extLst>
            <c:ext xmlns:c16="http://schemas.microsoft.com/office/drawing/2014/chart" uri="{C3380CC4-5D6E-409C-BE32-E72D297353CC}">
              <c16:uniqueId val="{00000007-CFB5-4B5C-9161-ACF6BF40C7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122</c:v>
                </c:pt>
                <c:pt idx="2">
                  <c:v>#N/A</c:v>
                </c:pt>
                <c:pt idx="3">
                  <c:v>#N/A</c:v>
                </c:pt>
                <c:pt idx="4">
                  <c:v>172</c:v>
                </c:pt>
                <c:pt idx="5">
                  <c:v>#N/A</c:v>
                </c:pt>
                <c:pt idx="6">
                  <c:v>#N/A</c:v>
                </c:pt>
                <c:pt idx="7">
                  <c:v>178</c:v>
                </c:pt>
                <c:pt idx="8">
                  <c:v>#N/A</c:v>
                </c:pt>
                <c:pt idx="9">
                  <c:v>#N/A</c:v>
                </c:pt>
                <c:pt idx="10">
                  <c:v>192</c:v>
                </c:pt>
                <c:pt idx="11">
                  <c:v>#N/A</c:v>
                </c:pt>
                <c:pt idx="12">
                  <c:v>#N/A</c:v>
                </c:pt>
                <c:pt idx="13">
                  <c:v>180</c:v>
                </c:pt>
                <c:pt idx="14">
                  <c:v>#N/A</c:v>
                </c:pt>
              </c:numCache>
            </c:numRef>
          </c:val>
          <c:smooth val="0"/>
          <c:extLst>
            <c:ext xmlns:c16="http://schemas.microsoft.com/office/drawing/2014/chart" uri="{C3380CC4-5D6E-409C-BE32-E72D297353CC}">
              <c16:uniqueId val="{00000008-CFB5-4B5C-9161-ACF6BF40C7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3706</c:v>
                </c:pt>
                <c:pt idx="5">
                  <c:v>3975</c:v>
                </c:pt>
                <c:pt idx="8">
                  <c:v>3636</c:v>
                </c:pt>
                <c:pt idx="11">
                  <c:v>3849</c:v>
                </c:pt>
                <c:pt idx="14">
                  <c:v>3754</c:v>
                </c:pt>
              </c:numCache>
            </c:numRef>
          </c:val>
          <c:extLst>
            <c:ext xmlns:c16="http://schemas.microsoft.com/office/drawing/2014/chart" uri="{C3380CC4-5D6E-409C-BE32-E72D297353CC}">
              <c16:uniqueId val="{00000000-A8A3-4369-ABA0-6267D895D0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57</c:v>
                </c:pt>
                <c:pt idx="5">
                  <c:v>50</c:v>
                </c:pt>
                <c:pt idx="8">
                  <c:v>43</c:v>
                </c:pt>
                <c:pt idx="11">
                  <c:v>35</c:v>
                </c:pt>
                <c:pt idx="14">
                  <c:v>28</c:v>
                </c:pt>
              </c:numCache>
            </c:numRef>
          </c:val>
          <c:extLst>
            <c:ext xmlns:c16="http://schemas.microsoft.com/office/drawing/2014/chart" uri="{C3380CC4-5D6E-409C-BE32-E72D297353CC}">
              <c16:uniqueId val="{00000001-A8A3-4369-ABA0-6267D895D0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2031</c:v>
                </c:pt>
                <c:pt idx="5">
                  <c:v>2315</c:v>
                </c:pt>
                <c:pt idx="8">
                  <c:v>2428</c:v>
                </c:pt>
                <c:pt idx="11">
                  <c:v>2330</c:v>
                </c:pt>
                <c:pt idx="14">
                  <c:v>2160</c:v>
                </c:pt>
              </c:numCache>
            </c:numRef>
          </c:val>
          <c:extLst>
            <c:ext xmlns:c16="http://schemas.microsoft.com/office/drawing/2014/chart" uri="{C3380CC4-5D6E-409C-BE32-E72D297353CC}">
              <c16:uniqueId val="{00000002-A8A3-4369-ABA0-6267D895D0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A3-4369-ABA0-6267D895D0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A3-4369-ABA0-6267D895D0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A3-4369-ABA0-6267D895D0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430</c:v>
                </c:pt>
                <c:pt idx="3">
                  <c:v>426</c:v>
                </c:pt>
                <c:pt idx="6">
                  <c:v>418</c:v>
                </c:pt>
                <c:pt idx="9">
                  <c:v>434</c:v>
                </c:pt>
                <c:pt idx="12">
                  <c:v>423</c:v>
                </c:pt>
              </c:numCache>
            </c:numRef>
          </c:val>
          <c:extLst>
            <c:ext xmlns:c16="http://schemas.microsoft.com/office/drawing/2014/chart" uri="{C3380CC4-5D6E-409C-BE32-E72D297353CC}">
              <c16:uniqueId val="{00000006-A8A3-4369-ABA0-6267D895D0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c:v>
                </c:pt>
                <c:pt idx="3">
                  <c:v>33</c:v>
                </c:pt>
                <c:pt idx="6">
                  <c:v>33</c:v>
                </c:pt>
                <c:pt idx="9">
                  <c:v>31</c:v>
                </c:pt>
                <c:pt idx="12">
                  <c:v>35</c:v>
                </c:pt>
              </c:numCache>
            </c:numRef>
          </c:val>
          <c:extLst>
            <c:ext xmlns:c16="http://schemas.microsoft.com/office/drawing/2014/chart" uri="{C3380CC4-5D6E-409C-BE32-E72D297353CC}">
              <c16:uniqueId val="{00000007-A8A3-4369-ABA0-6267D895D0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1604</c:v>
                </c:pt>
                <c:pt idx="3">
                  <c:v>1529</c:v>
                </c:pt>
                <c:pt idx="6">
                  <c:v>1511</c:v>
                </c:pt>
                <c:pt idx="9">
                  <c:v>1490</c:v>
                </c:pt>
                <c:pt idx="12">
                  <c:v>1443</c:v>
                </c:pt>
              </c:numCache>
            </c:numRef>
          </c:val>
          <c:extLst>
            <c:ext xmlns:c16="http://schemas.microsoft.com/office/drawing/2014/chart" uri="{C3380CC4-5D6E-409C-BE32-E72D297353CC}">
              <c16:uniqueId val="{00000008-A8A3-4369-ABA0-6267D895D0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A3-4369-ABA0-6267D895D0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4068</c:v>
                </c:pt>
                <c:pt idx="3">
                  <c:v>4196</c:v>
                </c:pt>
                <c:pt idx="6">
                  <c:v>4180</c:v>
                </c:pt>
                <c:pt idx="9">
                  <c:v>4245</c:v>
                </c:pt>
                <c:pt idx="12">
                  <c:v>4186</c:v>
                </c:pt>
              </c:numCache>
            </c:numRef>
          </c:val>
          <c:extLst>
            <c:ext xmlns:c16="http://schemas.microsoft.com/office/drawing/2014/chart" uri="{C3380CC4-5D6E-409C-BE32-E72D297353CC}">
              <c16:uniqueId val="{0000000A-A8A3-4369-ABA0-6267D895D0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344</c:v>
                </c:pt>
                <c:pt idx="2">
                  <c:v>#N/A</c:v>
                </c:pt>
                <c:pt idx="3">
                  <c:v>#N/A</c:v>
                </c:pt>
                <c:pt idx="4">
                  <c:v>0</c:v>
                </c:pt>
                <c:pt idx="5">
                  <c:v>#N/A</c:v>
                </c:pt>
                <c:pt idx="6">
                  <c:v>#N/A</c:v>
                </c:pt>
                <c:pt idx="7">
                  <c:v>36</c:v>
                </c:pt>
                <c:pt idx="8">
                  <c:v>#N/A</c:v>
                </c:pt>
                <c:pt idx="9">
                  <c:v>#N/A</c:v>
                </c:pt>
                <c:pt idx="10">
                  <c:v>0</c:v>
                </c:pt>
                <c:pt idx="11">
                  <c:v>#N/A</c:v>
                </c:pt>
                <c:pt idx="12">
                  <c:v>#N/A</c:v>
                </c:pt>
                <c:pt idx="13">
                  <c:v>147</c:v>
                </c:pt>
                <c:pt idx="14">
                  <c:v>#N/A</c:v>
                </c:pt>
              </c:numCache>
            </c:numRef>
          </c:val>
          <c:smooth val="0"/>
          <c:extLst>
            <c:ext xmlns:c16="http://schemas.microsoft.com/office/drawing/2014/chart" uri="{C3380CC4-5D6E-409C-BE32-E72D297353CC}">
              <c16:uniqueId val="{0000000B-A8A3-4369-ABA0-6267D895D0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1309</c:v>
                </c:pt>
                <c:pt idx="1">
                  <c:v>1242</c:v>
                </c:pt>
                <c:pt idx="2">
                  <c:v>933</c:v>
                </c:pt>
              </c:numCache>
            </c:numRef>
          </c:val>
          <c:extLst>
            <c:ext xmlns:c16="http://schemas.microsoft.com/office/drawing/2014/chart" uri="{C3380CC4-5D6E-409C-BE32-E72D297353CC}">
              <c16:uniqueId val="{00000000-0E88-401A-A21E-231BC010D8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136</c:v>
                </c:pt>
                <c:pt idx="1">
                  <c:v>136</c:v>
                </c:pt>
                <c:pt idx="2">
                  <c:v>136</c:v>
                </c:pt>
              </c:numCache>
            </c:numRef>
          </c:val>
          <c:extLst>
            <c:ext xmlns:c16="http://schemas.microsoft.com/office/drawing/2014/chart" uri="{C3380CC4-5D6E-409C-BE32-E72D297353CC}">
              <c16:uniqueId val="{00000001-0E88-401A-A21E-231BC010D8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722</c:v>
                </c:pt>
                <c:pt idx="1">
                  <c:v>667</c:v>
                </c:pt>
                <c:pt idx="2">
                  <c:v>797</c:v>
                </c:pt>
              </c:numCache>
            </c:numRef>
          </c:val>
          <c:extLst>
            <c:ext xmlns:c16="http://schemas.microsoft.com/office/drawing/2014/chart" uri="{C3380CC4-5D6E-409C-BE32-E72D297353CC}">
              <c16:uniqueId val="{00000002-0E88-401A-A21E-231BC010D8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鳥取県若桜町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年度の元利償還金は、過去に実施した事業分の起債元金償還が始まったことにより、前年度より</a:t>
          </a:r>
          <a:r>
            <a:rPr kumimoji="1" lang="en-US" altLang="ja-JP" sz="1400">
              <a:latin typeface="ＭＳ ゴシック" pitchFamily="49" charset="-128"/>
              <a:ea typeface="ＭＳ ゴシック" pitchFamily="49" charset="-128"/>
            </a:rPr>
            <a:t>1,400</a:t>
          </a:r>
          <a:r>
            <a:rPr kumimoji="1" lang="ja-JP" altLang="en-US" sz="1400">
              <a:latin typeface="ＭＳ ゴシック" pitchFamily="49" charset="-128"/>
              <a:ea typeface="ＭＳ ゴシック" pitchFamily="49" charset="-128"/>
            </a:rPr>
            <a:t>万円増加した。公共施設の老朽化等により近年改修費用も膨らんでいる状況にあり、今後も引き続き計画的で交付税措置率の高い地方債の借入を心掛けるとともに、事業の取捨選択・見直しを徹底し、公債費の抑制と償還財源の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鳥取県若桜町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近年の起債を財源とした大型事業の実施により、一般会計等に係る地方債現在高は増加傾向にあったが、令和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と比較して減少し、将来負担額も減少したが、充当可能基金や基準財政需要額算入見込額など充当可能財源等が前年度と比較して大幅に減少したことにより、将来負担額に充当可能な財源額が将来負担額を下回り、将来負担比率が発生した。今後も公共施設の老朽化に伴う改修等も想定され、地方債現在高は増加する見込みであるが、将来負担の分子は低い水準で移行するものと考える。事業の実施にあたっては、地方債の発行を抑制しつつ、引き続き交付税算入率の高い地方債を活用しながら、将来負担比率の増加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鳥取県若桜町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財源不足により財政調整基金を取り崩したことにより、基金全体として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維持補修経費の増加や地方債の繰上償還等に充てるための取り崩しが予想される。残高は減少する見込みではあるが、経費節減により捻出した額や予算見込みを上回った収入等が生じた場合は、決算状況を踏まえながら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公共施設等整備基金：社会福祉施設、社会教育施設、学校、公園及び庁舎その他これらに類する施設で町が設置するものの整備費に充当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ふるさと応援基金：豊かな自然環境の保全及び活用、まち並みの美化、景観の形成、特色あるまちづくり、若桜鉄道の活性化、文化と学び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地域公共交通維持確保基金：地域公共交通の維持確保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社会福祉振興基金：社会福祉施設の整備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森林整備促進基金：間伐や人材育成、担い手確保、木材利用促進や森林整備に要する経費に充当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ふるさと応援基金は、基金の使途に合致した事業の財源として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万円を取り崩した一方、ふるさと納税として収受した寄付金及び基金の運用により生じた利益等を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森林整備促進基金は、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や地域公共交通の維持確保、ふるさと納税寄附者の社会的投資を具体化するための事業に充てる取り崩しが予想され、今後の残高は減少する見込みであるが、経費節減により捻出した額や予算見込みを上回った収入等が生じた場合やふるさと納税寄附金は、決算状況を踏まえながら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財政調整基金残高は、財源が不足し、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自主財源に乏しい本町においては、災害等不測の事態に備えるためにも可能な限り積み立てていくと同時に、公債費の発行と基金の取り崩しとのバランスを取っていく必要がある。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基金の運用により生じた利益等の積み立てにより、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額が他の年度と比較して著しく多額になる場合や実質公債費比率の抑制のために繰上償還を行う場合に、必要に応じて取り崩しを行うため残高は減少する見込みであるが、決算状況を踏まえながら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
2,639
199.18
4,646,134
4,305,608
317,120
2,437,530
4,185,791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増加したが、類似団体の平均を下回っている。人口が年々減少し、高齢化率（令和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51.30</a:t>
          </a:r>
          <a:r>
            <a:rPr kumimoji="1" lang="ja-JP" altLang="en-US" sz="1300">
              <a:latin typeface="ＭＳ Ｐゴシック" panose="020B0600070205080204" pitchFamily="50" charset="-128"/>
              <a:ea typeface="ＭＳ Ｐゴシック" panose="020B0600070205080204" pitchFamily="50" charset="-128"/>
            </a:rPr>
            <a:t>％）の上昇に加え、町内に中心となる産業がないこともあり財政基盤が弱い。行財政改革大綱に基づき行財政の効率化を進める一方、若桜町総合戦略に沿った施策の重点化の両立にも努め、財政基盤の強化、健全化を図りながら今後も活力あるまちづく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39624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737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39624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46499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160274</xdr:rowOff>
    </xdr:from>
    <xdr:to>
      <xdr:col>19</xdr:col>
      <xdr:colOff>184150</xdr:colOff>
      <xdr:row>44</xdr:row>
      <xdr:rowOff>90424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75201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％の増加。主な要因は、人件費が</a:t>
          </a:r>
          <a:r>
            <a:rPr kumimoji="1" lang="en-US" altLang="ja-JP" sz="1300">
              <a:latin typeface="ＭＳ Ｐゴシック" panose="020B0600070205080204" pitchFamily="50" charset="-128"/>
              <a:ea typeface="ＭＳ Ｐゴシック" panose="020B0600070205080204" pitchFamily="50" charset="-128"/>
            </a:rPr>
            <a:t>8.75</a:t>
          </a:r>
          <a:r>
            <a:rPr kumimoji="1" lang="ja-JP" altLang="en-US" sz="1300">
              <a:latin typeface="ＭＳ Ｐゴシック" panose="020B0600070205080204" pitchFamily="50" charset="-128"/>
              <a:ea typeface="ＭＳ Ｐゴシック" panose="020B0600070205080204" pitchFamily="50" charset="-128"/>
            </a:rPr>
            <a:t>％、物件費が</a:t>
          </a:r>
          <a:r>
            <a:rPr kumimoji="1" lang="en-US" altLang="ja-JP" sz="1300">
              <a:latin typeface="ＭＳ Ｐゴシック" panose="020B0600070205080204" pitchFamily="50" charset="-128"/>
              <a:ea typeface="ＭＳ Ｐゴシック" panose="020B0600070205080204" pitchFamily="50" charset="-128"/>
            </a:rPr>
            <a:t>5.34</a:t>
          </a:r>
          <a:r>
            <a:rPr kumimoji="1" lang="ja-JP" altLang="en-US" sz="1300">
              <a:latin typeface="ＭＳ Ｐゴシック" panose="020B0600070205080204" pitchFamily="50" charset="-128"/>
              <a:ea typeface="ＭＳ Ｐゴシック" panose="020B0600070205080204" pitchFamily="50" charset="-128"/>
            </a:rPr>
            <a:t>％増加したことによる。本町では地方交付税や国庫支出金など依存財源が</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を占めており、こうした財源の増減に大きく左右される財源構造である。近年公共施設等の整備、改修が続いており、地方債発行も増加している状況にあって、今後さらに無駄を省き、効率的な財政運営に努める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61489</xdr:rowOff>
    </xdr:from>
    <xdr:to>
      <xdr:col>23</xdr:col>
      <xdr:colOff>133350</xdr:colOff>
      <xdr:row>64</xdr:row>
      <xdr:rowOff>139912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34289"/>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160549</xdr:rowOff>
    </xdr:from>
    <xdr:to>
      <xdr:col>19</xdr:col>
      <xdr:colOff>133350</xdr:colOff>
      <xdr:row>64</xdr:row>
      <xdr:rowOff>61489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6189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63</xdr:row>
      <xdr:rowOff>160549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79455"/>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63</xdr:row>
      <xdr:rowOff>158538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945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61189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3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10689</xdr:rowOff>
    </xdr:from>
    <xdr:to>
      <xdr:col>19</xdr:col>
      <xdr:colOff>184150</xdr:colOff>
      <xdr:row>64</xdr:row>
      <xdr:rowOff>112289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97066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6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109749</xdr:rowOff>
    </xdr:from>
    <xdr:to>
      <xdr:col>15</xdr:col>
      <xdr:colOff>133350</xdr:colOff>
      <xdr:row>64</xdr:row>
      <xdr:rowOff>39899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24676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22665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100,061</a:t>
          </a:r>
          <a:r>
            <a:rPr kumimoji="1" lang="ja-JP" altLang="en-US" sz="1300">
              <a:latin typeface="ＭＳ Ｐゴシック" panose="020B0600070205080204" pitchFamily="50" charset="-128"/>
              <a:ea typeface="ＭＳ Ｐゴシック" panose="020B0600070205080204" pitchFamily="50" charset="-128"/>
            </a:rPr>
            <a:t>円の増加。人事院勧告や職員採用に伴う正規職員及び会計年度任用職員の人件費が増加したほか、委託料等物件費も年々増加しており、前年度より大幅に増加した。保有する公共施設の老朽化に伴い、維持管理費に要する経費も増加傾向にあり、物件費に影響を及ぼす可能性がある。優先度、緊急度を見極め、限られた財源を効果的に活用しながら引き続き経費節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160959</xdr:rowOff>
    </xdr:from>
    <xdr:to>
      <xdr:col>23</xdr:col>
      <xdr:colOff>133350</xdr:colOff>
      <xdr:row>82</xdr:row>
      <xdr:rowOff>29750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8409"/>
          <a:ext cx="838200" cy="4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118494</xdr:rowOff>
    </xdr:from>
    <xdr:to>
      <xdr:col>19</xdr:col>
      <xdr:colOff>133350</xdr:colOff>
      <xdr:row>81</xdr:row>
      <xdr:rowOff>160959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05944"/>
          <a:ext cx="889000" cy="4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112734</xdr:rowOff>
    </xdr:from>
    <xdr:to>
      <xdr:col>15</xdr:col>
      <xdr:colOff>82550</xdr:colOff>
      <xdr:row>81</xdr:row>
      <xdr:rowOff>118494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0184"/>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95213</xdr:rowOff>
    </xdr:from>
    <xdr:to>
      <xdr:col>11</xdr:col>
      <xdr:colOff>31750</xdr:colOff>
      <xdr:row>81</xdr:row>
      <xdr:rowOff>112734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82663"/>
          <a:ext cx="8890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150400</xdr:rowOff>
    </xdr:from>
    <xdr:to>
      <xdr:col>23</xdr:col>
      <xdr:colOff>184150</xdr:colOff>
      <xdr:row>82</xdr:row>
      <xdr:rowOff>80550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122477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110159</xdr:rowOff>
    </xdr:from>
    <xdr:to>
      <xdr:col>19</xdr:col>
      <xdr:colOff>184150</xdr:colOff>
      <xdr:row>82</xdr:row>
      <xdr:rowOff>40309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25086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83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67694</xdr:rowOff>
    </xdr:from>
    <xdr:to>
      <xdr:col>15</xdr:col>
      <xdr:colOff>133350</xdr:colOff>
      <xdr:row>81</xdr:row>
      <xdr:rowOff>169294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5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61934</xdr:rowOff>
    </xdr:from>
    <xdr:to>
      <xdr:col>11</xdr:col>
      <xdr:colOff>82550</xdr:colOff>
      <xdr:row>81</xdr:row>
      <xdr:rowOff>163534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44413</xdr:rowOff>
    </xdr:from>
    <xdr:to>
      <xdr:col>7</xdr:col>
      <xdr:colOff>31750</xdr:colOff>
      <xdr:row>81</xdr:row>
      <xdr:rowOff>146013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130790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1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％増加。変動要因としては、採用・退職等職員構成の変動による。類似団体の平均を下回っているが、今後とも計画的な退職者補充と給与の適正化に努める。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65405</xdr:rowOff>
    </xdr:from>
    <xdr:to>
      <xdr:col>81</xdr:col>
      <xdr:colOff>44450</xdr:colOff>
      <xdr:row>86</xdr:row>
      <xdr:rowOff>125730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1010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65405</xdr:rowOff>
    </xdr:from>
    <xdr:to>
      <xdr:col>77</xdr:col>
      <xdr:colOff>44450</xdr:colOff>
      <xdr:row>86</xdr:row>
      <xdr:rowOff>89536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1010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89536</xdr:rowOff>
    </xdr:from>
    <xdr:to>
      <xdr:col>72</xdr:col>
      <xdr:colOff>203200</xdr:colOff>
      <xdr:row>87</xdr:row>
      <xdr:rowOff>2539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34236"/>
          <a:ext cx="889000" cy="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74930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18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91457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14605</xdr:rowOff>
    </xdr:from>
    <xdr:to>
      <xdr:col>77</xdr:col>
      <xdr:colOff>95250</xdr:colOff>
      <xdr:row>86</xdr:row>
      <xdr:rowOff>116205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126382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2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38736</xdr:rowOff>
    </xdr:from>
    <xdr:to>
      <xdr:col>73</xdr:col>
      <xdr:colOff>44450</xdr:colOff>
      <xdr:row>86</xdr:row>
      <xdr:rowOff>140336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150513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人の増加。類似団体平均を上回る結果となった。主な要因は、人口減少と職員採用によるものである。今後さらに計画的に適正な定員管理を行う。</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116761</xdr:rowOff>
    </xdr:from>
    <xdr:to>
      <xdr:col>81</xdr:col>
      <xdr:colOff>44450</xdr:colOff>
      <xdr:row>59</xdr:row>
      <xdr:rowOff>131699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32311"/>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104811</xdr:rowOff>
    </xdr:from>
    <xdr:to>
      <xdr:col>77</xdr:col>
      <xdr:colOff>44450</xdr:colOff>
      <xdr:row>59</xdr:row>
      <xdr:rowOff>116761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20361"/>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91138</xdr:rowOff>
    </xdr:from>
    <xdr:to>
      <xdr:col>72</xdr:col>
      <xdr:colOff>203200</xdr:colOff>
      <xdr:row>59</xdr:row>
      <xdr:rowOff>104811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06688"/>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81371</xdr:rowOff>
    </xdr:from>
    <xdr:to>
      <xdr:col>68</xdr:col>
      <xdr:colOff>152400</xdr:colOff>
      <xdr:row>59</xdr:row>
      <xdr:rowOff>91138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96921"/>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80899</xdr:rowOff>
    </xdr:from>
    <xdr:to>
      <xdr:col>81</xdr:col>
      <xdr:colOff>95250</xdr:colOff>
      <xdr:row>60</xdr:row>
      <xdr:rowOff>11049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52976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16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65961</xdr:rowOff>
    </xdr:from>
    <xdr:to>
      <xdr:col>77</xdr:col>
      <xdr:colOff>95250</xdr:colOff>
      <xdr:row>59</xdr:row>
      <xdr:rowOff>167561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6288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5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54011</xdr:rowOff>
    </xdr:from>
    <xdr:to>
      <xdr:col>73</xdr:col>
      <xdr:colOff>44450</xdr:colOff>
      <xdr:row>59</xdr:row>
      <xdr:rowOff>155611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165788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40338</xdr:rowOff>
    </xdr:from>
    <xdr:to>
      <xdr:col>68</xdr:col>
      <xdr:colOff>203200</xdr:colOff>
      <xdr:row>59</xdr:row>
      <xdr:rowOff>141938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152115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2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30571</xdr:rowOff>
    </xdr:from>
    <xdr:to>
      <xdr:col>64</xdr:col>
      <xdr:colOff>152400</xdr:colOff>
      <xdr:row>59</xdr:row>
      <xdr:rowOff>132171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4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116948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23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年度単年度で見ると</a:t>
          </a:r>
          <a:r>
            <a:rPr kumimoji="1" lang="en-US" altLang="ja-JP" sz="1300">
              <a:latin typeface="ＭＳ Ｐゴシック" panose="020B0600070205080204" pitchFamily="50" charset="-128"/>
              <a:ea typeface="ＭＳ Ｐゴシック" panose="020B0600070205080204" pitchFamily="50" charset="-128"/>
            </a:rPr>
            <a:t>8.86388</a:t>
          </a:r>
          <a:r>
            <a:rPr kumimoji="1" lang="ja-JP" altLang="en-US" sz="1300">
              <a:latin typeface="ＭＳ Ｐゴシック" panose="020B0600070205080204" pitchFamily="50" charset="-128"/>
              <a:ea typeface="ＭＳ Ｐゴシック" panose="020B0600070205080204" pitchFamily="50" charset="-128"/>
            </a:rPr>
            <a:t>と前年より</a:t>
          </a:r>
          <a:r>
            <a:rPr kumimoji="1" lang="en-US" altLang="ja-JP" sz="1300">
              <a:latin typeface="ＭＳ Ｐゴシック" panose="020B0600070205080204" pitchFamily="50" charset="-128"/>
              <a:ea typeface="ＭＳ Ｐゴシック" panose="020B0600070205080204" pitchFamily="50" charset="-128"/>
            </a:rPr>
            <a:t>0.73761</a:t>
          </a:r>
          <a:r>
            <a:rPr kumimoji="1" lang="ja-JP" altLang="en-US" sz="1300">
              <a:latin typeface="ＭＳ Ｐゴシック" panose="020B0600070205080204" pitchFamily="50" charset="-128"/>
              <a:ea typeface="ＭＳ Ｐゴシック" panose="020B0600070205080204" pitchFamily="50" charset="-128"/>
            </a:rPr>
            <a:t>減少しているが、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ヶ年の平均は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％増加した。主な要因は、過去に実施した地域福祉センター改修事業などの起債元金償還が始まったことで、元利償還金が前年より約</a:t>
          </a:r>
          <a:r>
            <a:rPr kumimoji="1" lang="en-US" altLang="ja-JP" sz="1300">
              <a:latin typeface="ＭＳ Ｐゴシック" panose="020B0600070205080204" pitchFamily="50" charset="-128"/>
              <a:ea typeface="ＭＳ Ｐゴシック" panose="020B0600070205080204" pitchFamily="50" charset="-128"/>
            </a:rPr>
            <a:t>1.390</a:t>
          </a:r>
          <a:r>
            <a:rPr kumimoji="1" lang="ja-JP" altLang="en-US" sz="1300">
              <a:latin typeface="ＭＳ Ｐゴシック" panose="020B0600070205080204" pitchFamily="50" charset="-128"/>
              <a:ea typeface="ＭＳ Ｐゴシック" panose="020B0600070205080204" pitchFamily="50" charset="-128"/>
            </a:rPr>
            <a:t>万円増加したことによる。早期健全化基準は下回っているが、大型事業等が増加すると一気に上昇する恐れがあり、今後、人口減少進行が見込まれる中、基準財政規模に基づく交付税もいつ減少するかは不透明であり、さらに財政力に見合った公債費の発行、抑制に努める必要が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113877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986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97790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182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17356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619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132504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将来負担額が前年より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1,297</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千円減少したが、充当可能財源等が前年より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7,254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円と大幅に減少したことで、将来負担額に充当可能な財源額が、将来負担額を下回り、将来負担比率が発生した。地方債残高は年々増加傾向にあり、今後も計画的な地方債の発行に努め、限られた財源の中で、合理的かつ効果的な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148929</xdr:rowOff>
    </xdr:from>
    <xdr:to>
      <xdr:col>81</xdr:col>
      <xdr:colOff>95250</xdr:colOff>
      <xdr:row>14</xdr:row>
      <xdr:rowOff>79079</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3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121006</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34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105495</xdr:rowOff>
    </xdr:from>
    <xdr:to>
      <xdr:col>73</xdr:col>
      <xdr:colOff>44450</xdr:colOff>
      <xdr:row>14</xdr:row>
      <xdr:rowOff>35645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5240000" y="23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20422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42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66760</xdr:rowOff>
    </xdr:from>
    <xdr:to>
      <xdr:col>64</xdr:col>
      <xdr:colOff>152400</xdr:colOff>
      <xdr:row>14</xdr:row>
      <xdr:rowOff>168360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4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153137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5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
2,639
199.18
4,646,134
4,305,608
317,120
2,437,530
4,185,791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主な要因は、人事院勧告による給料及び期末勤勉手当等の増額や職員採用に伴う正規職員及び会計年度任用職員の職員数の増加などによる。本町のような小規模自治体では、職員の退職に伴い若い職員が後任の管理職に昇任していることもあり、給料月額が高くなる傾向にある。類似団体平均も上回っており、今後さらに適正な定員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9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76200</xdr:rowOff>
    </xdr:from>
    <xdr:to>
      <xdr:col>24</xdr:col>
      <xdr:colOff>76200</xdr:colOff>
      <xdr:row>38</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％増加。主な要因は、地籍調査事業に係る委託料などの増加による。全国平均、類似団体平均をどちらも上回っており、今後も一層の経費節減に努めていく。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67564</xdr:rowOff>
    </xdr:from>
    <xdr:to>
      <xdr:col>82</xdr:col>
      <xdr:colOff>107950</xdr:colOff>
      <xdr:row>18</xdr:row>
      <xdr:rowOff>99568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536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18</xdr:row>
      <xdr:rowOff>67564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50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120142</xdr:rowOff>
    </xdr:from>
    <xdr:to>
      <xdr:col>73</xdr:col>
      <xdr:colOff>180975</xdr:colOff>
      <xdr:row>17</xdr:row>
      <xdr:rowOff>170434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34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120142</xdr:rowOff>
    </xdr:from>
    <xdr:to>
      <xdr:col>69</xdr:col>
      <xdr:colOff>92075</xdr:colOff>
      <xdr:row>17</xdr:row>
      <xdr:rowOff>170434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4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48768</xdr:rowOff>
    </xdr:from>
    <xdr:to>
      <xdr:col>82</xdr:col>
      <xdr:colOff>158750</xdr:colOff>
      <xdr:row>18</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20845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xdr:rowOff>
    </xdr:from>
    <xdr:to>
      <xdr:col>78</xdr:col>
      <xdr:colOff>120650</xdr:colOff>
      <xdr:row>18</xdr:row>
      <xdr:rowOff>118364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103141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8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69342</xdr:rowOff>
    </xdr:from>
    <xdr:to>
      <xdr:col>69</xdr:col>
      <xdr:colOff>142875</xdr:colOff>
      <xdr:row>17</xdr:row>
      <xdr:rowOff>170942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155719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主な要因は、生活保護費が増加したことによる。今後ともきめ細やかな福祉施策を行う一方、持続可能な範囲を見極めたうえで実施する必要がある。さらに介護予防や健康づくりなど扶助費の抑制につながる取り組みをしっかりすすめ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485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減少。主な要因は、簡易水道事業特別会計、公共下水道事業特別会計及び農業集落排水事業特別会計について、公営企業会計移行に伴い繰出金が皆減したことによる。今後も健康づくりの推進による医療費の削減に努めることで、特別会計の健全経営化に取り組み、一般会計からの繰出金の減少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44704</xdr:rowOff>
    </xdr:from>
    <xdr:to>
      <xdr:col>82</xdr:col>
      <xdr:colOff>107950</xdr:colOff>
      <xdr:row>61</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88804"/>
          <a:ext cx="8382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159004</xdr:rowOff>
    </xdr:from>
    <xdr:to>
      <xdr:col>78</xdr:col>
      <xdr:colOff>69850</xdr:colOff>
      <xdr:row>61</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4460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131572</xdr:rowOff>
    </xdr:from>
    <xdr:to>
      <xdr:col>73</xdr:col>
      <xdr:colOff>180975</xdr:colOff>
      <xdr:row>60</xdr:row>
      <xdr:rowOff>159004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418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131572</xdr:rowOff>
    </xdr:from>
    <xdr:to>
      <xdr:col>69</xdr:col>
      <xdr:colOff>92075</xdr:colOff>
      <xdr:row>61</xdr:row>
      <xdr:rowOff>42418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4185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101109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04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165354</xdr:rowOff>
    </xdr:from>
    <xdr:to>
      <xdr:col>82</xdr:col>
      <xdr:colOff>158750</xdr:colOff>
      <xdr:row>58</xdr:row>
      <xdr:rowOff>95504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137431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144780</xdr:rowOff>
    </xdr:from>
    <xdr:to>
      <xdr:col>78</xdr:col>
      <xdr:colOff>120650</xdr:colOff>
      <xdr:row>61</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59707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51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108204</xdr:rowOff>
    </xdr:from>
    <xdr:to>
      <xdr:col>74</xdr:col>
      <xdr:colOff>31750</xdr:colOff>
      <xdr:row>61</xdr:row>
      <xdr:rowOff>38354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23131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48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80772</xdr:rowOff>
    </xdr:from>
    <xdr:to>
      <xdr:col>69</xdr:col>
      <xdr:colOff>142875</xdr:colOff>
      <xdr:row>61</xdr:row>
      <xdr:rowOff>10922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167149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163068</xdr:rowOff>
    </xdr:from>
    <xdr:to>
      <xdr:col>65</xdr:col>
      <xdr:colOff>53975</xdr:colOff>
      <xdr:row>61</xdr:row>
      <xdr:rowOff>93218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77995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53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増加。主な要因は、公営企業会計移行に伴う簡易水道事業及び下水道事業の繰出金などの計上による増加による。今後も社会保障関連経費の増加が見込まれ、事業の見直しや補助金など内容を精査し、適正な補助金交付、経費の縮減に努める。また、水道接続率の向上、水道施設の統合・料金の見直しなどにより公営企業会計の健全経営化に取り組み、一般会計からの繰出金の減少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37</xdr:row>
      <xdr:rowOff>19558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07176"/>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106426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83566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523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523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xdr:rowOff>
    </xdr:from>
    <xdr:to>
      <xdr:col>69</xdr:col>
      <xdr:colOff>142875</xdr:colOff>
      <xdr:row>35</xdr:row>
      <xdr:rowOff>102362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112539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主な要因は、過去に実施した地域福祉センター改修事業などの起債元金償還が始まったことで、元利償還金が増加したことによる。今後も新たな償還が始まる予定であり、財政的に余裕があるとは言えない状況にあって、今後も計画的な地方債の借入を行い、公債費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76</xdr:row>
      <xdr:rowOff>168911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876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76</xdr:row>
      <xdr:rowOff>157480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72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191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69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％増加。主な要因は、人件費や物件費が増加したことによる。ここ数年類似団体平均を上回る傾向が続いており、今後も事業の見直しや一層の経費節減に努め、類似団体平均に近づけるよう努力する。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79</xdr:row>
      <xdr:rowOff>20320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2771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104139</xdr:rowOff>
    </xdr:from>
    <xdr:to>
      <xdr:col>78</xdr:col>
      <xdr:colOff>69850</xdr:colOff>
      <xdr:row>78</xdr:row>
      <xdr:rowOff>54611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0578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029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0292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113047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3811</xdr:rowOff>
    </xdr:from>
    <xdr:to>
      <xdr:col>78</xdr:col>
      <xdr:colOff>120650</xdr:colOff>
      <xdr:row>78</xdr:row>
      <xdr:rowOff>105411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90188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53339</xdr:rowOff>
    </xdr:from>
    <xdr:to>
      <xdr:col>74</xdr:col>
      <xdr:colOff>31750</xdr:colOff>
      <xdr:row>77</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139716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152400</xdr:rowOff>
    </xdr:from>
    <xdr:to>
      <xdr:col>65</xdr:col>
      <xdr:colOff>53975</xdr:colOff>
      <xdr:row>78</xdr:row>
      <xdr:rowOff>82550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67327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154451</xdr:rowOff>
    </xdr:from>
    <xdr:to>
      <xdr:col>29</xdr:col>
      <xdr:colOff>127000</xdr:colOff>
      <xdr:row>18</xdr:row>
      <xdr:rowOff>38123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6726"/>
          <a:ext cx="647700" cy="55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139228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0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38123</xdr:rowOff>
    </xdr:from>
    <xdr:to>
      <xdr:col>26</xdr:col>
      <xdr:colOff>50800</xdr:colOff>
      <xdr:row>18</xdr:row>
      <xdr:rowOff>62017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1848"/>
          <a:ext cx="698500" cy="2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62017</xdr:rowOff>
    </xdr:from>
    <xdr:to>
      <xdr:col>22</xdr:col>
      <xdr:colOff>114300</xdr:colOff>
      <xdr:row>18</xdr:row>
      <xdr:rowOff>74511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5742"/>
          <a:ext cx="698500" cy="12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74511</xdr:rowOff>
    </xdr:from>
    <xdr:to>
      <xdr:col>18</xdr:col>
      <xdr:colOff>177800</xdr:colOff>
      <xdr:row>18</xdr:row>
      <xdr:rowOff>91335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08236"/>
          <a:ext cx="698500" cy="16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103651</xdr:rowOff>
    </xdr:from>
    <xdr:to>
      <xdr:col>29</xdr:col>
      <xdr:colOff>177800</xdr:colOff>
      <xdr:row>18</xdr:row>
      <xdr:rowOff>33801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120178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1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158773</xdr:rowOff>
    </xdr:from>
    <xdr:to>
      <xdr:col>26</xdr:col>
      <xdr:colOff>101600</xdr:colOff>
      <xdr:row>18</xdr:row>
      <xdr:rowOff>88923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1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73700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11217</xdr:rowOff>
    </xdr:from>
    <xdr:to>
      <xdr:col>22</xdr:col>
      <xdr:colOff>165100</xdr:colOff>
      <xdr:row>18</xdr:row>
      <xdr:rowOff>112817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97594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23711</xdr:rowOff>
    </xdr:from>
    <xdr:to>
      <xdr:col>19</xdr:col>
      <xdr:colOff>38100</xdr:colOff>
      <xdr:row>18</xdr:row>
      <xdr:rowOff>125311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5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135488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92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40535</xdr:rowOff>
    </xdr:from>
    <xdr:to>
      <xdr:col>15</xdr:col>
      <xdr:colOff>101600</xdr:colOff>
      <xdr:row>18</xdr:row>
      <xdr:rowOff>142135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4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152312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4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302462</xdr:rowOff>
    </xdr:from>
    <xdr:to>
      <xdr:col>29</xdr:col>
      <xdr:colOff>127000</xdr:colOff>
      <xdr:row>35</xdr:row>
      <xdr:rowOff>309529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12812"/>
          <a:ext cx="647700" cy="7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294306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04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302462</xdr:rowOff>
    </xdr:from>
    <xdr:to>
      <xdr:col>26</xdr:col>
      <xdr:colOff>50800</xdr:colOff>
      <xdr:row>35</xdr:row>
      <xdr:rowOff>326072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12812"/>
          <a:ext cx="698500" cy="23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326072</xdr:rowOff>
    </xdr:from>
    <xdr:to>
      <xdr:col>22</xdr:col>
      <xdr:colOff>114300</xdr:colOff>
      <xdr:row>36</xdr:row>
      <xdr:rowOff>733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36422"/>
          <a:ext cx="698500" cy="17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733</xdr:rowOff>
    </xdr:from>
    <xdr:to>
      <xdr:col>18</xdr:col>
      <xdr:colOff>177800</xdr:colOff>
      <xdr:row>36</xdr:row>
      <xdr:rowOff>68246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53983"/>
          <a:ext cx="698500" cy="6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258729</xdr:rowOff>
    </xdr:from>
    <xdr:to>
      <xdr:col>29</xdr:col>
      <xdr:colOff>177800</xdr:colOff>
      <xdr:row>36</xdr:row>
      <xdr:rowOff>17429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69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103806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1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251662</xdr:rowOff>
    </xdr:from>
    <xdr:to>
      <xdr:col>26</xdr:col>
      <xdr:colOff>101600</xdr:colOff>
      <xdr:row>36</xdr:row>
      <xdr:rowOff>10362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62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20539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30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275272</xdr:rowOff>
    </xdr:from>
    <xdr:to>
      <xdr:col>22</xdr:col>
      <xdr:colOff>165100</xdr:colOff>
      <xdr:row>36</xdr:row>
      <xdr:rowOff>33972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85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44149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5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292833</xdr:rowOff>
    </xdr:from>
    <xdr:to>
      <xdr:col>19</xdr:col>
      <xdr:colOff>38100</xdr:colOff>
      <xdr:row>36</xdr:row>
      <xdr:rowOff>51533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3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7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17446</xdr:rowOff>
    </xdr:from>
    <xdr:to>
      <xdr:col>15</xdr:col>
      <xdr:colOff>101600</xdr:colOff>
      <xdr:row>36</xdr:row>
      <xdr:rowOff>119046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0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129223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3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
2,639
199.18
4,646,134
4,305,608
317,120
2,437,530
4,185,791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4126</xdr:rowOff>
    </xdr:from>
    <xdr:to>
      <xdr:col>24</xdr:col>
      <xdr:colOff>63500</xdr:colOff>
      <xdr:row>37</xdr:row>
      <xdr:rowOff>44718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7776"/>
          <a:ext cx="838200" cy="4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44718</xdr:rowOff>
    </xdr:from>
    <xdr:to>
      <xdr:col>19</xdr:col>
      <xdr:colOff>177800</xdr:colOff>
      <xdr:row>37</xdr:row>
      <xdr:rowOff>60215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88368"/>
          <a:ext cx="889000" cy="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60215</xdr:rowOff>
    </xdr:from>
    <xdr:to>
      <xdr:col>15</xdr:col>
      <xdr:colOff>50800</xdr:colOff>
      <xdr:row>37</xdr:row>
      <xdr:rowOff>75690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386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75690</xdr:rowOff>
    </xdr:from>
    <xdr:to>
      <xdr:col>10</xdr:col>
      <xdr:colOff>114300</xdr:colOff>
      <xdr:row>37</xdr:row>
      <xdr:rowOff>85008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9340"/>
          <a:ext cx="889000" cy="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124776</xdr:rowOff>
    </xdr:from>
    <xdr:to>
      <xdr:col>24</xdr:col>
      <xdr:colOff>114300</xdr:colOff>
      <xdr:row>37</xdr:row>
      <xdr:rowOff>54926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147653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4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165368</xdr:rowOff>
    </xdr:from>
    <xdr:to>
      <xdr:col>20</xdr:col>
      <xdr:colOff>38100</xdr:colOff>
      <xdr:row>37</xdr:row>
      <xdr:rowOff>95518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86645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3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9415</xdr:rowOff>
    </xdr:from>
    <xdr:to>
      <xdr:col>15</xdr:col>
      <xdr:colOff>101600</xdr:colOff>
      <xdr:row>37</xdr:row>
      <xdr:rowOff>111015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127542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2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24890</xdr:rowOff>
    </xdr:from>
    <xdr:to>
      <xdr:col>10</xdr:col>
      <xdr:colOff>165100</xdr:colOff>
      <xdr:row>37</xdr:row>
      <xdr:rowOff>126490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143017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4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34208</xdr:rowOff>
    </xdr:from>
    <xdr:to>
      <xdr:col>6</xdr:col>
      <xdr:colOff>38100</xdr:colOff>
      <xdr:row>37</xdr:row>
      <xdr:rowOff>135808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152335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5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133731</xdr:rowOff>
    </xdr:from>
    <xdr:to>
      <xdr:col>24</xdr:col>
      <xdr:colOff>63500</xdr:colOff>
      <xdr:row>57</xdr:row>
      <xdr:rowOff>157999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06381"/>
          <a:ext cx="8382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157999</xdr:rowOff>
    </xdr:from>
    <xdr:to>
      <xdr:col>19</xdr:col>
      <xdr:colOff>177800</xdr:colOff>
      <xdr:row>58</xdr:row>
      <xdr:rowOff>28148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30649"/>
          <a:ext cx="889000" cy="4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28148</xdr:rowOff>
    </xdr:from>
    <xdr:to>
      <xdr:col>15</xdr:col>
      <xdr:colOff>50800</xdr:colOff>
      <xdr:row>58</xdr:row>
      <xdr:rowOff>34611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72248"/>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34611</xdr:rowOff>
    </xdr:from>
    <xdr:to>
      <xdr:col>10</xdr:col>
      <xdr:colOff>114300</xdr:colOff>
      <xdr:row>58</xdr:row>
      <xdr:rowOff>43452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78711"/>
          <a:ext cx="8890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82931</xdr:rowOff>
    </xdr:from>
    <xdr:to>
      <xdr:col>24</xdr:col>
      <xdr:colOff>114300</xdr:colOff>
      <xdr:row>58</xdr:row>
      <xdr:rowOff>13081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42308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107199</xdr:rowOff>
    </xdr:from>
    <xdr:to>
      <xdr:col>20</xdr:col>
      <xdr:colOff>38100</xdr:colOff>
      <xdr:row>58</xdr:row>
      <xdr:rowOff>37349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7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53876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5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148798</xdr:rowOff>
    </xdr:from>
    <xdr:to>
      <xdr:col>15</xdr:col>
      <xdr:colOff>101600</xdr:colOff>
      <xdr:row>58</xdr:row>
      <xdr:rowOff>78948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2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1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155261</xdr:rowOff>
    </xdr:from>
    <xdr:to>
      <xdr:col>10</xdr:col>
      <xdr:colOff>165100</xdr:colOff>
      <xdr:row>58</xdr:row>
      <xdr:rowOff>85411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76538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2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164102</xdr:rowOff>
    </xdr:from>
    <xdr:to>
      <xdr:col>6</xdr:col>
      <xdr:colOff>38100</xdr:colOff>
      <xdr:row>58</xdr:row>
      <xdr:rowOff>94252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110779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7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132804</xdr:rowOff>
    </xdr:from>
    <xdr:to>
      <xdr:col>24</xdr:col>
      <xdr:colOff>63500</xdr:colOff>
      <xdr:row>78</xdr:row>
      <xdr:rowOff>163868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05904"/>
          <a:ext cx="838200" cy="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158868</xdr:rowOff>
    </xdr:from>
    <xdr:to>
      <xdr:col>19</xdr:col>
      <xdr:colOff>177800</xdr:colOff>
      <xdr:row>78</xdr:row>
      <xdr:rowOff>163868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31968"/>
          <a:ext cx="889000" cy="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131730</xdr:rowOff>
    </xdr:from>
    <xdr:to>
      <xdr:col>15</xdr:col>
      <xdr:colOff>50800</xdr:colOff>
      <xdr:row>78</xdr:row>
      <xdr:rowOff>158868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04830"/>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131730</xdr:rowOff>
    </xdr:from>
    <xdr:to>
      <xdr:col>10</xdr:col>
      <xdr:colOff>114300</xdr:colOff>
      <xdr:row>78</xdr:row>
      <xdr:rowOff>165052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0483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82004</xdr:rowOff>
    </xdr:from>
    <xdr:to>
      <xdr:col>24</xdr:col>
      <xdr:colOff>114300</xdr:colOff>
      <xdr:row>79</xdr:row>
      <xdr:rowOff>12154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113068</xdr:rowOff>
    </xdr:from>
    <xdr:to>
      <xdr:col>20</xdr:col>
      <xdr:colOff>38100</xdr:colOff>
      <xdr:row>79</xdr:row>
      <xdr:rowOff>43218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8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34345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108068</xdr:rowOff>
    </xdr:from>
    <xdr:to>
      <xdr:col>15</xdr:col>
      <xdr:colOff>101600</xdr:colOff>
      <xdr:row>79</xdr:row>
      <xdr:rowOff>38218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29345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80930</xdr:rowOff>
    </xdr:from>
    <xdr:to>
      <xdr:col>10</xdr:col>
      <xdr:colOff>165100</xdr:colOff>
      <xdr:row>79</xdr:row>
      <xdr:rowOff>11080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2207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4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114252</xdr:rowOff>
    </xdr:from>
    <xdr:to>
      <xdr:col>6</xdr:col>
      <xdr:colOff>38100</xdr:colOff>
      <xdr:row>79</xdr:row>
      <xdr:rowOff>44402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35529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130183</xdr:rowOff>
    </xdr:from>
    <xdr:to>
      <xdr:col>24</xdr:col>
      <xdr:colOff>63500</xdr:colOff>
      <xdr:row>94</xdr:row>
      <xdr:rowOff>139052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46483"/>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130183</xdr:rowOff>
    </xdr:from>
    <xdr:to>
      <xdr:col>19</xdr:col>
      <xdr:colOff>177800</xdr:colOff>
      <xdr:row>94</xdr:row>
      <xdr:rowOff>168968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46483"/>
          <a:ext cx="8890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141300</xdr:rowOff>
    </xdr:from>
    <xdr:to>
      <xdr:col>15</xdr:col>
      <xdr:colOff>50800</xdr:colOff>
      <xdr:row>94</xdr:row>
      <xdr:rowOff>168968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57600"/>
          <a:ext cx="8890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141300</xdr:rowOff>
    </xdr:from>
    <xdr:to>
      <xdr:col>10</xdr:col>
      <xdr:colOff>114300</xdr:colOff>
      <xdr:row>95</xdr:row>
      <xdr:rowOff>70236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57600"/>
          <a:ext cx="889000" cy="10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85501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88252</xdr:rowOff>
    </xdr:from>
    <xdr:to>
      <xdr:col>24</xdr:col>
      <xdr:colOff>114300</xdr:colOff>
      <xdr:row>95</xdr:row>
      <xdr:rowOff>18402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111129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5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79383</xdr:rowOff>
    </xdr:from>
    <xdr:to>
      <xdr:col>20</xdr:col>
      <xdr:colOff>38100</xdr:colOff>
      <xdr:row>95</xdr:row>
      <xdr:rowOff>9533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26060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7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118168</xdr:rowOff>
    </xdr:from>
    <xdr:to>
      <xdr:col>15</xdr:col>
      <xdr:colOff>101600</xdr:colOff>
      <xdr:row>95</xdr:row>
      <xdr:rowOff>48318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64845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0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90500</xdr:rowOff>
    </xdr:from>
    <xdr:to>
      <xdr:col>10</xdr:col>
      <xdr:colOff>165100</xdr:colOff>
      <xdr:row>95</xdr:row>
      <xdr:rowOff>20650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37177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8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19436</xdr:rowOff>
    </xdr:from>
    <xdr:to>
      <xdr:col>6</xdr:col>
      <xdr:colOff>38100</xdr:colOff>
      <xdr:row>95</xdr:row>
      <xdr:rowOff>121036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137563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8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126126</xdr:rowOff>
    </xdr:from>
    <xdr:to>
      <xdr:col>55</xdr:col>
      <xdr:colOff>0</xdr:colOff>
      <xdr:row>38</xdr:row>
      <xdr:rowOff>66798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69776"/>
          <a:ext cx="838200" cy="1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66798</xdr:rowOff>
    </xdr:from>
    <xdr:to>
      <xdr:col>50</xdr:col>
      <xdr:colOff>114300</xdr:colOff>
      <xdr:row>38</xdr:row>
      <xdr:rowOff>76209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81898"/>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64212</xdr:rowOff>
    </xdr:from>
    <xdr:to>
      <xdr:col>45</xdr:col>
      <xdr:colOff>177800</xdr:colOff>
      <xdr:row>38</xdr:row>
      <xdr:rowOff>76209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79312"/>
          <a:ext cx="889000" cy="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127868</xdr:rowOff>
    </xdr:from>
    <xdr:to>
      <xdr:col>41</xdr:col>
      <xdr:colOff>50800</xdr:colOff>
      <xdr:row>38</xdr:row>
      <xdr:rowOff>64212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71518"/>
          <a:ext cx="889000" cy="10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75326</xdr:rowOff>
    </xdr:from>
    <xdr:to>
      <xdr:col>55</xdr:col>
      <xdr:colOff>50800</xdr:colOff>
      <xdr:row>38</xdr:row>
      <xdr:rowOff>5476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1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53753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9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15998</xdr:rowOff>
    </xdr:from>
    <xdr:to>
      <xdr:col>50</xdr:col>
      <xdr:colOff>165100</xdr:colOff>
      <xdr:row>38</xdr:row>
      <xdr:rowOff>117598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3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108725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2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25409</xdr:rowOff>
    </xdr:from>
    <xdr:to>
      <xdr:col>46</xdr:col>
      <xdr:colOff>38100</xdr:colOff>
      <xdr:row>38</xdr:row>
      <xdr:rowOff>127009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118136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3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13412</xdr:rowOff>
    </xdr:from>
    <xdr:to>
      <xdr:col>41</xdr:col>
      <xdr:colOff>101600</xdr:colOff>
      <xdr:row>38</xdr:row>
      <xdr:rowOff>115012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106139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2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77068</xdr:rowOff>
    </xdr:from>
    <xdr:to>
      <xdr:col>36</xdr:col>
      <xdr:colOff>165100</xdr:colOff>
      <xdr:row>38</xdr:row>
      <xdr:rowOff>7218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23745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9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43184</xdr:rowOff>
    </xdr:from>
    <xdr:to>
      <xdr:col>55</xdr:col>
      <xdr:colOff>0</xdr:colOff>
      <xdr:row>59</xdr:row>
      <xdr:rowOff>53952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58734"/>
          <a:ext cx="8382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46506</xdr:rowOff>
    </xdr:from>
    <xdr:to>
      <xdr:col>50</xdr:col>
      <xdr:colOff>114300</xdr:colOff>
      <xdr:row>59</xdr:row>
      <xdr:rowOff>53952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62056"/>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41592</xdr:rowOff>
    </xdr:from>
    <xdr:to>
      <xdr:col>45</xdr:col>
      <xdr:colOff>177800</xdr:colOff>
      <xdr:row>59</xdr:row>
      <xdr:rowOff>46506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57142"/>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31585</xdr:rowOff>
    </xdr:from>
    <xdr:to>
      <xdr:col>41</xdr:col>
      <xdr:colOff>50800</xdr:colOff>
      <xdr:row>59</xdr:row>
      <xdr:rowOff>41592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47135"/>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80117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163834</xdr:rowOff>
    </xdr:from>
    <xdr:to>
      <xdr:col>55</xdr:col>
      <xdr:colOff>50800</xdr:colOff>
      <xdr:row>59</xdr:row>
      <xdr:rowOff>93984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3152</xdr:rowOff>
    </xdr:from>
    <xdr:to>
      <xdr:col>50</xdr:col>
      <xdr:colOff>165100</xdr:colOff>
      <xdr:row>59</xdr:row>
      <xdr:rowOff>104752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95879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167156</xdr:rowOff>
    </xdr:from>
    <xdr:to>
      <xdr:col>46</xdr:col>
      <xdr:colOff>38100</xdr:colOff>
      <xdr:row>59</xdr:row>
      <xdr:rowOff>97306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88433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162242</xdr:rowOff>
    </xdr:from>
    <xdr:to>
      <xdr:col>41</xdr:col>
      <xdr:colOff>101600</xdr:colOff>
      <xdr:row>59</xdr:row>
      <xdr:rowOff>92392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83519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9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152235</xdr:rowOff>
    </xdr:from>
    <xdr:to>
      <xdr:col>36</xdr:col>
      <xdr:colOff>165100</xdr:colOff>
      <xdr:row>59</xdr:row>
      <xdr:rowOff>82385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9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73512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8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1239</xdr:rowOff>
    </xdr:from>
    <xdr:to>
      <xdr:col>55</xdr:col>
      <xdr:colOff>0</xdr:colOff>
      <xdr:row>79</xdr:row>
      <xdr:rowOff>27825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5789"/>
          <a:ext cx="8382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27825</xdr:rowOff>
    </xdr:from>
    <xdr:to>
      <xdr:col>50</xdr:col>
      <xdr:colOff>114300</xdr:colOff>
      <xdr:row>79</xdr:row>
      <xdr:rowOff>31345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2375"/>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21623</xdr:rowOff>
    </xdr:from>
    <xdr:to>
      <xdr:col>45</xdr:col>
      <xdr:colOff>177800</xdr:colOff>
      <xdr:row>79</xdr:row>
      <xdr:rowOff>31345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6173"/>
          <a:ext cx="8890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120827</xdr:rowOff>
    </xdr:from>
    <xdr:to>
      <xdr:col>41</xdr:col>
      <xdr:colOff>50800</xdr:colOff>
      <xdr:row>79</xdr:row>
      <xdr:rowOff>21623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93927"/>
          <a:ext cx="889000" cy="7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121889</xdr:rowOff>
    </xdr:from>
    <xdr:to>
      <xdr:col>55</xdr:col>
      <xdr:colOff>50800</xdr:colOff>
      <xdr:row>79</xdr:row>
      <xdr:rowOff>52039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36816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148475</xdr:rowOff>
    </xdr:from>
    <xdr:to>
      <xdr:col>50</xdr:col>
      <xdr:colOff>165100</xdr:colOff>
      <xdr:row>79</xdr:row>
      <xdr:rowOff>78625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69752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151995</xdr:rowOff>
    </xdr:from>
    <xdr:to>
      <xdr:col>46</xdr:col>
      <xdr:colOff>38100</xdr:colOff>
      <xdr:row>79</xdr:row>
      <xdr:rowOff>82145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73272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142273</xdr:rowOff>
    </xdr:from>
    <xdr:to>
      <xdr:col>41</xdr:col>
      <xdr:colOff>101600</xdr:colOff>
      <xdr:row>79</xdr:row>
      <xdr:rowOff>72423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63550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70027</xdr:rowOff>
    </xdr:from>
    <xdr:to>
      <xdr:col>36</xdr:col>
      <xdr:colOff>165100</xdr:colOff>
      <xdr:row>79</xdr:row>
      <xdr:rowOff>177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162754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3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84029</xdr:rowOff>
    </xdr:from>
    <xdr:to>
      <xdr:col>55</xdr:col>
      <xdr:colOff>0</xdr:colOff>
      <xdr:row>98</xdr:row>
      <xdr:rowOff>89412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6129"/>
          <a:ext cx="838200" cy="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75980</xdr:rowOff>
    </xdr:from>
    <xdr:to>
      <xdr:col>50</xdr:col>
      <xdr:colOff>114300</xdr:colOff>
      <xdr:row>98</xdr:row>
      <xdr:rowOff>89412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8080"/>
          <a:ext cx="889000" cy="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71496</xdr:rowOff>
    </xdr:from>
    <xdr:to>
      <xdr:col>45</xdr:col>
      <xdr:colOff>177800</xdr:colOff>
      <xdr:row>98</xdr:row>
      <xdr:rowOff>75980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73596"/>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71496</xdr:rowOff>
    </xdr:from>
    <xdr:to>
      <xdr:col>41</xdr:col>
      <xdr:colOff>50800</xdr:colOff>
      <xdr:row>98</xdr:row>
      <xdr:rowOff>82438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73596"/>
          <a:ext cx="8890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33229</xdr:rowOff>
    </xdr:from>
    <xdr:to>
      <xdr:col>55</xdr:col>
      <xdr:colOff>50800</xdr:colOff>
      <xdr:row>98</xdr:row>
      <xdr:rowOff>134829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38612</xdr:rowOff>
    </xdr:from>
    <xdr:to>
      <xdr:col>50</xdr:col>
      <xdr:colOff>165100</xdr:colOff>
      <xdr:row>98</xdr:row>
      <xdr:rowOff>140212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131339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25180</xdr:rowOff>
    </xdr:from>
    <xdr:to>
      <xdr:col>46</xdr:col>
      <xdr:colOff>38100</xdr:colOff>
      <xdr:row>98</xdr:row>
      <xdr:rowOff>126780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117907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20696</xdr:rowOff>
    </xdr:from>
    <xdr:to>
      <xdr:col>41</xdr:col>
      <xdr:colOff>101600</xdr:colOff>
      <xdr:row>98</xdr:row>
      <xdr:rowOff>122296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113423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1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31638</xdr:rowOff>
    </xdr:from>
    <xdr:to>
      <xdr:col>36</xdr:col>
      <xdr:colOff>165100</xdr:colOff>
      <xdr:row>98</xdr:row>
      <xdr:rowOff>133238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124365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2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137506</xdr:rowOff>
    </xdr:from>
    <xdr:to>
      <xdr:col>85</xdr:col>
      <xdr:colOff>127000</xdr:colOff>
      <xdr:row>38</xdr:row>
      <xdr:rowOff>153603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52606"/>
          <a:ext cx="8382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153603</xdr:rowOff>
    </xdr:from>
    <xdr:to>
      <xdr:col>81</xdr:col>
      <xdr:colOff>50800</xdr:colOff>
      <xdr:row>39</xdr:row>
      <xdr:rowOff>11745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68703"/>
          <a:ext cx="889000" cy="2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11745</xdr:rowOff>
    </xdr:from>
    <xdr:to>
      <xdr:col>76</xdr:col>
      <xdr:colOff>114300</xdr:colOff>
      <xdr:row>39</xdr:row>
      <xdr:rowOff>18988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98295"/>
          <a:ext cx="889000" cy="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147076</xdr:rowOff>
    </xdr:from>
    <xdr:to>
      <xdr:col>71</xdr:col>
      <xdr:colOff>177800</xdr:colOff>
      <xdr:row>39</xdr:row>
      <xdr:rowOff>18988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490726"/>
          <a:ext cx="889000" cy="2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137088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86706</xdr:rowOff>
    </xdr:from>
    <xdr:to>
      <xdr:col>85</xdr:col>
      <xdr:colOff>177800</xdr:colOff>
      <xdr:row>39</xdr:row>
      <xdr:rowOff>16856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46083</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102803</xdr:rowOff>
    </xdr:from>
    <xdr:to>
      <xdr:col>81</xdr:col>
      <xdr:colOff>101600</xdr:colOff>
      <xdr:row>39</xdr:row>
      <xdr:rowOff>32953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24080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132395</xdr:rowOff>
    </xdr:from>
    <xdr:to>
      <xdr:col>76</xdr:col>
      <xdr:colOff>165100</xdr:colOff>
      <xdr:row>39</xdr:row>
      <xdr:rowOff>62545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53672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139638</xdr:rowOff>
    </xdr:from>
    <xdr:to>
      <xdr:col>72</xdr:col>
      <xdr:colOff>38100</xdr:colOff>
      <xdr:row>39</xdr:row>
      <xdr:rowOff>69788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60915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96276</xdr:rowOff>
    </xdr:from>
    <xdr:to>
      <xdr:col>67</xdr:col>
      <xdr:colOff>101600</xdr:colOff>
      <xdr:row>38</xdr:row>
      <xdr:rowOff>26426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42953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1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65287</xdr:rowOff>
    </xdr:from>
    <xdr:to>
      <xdr:col>85</xdr:col>
      <xdr:colOff>127000</xdr:colOff>
      <xdr:row>77</xdr:row>
      <xdr:rowOff>85936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6937"/>
          <a:ext cx="838200" cy="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85936</xdr:rowOff>
    </xdr:from>
    <xdr:to>
      <xdr:col>81</xdr:col>
      <xdr:colOff>50800</xdr:colOff>
      <xdr:row>77</xdr:row>
      <xdr:rowOff>102184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7586"/>
          <a:ext cx="889000" cy="1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102184</xdr:rowOff>
    </xdr:from>
    <xdr:to>
      <xdr:col>76</xdr:col>
      <xdr:colOff>114300</xdr:colOff>
      <xdr:row>77</xdr:row>
      <xdr:rowOff>129504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3834"/>
          <a:ext cx="889000" cy="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129504</xdr:rowOff>
    </xdr:from>
    <xdr:to>
      <xdr:col>71</xdr:col>
      <xdr:colOff>177800</xdr:colOff>
      <xdr:row>78</xdr:row>
      <xdr:rowOff>7150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1154"/>
          <a:ext cx="889000" cy="4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48739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14487</xdr:rowOff>
    </xdr:from>
    <xdr:to>
      <xdr:col>85</xdr:col>
      <xdr:colOff>177800</xdr:colOff>
      <xdr:row>77</xdr:row>
      <xdr:rowOff>116087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164364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35136</xdr:rowOff>
    </xdr:from>
    <xdr:to>
      <xdr:col>81</xdr:col>
      <xdr:colOff>101600</xdr:colOff>
      <xdr:row>77</xdr:row>
      <xdr:rowOff>136736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127863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2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51384</xdr:rowOff>
    </xdr:from>
    <xdr:to>
      <xdr:col>76</xdr:col>
      <xdr:colOff>165100</xdr:colOff>
      <xdr:row>77</xdr:row>
      <xdr:rowOff>152984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144111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4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78704</xdr:rowOff>
    </xdr:from>
    <xdr:to>
      <xdr:col>72</xdr:col>
      <xdr:colOff>38100</xdr:colOff>
      <xdr:row>78</xdr:row>
      <xdr:rowOff>8854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171431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7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127800</xdr:rowOff>
    </xdr:from>
    <xdr:to>
      <xdr:col>67</xdr:col>
      <xdr:colOff>101600</xdr:colOff>
      <xdr:row>78</xdr:row>
      <xdr:rowOff>57950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49077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2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87261</xdr:rowOff>
    </xdr:from>
    <xdr:to>
      <xdr:col>85</xdr:col>
      <xdr:colOff>127000</xdr:colOff>
      <xdr:row>98</xdr:row>
      <xdr:rowOff>108262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89361"/>
          <a:ext cx="838200" cy="2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104697</xdr:rowOff>
    </xdr:from>
    <xdr:to>
      <xdr:col>81</xdr:col>
      <xdr:colOff>50800</xdr:colOff>
      <xdr:row>98</xdr:row>
      <xdr:rowOff>108262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06797"/>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46118</xdr:rowOff>
    </xdr:from>
    <xdr:to>
      <xdr:col>76</xdr:col>
      <xdr:colOff>114300</xdr:colOff>
      <xdr:row>98</xdr:row>
      <xdr:rowOff>104697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48218"/>
          <a:ext cx="889000" cy="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46118</xdr:rowOff>
    </xdr:from>
    <xdr:to>
      <xdr:col>71</xdr:col>
      <xdr:colOff>177800</xdr:colOff>
      <xdr:row>98</xdr:row>
      <xdr:rowOff>124013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48218"/>
          <a:ext cx="889000" cy="7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36461</xdr:rowOff>
    </xdr:from>
    <xdr:to>
      <xdr:col>85</xdr:col>
      <xdr:colOff>177800</xdr:colOff>
      <xdr:row>98</xdr:row>
      <xdr:rowOff>138061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57462</xdr:rowOff>
    </xdr:from>
    <xdr:to>
      <xdr:col>81</xdr:col>
      <xdr:colOff>101600</xdr:colOff>
      <xdr:row>98</xdr:row>
      <xdr:rowOff>159062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150189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5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53897</xdr:rowOff>
    </xdr:from>
    <xdr:to>
      <xdr:col>76</xdr:col>
      <xdr:colOff>165100</xdr:colOff>
      <xdr:row>98</xdr:row>
      <xdr:rowOff>155497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146624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166768</xdr:rowOff>
    </xdr:from>
    <xdr:to>
      <xdr:col>72</xdr:col>
      <xdr:colOff>38100</xdr:colOff>
      <xdr:row>98</xdr:row>
      <xdr:rowOff>96918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88045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9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73213</xdr:rowOff>
    </xdr:from>
    <xdr:to>
      <xdr:col>67</xdr:col>
      <xdr:colOff>101600</xdr:colOff>
      <xdr:row>99</xdr:row>
      <xdr:rowOff>3363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165940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79742</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94842"/>
          <a:ext cx="889000" cy="5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68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28942</xdr:rowOff>
    </xdr:from>
    <xdr:to>
      <xdr:col>98</xdr:col>
      <xdr:colOff>38100</xdr:colOff>
      <xdr:row>38</xdr:row>
      <xdr:rowOff>130542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147070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1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95939</xdr:rowOff>
    </xdr:from>
    <xdr:to>
      <xdr:col>116</xdr:col>
      <xdr:colOff>63500</xdr:colOff>
      <xdr:row>59</xdr:row>
      <xdr:rowOff>97882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11489"/>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97213</xdr:rowOff>
    </xdr:from>
    <xdr:to>
      <xdr:col>111</xdr:col>
      <xdr:colOff>177800</xdr:colOff>
      <xdr:row>59</xdr:row>
      <xdr:rowOff>97882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2763"/>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97213</xdr:rowOff>
    </xdr:from>
    <xdr:to>
      <xdr:col>107</xdr:col>
      <xdr:colOff>50800</xdr:colOff>
      <xdr:row>59</xdr:row>
      <xdr:rowOff>97540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21276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95939</xdr:rowOff>
    </xdr:from>
    <xdr:to>
      <xdr:col>102</xdr:col>
      <xdr:colOff>114300</xdr:colOff>
      <xdr:row>59</xdr:row>
      <xdr:rowOff>97540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1489"/>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45139</xdr:rowOff>
    </xdr:from>
    <xdr:to>
      <xdr:col>116</xdr:col>
      <xdr:colOff>114300</xdr:colOff>
      <xdr:row>59</xdr:row>
      <xdr:rowOff>146739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47082</xdr:rowOff>
    </xdr:from>
    <xdr:to>
      <xdr:col>112</xdr:col>
      <xdr:colOff>38100</xdr:colOff>
      <xdr:row>59</xdr:row>
      <xdr:rowOff>148682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139809</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66333" y="102553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46413</xdr:rowOff>
    </xdr:from>
    <xdr:to>
      <xdr:col>107</xdr:col>
      <xdr:colOff>101600</xdr:colOff>
      <xdr:row>59</xdr:row>
      <xdr:rowOff>148013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139140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5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46740</xdr:rowOff>
    </xdr:from>
    <xdr:to>
      <xdr:col>102</xdr:col>
      <xdr:colOff>165100</xdr:colOff>
      <xdr:row>59</xdr:row>
      <xdr:rowOff>148340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139467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255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45139</xdr:rowOff>
    </xdr:from>
    <xdr:to>
      <xdr:col>98</xdr:col>
      <xdr:colOff>38100</xdr:colOff>
      <xdr:row>59</xdr:row>
      <xdr:rowOff>146739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137866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53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85701</xdr:rowOff>
    </xdr:from>
    <xdr:to>
      <xdr:col>116</xdr:col>
      <xdr:colOff>63500</xdr:colOff>
      <xdr:row>77</xdr:row>
      <xdr:rowOff>34525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773001"/>
          <a:ext cx="838200" cy="46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85701</xdr:rowOff>
    </xdr:from>
    <xdr:to>
      <xdr:col>111</xdr:col>
      <xdr:colOff>177800</xdr:colOff>
      <xdr:row>75</xdr:row>
      <xdr:rowOff>118452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73001"/>
          <a:ext cx="889000" cy="20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118452</xdr:rowOff>
    </xdr:from>
    <xdr:to>
      <xdr:col>107</xdr:col>
      <xdr:colOff>50800</xdr:colOff>
      <xdr:row>76</xdr:row>
      <xdr:rowOff>11322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77202"/>
          <a:ext cx="889000" cy="6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11322</xdr:rowOff>
    </xdr:from>
    <xdr:to>
      <xdr:col>102</xdr:col>
      <xdr:colOff>114300</xdr:colOff>
      <xdr:row>76</xdr:row>
      <xdr:rowOff>11478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41522"/>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155175</xdr:rowOff>
    </xdr:from>
    <xdr:to>
      <xdr:col>116</xdr:col>
      <xdr:colOff>114300</xdr:colOff>
      <xdr:row>77</xdr:row>
      <xdr:rowOff>85325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6602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34901</xdr:rowOff>
    </xdr:from>
    <xdr:to>
      <xdr:col>112</xdr:col>
      <xdr:colOff>38100</xdr:colOff>
      <xdr:row>74</xdr:row>
      <xdr:rowOff>136501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2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153028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49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67652</xdr:rowOff>
    </xdr:from>
    <xdr:to>
      <xdr:col>107</xdr:col>
      <xdr:colOff>101600</xdr:colOff>
      <xdr:row>75</xdr:row>
      <xdr:rowOff>169252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14329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0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131972</xdr:rowOff>
    </xdr:from>
    <xdr:to>
      <xdr:col>102</xdr:col>
      <xdr:colOff>165100</xdr:colOff>
      <xdr:row>76</xdr:row>
      <xdr:rowOff>62122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78649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6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132128</xdr:rowOff>
    </xdr:from>
    <xdr:to>
      <xdr:col>98</xdr:col>
      <xdr:colOff>38100</xdr:colOff>
      <xdr:row>76</xdr:row>
      <xdr:rowOff>62278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9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78805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6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1,611,984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301,751</a:t>
          </a:r>
          <a:r>
            <a:rPr kumimoji="1" lang="ja-JP" altLang="en-US" sz="1300">
              <a:latin typeface="ＭＳ Ｐゴシック" panose="020B0600070205080204" pitchFamily="50" charset="-128"/>
              <a:ea typeface="ＭＳ Ｐゴシック" panose="020B0600070205080204" pitchFamily="50" charset="-128"/>
            </a:rPr>
            <a:t>円となっており、人事院勧告に伴う給料及び期末勤勉手当等の増額や職員採用に伴う職員の増加により、前年度と比較しても住民一人当たり</a:t>
          </a:r>
          <a:r>
            <a:rPr kumimoji="1" lang="en-US" altLang="ja-JP" sz="1300">
              <a:latin typeface="ＭＳ Ｐゴシック" panose="020B0600070205080204" pitchFamily="50" charset="-128"/>
              <a:ea typeface="ＭＳ Ｐゴシック" panose="020B0600070205080204" pitchFamily="50" charset="-128"/>
            </a:rPr>
            <a:t>31,962</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また、物件費は、住民一人当たり</a:t>
          </a:r>
          <a:r>
            <a:rPr kumimoji="1" lang="en-US" altLang="ja-JP" sz="1300">
              <a:latin typeface="ＭＳ Ｐゴシック" panose="020B0600070205080204" pitchFamily="50" charset="-128"/>
              <a:ea typeface="ＭＳ Ｐゴシック" panose="020B0600070205080204" pitchFamily="50" charset="-128"/>
            </a:rPr>
            <a:t>388,056</a:t>
          </a:r>
          <a:r>
            <a:rPr kumimoji="1" lang="ja-JP" altLang="en-US" sz="1300">
              <a:latin typeface="ＭＳ Ｐゴシック" panose="020B0600070205080204" pitchFamily="50" charset="-128"/>
              <a:ea typeface="ＭＳ Ｐゴシック" panose="020B0600070205080204" pitchFamily="50" charset="-128"/>
            </a:rPr>
            <a:t>円となっており、地籍調査事業に係る委託料の増加により、前年度と比較して住民一人当たり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53,079</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鳥取県若桜町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2,671
2,639
199.18
4,646,134
4,305,608
317,120
2,437,530
4,185,791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7469</xdr:rowOff>
    </xdr:from>
    <xdr:to>
      <xdr:col>24</xdr:col>
      <xdr:colOff>63500</xdr:colOff>
      <xdr:row>38</xdr:row>
      <xdr:rowOff>30129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22569"/>
          <a:ext cx="838200" cy="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25957</xdr:rowOff>
    </xdr:from>
    <xdr:to>
      <xdr:col>19</xdr:col>
      <xdr:colOff>177800</xdr:colOff>
      <xdr:row>38</xdr:row>
      <xdr:rowOff>30129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41057"/>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25957</xdr:rowOff>
    </xdr:from>
    <xdr:to>
      <xdr:col>15</xdr:col>
      <xdr:colOff>50800</xdr:colOff>
      <xdr:row>38</xdr:row>
      <xdr:rowOff>55947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41057"/>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55947</xdr:rowOff>
    </xdr:from>
    <xdr:to>
      <xdr:col>10</xdr:col>
      <xdr:colOff>114300</xdr:colOff>
      <xdr:row>38</xdr:row>
      <xdr:rowOff>65462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71047"/>
          <a:ext cx="889000" cy="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128119</xdr:rowOff>
    </xdr:from>
    <xdr:to>
      <xdr:col>24</xdr:col>
      <xdr:colOff>114300</xdr:colOff>
      <xdr:row>38</xdr:row>
      <xdr:rowOff>58269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7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106546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5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150779</xdr:rowOff>
    </xdr:from>
    <xdr:to>
      <xdr:col>20</xdr:col>
      <xdr:colOff>38100</xdr:colOff>
      <xdr:row>38</xdr:row>
      <xdr:rowOff>80929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72056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8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146607</xdr:rowOff>
    </xdr:from>
    <xdr:to>
      <xdr:col>15</xdr:col>
      <xdr:colOff>101600</xdr:colOff>
      <xdr:row>38</xdr:row>
      <xdr:rowOff>76757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67884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5147</xdr:rowOff>
    </xdr:from>
    <xdr:to>
      <xdr:col>10</xdr:col>
      <xdr:colOff>165100</xdr:colOff>
      <xdr:row>38</xdr:row>
      <xdr:rowOff>106747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97874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1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14662</xdr:rowOff>
    </xdr:from>
    <xdr:to>
      <xdr:col>6</xdr:col>
      <xdr:colOff>38100</xdr:colOff>
      <xdr:row>38</xdr:row>
      <xdr:rowOff>116262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132789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3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107113</xdr:rowOff>
    </xdr:from>
    <xdr:to>
      <xdr:col>24</xdr:col>
      <xdr:colOff>63500</xdr:colOff>
      <xdr:row>57</xdr:row>
      <xdr:rowOff>153577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79763"/>
          <a:ext cx="838200" cy="4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153577</xdr:rowOff>
    </xdr:from>
    <xdr:to>
      <xdr:col>19</xdr:col>
      <xdr:colOff>177800</xdr:colOff>
      <xdr:row>58</xdr:row>
      <xdr:rowOff>15132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26227"/>
          <a:ext cx="889000" cy="3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4430</xdr:rowOff>
    </xdr:from>
    <xdr:to>
      <xdr:col>15</xdr:col>
      <xdr:colOff>50800</xdr:colOff>
      <xdr:row>58</xdr:row>
      <xdr:rowOff>15132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48530"/>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164831</xdr:rowOff>
    </xdr:from>
    <xdr:to>
      <xdr:col>10</xdr:col>
      <xdr:colOff>114300</xdr:colOff>
      <xdr:row>58</xdr:row>
      <xdr:rowOff>4430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3748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56313</xdr:rowOff>
    </xdr:from>
    <xdr:to>
      <xdr:col>24</xdr:col>
      <xdr:colOff>114300</xdr:colOff>
      <xdr:row>57</xdr:row>
      <xdr:rowOff>157913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34740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102777</xdr:rowOff>
    </xdr:from>
    <xdr:to>
      <xdr:col>20</xdr:col>
      <xdr:colOff>38100</xdr:colOff>
      <xdr:row>58</xdr:row>
      <xdr:rowOff>32927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24054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6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135782</xdr:rowOff>
    </xdr:from>
    <xdr:to>
      <xdr:col>15</xdr:col>
      <xdr:colOff>101600</xdr:colOff>
      <xdr:row>58</xdr:row>
      <xdr:rowOff>65932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57059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0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125080</xdr:rowOff>
    </xdr:from>
    <xdr:to>
      <xdr:col>10</xdr:col>
      <xdr:colOff>165100</xdr:colOff>
      <xdr:row>58</xdr:row>
      <xdr:rowOff>55230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46357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9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114031</xdr:rowOff>
    </xdr:from>
    <xdr:to>
      <xdr:col>6</xdr:col>
      <xdr:colOff>38100</xdr:colOff>
      <xdr:row>58</xdr:row>
      <xdr:rowOff>44181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35308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7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87264</xdr:rowOff>
    </xdr:from>
    <xdr:to>
      <xdr:col>24</xdr:col>
      <xdr:colOff>63500</xdr:colOff>
      <xdr:row>77</xdr:row>
      <xdr:rowOff>89593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88914"/>
          <a:ext cx="8382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87264</xdr:rowOff>
    </xdr:from>
    <xdr:to>
      <xdr:col>19</xdr:col>
      <xdr:colOff>177800</xdr:colOff>
      <xdr:row>77</xdr:row>
      <xdr:rowOff>160235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88914"/>
          <a:ext cx="889000" cy="7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160235</xdr:rowOff>
    </xdr:from>
    <xdr:to>
      <xdr:col>15</xdr:col>
      <xdr:colOff>50800</xdr:colOff>
      <xdr:row>78</xdr:row>
      <xdr:rowOff>4105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61885"/>
          <a:ext cx="889000" cy="1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111765</xdr:rowOff>
    </xdr:from>
    <xdr:to>
      <xdr:col>10</xdr:col>
      <xdr:colOff>114300</xdr:colOff>
      <xdr:row>78</xdr:row>
      <xdr:rowOff>4105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313415"/>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38793</xdr:rowOff>
    </xdr:from>
    <xdr:to>
      <xdr:col>24</xdr:col>
      <xdr:colOff>114300</xdr:colOff>
      <xdr:row>77</xdr:row>
      <xdr:rowOff>140393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61670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9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36464</xdr:rowOff>
    </xdr:from>
    <xdr:to>
      <xdr:col>20</xdr:col>
      <xdr:colOff>38100</xdr:colOff>
      <xdr:row>77</xdr:row>
      <xdr:rowOff>138064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154591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1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109435</xdr:rowOff>
    </xdr:from>
    <xdr:to>
      <xdr:col>15</xdr:col>
      <xdr:colOff>101600</xdr:colOff>
      <xdr:row>78</xdr:row>
      <xdr:rowOff>39585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56112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124755</xdr:rowOff>
    </xdr:from>
    <xdr:to>
      <xdr:col>10</xdr:col>
      <xdr:colOff>165100</xdr:colOff>
      <xdr:row>78</xdr:row>
      <xdr:rowOff>54905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71432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60965</xdr:rowOff>
    </xdr:from>
    <xdr:to>
      <xdr:col>6</xdr:col>
      <xdr:colOff>38100</xdr:colOff>
      <xdr:row>77</xdr:row>
      <xdr:rowOff>162565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3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32927</xdr:rowOff>
    </xdr:from>
    <xdr:to>
      <xdr:col>24</xdr:col>
      <xdr:colOff>63500</xdr:colOff>
      <xdr:row>98</xdr:row>
      <xdr:rowOff>53598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35027"/>
          <a:ext cx="8382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53598</xdr:rowOff>
    </xdr:from>
    <xdr:to>
      <xdr:col>19</xdr:col>
      <xdr:colOff>177800</xdr:colOff>
      <xdr:row>98</xdr:row>
      <xdr:rowOff>64722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55698"/>
          <a:ext cx="8890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12853</xdr:rowOff>
    </xdr:from>
    <xdr:to>
      <xdr:col>15</xdr:col>
      <xdr:colOff>50800</xdr:colOff>
      <xdr:row>98</xdr:row>
      <xdr:rowOff>64722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14953"/>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12853</xdr:rowOff>
    </xdr:from>
    <xdr:to>
      <xdr:col>10</xdr:col>
      <xdr:colOff>114300</xdr:colOff>
      <xdr:row>98</xdr:row>
      <xdr:rowOff>69126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4953"/>
          <a:ext cx="889000" cy="5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153577</xdr:rowOff>
    </xdr:from>
    <xdr:to>
      <xdr:col>24</xdr:col>
      <xdr:colOff>114300</xdr:colOff>
      <xdr:row>98</xdr:row>
      <xdr:rowOff>83727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68504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2798</xdr:rowOff>
    </xdr:from>
    <xdr:to>
      <xdr:col>20</xdr:col>
      <xdr:colOff>38100</xdr:colOff>
      <xdr:row>98</xdr:row>
      <xdr:rowOff>104398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95525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9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13922</xdr:rowOff>
    </xdr:from>
    <xdr:to>
      <xdr:col>15</xdr:col>
      <xdr:colOff>101600</xdr:colOff>
      <xdr:row>98</xdr:row>
      <xdr:rowOff>115522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106649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133503</xdr:rowOff>
    </xdr:from>
    <xdr:to>
      <xdr:col>10</xdr:col>
      <xdr:colOff>165100</xdr:colOff>
      <xdr:row>98</xdr:row>
      <xdr:rowOff>63653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54780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5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18326</xdr:rowOff>
    </xdr:from>
    <xdr:to>
      <xdr:col>6</xdr:col>
      <xdr:colOff>38100</xdr:colOff>
      <xdr:row>98</xdr:row>
      <xdr:rowOff>119926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111053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59424</xdr:rowOff>
    </xdr:from>
    <xdr:to>
      <xdr:col>55</xdr:col>
      <xdr:colOff>0</xdr:colOff>
      <xdr:row>57</xdr:row>
      <xdr:rowOff>61264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32074"/>
          <a:ext cx="8382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61264</xdr:rowOff>
    </xdr:from>
    <xdr:to>
      <xdr:col>50</xdr:col>
      <xdr:colOff>114300</xdr:colOff>
      <xdr:row>57</xdr:row>
      <xdr:rowOff>118482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33914"/>
          <a:ext cx="889000" cy="5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114667</xdr:rowOff>
    </xdr:from>
    <xdr:to>
      <xdr:col>45</xdr:col>
      <xdr:colOff>177800</xdr:colOff>
      <xdr:row>57</xdr:row>
      <xdr:rowOff>118482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87317"/>
          <a:ext cx="889000" cy="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37289</xdr:rowOff>
    </xdr:from>
    <xdr:to>
      <xdr:col>41</xdr:col>
      <xdr:colOff>50800</xdr:colOff>
      <xdr:row>57</xdr:row>
      <xdr:rowOff>114667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09939"/>
          <a:ext cx="889000" cy="7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8624</xdr:rowOff>
    </xdr:from>
    <xdr:to>
      <xdr:col>55</xdr:col>
      <xdr:colOff>50800</xdr:colOff>
      <xdr:row>57</xdr:row>
      <xdr:rowOff>110224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31501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3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10464</xdr:rowOff>
    </xdr:from>
    <xdr:to>
      <xdr:col>50</xdr:col>
      <xdr:colOff>165100</xdr:colOff>
      <xdr:row>57</xdr:row>
      <xdr:rowOff>112064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128591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5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67682</xdr:rowOff>
    </xdr:from>
    <xdr:to>
      <xdr:col>46</xdr:col>
      <xdr:colOff>38100</xdr:colOff>
      <xdr:row>57</xdr:row>
      <xdr:rowOff>169282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1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63867</xdr:rowOff>
    </xdr:from>
    <xdr:to>
      <xdr:col>41</xdr:col>
      <xdr:colOff>101600</xdr:colOff>
      <xdr:row>57</xdr:row>
      <xdr:rowOff>165467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10544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1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157939</xdr:rowOff>
    </xdr:from>
    <xdr:to>
      <xdr:col>36</xdr:col>
      <xdr:colOff>165100</xdr:colOff>
      <xdr:row>57</xdr:row>
      <xdr:rowOff>88089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104616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3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5259</xdr:rowOff>
    </xdr:from>
    <xdr:to>
      <xdr:col>55</xdr:col>
      <xdr:colOff>0</xdr:colOff>
      <xdr:row>79</xdr:row>
      <xdr:rowOff>29501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49809"/>
          <a:ext cx="838200" cy="2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5259</xdr:rowOff>
    </xdr:from>
    <xdr:to>
      <xdr:col>50</xdr:col>
      <xdr:colOff>114300</xdr:colOff>
      <xdr:row>79</xdr:row>
      <xdr:rowOff>22185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49809"/>
          <a:ext cx="889000" cy="1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22185</xdr:rowOff>
    </xdr:from>
    <xdr:to>
      <xdr:col>45</xdr:col>
      <xdr:colOff>177800</xdr:colOff>
      <xdr:row>79</xdr:row>
      <xdr:rowOff>32596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66735"/>
          <a:ext cx="889000" cy="1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1887</xdr:rowOff>
    </xdr:from>
    <xdr:to>
      <xdr:col>41</xdr:col>
      <xdr:colOff>50800</xdr:colOff>
      <xdr:row>79</xdr:row>
      <xdr:rowOff>32596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46437"/>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150151</xdr:rowOff>
    </xdr:from>
    <xdr:to>
      <xdr:col>55</xdr:col>
      <xdr:colOff>50800</xdr:colOff>
      <xdr:row>79</xdr:row>
      <xdr:rowOff>80301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125909</xdr:rowOff>
    </xdr:from>
    <xdr:to>
      <xdr:col>50</xdr:col>
      <xdr:colOff>165100</xdr:colOff>
      <xdr:row>79</xdr:row>
      <xdr:rowOff>56059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47186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9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142835</xdr:rowOff>
    </xdr:from>
    <xdr:to>
      <xdr:col>46</xdr:col>
      <xdr:colOff>38100</xdr:colOff>
      <xdr:row>79</xdr:row>
      <xdr:rowOff>72985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64112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0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153246</xdr:rowOff>
    </xdr:from>
    <xdr:to>
      <xdr:col>41</xdr:col>
      <xdr:colOff>101600</xdr:colOff>
      <xdr:row>79</xdr:row>
      <xdr:rowOff>83396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74523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122537</xdr:rowOff>
    </xdr:from>
    <xdr:to>
      <xdr:col>36</xdr:col>
      <xdr:colOff>165100</xdr:colOff>
      <xdr:row>79</xdr:row>
      <xdr:rowOff>52687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69214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80201</xdr:rowOff>
    </xdr:from>
    <xdr:to>
      <xdr:col>55</xdr:col>
      <xdr:colOff>0</xdr:colOff>
      <xdr:row>98</xdr:row>
      <xdr:rowOff>84575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82301"/>
          <a:ext cx="838200" cy="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80201</xdr:rowOff>
    </xdr:from>
    <xdr:to>
      <xdr:col>50</xdr:col>
      <xdr:colOff>114300</xdr:colOff>
      <xdr:row>98</xdr:row>
      <xdr:rowOff>95047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82301"/>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79761</xdr:rowOff>
    </xdr:from>
    <xdr:to>
      <xdr:col>45</xdr:col>
      <xdr:colOff>177800</xdr:colOff>
      <xdr:row>98</xdr:row>
      <xdr:rowOff>95047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81861"/>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79761</xdr:rowOff>
    </xdr:from>
    <xdr:to>
      <xdr:col>41</xdr:col>
      <xdr:colOff>50800</xdr:colOff>
      <xdr:row>98</xdr:row>
      <xdr:rowOff>98676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81861"/>
          <a:ext cx="8890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143050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33775</xdr:rowOff>
    </xdr:from>
    <xdr:to>
      <xdr:col>55</xdr:col>
      <xdr:colOff>50800</xdr:colOff>
      <xdr:row>98</xdr:row>
      <xdr:rowOff>135375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29401</xdr:rowOff>
    </xdr:from>
    <xdr:to>
      <xdr:col>50</xdr:col>
      <xdr:colOff>165100</xdr:colOff>
      <xdr:row>98</xdr:row>
      <xdr:rowOff>131001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122128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2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44247</xdr:rowOff>
    </xdr:from>
    <xdr:to>
      <xdr:col>46</xdr:col>
      <xdr:colOff>38100</xdr:colOff>
      <xdr:row>98</xdr:row>
      <xdr:rowOff>145847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136974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28961</xdr:rowOff>
    </xdr:from>
    <xdr:to>
      <xdr:col>41</xdr:col>
      <xdr:colOff>101600</xdr:colOff>
      <xdr:row>98</xdr:row>
      <xdr:rowOff>130561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121688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47876</xdr:rowOff>
    </xdr:from>
    <xdr:to>
      <xdr:col>36</xdr:col>
      <xdr:colOff>165100</xdr:colOff>
      <xdr:row>98</xdr:row>
      <xdr:rowOff>149476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140603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159958</xdr:rowOff>
    </xdr:from>
    <xdr:to>
      <xdr:col>85</xdr:col>
      <xdr:colOff>127000</xdr:colOff>
      <xdr:row>38</xdr:row>
      <xdr:rowOff>70560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3608"/>
          <a:ext cx="838200" cy="8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73239</xdr:rowOff>
    </xdr:from>
    <xdr:to>
      <xdr:col>81</xdr:col>
      <xdr:colOff>50800</xdr:colOff>
      <xdr:row>38</xdr:row>
      <xdr:rowOff>70560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16889"/>
          <a:ext cx="889000" cy="1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73239</xdr:rowOff>
    </xdr:from>
    <xdr:to>
      <xdr:col>76</xdr:col>
      <xdr:colOff>114300</xdr:colOff>
      <xdr:row>37</xdr:row>
      <xdr:rowOff>119176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16889"/>
          <a:ext cx="889000" cy="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119176</xdr:rowOff>
    </xdr:from>
    <xdr:to>
      <xdr:col>71</xdr:col>
      <xdr:colOff>177800</xdr:colOff>
      <xdr:row>38</xdr:row>
      <xdr:rowOff>71165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62826"/>
          <a:ext cx="889000" cy="12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109158</xdr:rowOff>
    </xdr:from>
    <xdr:to>
      <xdr:col>85</xdr:col>
      <xdr:colOff>177800</xdr:colOff>
      <xdr:row>38</xdr:row>
      <xdr:rowOff>39308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87585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19760</xdr:rowOff>
    </xdr:from>
    <xdr:to>
      <xdr:col>81</xdr:col>
      <xdr:colOff>101600</xdr:colOff>
      <xdr:row>38</xdr:row>
      <xdr:rowOff>121360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112487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22439</xdr:rowOff>
    </xdr:from>
    <xdr:to>
      <xdr:col>76</xdr:col>
      <xdr:colOff>165100</xdr:colOff>
      <xdr:row>37</xdr:row>
      <xdr:rowOff>124039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140566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4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68376</xdr:rowOff>
    </xdr:from>
    <xdr:to>
      <xdr:col>72</xdr:col>
      <xdr:colOff>38100</xdr:colOff>
      <xdr:row>37</xdr:row>
      <xdr:rowOff>169976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15053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8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20365</xdr:rowOff>
    </xdr:from>
    <xdr:to>
      <xdr:col>67</xdr:col>
      <xdr:colOff>101600</xdr:colOff>
      <xdr:row>38</xdr:row>
      <xdr:rowOff>121965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113092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2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109754</xdr:rowOff>
    </xdr:from>
    <xdr:to>
      <xdr:col>85</xdr:col>
      <xdr:colOff>127000</xdr:colOff>
      <xdr:row>57</xdr:row>
      <xdr:rowOff>158908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82404"/>
          <a:ext cx="838200" cy="4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157110</xdr:rowOff>
    </xdr:from>
    <xdr:to>
      <xdr:col>81</xdr:col>
      <xdr:colOff>50800</xdr:colOff>
      <xdr:row>57</xdr:row>
      <xdr:rowOff>158908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29760"/>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153271</xdr:rowOff>
    </xdr:from>
    <xdr:to>
      <xdr:col>76</xdr:col>
      <xdr:colOff>114300</xdr:colOff>
      <xdr:row>57</xdr:row>
      <xdr:rowOff>157110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25921"/>
          <a:ext cx="889000" cy="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153271</xdr:rowOff>
    </xdr:from>
    <xdr:to>
      <xdr:col>71</xdr:col>
      <xdr:colOff>177800</xdr:colOff>
      <xdr:row>58</xdr:row>
      <xdr:rowOff>9305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25921"/>
          <a:ext cx="889000" cy="2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58954</xdr:rowOff>
    </xdr:from>
    <xdr:to>
      <xdr:col>85</xdr:col>
      <xdr:colOff>177800</xdr:colOff>
      <xdr:row>57</xdr:row>
      <xdr:rowOff>160554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37381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1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108108</xdr:rowOff>
    </xdr:from>
    <xdr:to>
      <xdr:col>81</xdr:col>
      <xdr:colOff>101600</xdr:colOff>
      <xdr:row>58</xdr:row>
      <xdr:rowOff>38258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29385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7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106310</xdr:rowOff>
    </xdr:from>
    <xdr:to>
      <xdr:col>76</xdr:col>
      <xdr:colOff>165100</xdr:colOff>
      <xdr:row>58</xdr:row>
      <xdr:rowOff>36460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27587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7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102471</xdr:rowOff>
    </xdr:from>
    <xdr:to>
      <xdr:col>72</xdr:col>
      <xdr:colOff>38100</xdr:colOff>
      <xdr:row>58</xdr:row>
      <xdr:rowOff>32621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23748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6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129955</xdr:rowOff>
    </xdr:from>
    <xdr:to>
      <xdr:col>67</xdr:col>
      <xdr:colOff>101600</xdr:colOff>
      <xdr:row>58</xdr:row>
      <xdr:rowOff>60105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51232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9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137505</xdr:rowOff>
    </xdr:from>
    <xdr:to>
      <xdr:col>85</xdr:col>
      <xdr:colOff>127000</xdr:colOff>
      <xdr:row>78</xdr:row>
      <xdr:rowOff>153603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10605"/>
          <a:ext cx="8382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153603</xdr:rowOff>
    </xdr:from>
    <xdr:to>
      <xdr:col>81</xdr:col>
      <xdr:colOff>50800</xdr:colOff>
      <xdr:row>79</xdr:row>
      <xdr:rowOff>11745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26703"/>
          <a:ext cx="889000" cy="2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11745</xdr:rowOff>
    </xdr:from>
    <xdr:to>
      <xdr:col>76</xdr:col>
      <xdr:colOff>114300</xdr:colOff>
      <xdr:row>79</xdr:row>
      <xdr:rowOff>18988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56295"/>
          <a:ext cx="889000" cy="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147076</xdr:rowOff>
    </xdr:from>
    <xdr:to>
      <xdr:col>71</xdr:col>
      <xdr:colOff>177800</xdr:colOff>
      <xdr:row>79</xdr:row>
      <xdr:rowOff>18988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48726"/>
          <a:ext cx="889000" cy="2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86705</xdr:rowOff>
    </xdr:from>
    <xdr:to>
      <xdr:col>85</xdr:col>
      <xdr:colOff>177800</xdr:colOff>
      <xdr:row>79</xdr:row>
      <xdr:rowOff>16855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46082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4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102803</xdr:rowOff>
    </xdr:from>
    <xdr:to>
      <xdr:col>81</xdr:col>
      <xdr:colOff>101600</xdr:colOff>
      <xdr:row>79</xdr:row>
      <xdr:rowOff>32953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24080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6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132395</xdr:rowOff>
    </xdr:from>
    <xdr:to>
      <xdr:col>76</xdr:col>
      <xdr:colOff>165100</xdr:colOff>
      <xdr:row>79</xdr:row>
      <xdr:rowOff>62545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53672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9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139638</xdr:rowOff>
    </xdr:from>
    <xdr:to>
      <xdr:col>72</xdr:col>
      <xdr:colOff>38100</xdr:colOff>
      <xdr:row>79</xdr:row>
      <xdr:rowOff>69788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60915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96276</xdr:rowOff>
    </xdr:from>
    <xdr:to>
      <xdr:col>67</xdr:col>
      <xdr:colOff>101600</xdr:colOff>
      <xdr:row>78</xdr:row>
      <xdr:rowOff>26426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42953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65287</xdr:rowOff>
    </xdr:from>
    <xdr:to>
      <xdr:col>85</xdr:col>
      <xdr:colOff>127000</xdr:colOff>
      <xdr:row>97</xdr:row>
      <xdr:rowOff>85936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95937"/>
          <a:ext cx="838200" cy="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85936</xdr:rowOff>
    </xdr:from>
    <xdr:to>
      <xdr:col>81</xdr:col>
      <xdr:colOff>50800</xdr:colOff>
      <xdr:row>97</xdr:row>
      <xdr:rowOff>102184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16586"/>
          <a:ext cx="889000" cy="1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102184</xdr:rowOff>
    </xdr:from>
    <xdr:to>
      <xdr:col>76</xdr:col>
      <xdr:colOff>114300</xdr:colOff>
      <xdr:row>97</xdr:row>
      <xdr:rowOff>129504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32834"/>
          <a:ext cx="889000" cy="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129504</xdr:rowOff>
    </xdr:from>
    <xdr:to>
      <xdr:col>71</xdr:col>
      <xdr:colOff>177800</xdr:colOff>
      <xdr:row>98</xdr:row>
      <xdr:rowOff>7150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60154"/>
          <a:ext cx="889000" cy="4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48739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14487</xdr:rowOff>
    </xdr:from>
    <xdr:to>
      <xdr:col>85</xdr:col>
      <xdr:colOff>177800</xdr:colOff>
      <xdr:row>97</xdr:row>
      <xdr:rowOff>116087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4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164364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2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35136</xdr:rowOff>
    </xdr:from>
    <xdr:to>
      <xdr:col>81</xdr:col>
      <xdr:colOff>101600</xdr:colOff>
      <xdr:row>97</xdr:row>
      <xdr:rowOff>136736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127863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5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51384</xdr:rowOff>
    </xdr:from>
    <xdr:to>
      <xdr:col>76</xdr:col>
      <xdr:colOff>165100</xdr:colOff>
      <xdr:row>97</xdr:row>
      <xdr:rowOff>152984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144111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7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78704</xdr:rowOff>
    </xdr:from>
    <xdr:to>
      <xdr:col>72</xdr:col>
      <xdr:colOff>38100</xdr:colOff>
      <xdr:row>98</xdr:row>
      <xdr:rowOff>8854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171431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0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127800</xdr:rowOff>
    </xdr:from>
    <xdr:to>
      <xdr:col>67</xdr:col>
      <xdr:colOff>101600</xdr:colOff>
      <xdr:row>98</xdr:row>
      <xdr:rowOff>57950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49077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5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歳出総額は、前年度より</a:t>
          </a:r>
          <a:r>
            <a:rPr kumimoji="1" lang="en-US" altLang="ja-JP" sz="1300">
              <a:latin typeface="ＭＳ Ｐゴシック" panose="020B0600070205080204" pitchFamily="50" charset="-128"/>
              <a:ea typeface="ＭＳ Ｐゴシック" panose="020B0600070205080204" pitchFamily="50" charset="-128"/>
            </a:rPr>
            <a:t>246,772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％）の増加。商工費が前年度より減少した一方で、総務費、消防費、教育費が前年度より増加したことで歳出全体として増加している。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446,276</a:t>
          </a:r>
          <a:r>
            <a:rPr kumimoji="1" lang="ja-JP" altLang="en-US" sz="1300">
              <a:latin typeface="ＭＳ Ｐゴシック" panose="020B0600070205080204" pitchFamily="50" charset="-128"/>
              <a:ea typeface="ＭＳ Ｐゴシック" panose="020B0600070205080204" pitchFamily="50" charset="-128"/>
            </a:rPr>
            <a:t>円となっている。前年度より増額となった。主な要因は、自治体情報システム標準化に係る対応業務や若桜鉄道対策事業、ふるさと納税関連経費などの増加による。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63,733</a:t>
          </a:r>
          <a:r>
            <a:rPr kumimoji="1" lang="ja-JP" altLang="en-US" sz="1300">
              <a:latin typeface="ＭＳ Ｐゴシック" panose="020B0600070205080204" pitchFamily="50" charset="-128"/>
              <a:ea typeface="ＭＳ Ｐゴシック" panose="020B0600070205080204" pitchFamily="50" charset="-128"/>
            </a:rPr>
            <a:t>円となっている。前年度より減額となった。主な要因は、令和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年度に実施した氷ノ山グラウンド造成事業が終了したことによる。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59,683</a:t>
          </a:r>
          <a:r>
            <a:rPr kumimoji="1" lang="ja-JP" altLang="en-US" sz="1300">
              <a:latin typeface="ＭＳ Ｐゴシック" panose="020B0600070205080204" pitchFamily="50" charset="-128"/>
              <a:ea typeface="ＭＳ Ｐゴシック" panose="020B0600070205080204" pitchFamily="50" charset="-128"/>
            </a:rPr>
            <a:t>円となっている。前年度より増額となった。主な要因は、若桜町消防団新基準活動服の購入や防災用外灯設置事業による。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145,720</a:t>
          </a:r>
          <a:r>
            <a:rPr kumimoji="1" lang="ja-JP" altLang="en-US" sz="1300">
              <a:latin typeface="ＭＳ Ｐゴシック" panose="020B0600070205080204" pitchFamily="50" charset="-128"/>
              <a:ea typeface="ＭＳ Ｐゴシック" panose="020B0600070205080204" pitchFamily="50" charset="-128"/>
            </a:rPr>
            <a:t>円となっている。前年度より増額となった。主な要因は、若桜学園管理や郷土文化の里管理など施設管理に係る費用などが増加したことによる。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鳥取県若桜町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財政調整基金残高の標準財政規模比は</a:t>
          </a:r>
          <a:r>
            <a:rPr kumimoji="1" lang="en-US" altLang="ja-JP" sz="1400">
              <a:latin typeface="ＭＳ ゴシック" pitchFamily="49" charset="-128"/>
              <a:ea typeface="ＭＳ ゴシック" pitchFamily="49" charset="-128"/>
            </a:rPr>
            <a:t>13.51</a:t>
          </a:r>
          <a:r>
            <a:rPr kumimoji="1" lang="ja-JP" altLang="en-US" sz="1400">
              <a:latin typeface="ＭＳ ゴシック" pitchFamily="49" charset="-128"/>
              <a:ea typeface="ＭＳ ゴシック" pitchFamily="49" charset="-128"/>
            </a:rPr>
            <a:t>％減少した。財源の不足により基金の取崩しを行ったことによる。実質収支額は継続的に黒字を確保しているが、自主財源が乏しい本町にあっては、今後も事務事業の見直しなど行財政改革を着実に進め、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鳥取県若桜町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索道事業が指定管理納付金未収により資金不足が生じた。索道事業以外に資金不足が生じている会計はないが、一般会計からの繰入金をもって運営しているのが現状である。特に公営企業会計については、経営状況を的確に把握し、ルール外の繰出金削減に努め、一般会計の負担を軽減するためにも、住民合意の料金設定による歳入の確保、上下水道施設の統合、下水道接続率の向上、経営健全化のための取り組みがより一層必要であると考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4646134</v>
      </c>
      <c r="BO4" s="371"/>
      <c r="BP4" s="371"/>
      <c r="BQ4" s="371"/>
      <c r="BR4" s="371"/>
      <c r="BS4" s="371"/>
      <c r="BT4" s="371"/>
      <c r="BU4" s="372"/>
      <c r="BV4" s="370">
        <v>4370757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v>
      </c>
      <c r="CU4" s="377"/>
      <c r="CV4" s="377"/>
      <c r="CW4" s="377"/>
      <c r="CX4" s="377"/>
      <c r="CY4" s="377"/>
      <c r="CZ4" s="377"/>
      <c r="DA4" s="378"/>
      <c r="DB4" s="376">
        <v>9.1999999999999993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4305608</v>
      </c>
      <c r="BO5" s="408"/>
      <c r="BP5" s="408"/>
      <c r="BQ5" s="408"/>
      <c r="BR5" s="408"/>
      <c r="BS5" s="408"/>
      <c r="BT5" s="408"/>
      <c r="BU5" s="409"/>
      <c r="BV5" s="407">
        <v>4058836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95.8</v>
      </c>
      <c r="CU5" s="405"/>
      <c r="CV5" s="405"/>
      <c r="CW5" s="405"/>
      <c r="CX5" s="405"/>
      <c r="CY5" s="405"/>
      <c r="CZ5" s="405"/>
      <c r="DA5" s="406"/>
      <c r="DB5" s="404">
        <v>91.9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340526</v>
      </c>
      <c r="BO6" s="408"/>
      <c r="BP6" s="408"/>
      <c r="BQ6" s="408"/>
      <c r="BR6" s="408"/>
      <c r="BS6" s="408"/>
      <c r="BT6" s="408"/>
      <c r="BU6" s="409"/>
      <c r="BV6" s="407">
        <v>311921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95.9</v>
      </c>
      <c r="CU6" s="445"/>
      <c r="CV6" s="445"/>
      <c r="CW6" s="445"/>
      <c r="CX6" s="445"/>
      <c r="CY6" s="445"/>
      <c r="CZ6" s="445"/>
      <c r="DA6" s="446"/>
      <c r="DB6" s="444">
        <v>92.2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23406</v>
      </c>
      <c r="BO7" s="408"/>
      <c r="BP7" s="408"/>
      <c r="BQ7" s="408"/>
      <c r="BR7" s="408"/>
      <c r="BS7" s="408"/>
      <c r="BT7" s="408"/>
      <c r="BU7" s="409"/>
      <c r="BV7" s="407">
        <v>91128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2437530</v>
      </c>
      <c r="CU7" s="408"/>
      <c r="CV7" s="408"/>
      <c r="CW7" s="408"/>
      <c r="CX7" s="408"/>
      <c r="CY7" s="408"/>
      <c r="CZ7" s="408"/>
      <c r="DA7" s="409"/>
      <c r="DB7" s="407">
        <v>2398500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317120</v>
      </c>
      <c r="BO8" s="408"/>
      <c r="BP8" s="408"/>
      <c r="BQ8" s="408"/>
      <c r="BR8" s="408"/>
      <c r="BS8" s="408"/>
      <c r="BT8" s="408"/>
      <c r="BU8" s="409"/>
      <c r="BV8" s="407">
        <v>220793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0.14000000000000001</v>
      </c>
      <c r="CU8" s="448"/>
      <c r="CV8" s="448"/>
      <c r="CW8" s="448"/>
      <c r="CX8" s="448"/>
      <c r="CY8" s="448"/>
      <c r="CZ8" s="448"/>
      <c r="DA8" s="449"/>
      <c r="DB8" s="447">
        <v>0.13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2864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96327</v>
      </c>
      <c r="BO9" s="408"/>
      <c r="BP9" s="408"/>
      <c r="BQ9" s="408"/>
      <c r="BR9" s="408"/>
      <c r="BS9" s="408"/>
      <c r="BT9" s="408"/>
      <c r="BU9" s="409"/>
      <c r="BV9" s="407">
        <v>-53105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13.5</v>
      </c>
      <c r="CU9" s="405"/>
      <c r="CV9" s="405"/>
      <c r="CW9" s="405"/>
      <c r="CX9" s="405"/>
      <c r="CY9" s="405"/>
      <c r="CZ9" s="405"/>
      <c r="DA9" s="406"/>
      <c r="DB9" s="404">
        <v>13.9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3269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2000</v>
      </c>
      <c r="BO10" s="408"/>
      <c r="BP10" s="408"/>
      <c r="BQ10" s="408"/>
      <c r="BR10" s="408"/>
      <c r="BS10" s="408"/>
      <c r="BT10" s="408"/>
      <c r="BU10" s="409"/>
      <c r="BV10" s="407">
        <v>1000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2671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311165</v>
      </c>
      <c r="BO12" s="408"/>
      <c r="BP12" s="408"/>
      <c r="BQ12" s="408"/>
      <c r="BR12" s="408"/>
      <c r="BS12" s="408"/>
      <c r="BT12" s="408"/>
      <c r="BU12" s="409"/>
      <c r="BV12" s="407">
        <v>67706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2639</v>
      </c>
      <c r="S13" s="492"/>
      <c r="T13" s="492"/>
      <c r="U13" s="492"/>
      <c r="V13" s="493"/>
      <c r="W13" s="423" t="s">
        <v>131</v>
      </c>
      <c r="X13" s="424"/>
      <c r="Y13" s="424"/>
      <c r="Z13" s="424"/>
      <c r="AA13" s="424"/>
      <c r="AB13" s="414"/>
      <c r="AC13" s="458">
        <v>170</v>
      </c>
      <c r="AD13" s="459"/>
      <c r="AE13" s="459"/>
      <c r="AF13" s="459"/>
      <c r="AG13" s="501"/>
      <c r="AH13" s="458">
        <v>198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-212838</v>
      </c>
      <c r="BO13" s="408"/>
      <c r="BP13" s="408"/>
      <c r="BQ13" s="408"/>
      <c r="BR13" s="408"/>
      <c r="BS13" s="408"/>
      <c r="BT13" s="408"/>
      <c r="BU13" s="409"/>
      <c r="BV13" s="407">
        <v>-119811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9.1</v>
      </c>
      <c r="CU13" s="405"/>
      <c r="CV13" s="405"/>
      <c r="CW13" s="405"/>
      <c r="CX13" s="405"/>
      <c r="CY13" s="405"/>
      <c r="CZ13" s="405"/>
      <c r="DA13" s="406"/>
      <c r="DB13" s="404">
        <v>8.9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2766</v>
      </c>
      <c r="S14" s="492"/>
      <c r="T14" s="492"/>
      <c r="U14" s="492"/>
      <c r="V14" s="493"/>
      <c r="W14" s="397"/>
      <c r="X14" s="398"/>
      <c r="Y14" s="398"/>
      <c r="Z14" s="398"/>
      <c r="AA14" s="398"/>
      <c r="AB14" s="387"/>
      <c r="AC14" s="494">
        <v>12.5</v>
      </c>
      <c r="AD14" s="495"/>
      <c r="AE14" s="495"/>
      <c r="AF14" s="495"/>
      <c r="AG14" s="496"/>
      <c r="AH14" s="494">
        <v>13.1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2729</v>
      </c>
      <c r="S15" s="492"/>
      <c r="T15" s="492"/>
      <c r="U15" s="492"/>
      <c r="V15" s="493"/>
      <c r="W15" s="423" t="s">
        <v>137</v>
      </c>
      <c r="X15" s="424"/>
      <c r="Y15" s="424"/>
      <c r="Z15" s="424"/>
      <c r="AA15" s="424"/>
      <c r="AB15" s="414"/>
      <c r="AC15" s="458">
        <v>362</v>
      </c>
      <c r="AD15" s="459"/>
      <c r="AE15" s="459"/>
      <c r="AF15" s="459"/>
      <c r="AG15" s="501"/>
      <c r="AH15" s="458">
        <v>433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345449</v>
      </c>
      <c r="BO15" s="371"/>
      <c r="BP15" s="371"/>
      <c r="BQ15" s="371"/>
      <c r="BR15" s="371"/>
      <c r="BS15" s="371"/>
      <c r="BT15" s="371"/>
      <c r="BU15" s="372"/>
      <c r="BV15" s="370">
        <v>332886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26.5</v>
      </c>
      <c r="AD16" s="495"/>
      <c r="AE16" s="495"/>
      <c r="AF16" s="495"/>
      <c r="AG16" s="496"/>
      <c r="AH16" s="494">
        <v>28.5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2360615</v>
      </c>
      <c r="BO16" s="408"/>
      <c r="BP16" s="408"/>
      <c r="BQ16" s="408"/>
      <c r="BR16" s="408"/>
      <c r="BS16" s="408"/>
      <c r="BT16" s="408"/>
      <c r="BU16" s="409"/>
      <c r="BV16" s="407">
        <v>2316814</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16.5</v>
      </c>
      <c r="CU16" s="405"/>
      <c r="CV16" s="405"/>
      <c r="CW16" s="405"/>
      <c r="CX16" s="405"/>
      <c r="CY16" s="405"/>
      <c r="CZ16" s="405"/>
      <c r="DA16" s="406"/>
      <c r="DB16" s="404" t="s">
        <v>122</v>
      </c>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833</v>
      </c>
      <c r="AD17" s="459"/>
      <c r="AE17" s="459"/>
      <c r="AF17" s="459"/>
      <c r="AG17" s="501"/>
      <c r="AH17" s="458">
        <v>886</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418410</v>
      </c>
      <c r="BO17" s="408"/>
      <c r="BP17" s="408"/>
      <c r="BQ17" s="408"/>
      <c r="BR17" s="408"/>
      <c r="BS17" s="408"/>
      <c r="BT17" s="408"/>
      <c r="BU17" s="409"/>
      <c r="BV17" s="407">
        <v>406230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148</v>
      </c>
      <c r="C18" s="450"/>
      <c r="D18" s="450"/>
      <c r="E18" s="533"/>
      <c r="F18" s="533"/>
      <c r="G18" s="533"/>
      <c r="H18" s="533"/>
      <c r="I18" s="533"/>
      <c r="J18" s="533"/>
      <c r="K18" s="533"/>
      <c r="L18" s="534">
        <v>199.18</v>
      </c>
      <c r="M18" s="534"/>
      <c r="N18" s="534"/>
      <c r="O18" s="534"/>
      <c r="P18" s="534"/>
      <c r="Q18" s="534"/>
      <c r="R18" s="535"/>
      <c r="S18" s="535"/>
      <c r="T18" s="535"/>
      <c r="U18" s="535"/>
      <c r="V18" s="536"/>
      <c r="W18" s="425"/>
      <c r="X18" s="426"/>
      <c r="Y18" s="426"/>
      <c r="Z18" s="426"/>
      <c r="AA18" s="426"/>
      <c r="AB18" s="417"/>
      <c r="AC18" s="537">
        <v>61</v>
      </c>
      <c r="AD18" s="538"/>
      <c r="AE18" s="538"/>
      <c r="AF18" s="538"/>
      <c r="AG18" s="539"/>
      <c r="AH18" s="537">
        <v>58.4</v>
      </c>
      <c r="AI18" s="538"/>
      <c r="AJ18" s="538"/>
      <c r="AK18" s="538"/>
      <c r="AL18" s="540"/>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2340792</v>
      </c>
      <c r="BO18" s="408"/>
      <c r="BP18" s="408"/>
      <c r="BQ18" s="408"/>
      <c r="BR18" s="408"/>
      <c r="BS18" s="408"/>
      <c r="BT18" s="408"/>
      <c r="BU18" s="409"/>
      <c r="BV18" s="407">
        <v>2212320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150</v>
      </c>
      <c r="C19" s="450"/>
      <c r="D19" s="450"/>
      <c r="E19" s="533"/>
      <c r="F19" s="533"/>
      <c r="G19" s="533"/>
      <c r="H19" s="533"/>
      <c r="I19" s="533"/>
      <c r="J19" s="533"/>
      <c r="K19" s="533"/>
      <c r="L19" s="541">
        <v>14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3279008</v>
      </c>
      <c r="BO19" s="408"/>
      <c r="BP19" s="408"/>
      <c r="BQ19" s="408"/>
      <c r="BR19" s="408"/>
      <c r="BS19" s="408"/>
      <c r="BT19" s="408"/>
      <c r="BU19" s="409"/>
      <c r="BV19" s="407">
        <v>3075029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152</v>
      </c>
      <c r="C20" s="450"/>
      <c r="D20" s="450"/>
      <c r="E20" s="533"/>
      <c r="F20" s="533"/>
      <c r="G20" s="533"/>
      <c r="H20" s="533"/>
      <c r="I20" s="533"/>
      <c r="J20" s="533"/>
      <c r="K20" s="533"/>
      <c r="L20" s="541">
        <v>1182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153</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4185791</v>
      </c>
      <c r="BO22" s="371"/>
      <c r="BP22" s="371"/>
      <c r="BQ22" s="371"/>
      <c r="BR22" s="371"/>
      <c r="BS22" s="371"/>
      <c r="BT22" s="371"/>
      <c r="BU22" s="372"/>
      <c r="BV22" s="370">
        <v>4245048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4041079</v>
      </c>
      <c r="BO23" s="408"/>
      <c r="BP23" s="408"/>
      <c r="BQ23" s="408"/>
      <c r="BR23" s="408"/>
      <c r="BS23" s="408"/>
      <c r="BT23" s="408"/>
      <c r="BU23" s="409"/>
      <c r="BV23" s="407">
        <v>4025970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8000</v>
      </c>
      <c r="R24" s="459"/>
      <c r="S24" s="459"/>
      <c r="T24" s="459"/>
      <c r="U24" s="459"/>
      <c r="V24" s="501"/>
      <c r="W24" s="553"/>
      <c r="X24" s="554"/>
      <c r="Y24" s="555"/>
      <c r="Z24" s="457" t="s">
        <v>163</v>
      </c>
      <c r="AA24" s="437"/>
      <c r="AB24" s="437"/>
      <c r="AC24" s="437"/>
      <c r="AD24" s="437"/>
      <c r="AE24" s="437"/>
      <c r="AF24" s="437"/>
      <c r="AG24" s="438"/>
      <c r="AH24" s="458">
        <v>72</v>
      </c>
      <c r="AI24" s="459"/>
      <c r="AJ24" s="459"/>
      <c r="AK24" s="459"/>
      <c r="AL24" s="501"/>
      <c r="AM24" s="458">
        <v>209088</v>
      </c>
      <c r="AN24" s="459"/>
      <c r="AO24" s="459"/>
      <c r="AP24" s="459"/>
      <c r="AQ24" s="459"/>
      <c r="AR24" s="501"/>
      <c r="AS24" s="458">
        <v>2904</v>
      </c>
      <c r="AT24" s="459"/>
      <c r="AU24" s="459"/>
      <c r="AV24" s="459"/>
      <c r="AW24" s="459"/>
      <c r="AX24" s="460"/>
      <c r="AY24" s="526" t="s">
        <v>164</v>
      </c>
      <c r="AZ24" s="527"/>
      <c r="BA24" s="527"/>
      <c r="BB24" s="527"/>
      <c r="BC24" s="527"/>
      <c r="BD24" s="527"/>
      <c r="BE24" s="527"/>
      <c r="BF24" s="527"/>
      <c r="BG24" s="527"/>
      <c r="BH24" s="527"/>
      <c r="BI24" s="527"/>
      <c r="BJ24" s="527"/>
      <c r="BK24" s="527"/>
      <c r="BL24" s="527"/>
      <c r="BM24" s="528"/>
      <c r="BN24" s="407">
        <v>3460443</v>
      </c>
      <c r="BO24" s="408"/>
      <c r="BP24" s="408"/>
      <c r="BQ24" s="408"/>
      <c r="BR24" s="408"/>
      <c r="BS24" s="408"/>
      <c r="BT24" s="408"/>
      <c r="BU24" s="409"/>
      <c r="BV24" s="407">
        <v>3387605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6320</v>
      </c>
      <c r="R25" s="459"/>
      <c r="S25" s="459"/>
      <c r="T25" s="459"/>
      <c r="U25" s="459"/>
      <c r="V25" s="501"/>
      <c r="W25" s="553"/>
      <c r="X25" s="554"/>
      <c r="Y25" s="555"/>
      <c r="Z25" s="457" t="s">
        <v>166</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30822</v>
      </c>
      <c r="BO25" s="371"/>
      <c r="BP25" s="371"/>
      <c r="BQ25" s="371"/>
      <c r="BR25" s="371"/>
      <c r="BS25" s="371"/>
      <c r="BT25" s="371"/>
      <c r="BU25" s="372"/>
      <c r="BV25" s="370">
        <v>31776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5920</v>
      </c>
      <c r="R26" s="459"/>
      <c r="S26" s="459"/>
      <c r="T26" s="459"/>
      <c r="U26" s="459"/>
      <c r="V26" s="501"/>
      <c r="W26" s="553"/>
      <c r="X26" s="554"/>
      <c r="Y26" s="555"/>
      <c r="Z26" s="457" t="s">
        <v>169</v>
      </c>
      <c r="AA26" s="559"/>
      <c r="AB26" s="559"/>
      <c r="AC26" s="559"/>
      <c r="AD26" s="559"/>
      <c r="AE26" s="559"/>
      <c r="AF26" s="559"/>
      <c r="AG26" s="560"/>
      <c r="AH26" s="458">
        <v>3</v>
      </c>
      <c r="AI26" s="459"/>
      <c r="AJ26" s="459"/>
      <c r="AK26" s="459"/>
      <c r="AL26" s="501"/>
      <c r="AM26" s="458">
        <v>8571</v>
      </c>
      <c r="AN26" s="459"/>
      <c r="AO26" s="459"/>
      <c r="AP26" s="459"/>
      <c r="AQ26" s="459"/>
      <c r="AR26" s="501"/>
      <c r="AS26" s="458">
        <v>2857</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3180</v>
      </c>
      <c r="R27" s="459"/>
      <c r="S27" s="459"/>
      <c r="T27" s="459"/>
      <c r="U27" s="459"/>
      <c r="V27" s="501"/>
      <c r="W27" s="553"/>
      <c r="X27" s="554"/>
      <c r="Y27" s="555"/>
      <c r="Z27" s="457" t="s">
        <v>172</v>
      </c>
      <c r="AA27" s="437"/>
      <c r="AB27" s="437"/>
      <c r="AC27" s="437"/>
      <c r="AD27" s="437"/>
      <c r="AE27" s="437"/>
      <c r="AF27" s="437"/>
      <c r="AG27" s="438"/>
      <c r="AH27" s="458">
        <v>1</v>
      </c>
      <c r="AI27" s="459"/>
      <c r="AJ27" s="459"/>
      <c r="AK27" s="459"/>
      <c r="AL27" s="501"/>
      <c r="AM27" s="458" t="s">
        <v>173</v>
      </c>
      <c r="AN27" s="459"/>
      <c r="AO27" s="459"/>
      <c r="AP27" s="459"/>
      <c r="AQ27" s="459"/>
      <c r="AR27" s="501"/>
      <c r="AS27" s="458" t="s">
        <v>173</v>
      </c>
      <c r="AT27" s="459"/>
      <c r="AU27" s="459"/>
      <c r="AV27" s="459"/>
      <c r="AW27" s="459"/>
      <c r="AX27" s="460"/>
      <c r="AY27" s="502" t="s">
        <v>174</v>
      </c>
      <c r="AZ27" s="503"/>
      <c r="BA27" s="503"/>
      <c r="BB27" s="503"/>
      <c r="BC27" s="503"/>
      <c r="BD27" s="503"/>
      <c r="BE27" s="503"/>
      <c r="BF27" s="503"/>
      <c r="BG27" s="503"/>
      <c r="BH27" s="503"/>
      <c r="BI27" s="503"/>
      <c r="BJ27" s="503"/>
      <c r="BK27" s="503"/>
      <c r="BL27" s="503"/>
      <c r="BM27" s="504"/>
      <c r="BN27" s="529">
        <v>59786</v>
      </c>
      <c r="BO27" s="530"/>
      <c r="BP27" s="530"/>
      <c r="BQ27" s="530"/>
      <c r="BR27" s="530"/>
      <c r="BS27" s="530"/>
      <c r="BT27" s="530"/>
      <c r="BU27" s="531"/>
      <c r="BV27" s="529">
        <v>74214</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175</v>
      </c>
      <c r="F28" s="437"/>
      <c r="G28" s="437"/>
      <c r="H28" s="437"/>
      <c r="I28" s="437"/>
      <c r="J28" s="437"/>
      <c r="K28" s="438"/>
      <c r="L28" s="458">
        <v>1</v>
      </c>
      <c r="M28" s="459"/>
      <c r="N28" s="459"/>
      <c r="O28" s="459"/>
      <c r="P28" s="501"/>
      <c r="Q28" s="458">
        <v>2370</v>
      </c>
      <c r="R28" s="459"/>
      <c r="S28" s="459"/>
      <c r="T28" s="459"/>
      <c r="U28" s="459"/>
      <c r="V28" s="501"/>
      <c r="W28" s="553"/>
      <c r="X28" s="554"/>
      <c r="Y28" s="555"/>
      <c r="Z28" s="457" t="s">
        <v>176</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177</v>
      </c>
      <c r="AZ28" s="562"/>
      <c r="BA28" s="562"/>
      <c r="BB28" s="563"/>
      <c r="BC28" s="367" t="s">
        <v>46</v>
      </c>
      <c r="BD28" s="368"/>
      <c r="BE28" s="368"/>
      <c r="BF28" s="368"/>
      <c r="BG28" s="368"/>
      <c r="BH28" s="368"/>
      <c r="BI28" s="368"/>
      <c r="BJ28" s="368"/>
      <c r="BK28" s="368"/>
      <c r="BL28" s="368"/>
      <c r="BM28" s="369"/>
      <c r="BN28" s="370">
        <v>932886</v>
      </c>
      <c r="BO28" s="371"/>
      <c r="BP28" s="371"/>
      <c r="BQ28" s="371"/>
      <c r="BR28" s="371"/>
      <c r="BS28" s="371"/>
      <c r="BT28" s="371"/>
      <c r="BU28" s="372"/>
      <c r="BV28" s="370">
        <v>1242051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178</v>
      </c>
      <c r="F29" s="437"/>
      <c r="G29" s="437"/>
      <c r="H29" s="437"/>
      <c r="I29" s="437"/>
      <c r="J29" s="437"/>
      <c r="K29" s="438"/>
      <c r="L29" s="458">
        <v>8</v>
      </c>
      <c r="M29" s="459"/>
      <c r="N29" s="459"/>
      <c r="O29" s="459"/>
      <c r="P29" s="501"/>
      <c r="Q29" s="458">
        <v>2200</v>
      </c>
      <c r="R29" s="459"/>
      <c r="S29" s="459"/>
      <c r="T29" s="459"/>
      <c r="U29" s="459"/>
      <c r="V29" s="501"/>
      <c r="W29" s="556"/>
      <c r="X29" s="557"/>
      <c r="Y29" s="558"/>
      <c r="Z29" s="457" t="s">
        <v>179</v>
      </c>
      <c r="AA29" s="437"/>
      <c r="AB29" s="437"/>
      <c r="AC29" s="437"/>
      <c r="AD29" s="437"/>
      <c r="AE29" s="437"/>
      <c r="AF29" s="437"/>
      <c r="AG29" s="438"/>
      <c r="AH29" s="458">
        <v>73</v>
      </c>
      <c r="AI29" s="459"/>
      <c r="AJ29" s="459"/>
      <c r="AK29" s="459"/>
      <c r="AL29" s="501"/>
      <c r="AM29" s="458">
        <v>212988</v>
      </c>
      <c r="AN29" s="459"/>
      <c r="AO29" s="459"/>
      <c r="AP29" s="459"/>
      <c r="AQ29" s="459"/>
      <c r="AR29" s="501"/>
      <c r="AS29" s="458">
        <v>2918</v>
      </c>
      <c r="AT29" s="459"/>
      <c r="AU29" s="459"/>
      <c r="AV29" s="459"/>
      <c r="AW29" s="459"/>
      <c r="AX29" s="460"/>
      <c r="AY29" s="564"/>
      <c r="AZ29" s="565"/>
      <c r="BA29" s="565"/>
      <c r="BB29" s="566"/>
      <c r="BC29" s="441" t="s">
        <v>180</v>
      </c>
      <c r="BD29" s="442"/>
      <c r="BE29" s="442"/>
      <c r="BF29" s="442"/>
      <c r="BG29" s="442"/>
      <c r="BH29" s="442"/>
      <c r="BI29" s="442"/>
      <c r="BJ29" s="442"/>
      <c r="BK29" s="442"/>
      <c r="BL29" s="442"/>
      <c r="BM29" s="443"/>
      <c r="BN29" s="407">
        <v>135931</v>
      </c>
      <c r="BO29" s="408"/>
      <c r="BP29" s="408"/>
      <c r="BQ29" s="408"/>
      <c r="BR29" s="408"/>
      <c r="BS29" s="408"/>
      <c r="BT29" s="408"/>
      <c r="BU29" s="409"/>
      <c r="BV29" s="407">
        <v>135781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181</v>
      </c>
      <c r="X30" s="575"/>
      <c r="Y30" s="575"/>
      <c r="Z30" s="575"/>
      <c r="AA30" s="575"/>
      <c r="AB30" s="575"/>
      <c r="AC30" s="575"/>
      <c r="AD30" s="575"/>
      <c r="AE30" s="575"/>
      <c r="AF30" s="575"/>
      <c r="AG30" s="576"/>
      <c r="AH30" s="537">
        <v>94.4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796588</v>
      </c>
      <c r="BO30" s="530"/>
      <c r="BP30" s="530"/>
      <c r="BQ30" s="530"/>
      <c r="BR30" s="530"/>
      <c r="BS30" s="530"/>
      <c r="BT30" s="530"/>
      <c r="BU30" s="531"/>
      <c r="BV30" s="529">
        <v>667430</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182</v>
      </c>
      <c r="D32" s="570"/>
      <c r="E32" s="570"/>
      <c r="F32" s="570"/>
      <c r="G32" s="570"/>
      <c r="H32" s="570"/>
      <c r="I32" s="570"/>
      <c r="J32" s="570"/>
      <c r="K32" s="570"/>
      <c r="L32" s="570"/>
      <c r="M32" s="570"/>
      <c r="N32" s="570"/>
      <c r="O32" s="570"/>
      <c r="P32" s="570"/>
      <c r="Q32" s="570"/>
      <c r="R32" s="570"/>
      <c r="S32" s="570"/>
      <c r="U32" s="411" t="s">
        <v>183</v>
      </c>
      <c r="V32" s="411"/>
      <c r="W32" s="411"/>
      <c r="X32" s="411"/>
      <c r="Y32" s="411"/>
      <c r="Z32" s="411"/>
      <c r="AA32" s="411"/>
      <c r="AB32" s="411"/>
      <c r="AC32" s="411"/>
      <c r="AD32" s="411"/>
      <c r="AE32" s="411"/>
      <c r="AF32" s="411"/>
      <c r="AG32" s="411"/>
      <c r="AH32" s="411"/>
      <c r="AI32" s="411"/>
      <c r="AJ32" s="411"/>
      <c r="AK32" s="411"/>
      <c r="AM32" s="411" t="s">
        <v>184</v>
      </c>
      <c r="AN32" s="411"/>
      <c r="AO32" s="411"/>
      <c r="AP32" s="411"/>
      <c r="AQ32" s="411"/>
      <c r="AR32" s="411"/>
      <c r="AS32" s="411"/>
      <c r="AT32" s="411"/>
      <c r="AU32" s="411"/>
      <c r="AV32" s="411"/>
      <c r="AW32" s="411"/>
      <c r="AX32" s="411"/>
      <c r="AY32" s="411"/>
      <c r="AZ32" s="411"/>
      <c r="BA32" s="411"/>
      <c r="BB32" s="411"/>
      <c r="BC32" s="411"/>
      <c r="BE32" s="411" t="s">
        <v>185</v>
      </c>
      <c r="BF32" s="411"/>
      <c r="BG32" s="411"/>
      <c r="BH32" s="411"/>
      <c r="BI32" s="411"/>
      <c r="BJ32" s="411"/>
      <c r="BK32" s="411"/>
      <c r="BL32" s="411"/>
      <c r="BM32" s="411"/>
      <c r="BN32" s="411"/>
      <c r="BO32" s="411"/>
      <c r="BP32" s="411"/>
      <c r="BQ32" s="411"/>
      <c r="BR32" s="411"/>
      <c r="BS32" s="411"/>
      <c r="BT32" s="411"/>
      <c r="BU32" s="411"/>
      <c r="BW32" s="411" t="s">
        <v>186</v>
      </c>
      <c r="BX32" s="411"/>
      <c r="BY32" s="411"/>
      <c r="BZ32" s="411"/>
      <c r="CA32" s="411"/>
      <c r="CB32" s="411"/>
      <c r="CC32" s="411"/>
      <c r="CD32" s="411"/>
      <c r="CE32" s="411"/>
      <c r="CF32" s="411"/>
      <c r="CG32" s="411"/>
      <c r="CH32" s="411"/>
      <c r="CI32" s="411"/>
      <c r="CJ32" s="411"/>
      <c r="CK32" s="411"/>
      <c r="CL32" s="411"/>
      <c r="CM32" s="411"/>
      <c r="CO32" s="411" t="s">
        <v>187</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188</v>
      </c>
      <c r="D33" s="431"/>
      <c r="E33" s="396" t="s">
        <v>189</v>
      </c>
      <c r="F33" s="396"/>
      <c r="G33" s="396"/>
      <c r="H33" s="396"/>
      <c r="I33" s="396"/>
      <c r="J33" s="396"/>
      <c r="K33" s="396"/>
      <c r="L33" s="396"/>
      <c r="M33" s="396"/>
      <c r="N33" s="396"/>
      <c r="O33" s="396"/>
      <c r="P33" s="396"/>
      <c r="Q33" s="396"/>
      <c r="R33" s="396"/>
      <c r="S33" s="396"/>
      <c r="T33" s="194"/>
      <c r="U33" s="431" t="s">
        <v>188</v>
      </c>
      <c r="V33" s="431"/>
      <c r="W33" s="396" t="s">
        <v>189</v>
      </c>
      <c r="X33" s="396"/>
      <c r="Y33" s="396"/>
      <c r="Z33" s="396"/>
      <c r="AA33" s="396"/>
      <c r="AB33" s="396"/>
      <c r="AC33" s="396"/>
      <c r="AD33" s="396"/>
      <c r="AE33" s="396"/>
      <c r="AF33" s="396"/>
      <c r="AG33" s="396"/>
      <c r="AH33" s="396"/>
      <c r="AI33" s="396"/>
      <c r="AJ33" s="396"/>
      <c r="AK33" s="396"/>
      <c r="AL33" s="194"/>
      <c r="AM33" s="431" t="s">
        <v>188</v>
      </c>
      <c r="AN33" s="431"/>
      <c r="AO33" s="396" t="s">
        <v>189</v>
      </c>
      <c r="AP33" s="396"/>
      <c r="AQ33" s="396"/>
      <c r="AR33" s="396"/>
      <c r="AS33" s="396"/>
      <c r="AT33" s="396"/>
      <c r="AU33" s="396"/>
      <c r="AV33" s="396"/>
      <c r="AW33" s="396"/>
      <c r="AX33" s="396"/>
      <c r="AY33" s="396"/>
      <c r="AZ33" s="396"/>
      <c r="BA33" s="396"/>
      <c r="BB33" s="396"/>
      <c r="BC33" s="396"/>
      <c r="BD33" s="195"/>
      <c r="BE33" s="396" t="s">
        <v>190</v>
      </c>
      <c r="BF33" s="396"/>
      <c r="BG33" s="396" t="s">
        <v>191</v>
      </c>
      <c r="BH33" s="396"/>
      <c r="BI33" s="396"/>
      <c r="BJ33" s="396"/>
      <c r="BK33" s="396"/>
      <c r="BL33" s="396"/>
      <c r="BM33" s="396"/>
      <c r="BN33" s="396"/>
      <c r="BO33" s="396"/>
      <c r="BP33" s="396"/>
      <c r="BQ33" s="396"/>
      <c r="BR33" s="396"/>
      <c r="BS33" s="396"/>
      <c r="BT33" s="396"/>
      <c r="BU33" s="396"/>
      <c r="BV33" s="195"/>
      <c r="BW33" s="431" t="s">
        <v>190</v>
      </c>
      <c r="BX33" s="431"/>
      <c r="BY33" s="396" t="s">
        <v>192</v>
      </c>
      <c r="BZ33" s="396"/>
      <c r="CA33" s="396"/>
      <c r="CB33" s="396"/>
      <c r="CC33" s="396"/>
      <c r="CD33" s="396"/>
      <c r="CE33" s="396"/>
      <c r="CF33" s="396"/>
      <c r="CG33" s="396"/>
      <c r="CH33" s="396"/>
      <c r="CI33" s="396"/>
      <c r="CJ33" s="396"/>
      <c r="CK33" s="396"/>
      <c r="CL33" s="396"/>
      <c r="CM33" s="396"/>
      <c r="CN33" s="194"/>
      <c r="CO33" s="431" t="s">
        <v>188</v>
      </c>
      <c r="CP33" s="431"/>
      <c r="CQ33" s="396" t="s">
        <v>193</v>
      </c>
      <c r="CR33" s="396"/>
      <c r="CS33" s="396"/>
      <c r="CT33" s="396"/>
      <c r="CU33" s="396"/>
      <c r="CV33" s="396"/>
      <c r="CW33" s="396"/>
      <c r="CX33" s="396"/>
      <c r="CY33" s="396"/>
      <c r="CZ33" s="396"/>
      <c r="DA33" s="396"/>
      <c r="DB33" s="396"/>
      <c r="DC33" s="396"/>
      <c r="DD33" s="396"/>
      <c r="DE33" s="396"/>
      <c r="DF33" s="194"/>
      <c r="DG33" s="596" t="s">
        <v>194</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簡易水道事業</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索道事業</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鳥取県町村総合事務組合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（一財）若桜町観光開発事業団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住宅新築資金等貸付事業</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v>
      </c>
      <c r="AP35" s="598"/>
      <c r="AQ35" s="598"/>
      <c r="AR35" s="598"/>
      <c r="AS35" s="598"/>
      <c r="AT35" s="598"/>
      <c r="AU35" s="598"/>
      <c r="AV35" s="598"/>
      <c r="AW35" s="598"/>
      <c r="AX35" s="598"/>
      <c r="AY35" s="598"/>
      <c r="AZ35" s="598"/>
      <c r="BA35" s="598"/>
      <c r="BB35" s="598"/>
      <c r="BC35" s="598"/>
      <c r="BD35" s="169"/>
      <c r="BE35" s="597">
        <f t="shared" ref="BE35:BE43" si="1">IF(BG35="","",BE34+1)</f>
        <v>9</v>
      </c>
      <c r="BF35" s="597"/>
      <c r="BG35" s="598" t="str">
        <f>IF('各会計、関係団体の財政状況及び健全化判断比率'!B34="","",'各会計、関係団体の財政状況及び健全化判断比率'!B34)</f>
        <v>赤松団地造成事業</v>
      </c>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鳥取県東部広域行政管理組合（一般会計）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（有）若桜農林振興</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鳥取県東部広域行政管理組合
（因幡ふるさと振興事業費特別会計）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若桜鉄道（株）</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鳥取県後期高齢者医療広域連合（一般会計）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鳥取県後期高齢者医療広域連合（特別会計）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195</v>
      </c>
      <c r="E46" s="600" t="s">
        <v>196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200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A3+IJiBku9cEs5MbAtUvGZuTKXXt/s1k70HpFdNXXYPOsaibcQG4RrQ383yJTDxIuQX3u1j0j2rEvuwReu+Zg==" saltValue="yP7w4fGP2QKLWMvsE0EK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2" t="s">
        <v>536</v>
      </c>
      <c r="D34" s="1152"/>
      <c r="E34" s="1153"/>
      <c r="F34" s="32">
        <v>0.3</v>
      </c>
      <c r="G34" s="33">
        <v>0.54</v>
      </c>
      <c r="H34" s="33">
        <v>0.39</v>
      </c>
      <c r="I34" s="33">
        <v>0</v>
      </c>
      <c r="J34" s="34" t="s">
        <v>537</v>
      </c>
      <c r="K34" s="22"/>
      <c r="L34" s="22"/>
      <c r="M34" s="22"/>
      <c r="N34" s="22"/>
      <c r="O34" s="22"/>
      <c r="P34" s="22"/>
    </row>
    <row r="35" spans="1:16" ht="39" customHeight="1" x14ac:dyDescent="0.15">
      <c r="A35" s="22"/>
      <c r="B35" s="35"/>
      <c r="C35" s="1146" t="s">
        <v>538</v>
      </c>
      <c r="D35" s="1147"/>
      <c r="E35" s="1148"/>
      <c r="F35" s="36">
        <v>11.98</v>
      </c>
      <c r="G35" s="37">
        <v>9.23</v>
      </c>
      <c r="H35" s="37">
        <v>11.46</v>
      </c>
      <c r="I35" s="37">
        <v>9.1999999999999993</v>
      </c>
      <c r="J35" s="38">
        <v>13</v>
      </c>
      <c r="K35" s="22"/>
      <c r="L35" s="22"/>
      <c r="M35" s="22"/>
      <c r="N35" s="22"/>
      <c r="O35" s="22"/>
      <c r="P35" s="22"/>
    </row>
    <row r="36" spans="1:16" ht="39" customHeight="1" x14ac:dyDescent="0.15">
      <c r="A36" s="22"/>
      <c r="B36" s="35"/>
      <c r="C36" s="1146" t="s">
        <v>539</v>
      </c>
      <c r="D36" s="1147"/>
      <c r="E36" s="1148"/>
      <c r="F36" s="36" t="s">
        <v>491</v>
      </c>
      <c r="G36" s="37" t="s">
        <v>491</v>
      </c>
      <c r="H36" s="37" t="s">
        <v>491</v>
      </c>
      <c r="I36" s="37" t="s">
        <v>491</v>
      </c>
      <c r="J36" s="38">
        <v>4.5199999999999996</v>
      </c>
      <c r="K36" s="22"/>
      <c r="L36" s="22"/>
      <c r="M36" s="22"/>
      <c r="N36" s="22"/>
      <c r="O36" s="22"/>
      <c r="P36" s="22"/>
    </row>
    <row r="37" spans="1:16" ht="39" customHeight="1" x14ac:dyDescent="0.15">
      <c r="A37" s="22"/>
      <c r="B37" s="35"/>
      <c r="C37" s="1146" t="s">
        <v>540</v>
      </c>
      <c r="D37" s="1147"/>
      <c r="E37" s="1148"/>
      <c r="F37" s="36">
        <v>1.7</v>
      </c>
      <c r="G37" s="37">
        <v>2.08</v>
      </c>
      <c r="H37" s="37">
        <v>2.1800000000000002</v>
      </c>
      <c r="I37" s="37">
        <v>1.74</v>
      </c>
      <c r="J37" s="38">
        <v>1.74</v>
      </c>
      <c r="K37" s="22"/>
      <c r="L37" s="22"/>
      <c r="M37" s="22"/>
      <c r="N37" s="22"/>
      <c r="O37" s="22"/>
      <c r="P37" s="22"/>
    </row>
    <row r="38" spans="1:16" ht="39" customHeight="1" x14ac:dyDescent="0.15">
      <c r="A38" s="22"/>
      <c r="B38" s="35"/>
      <c r="C38" s="1146" t="s">
        <v>541</v>
      </c>
      <c r="D38" s="1147"/>
      <c r="E38" s="1148"/>
      <c r="F38" s="36">
        <v>0</v>
      </c>
      <c r="G38" s="37">
        <v>0</v>
      </c>
      <c r="H38" s="37">
        <v>0</v>
      </c>
      <c r="I38" s="37">
        <v>4.0599999999999996</v>
      </c>
      <c r="J38" s="38">
        <v>1.6</v>
      </c>
      <c r="K38" s="22"/>
      <c r="L38" s="22"/>
      <c r="M38" s="22"/>
      <c r="N38" s="22"/>
      <c r="O38" s="22"/>
      <c r="P38" s="22"/>
    </row>
    <row r="39" spans="1:16" ht="39" customHeight="1" x14ac:dyDescent="0.15">
      <c r="A39" s="22"/>
      <c r="B39" s="35"/>
      <c r="C39" s="1146" t="s">
        <v>542</v>
      </c>
      <c r="D39" s="1147"/>
      <c r="E39" s="1148"/>
      <c r="F39" s="36">
        <v>0.93</v>
      </c>
      <c r="G39" s="37">
        <v>0.87</v>
      </c>
      <c r="H39" s="37">
        <v>0.9</v>
      </c>
      <c r="I39" s="37">
        <v>0.91</v>
      </c>
      <c r="J39" s="38">
        <v>0.92</v>
      </c>
      <c r="K39" s="22"/>
      <c r="L39" s="22"/>
      <c r="M39" s="22"/>
      <c r="N39" s="22"/>
      <c r="O39" s="22"/>
      <c r="P39" s="22"/>
    </row>
    <row r="40" spans="1:16" ht="39" customHeight="1" x14ac:dyDescent="0.15">
      <c r="A40" s="22"/>
      <c r="B40" s="35"/>
      <c r="C40" s="1146" t="s">
        <v>543</v>
      </c>
      <c r="D40" s="1147"/>
      <c r="E40" s="1148"/>
      <c r="F40" s="36">
        <v>0.86</v>
      </c>
      <c r="G40" s="37">
        <v>0.85</v>
      </c>
      <c r="H40" s="37">
        <v>0.78</v>
      </c>
      <c r="I40" s="37">
        <v>1.4</v>
      </c>
      <c r="J40" s="38">
        <v>0.48</v>
      </c>
      <c r="K40" s="22"/>
      <c r="L40" s="22"/>
      <c r="M40" s="22"/>
      <c r="N40" s="22"/>
      <c r="O40" s="22"/>
      <c r="P40" s="22"/>
    </row>
    <row r="41" spans="1:16" ht="39" customHeight="1" x14ac:dyDescent="0.15">
      <c r="A41" s="22"/>
      <c r="B41" s="35"/>
      <c r="C41" s="1146" t="s">
        <v>544</v>
      </c>
      <c r="D41" s="1147"/>
      <c r="E41" s="1148"/>
      <c r="F41" s="36">
        <v>0</v>
      </c>
      <c r="G41" s="37">
        <v>0</v>
      </c>
      <c r="H41" s="37">
        <v>0</v>
      </c>
      <c r="I41" s="37">
        <v>0</v>
      </c>
      <c r="J41" s="38">
        <v>0</v>
      </c>
      <c r="K41" s="22"/>
      <c r="L41" s="22"/>
      <c r="M41" s="22"/>
      <c r="N41" s="22"/>
      <c r="O41" s="22"/>
      <c r="P41" s="22"/>
    </row>
    <row r="42" spans="1:16" ht="39" customHeight="1" x14ac:dyDescent="0.15">
      <c r="A42" s="22"/>
      <c r="B42" s="39"/>
      <c r="C42" s="1146" t="s">
        <v>545</v>
      </c>
      <c r="D42" s="1147"/>
      <c r="E42" s="1148"/>
      <c r="F42" s="36" t="s">
        <v>491</v>
      </c>
      <c r="G42" s="37" t="s">
        <v>491</v>
      </c>
      <c r="H42" s="37" t="s">
        <v>491</v>
      </c>
      <c r="I42" s="37" t="s">
        <v>491</v>
      </c>
      <c r="J42" s="38" t="s">
        <v>491</v>
      </c>
      <c r="K42" s="22"/>
      <c r="L42" s="22"/>
      <c r="M42" s="22"/>
      <c r="N42" s="22"/>
      <c r="O42" s="22"/>
      <c r="P42" s="22"/>
    </row>
    <row r="43" spans="1:16" ht="39" customHeight="1" thickBot="1" x14ac:dyDescent="0.2">
      <c r="A43" s="22"/>
      <c r="B43" s="40"/>
      <c r="C43" s="1149" t="s">
        <v>546</v>
      </c>
      <c r="D43" s="1150"/>
      <c r="E43" s="1151"/>
      <c r="F43" s="41">
        <v>0</v>
      </c>
      <c r="G43" s="42">
        <v>0</v>
      </c>
      <c r="H43" s="42">
        <v>0</v>
      </c>
      <c r="I43" s="42">
        <v>6.69</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KE3ITES3rKEnh2Mx/bMW74ZiWdoYfMQPCn07R3frghIb99eEcuYe9s6VMbBWCH6eNbj1gjt/Iep5wEvwYH8WQ==" saltValue="pmSt7dixC7ddW1nGZqm9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334</v>
      </c>
      <c r="L45" s="60">
        <v>398</v>
      </c>
      <c r="M45" s="60">
        <v>425</v>
      </c>
      <c r="N45" s="60">
        <v>438</v>
      </c>
      <c r="O45" s="61">
        <v>452</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491</v>
      </c>
      <c r="L46" s="64" t="s">
        <v>491</v>
      </c>
      <c r="M46" s="64" t="s">
        <v>491</v>
      </c>
      <c r="N46" s="64" t="s">
        <v>491</v>
      </c>
      <c r="O46" s="65" t="s">
        <v>491</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491</v>
      </c>
      <c r="L47" s="64" t="s">
        <v>491</v>
      </c>
      <c r="M47" s="64" t="s">
        <v>491</v>
      </c>
      <c r="N47" s="64" t="s">
        <v>491</v>
      </c>
      <c r="O47" s="65" t="s">
        <v>491</v>
      </c>
      <c r="P47" s="48"/>
      <c r="Q47" s="48"/>
      <c r="R47" s="48"/>
      <c r="S47" s="48"/>
      <c r="T47" s="48"/>
      <c r="U47" s="48"/>
    </row>
    <row r="48" spans="1:21" ht="30.75" customHeight="1" x14ac:dyDescent="0.15">
      <c r="A48" s="48"/>
      <c r="B48" s="1156"/>
      <c r="C48" s="1157"/>
      <c r="D48" s="62"/>
      <c r="E48" s="1162" t="s">
        <v>13</v>
      </c>
      <c r="F48" s="1162"/>
      <c r="G48" s="1162"/>
      <c r="H48" s="1162"/>
      <c r="I48" s="1162"/>
      <c r="J48" s="1163"/>
      <c r="K48" s="63">
        <v>142</v>
      </c>
      <c r="L48" s="64">
        <v>149</v>
      </c>
      <c r="M48" s="64">
        <v>157</v>
      </c>
      <c r="N48" s="64">
        <v>170</v>
      </c>
      <c r="O48" s="65">
        <v>147</v>
      </c>
      <c r="P48" s="48"/>
      <c r="Q48" s="48"/>
      <c r="R48" s="48"/>
      <c r="S48" s="48"/>
      <c r="T48" s="48"/>
      <c r="U48" s="48"/>
    </row>
    <row r="49" spans="1:21" ht="30.75" customHeight="1" x14ac:dyDescent="0.15">
      <c r="A49" s="48"/>
      <c r="B49" s="1156"/>
      <c r="C49" s="1157"/>
      <c r="D49" s="62"/>
      <c r="E49" s="1162" t="s">
        <v>14</v>
      </c>
      <c r="F49" s="1162"/>
      <c r="G49" s="1162"/>
      <c r="H49" s="1162"/>
      <c r="I49" s="1162"/>
      <c r="J49" s="1163"/>
      <c r="K49" s="63">
        <v>3</v>
      </c>
      <c r="L49" s="64">
        <v>3</v>
      </c>
      <c r="M49" s="64">
        <v>4</v>
      </c>
      <c r="N49" s="64">
        <v>3</v>
      </c>
      <c r="O49" s="65">
        <v>4</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491</v>
      </c>
      <c r="L50" s="64" t="s">
        <v>491</v>
      </c>
      <c r="M50" s="64" t="s">
        <v>491</v>
      </c>
      <c r="N50" s="64" t="s">
        <v>491</v>
      </c>
      <c r="O50" s="65" t="s">
        <v>491</v>
      </c>
      <c r="P50" s="48"/>
      <c r="Q50" s="48"/>
      <c r="R50" s="48"/>
      <c r="S50" s="48"/>
      <c r="T50" s="48"/>
      <c r="U50" s="48"/>
    </row>
    <row r="51" spans="1:21" ht="30.75" customHeight="1" x14ac:dyDescent="0.15">
      <c r="A51" s="48"/>
      <c r="B51" s="1158"/>
      <c r="C51" s="1159"/>
      <c r="D51" s="66"/>
      <c r="E51" s="1162" t="s">
        <v>16</v>
      </c>
      <c r="F51" s="1162"/>
      <c r="G51" s="1162"/>
      <c r="H51" s="1162"/>
      <c r="I51" s="1162"/>
      <c r="J51" s="1163"/>
      <c r="K51" s="63">
        <v>0</v>
      </c>
      <c r="L51" s="64">
        <v>0</v>
      </c>
      <c r="M51" s="64">
        <v>0</v>
      </c>
      <c r="N51" s="64" t="s">
        <v>491</v>
      </c>
      <c r="O51" s="65">
        <v>0</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357</v>
      </c>
      <c r="L52" s="64">
        <v>378</v>
      </c>
      <c r="M52" s="64">
        <v>408</v>
      </c>
      <c r="N52" s="64">
        <v>419</v>
      </c>
      <c r="O52" s="65">
        <v>423</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122</v>
      </c>
      <c r="L53" s="69">
        <v>172</v>
      </c>
      <c r="M53" s="69">
        <v>178</v>
      </c>
      <c r="N53" s="69">
        <v>192</v>
      </c>
      <c r="O53" s="70">
        <v>180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J1qbTj4Abf+r45nfe4GEjj1qAJNJlDem1WPVEozzGeIS3ISs2CY6coXTcOPi1cxcEhFEYa++TaRwPUP1KzgQw==" saltValue="zb/WrLY8R4xRTF7k2OLI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5" t="s">
        <v>30</v>
      </c>
      <c r="C41" s="1186"/>
      <c r="D41" s="105"/>
      <c r="E41" s="1191" t="s">
        <v>31</v>
      </c>
      <c r="F41" s="1191"/>
      <c r="G41" s="1191"/>
      <c r="H41" s="1192"/>
      <c r="I41" s="343">
        <v>4068</v>
      </c>
      <c r="J41" s="344">
        <v>4196</v>
      </c>
      <c r="K41" s="344">
        <v>4180</v>
      </c>
      <c r="L41" s="344">
        <v>4245</v>
      </c>
      <c r="M41" s="345">
        <v>4186</v>
      </c>
    </row>
    <row r="42" spans="2:13" ht="27.75" customHeight="1" x14ac:dyDescent="0.15">
      <c r="B42" s="1187"/>
      <c r="C42" s="1188"/>
      <c r="D42" s="106"/>
      <c r="E42" s="1193" t="s">
        <v>32</v>
      </c>
      <c r="F42" s="1193"/>
      <c r="G42" s="1193"/>
      <c r="H42" s="1194"/>
      <c r="I42" s="346" t="s">
        <v>491</v>
      </c>
      <c r="J42" s="347" t="s">
        <v>491</v>
      </c>
      <c r="K42" s="347" t="s">
        <v>491</v>
      </c>
      <c r="L42" s="347" t="s">
        <v>491</v>
      </c>
      <c r="M42" s="348" t="s">
        <v>491</v>
      </c>
    </row>
    <row r="43" spans="2:13" ht="27.75" customHeight="1" x14ac:dyDescent="0.15">
      <c r="B43" s="1187"/>
      <c r="C43" s="1188"/>
      <c r="D43" s="106"/>
      <c r="E43" s="1193" t="s">
        <v>33</v>
      </c>
      <c r="F43" s="1193"/>
      <c r="G43" s="1193"/>
      <c r="H43" s="1194"/>
      <c r="I43" s="346">
        <v>1604</v>
      </c>
      <c r="J43" s="347">
        <v>1529</v>
      </c>
      <c r="K43" s="347">
        <v>1511</v>
      </c>
      <c r="L43" s="347">
        <v>1490</v>
      </c>
      <c r="M43" s="348">
        <v>1443</v>
      </c>
    </row>
    <row r="44" spans="2:13" ht="27.75" customHeight="1" x14ac:dyDescent="0.15">
      <c r="B44" s="1187"/>
      <c r="C44" s="1188"/>
      <c r="D44" s="106"/>
      <c r="E44" s="1193" t="s">
        <v>34</v>
      </c>
      <c r="F44" s="1193"/>
      <c r="G44" s="1193"/>
      <c r="H44" s="1194"/>
      <c r="I44" s="346">
        <v>36</v>
      </c>
      <c r="J44" s="347">
        <v>33</v>
      </c>
      <c r="K44" s="347">
        <v>33</v>
      </c>
      <c r="L44" s="347">
        <v>31</v>
      </c>
      <c r="M44" s="348">
        <v>35</v>
      </c>
    </row>
    <row r="45" spans="2:13" ht="27.75" customHeight="1" x14ac:dyDescent="0.15">
      <c r="B45" s="1187"/>
      <c r="C45" s="1188"/>
      <c r="D45" s="106"/>
      <c r="E45" s="1193" t="s">
        <v>35</v>
      </c>
      <c r="F45" s="1193"/>
      <c r="G45" s="1193"/>
      <c r="H45" s="1194"/>
      <c r="I45" s="346">
        <v>430</v>
      </c>
      <c r="J45" s="347">
        <v>426</v>
      </c>
      <c r="K45" s="347">
        <v>418</v>
      </c>
      <c r="L45" s="347">
        <v>434</v>
      </c>
      <c r="M45" s="348">
        <v>423</v>
      </c>
    </row>
    <row r="46" spans="2:13" ht="27.75" customHeight="1" x14ac:dyDescent="0.15">
      <c r="B46" s="1187"/>
      <c r="C46" s="1188"/>
      <c r="D46" s="107"/>
      <c r="E46" s="1193" t="s">
        <v>36</v>
      </c>
      <c r="F46" s="1193"/>
      <c r="G46" s="1193"/>
      <c r="H46" s="1194"/>
      <c r="I46" s="346" t="s">
        <v>491</v>
      </c>
      <c r="J46" s="347" t="s">
        <v>491</v>
      </c>
      <c r="K46" s="347" t="s">
        <v>491</v>
      </c>
      <c r="L46" s="347" t="s">
        <v>491</v>
      </c>
      <c r="M46" s="348" t="s">
        <v>491</v>
      </c>
    </row>
    <row r="47" spans="2:13" ht="27.75" customHeight="1" x14ac:dyDescent="0.15">
      <c r="B47" s="1187"/>
      <c r="C47" s="1188"/>
      <c r="D47" s="108"/>
      <c r="E47" s="1195" t="s">
        <v>37</v>
      </c>
      <c r="F47" s="1196"/>
      <c r="G47" s="1196"/>
      <c r="H47" s="1197"/>
      <c r="I47" s="346" t="s">
        <v>491</v>
      </c>
      <c r="J47" s="347" t="s">
        <v>491</v>
      </c>
      <c r="K47" s="347" t="s">
        <v>491</v>
      </c>
      <c r="L47" s="347" t="s">
        <v>491</v>
      </c>
      <c r="M47" s="348" t="s">
        <v>491</v>
      </c>
    </row>
    <row r="48" spans="2:13" ht="27.75" customHeight="1" x14ac:dyDescent="0.15">
      <c r="B48" s="1187"/>
      <c r="C48" s="1188"/>
      <c r="D48" s="106"/>
      <c r="E48" s="1193" t="s">
        <v>38</v>
      </c>
      <c r="F48" s="1193"/>
      <c r="G48" s="1193"/>
      <c r="H48" s="1194"/>
      <c r="I48" s="346" t="s">
        <v>491</v>
      </c>
      <c r="J48" s="347" t="s">
        <v>491</v>
      </c>
      <c r="K48" s="347" t="s">
        <v>491</v>
      </c>
      <c r="L48" s="347" t="s">
        <v>491</v>
      </c>
      <c r="M48" s="348" t="s">
        <v>491</v>
      </c>
    </row>
    <row r="49" spans="2:13" ht="27.75" customHeight="1" x14ac:dyDescent="0.15">
      <c r="B49" s="1189"/>
      <c r="C49" s="1190"/>
      <c r="D49" s="106"/>
      <c r="E49" s="1193" t="s">
        <v>39</v>
      </c>
      <c r="F49" s="1193"/>
      <c r="G49" s="1193"/>
      <c r="H49" s="1194"/>
      <c r="I49" s="346" t="s">
        <v>491</v>
      </c>
      <c r="J49" s="347" t="s">
        <v>491</v>
      </c>
      <c r="K49" s="347" t="s">
        <v>491</v>
      </c>
      <c r="L49" s="347" t="s">
        <v>491</v>
      </c>
      <c r="M49" s="348" t="s">
        <v>491</v>
      </c>
    </row>
    <row r="50" spans="2:13" ht="27.75" customHeight="1" x14ac:dyDescent="0.15">
      <c r="B50" s="1198" t="s">
        <v>40</v>
      </c>
      <c r="C50" s="1199"/>
      <c r="D50" s="109"/>
      <c r="E50" s="1193" t="s">
        <v>41</v>
      </c>
      <c r="F50" s="1193"/>
      <c r="G50" s="1193"/>
      <c r="H50" s="1194"/>
      <c r="I50" s="346">
        <v>2031</v>
      </c>
      <c r="J50" s="347">
        <v>2315</v>
      </c>
      <c r="K50" s="347">
        <v>2428</v>
      </c>
      <c r="L50" s="347">
        <v>2330</v>
      </c>
      <c r="M50" s="348">
        <v>2160</v>
      </c>
    </row>
    <row r="51" spans="2:13" ht="27.75" customHeight="1" x14ac:dyDescent="0.15">
      <c r="B51" s="1187"/>
      <c r="C51" s="1188"/>
      <c r="D51" s="106"/>
      <c r="E51" s="1193" t="s">
        <v>42</v>
      </c>
      <c r="F51" s="1193"/>
      <c r="G51" s="1193"/>
      <c r="H51" s="1194"/>
      <c r="I51" s="346">
        <v>57</v>
      </c>
      <c r="J51" s="347">
        <v>50</v>
      </c>
      <c r="K51" s="347">
        <v>43</v>
      </c>
      <c r="L51" s="347">
        <v>35</v>
      </c>
      <c r="M51" s="348">
        <v>28</v>
      </c>
    </row>
    <row r="52" spans="2:13" ht="27.75" customHeight="1" x14ac:dyDescent="0.15">
      <c r="B52" s="1189"/>
      <c r="C52" s="1190"/>
      <c r="D52" s="106"/>
      <c r="E52" s="1193" t="s">
        <v>43</v>
      </c>
      <c r="F52" s="1193"/>
      <c r="G52" s="1193"/>
      <c r="H52" s="1194"/>
      <c r="I52" s="346">
        <v>3706</v>
      </c>
      <c r="J52" s="347">
        <v>3975</v>
      </c>
      <c r="K52" s="347">
        <v>3636</v>
      </c>
      <c r="L52" s="347">
        <v>3849</v>
      </c>
      <c r="M52" s="348">
        <v>3754</v>
      </c>
    </row>
    <row r="53" spans="2:13" ht="27.75" customHeight="1" thickBot="1" x14ac:dyDescent="0.2">
      <c r="B53" s="1200" t="s">
        <v>19</v>
      </c>
      <c r="C53" s="1201"/>
      <c r="D53" s="110"/>
      <c r="E53" s="1202" t="s">
        <v>44</v>
      </c>
      <c r="F53" s="1202"/>
      <c r="G53" s="1202"/>
      <c r="H53" s="1203"/>
      <c r="I53" s="349">
        <v>344</v>
      </c>
      <c r="J53" s="350">
        <v>-156</v>
      </c>
      <c r="K53" s="350">
        <v>36</v>
      </c>
      <c r="L53" s="350">
        <v>-13</v>
      </c>
      <c r="M53" s="351">
        <v>147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VnhEu9IWh6Sd7jkON9aSsMcnzk4j+2c05gV8uIA8nByHFKgLvTC2pNNXUoc2jdtp+lk8lRv3/uTfozuVrxNsA==" saltValue="YEROGYKGxVgiwqYrlSO0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2" t="s">
        <v>46</v>
      </c>
      <c r="D55" s="1212"/>
      <c r="E55" s="1213"/>
      <c r="F55" s="352">
        <v>1309</v>
      </c>
      <c r="G55" s="352">
        <v>1242</v>
      </c>
      <c r="H55" s="353">
        <v>933</v>
      </c>
    </row>
    <row r="56" spans="2:8" ht="52.5" customHeight="1" x14ac:dyDescent="0.15">
      <c r="B56" s="122"/>
      <c r="C56" s="1214" t="s">
        <v>47</v>
      </c>
      <c r="D56" s="1214"/>
      <c r="E56" s="1215"/>
      <c r="F56" s="354">
        <v>136</v>
      </c>
      <c r="G56" s="354">
        <v>136</v>
      </c>
      <c r="H56" s="355">
        <v>136</v>
      </c>
    </row>
    <row r="57" spans="2:8" ht="53.25" customHeight="1" x14ac:dyDescent="0.15">
      <c r="B57" s="122"/>
      <c r="C57" s="1216" t="s">
        <v>48</v>
      </c>
      <c r="D57" s="1216"/>
      <c r="E57" s="1217"/>
      <c r="F57" s="356">
        <v>722</v>
      </c>
      <c r="G57" s="356">
        <v>667</v>
      </c>
      <c r="H57" s="357">
        <v>797</v>
      </c>
    </row>
    <row r="58" spans="2:8" ht="45.75" customHeight="1" x14ac:dyDescent="0.15">
      <c r="B58" s="123"/>
      <c r="C58" s="1204" t="s">
        <v>562</v>
      </c>
      <c r="D58" s="1205"/>
      <c r="E58" s="1206"/>
      <c r="F58" s="358">
        <v>89</v>
      </c>
      <c r="G58" s="358">
        <v>147</v>
      </c>
      <c r="H58" s="359">
        <v>245</v>
      </c>
    </row>
    <row r="59" spans="2:8" ht="45.75" customHeight="1" x14ac:dyDescent="0.15">
      <c r="B59" s="123"/>
      <c r="C59" s="1204" t="s">
        <v>563</v>
      </c>
      <c r="D59" s="1205"/>
      <c r="E59" s="1206"/>
      <c r="F59" s="358">
        <v>184</v>
      </c>
      <c r="G59" s="358">
        <v>184</v>
      </c>
      <c r="H59" s="359">
        <v>184</v>
      </c>
    </row>
    <row r="60" spans="2:8" ht="45.75" customHeight="1" x14ac:dyDescent="0.15">
      <c r="B60" s="123"/>
      <c r="C60" s="1204" t="s">
        <v>564</v>
      </c>
      <c r="D60" s="1205"/>
      <c r="E60" s="1206"/>
      <c r="F60" s="358">
        <v>143</v>
      </c>
      <c r="G60" s="358">
        <v>143</v>
      </c>
      <c r="H60" s="359">
        <v>143</v>
      </c>
    </row>
    <row r="61" spans="2:8" ht="45.75" customHeight="1" x14ac:dyDescent="0.15">
      <c r="B61" s="123"/>
      <c r="C61" s="1204" t="s">
        <v>565</v>
      </c>
      <c r="D61" s="1205"/>
      <c r="E61" s="1206"/>
      <c r="F61" s="358">
        <v>32</v>
      </c>
      <c r="G61" s="358">
        <v>49</v>
      </c>
      <c r="H61" s="359">
        <v>82</v>
      </c>
    </row>
    <row r="62" spans="2:8" ht="45.75" customHeight="1" thickBot="1" x14ac:dyDescent="0.2">
      <c r="B62" s="124"/>
      <c r="C62" s="1207" t="s">
        <v>566</v>
      </c>
      <c r="D62" s="1208"/>
      <c r="E62" s="1209"/>
      <c r="F62" s="360">
        <v>70</v>
      </c>
      <c r="G62" s="360">
        <v>70</v>
      </c>
      <c r="H62" s="361">
        <v>70</v>
      </c>
    </row>
    <row r="63" spans="2:8" ht="52.5" customHeight="1" thickBot="1" x14ac:dyDescent="0.2">
      <c r="B63" s="125"/>
      <c r="C63" s="1210" t="s">
        <v>49</v>
      </c>
      <c r="D63" s="1210"/>
      <c r="E63" s="1211"/>
      <c r="F63" s="362">
        <v>2166</v>
      </c>
      <c r="G63" s="362">
        <v>2045</v>
      </c>
      <c r="H63" s="363">
        <v>1865</v>
      </c>
    </row>
    <row r="64" spans="2:8" x14ac:dyDescent="0.15"/>
  </sheetData>
  <sheetProtection algorithmName="SHA-512" hashValue="PCBy5Qju7L5n3/fRSHPWGfpezPMxzS7uY3RwNE/DgfDW4ht/ytm1auWvKV8O1sj5hu5YJYGLzyPCtSo/GjJHPQ==" saltValue="lyatFY8Oum/HFuPrype9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206060</v>
      </c>
      <c r="E3" s="144"/>
      <c r="F3" s="145">
        <v>263613</v>
      </c>
      <c r="G3" s="146"/>
      <c r="H3" s="147"/>
    </row>
    <row r="4" spans="1:8" x14ac:dyDescent="0.15">
      <c r="A4" s="148"/>
      <c r="B4" s="149"/>
      <c r="C4" s="150"/>
      <c r="D4" s="151">
        <v>95830</v>
      </c>
      <c r="E4" s="152"/>
      <c r="F4" s="153">
        <v>128823</v>
      </c>
      <c r="G4" s="154"/>
      <c r="H4" s="155"/>
    </row>
    <row r="5" spans="1:8" x14ac:dyDescent="0.15">
      <c r="A5" s="136" t="s">
        <v>523</v>
      </c>
      <c r="B5" s="141"/>
      <c r="C5" s="142"/>
      <c r="D5" s="143">
        <v>175418</v>
      </c>
      <c r="E5" s="144"/>
      <c r="F5" s="145">
        <v>362690</v>
      </c>
      <c r="G5" s="146"/>
      <c r="H5" s="147"/>
    </row>
    <row r="6" spans="1:8" x14ac:dyDescent="0.15">
      <c r="A6" s="148"/>
      <c r="B6" s="149"/>
      <c r="C6" s="150"/>
      <c r="D6" s="151">
        <v>103304</v>
      </c>
      <c r="E6" s="152"/>
      <c r="F6" s="153">
        <v>172580</v>
      </c>
      <c r="G6" s="154"/>
      <c r="H6" s="155"/>
    </row>
    <row r="7" spans="1:8" x14ac:dyDescent="0.15">
      <c r="A7" s="136" t="s">
        <v>524</v>
      </c>
      <c r="B7" s="141"/>
      <c r="C7" s="142"/>
      <c r="D7" s="143">
        <v>160373</v>
      </c>
      <c r="E7" s="144"/>
      <c r="F7" s="145">
        <v>296093</v>
      </c>
      <c r="G7" s="146"/>
      <c r="H7" s="147"/>
    </row>
    <row r="8" spans="1:8" x14ac:dyDescent="0.15">
      <c r="A8" s="148"/>
      <c r="B8" s="149"/>
      <c r="C8" s="150"/>
      <c r="D8" s="151">
        <v>109715</v>
      </c>
      <c r="E8" s="152"/>
      <c r="F8" s="153">
        <v>140545</v>
      </c>
      <c r="G8" s="154"/>
      <c r="H8" s="155"/>
    </row>
    <row r="9" spans="1:8" x14ac:dyDescent="0.15">
      <c r="A9" s="136" t="s">
        <v>525</v>
      </c>
      <c r="B9" s="141"/>
      <c r="C9" s="142"/>
      <c r="D9" s="143">
        <v>137571</v>
      </c>
      <c r="E9" s="144"/>
      <c r="F9" s="145">
        <v>308655</v>
      </c>
      <c r="G9" s="146"/>
      <c r="H9" s="147"/>
    </row>
    <row r="10" spans="1:8" x14ac:dyDescent="0.15">
      <c r="A10" s="148"/>
      <c r="B10" s="149"/>
      <c r="C10" s="150"/>
      <c r="D10" s="151">
        <v>98342</v>
      </c>
      <c r="E10" s="152"/>
      <c r="F10" s="153">
        <v>169887</v>
      </c>
      <c r="G10" s="154"/>
      <c r="H10" s="155"/>
    </row>
    <row r="11" spans="1:8" x14ac:dyDescent="0.15">
      <c r="A11" s="136" t="s">
        <v>526</v>
      </c>
      <c r="B11" s="141"/>
      <c r="C11" s="142"/>
      <c r="D11" s="143">
        <v>170542</v>
      </c>
      <c r="E11" s="144"/>
      <c r="F11" s="145">
        <v>325476</v>
      </c>
      <c r="G11" s="146"/>
      <c r="H11" s="147"/>
    </row>
    <row r="12" spans="1:8" x14ac:dyDescent="0.15">
      <c r="A12" s="148"/>
      <c r="B12" s="149"/>
      <c r="C12" s="156"/>
      <c r="D12" s="151">
        <v>77417</v>
      </c>
      <c r="E12" s="152"/>
      <c r="F12" s="153">
        <v>190204</v>
      </c>
      <c r="G12" s="154"/>
      <c r="H12" s="155"/>
    </row>
    <row r="13" spans="1:8" x14ac:dyDescent="0.15">
      <c r="A13" s="136"/>
      <c r="B13" s="141"/>
      <c r="C13" s="157"/>
      <c r="D13" s="158">
        <v>169993</v>
      </c>
      <c r="E13" s="159"/>
      <c r="F13" s="160">
        <v>311305</v>
      </c>
      <c r="G13" s="161"/>
      <c r="H13" s="147"/>
    </row>
    <row r="14" spans="1:8" x14ac:dyDescent="0.15">
      <c r="A14" s="148"/>
      <c r="B14" s="149"/>
      <c r="C14" s="150"/>
      <c r="D14" s="151">
        <v>96922</v>
      </c>
      <c r="E14" s="152"/>
      <c r="F14" s="153">
        <v>160408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11.99</v>
      </c>
      <c r="C19" s="162">
        <f>ROUND(VALUE(SUBSTITUTE(実質収支比率等に係る経年分析!G$48,"▲","-")),2)</f>
        <v>9.23</v>
      </c>
      <c r="D19" s="162">
        <f>ROUND(VALUE(SUBSTITUTE(実質収支比率等に係る経年分析!H$48,"▲","-")),2)</f>
        <v>11.46</v>
      </c>
      <c r="E19" s="162">
        <f>ROUND(VALUE(SUBSTITUTE(実質収支比率等に係る経年分析!I$48,"▲","-")),2)</f>
        <v>9.2100000000000009</v>
      </c>
      <c r="F19" s="162">
        <f>ROUND(VALUE(SUBSTITUTE(実質収支比率等に係る経年分析!J$48,"▲","-")),2)</f>
        <v>13.01</v>
      </c>
    </row>
    <row r="20" spans="1:11" x14ac:dyDescent="0.15">
      <c r="A20" s="162" t="s">
        <v>53</v>
      </c>
      <c r="B20" s="162">
        <f>ROUND(VALUE(SUBSTITUTE(実質収支比率等に係る経年分析!F$47,"▲","-")),2)</f>
        <v>45.54</v>
      </c>
      <c r="C20" s="162">
        <f>ROUND(VALUE(SUBSTITUTE(実質収支比率等に係る経年分析!G$47,"▲","-")),2)</f>
        <v>51.52</v>
      </c>
      <c r="D20" s="162">
        <f>ROUND(VALUE(SUBSTITUTE(実質収支比率等に係る経年分析!H$47,"▲","-")),2)</f>
        <v>54.77</v>
      </c>
      <c r="E20" s="162">
        <f>ROUND(VALUE(SUBSTITUTE(実質収支比率等に係る経年分析!I$47,"▲","-")),2)</f>
        <v>51.78</v>
      </c>
      <c r="F20" s="162">
        <f>ROUND(VALUE(SUBSTITUTE(実質収支比率等に係る経年分析!J$47,"▲","-")),2)</f>
        <v>38.270000000000003</v>
      </c>
    </row>
    <row r="21" spans="1:11" x14ac:dyDescent="0.15">
      <c r="A21" s="162" t="s">
        <v>54</v>
      </c>
      <c r="B21" s="162">
        <f>IF(ISNUMBER(VALUE(SUBSTITUTE(実質収支比率等に係る経年分析!F$49,"▲","-"))),ROUND(VALUE(SUBSTITUTE(実質収支比率等に係る経年分析!F$49,"▲","-")),2),NA())</f>
        <v>0.03</v>
      </c>
      <c r="C21" s="162">
        <f>IF(ISNUMBER(VALUE(SUBSTITUTE(実質収支比率等に係る経年分析!G$49,"▲","-"))),ROUND(VALUE(SUBSTITUTE(実質収支比率等に係る経年分析!G$49,"▲","-")),2),NA())</f>
        <v>8.11</v>
      </c>
      <c r="D21" s="162">
        <f>IF(ISNUMBER(VALUE(SUBSTITUTE(実質収支比率等に係る経年分析!H$49,"▲","-"))),ROUND(VALUE(SUBSTITUTE(実質収支比率等に係る経年分析!H$49,"▲","-")),2),NA())</f>
        <v>4.51</v>
      </c>
      <c r="E21" s="162">
        <f>IF(ISNUMBER(VALUE(SUBSTITUTE(実質収支比率等に係る経年分析!I$49,"▲","-"))),ROUND(VALUE(SUBSTITUTE(実質収支比率等に係る経年分析!I$49,"▲","-")),2),NA())</f>
        <v>-5</v>
      </c>
      <c r="F21" s="162">
        <f>IF(ISNUMBER(VALUE(SUBSTITUTE(実質収支比率等に係る経年分析!J$49,"▲","-"))),ROUND(VALUE(SUBSTITUTE(実質収支比率等に係る経年分析!J$49,"▲","-")),2),NA())</f>
        <v>-8.73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6.69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住宅新築資金等貸付事業</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0.86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0.85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0.48</v>
      </c>
    </row>
    <row r="31" spans="1:11" x14ac:dyDescent="0.15">
      <c r="A31" s="163" t="str">
        <f>IF(連結実質赤字比率に係る赤字・黒字の構成分析!C$39="",NA(),連結実質赤字比率に係る赤字・黒字の構成分析!C$39)</f>
        <v>赤松団地造成事業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0.92</v>
      </c>
    </row>
    <row r="32" spans="1:11" x14ac:dyDescent="0.15">
      <c r="A32" s="163" t="str">
        <f>IF(連結実質赤字比率に係る赤字・黒字の構成分析!C$38="",NA(),連結実質赤字比率に係る赤字・黒字の構成分析!C$38)</f>
        <v>簡易水道事業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4.0599999999999996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1.6</v>
      </c>
    </row>
    <row r="33" spans="1:16" x14ac:dyDescent="0.15">
      <c r="A33" s="163" t="str">
        <f>IF(連結実質赤字比率に係る赤字・黒字の構成分析!C$37="",NA(),連結実質赤字比率に係る赤字・黒字の構成分析!C$37)</f>
        <v>介護保険事業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2.1800000000000002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1.74</v>
      </c>
    </row>
    <row r="34" spans="1:16" x14ac:dyDescent="0.15">
      <c r="A34" s="163" t="str">
        <f>IF(連結実質赤字比率に係る赤字・黒字の構成分析!C$36="",NA(),連結実質赤字比率に係る赤字・黒字の構成分析!C$36)</f>
        <v>下水道事業</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4.5199999999999996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9.23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9.1999999999999993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v>
      </c>
    </row>
    <row r="36" spans="1:16" x14ac:dyDescent="0.15">
      <c r="A36" s="163" t="str">
        <f>IF(連結実質赤字比率に係る赤字・黒字の構成分析!C$34="",NA(),連結実質赤字比率に係る赤字・黒字の構成分析!C$34)</f>
        <v>索道事業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f>IF(ROUND(VALUE(SUBSTITUTE(連結実質赤字比率に係る赤字・黒字の構成分析!J$34,"▲", "-")), 2) &lt; 0, ABS(ROUND(VALUE(SUBSTITUTE(連結実質赤字比率に係る赤字・黒字の構成分析!J$34,"▲", "-")), 2)), NA())</f>
        <v>0.38</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357</v>
      </c>
      <c r="E42" s="164"/>
      <c r="F42" s="164"/>
      <c r="G42" s="164">
        <f>'実質公債費比率（分子）の構造'!L$52</f>
        <v>378</v>
      </c>
      <c r="H42" s="164"/>
      <c r="I42" s="164"/>
      <c r="J42" s="164">
        <f>'実質公債費比率（分子）の構造'!M$52</f>
        <v>408</v>
      </c>
      <c r="K42" s="164"/>
      <c r="L42" s="164"/>
      <c r="M42" s="164">
        <f>'実質公債費比率（分子）の構造'!N$52</f>
        <v>419</v>
      </c>
      <c r="N42" s="164"/>
      <c r="O42" s="164"/>
      <c r="P42" s="164">
        <f>'実質公債費比率（分子）の構造'!O$52</f>
        <v>423</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t="str">
        <f>'実質公債費比率（分子）の構造'!N$51</f>
        <v>-</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v>
      </c>
      <c r="C45" s="164"/>
      <c r="D45" s="164"/>
      <c r="E45" s="164">
        <f>'実質公債費比率（分子）の構造'!L$49</f>
        <v>3</v>
      </c>
      <c r="F45" s="164"/>
      <c r="G45" s="164"/>
      <c r="H45" s="164">
        <f>'実質公債費比率（分子）の構造'!M$49</f>
        <v>4</v>
      </c>
      <c r="I45" s="164"/>
      <c r="J45" s="164"/>
      <c r="K45" s="164">
        <f>'実質公債費比率（分子）の構造'!N$49</f>
        <v>3</v>
      </c>
      <c r="L45" s="164"/>
      <c r="M45" s="164"/>
      <c r="N45" s="164">
        <f>'実質公債費比率（分子）の構造'!O$49</f>
        <v>4</v>
      </c>
      <c r="O45" s="164"/>
      <c r="P45" s="164"/>
    </row>
    <row r="46" spans="1:16" x14ac:dyDescent="0.15">
      <c r="A46" s="164" t="s">
        <v>64</v>
      </c>
      <c r="B46" s="164">
        <f>'実質公債費比率（分子）の構造'!K$48</f>
        <v>142</v>
      </c>
      <c r="C46" s="164"/>
      <c r="D46" s="164"/>
      <c r="E46" s="164">
        <f>'実質公債費比率（分子）の構造'!L$48</f>
        <v>149</v>
      </c>
      <c r="F46" s="164"/>
      <c r="G46" s="164"/>
      <c r="H46" s="164">
        <f>'実質公債費比率（分子）の構造'!M$48</f>
        <v>157</v>
      </c>
      <c r="I46" s="164"/>
      <c r="J46" s="164"/>
      <c r="K46" s="164">
        <f>'実質公債費比率（分子）の構造'!N$48</f>
        <v>170</v>
      </c>
      <c r="L46" s="164"/>
      <c r="M46" s="164"/>
      <c r="N46" s="164">
        <f>'実質公債費比率（分子）の構造'!O$48</f>
        <v>147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334</v>
      </c>
      <c r="C49" s="164"/>
      <c r="D49" s="164"/>
      <c r="E49" s="164">
        <f>'実質公債費比率（分子）の構造'!L$45</f>
        <v>398</v>
      </c>
      <c r="F49" s="164"/>
      <c r="G49" s="164"/>
      <c r="H49" s="164">
        <f>'実質公債費比率（分子）の構造'!M$45</f>
        <v>425</v>
      </c>
      <c r="I49" s="164"/>
      <c r="J49" s="164"/>
      <c r="K49" s="164">
        <f>'実質公債費比率（分子）の構造'!N$45</f>
        <v>438</v>
      </c>
      <c r="L49" s="164"/>
      <c r="M49" s="164"/>
      <c r="N49" s="164">
        <f>'実質公債費比率（分子）の構造'!O$45</f>
        <v>452</v>
      </c>
      <c r="O49" s="164"/>
      <c r="P49" s="164"/>
    </row>
    <row r="50" spans="1:16" x14ac:dyDescent="0.15">
      <c r="A50" s="164" t="s">
        <v>67</v>
      </c>
      <c r="B50" s="164" t="e">
        <f>NA()</f>
        <v>#N/A</v>
      </c>
      <c r="C50" s="164">
        <f>IF(ISNUMBER('実質公債費比率（分子）の構造'!K$53),'実質公債費比率（分子）の構造'!K$53,NA())</f>
        <v>122</v>
      </c>
      <c r="D50" s="164" t="e">
        <f>NA()</f>
        <v>#N/A</v>
      </c>
      <c r="E50" s="164" t="e">
        <f>NA()</f>
        <v>#N/A</v>
      </c>
      <c r="F50" s="164">
        <f>IF(ISNUMBER('実質公債費比率（分子）の構造'!L$53),'実質公債費比率（分子）の構造'!L$53,NA())</f>
        <v>172</v>
      </c>
      <c r="G50" s="164" t="e">
        <f>NA()</f>
        <v>#N/A</v>
      </c>
      <c r="H50" s="164" t="e">
        <f>NA()</f>
        <v>#N/A</v>
      </c>
      <c r="I50" s="164">
        <f>IF(ISNUMBER('実質公債費比率（分子）の構造'!M$53),'実質公債費比率（分子）の構造'!M$53,NA())</f>
        <v>178</v>
      </c>
      <c r="J50" s="164" t="e">
        <f>NA()</f>
        <v>#N/A</v>
      </c>
      <c r="K50" s="164" t="e">
        <f>NA()</f>
        <v>#N/A</v>
      </c>
      <c r="L50" s="164">
        <f>IF(ISNUMBER('実質公債費比率（分子）の構造'!N$53),'実質公債費比率（分子）の構造'!N$53,NA())</f>
        <v>192</v>
      </c>
      <c r="M50" s="164" t="e">
        <f>NA()</f>
        <v>#N/A</v>
      </c>
      <c r="N50" s="164" t="e">
        <f>NA()</f>
        <v>#N/A</v>
      </c>
      <c r="O50" s="164">
        <f>IF(ISNUMBER('実質公債費比率（分子）の構造'!O$53),'実質公債費比率（分子）の構造'!O$53,NA())</f>
        <v>180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3706</v>
      </c>
      <c r="E56" s="163"/>
      <c r="F56" s="163"/>
      <c r="G56" s="163">
        <f>'将来負担比率（分子）の構造'!J$52</f>
        <v>3975</v>
      </c>
      <c r="H56" s="163"/>
      <c r="I56" s="163"/>
      <c r="J56" s="163">
        <f>'将来負担比率（分子）の構造'!K$52</f>
        <v>3636</v>
      </c>
      <c r="K56" s="163"/>
      <c r="L56" s="163"/>
      <c r="M56" s="163">
        <f>'将来負担比率（分子）の構造'!L$52</f>
        <v>3849</v>
      </c>
      <c r="N56" s="163"/>
      <c r="O56" s="163"/>
      <c r="P56" s="163">
        <f>'将来負担比率（分子）の構造'!M$52</f>
        <v>3754</v>
      </c>
    </row>
    <row r="57" spans="1:16" x14ac:dyDescent="0.15">
      <c r="A57" s="163" t="s">
        <v>42</v>
      </c>
      <c r="B57" s="163"/>
      <c r="C57" s="163"/>
      <c r="D57" s="163">
        <f>'将来負担比率（分子）の構造'!I$51</f>
        <v>57</v>
      </c>
      <c r="E57" s="163"/>
      <c r="F57" s="163"/>
      <c r="G57" s="163">
        <f>'将来負担比率（分子）の構造'!J$51</f>
        <v>50</v>
      </c>
      <c r="H57" s="163"/>
      <c r="I57" s="163"/>
      <c r="J57" s="163">
        <f>'将来負担比率（分子）の構造'!K$51</f>
        <v>43</v>
      </c>
      <c r="K57" s="163"/>
      <c r="L57" s="163"/>
      <c r="M57" s="163">
        <f>'将来負担比率（分子）の構造'!L$51</f>
        <v>35</v>
      </c>
      <c r="N57" s="163"/>
      <c r="O57" s="163"/>
      <c r="P57" s="163">
        <f>'将来負担比率（分子）の構造'!M$51</f>
        <v>28</v>
      </c>
    </row>
    <row r="58" spans="1:16" x14ac:dyDescent="0.15">
      <c r="A58" s="163" t="s">
        <v>41</v>
      </c>
      <c r="B58" s="163"/>
      <c r="C58" s="163"/>
      <c r="D58" s="163">
        <f>'将来負担比率（分子）の構造'!I$50</f>
        <v>2031</v>
      </c>
      <c r="E58" s="163"/>
      <c r="F58" s="163"/>
      <c r="G58" s="163">
        <f>'将来負担比率（分子）の構造'!J$50</f>
        <v>2315</v>
      </c>
      <c r="H58" s="163"/>
      <c r="I58" s="163"/>
      <c r="J58" s="163">
        <f>'将来負担比率（分子）の構造'!K$50</f>
        <v>2428</v>
      </c>
      <c r="K58" s="163"/>
      <c r="L58" s="163"/>
      <c r="M58" s="163">
        <f>'将来負担比率（分子）の構造'!L$50</f>
        <v>2330</v>
      </c>
      <c r="N58" s="163"/>
      <c r="O58" s="163"/>
      <c r="P58" s="163">
        <f>'将来負担比率（分子）の構造'!M$50</f>
        <v>2160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430</v>
      </c>
      <c r="C62" s="163"/>
      <c r="D62" s="163"/>
      <c r="E62" s="163">
        <f>'将来負担比率（分子）の構造'!J$45</f>
        <v>426</v>
      </c>
      <c r="F62" s="163"/>
      <c r="G62" s="163"/>
      <c r="H62" s="163">
        <f>'将来負担比率（分子）の構造'!K$45</f>
        <v>418</v>
      </c>
      <c r="I62" s="163"/>
      <c r="J62" s="163"/>
      <c r="K62" s="163">
        <f>'将来負担比率（分子）の構造'!L$45</f>
        <v>434</v>
      </c>
      <c r="L62" s="163"/>
      <c r="M62" s="163"/>
      <c r="N62" s="163">
        <f>'将来負担比率（分子）の構造'!M$45</f>
        <v>423</v>
      </c>
      <c r="O62" s="163"/>
      <c r="P62" s="163"/>
    </row>
    <row r="63" spans="1:16" x14ac:dyDescent="0.15">
      <c r="A63" s="163" t="s">
        <v>34</v>
      </c>
      <c r="B63" s="163">
        <f>'将来負担比率（分子）の構造'!I$44</f>
        <v>36</v>
      </c>
      <c r="C63" s="163"/>
      <c r="D63" s="163"/>
      <c r="E63" s="163">
        <f>'将来負担比率（分子）の構造'!J$44</f>
        <v>33</v>
      </c>
      <c r="F63" s="163"/>
      <c r="G63" s="163"/>
      <c r="H63" s="163">
        <f>'将来負担比率（分子）の構造'!K$44</f>
        <v>33</v>
      </c>
      <c r="I63" s="163"/>
      <c r="J63" s="163"/>
      <c r="K63" s="163">
        <f>'将来負担比率（分子）の構造'!L$44</f>
        <v>31</v>
      </c>
      <c r="L63" s="163"/>
      <c r="M63" s="163"/>
      <c r="N63" s="163">
        <f>'将来負担比率（分子）の構造'!M$44</f>
        <v>35</v>
      </c>
      <c r="O63" s="163"/>
      <c r="P63" s="163"/>
    </row>
    <row r="64" spans="1:16" x14ac:dyDescent="0.15">
      <c r="A64" s="163" t="s">
        <v>33</v>
      </c>
      <c r="B64" s="163">
        <f>'将来負担比率（分子）の構造'!I$43</f>
        <v>1604</v>
      </c>
      <c r="C64" s="163"/>
      <c r="D64" s="163"/>
      <c r="E64" s="163">
        <f>'将来負担比率（分子）の構造'!J$43</f>
        <v>1529</v>
      </c>
      <c r="F64" s="163"/>
      <c r="G64" s="163"/>
      <c r="H64" s="163">
        <f>'将来負担比率（分子）の構造'!K$43</f>
        <v>1511</v>
      </c>
      <c r="I64" s="163"/>
      <c r="J64" s="163"/>
      <c r="K64" s="163">
        <f>'将来負担比率（分子）の構造'!L$43</f>
        <v>1490</v>
      </c>
      <c r="L64" s="163"/>
      <c r="M64" s="163"/>
      <c r="N64" s="163">
        <f>'将来負担比率（分子）の構造'!M$43</f>
        <v>1443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4068</v>
      </c>
      <c r="C66" s="163"/>
      <c r="D66" s="163"/>
      <c r="E66" s="163">
        <f>'将来負担比率（分子）の構造'!J$41</f>
        <v>4196</v>
      </c>
      <c r="F66" s="163"/>
      <c r="G66" s="163"/>
      <c r="H66" s="163">
        <f>'将来負担比率（分子）の構造'!K$41</f>
        <v>4180</v>
      </c>
      <c r="I66" s="163"/>
      <c r="J66" s="163"/>
      <c r="K66" s="163">
        <f>'将来負担比率（分子）の構造'!L$41</f>
        <v>4245</v>
      </c>
      <c r="L66" s="163"/>
      <c r="M66" s="163"/>
      <c r="N66" s="163">
        <f>'将来負担比率（分子）の構造'!M$41</f>
        <v>4186</v>
      </c>
      <c r="O66" s="163"/>
      <c r="P66" s="163"/>
    </row>
    <row r="67" spans="1:16" x14ac:dyDescent="0.15">
      <c r="A67" s="163" t="s">
        <v>71</v>
      </c>
      <c r="B67" s="163" t="e">
        <f>NA()</f>
        <v>#N/A</v>
      </c>
      <c r="C67" s="163">
        <f>IF(ISNUMBER('将来負担比率（分子）の構造'!I$53), IF('将来負担比率（分子）の構造'!I$53 &lt; 0, 0, '将来負担比率（分子）の構造'!I$53), NA())</f>
        <v>344</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36</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147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1309</v>
      </c>
      <c r="C72" s="167">
        <f>基金残高に係る経年分析!G55</f>
        <v>1242</v>
      </c>
      <c r="D72" s="167">
        <f>基金残高に係る経年分析!H55</f>
        <v>933</v>
      </c>
    </row>
    <row r="73" spans="1:16" x14ac:dyDescent="0.15">
      <c r="A73" s="166" t="s">
        <v>74</v>
      </c>
      <c r="B73" s="167">
        <f>基金残高に係る経年分析!F56</f>
        <v>136</v>
      </c>
      <c r="C73" s="167">
        <f>基金残高に係る経年分析!G56</f>
        <v>136</v>
      </c>
      <c r="D73" s="167">
        <f>基金残高に係る経年分析!H56</f>
        <v>136</v>
      </c>
    </row>
    <row r="74" spans="1:16" x14ac:dyDescent="0.15">
      <c r="A74" s="166" t="s">
        <v>75</v>
      </c>
      <c r="B74" s="167">
        <f>基金残高に係る経年分析!F57</f>
        <v>722</v>
      </c>
      <c r="C74" s="167">
        <f>基金残高に係る経年分析!G57</f>
        <v>667</v>
      </c>
      <c r="D74" s="167">
        <f>基金残高に係る経年分析!H57</f>
        <v>797</v>
      </c>
    </row>
  </sheetData>
  <sheetProtection algorithmName="SHA-512" hashValue="v43k2wfyxgBXtgd7Kr8U4WPugoFSex6ssntLvRekFzT0kdpwRLViF16oUVzVeH9zSO9U+RK+zsCQ71heikveHg==" saltValue="o45P5drbakBvIwHn6KAXw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204</v>
      </c>
      <c r="DI1" s="603"/>
      <c r="DJ1" s="603"/>
      <c r="DK1" s="603"/>
      <c r="DL1" s="603"/>
      <c r="DM1" s="603"/>
      <c r="DN1" s="604"/>
      <c r="DO1" s="202"/>
      <c r="DP1" s="602" t="s">
        <v>205</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206</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210</v>
      </c>
      <c r="S4" s="606"/>
      <c r="T4" s="606"/>
      <c r="U4" s="606"/>
      <c r="V4" s="606"/>
      <c r="W4" s="606"/>
      <c r="X4" s="606"/>
      <c r="Y4" s="607"/>
      <c r="Z4" s="605" t="s">
        <v>211</v>
      </c>
      <c r="AA4" s="606"/>
      <c r="AB4" s="606"/>
      <c r="AC4" s="607"/>
      <c r="AD4" s="605" t="s">
        <v>212</v>
      </c>
      <c r="AE4" s="606"/>
      <c r="AF4" s="606"/>
      <c r="AG4" s="606"/>
      <c r="AH4" s="606"/>
      <c r="AI4" s="606"/>
      <c r="AJ4" s="606"/>
      <c r="AK4" s="607"/>
      <c r="AL4" s="605" t="s">
        <v>211</v>
      </c>
      <c r="AM4" s="606"/>
      <c r="AN4" s="606"/>
      <c r="AO4" s="607"/>
      <c r="AP4" s="608" t="s">
        <v>213</v>
      </c>
      <c r="AQ4" s="608"/>
      <c r="AR4" s="608"/>
      <c r="AS4" s="608"/>
      <c r="AT4" s="608"/>
      <c r="AU4" s="608"/>
      <c r="AV4" s="608"/>
      <c r="AW4" s="608"/>
      <c r="AX4" s="608"/>
      <c r="AY4" s="608"/>
      <c r="AZ4" s="608"/>
      <c r="BA4" s="608"/>
      <c r="BB4" s="608"/>
      <c r="BC4" s="608"/>
      <c r="BD4" s="608"/>
      <c r="BE4" s="608"/>
      <c r="BF4" s="608"/>
      <c r="BG4" s="608" t="s">
        <v>214</v>
      </c>
      <c r="BH4" s="608"/>
      <c r="BI4" s="608"/>
      <c r="BJ4" s="608"/>
      <c r="BK4" s="608"/>
      <c r="BL4" s="608"/>
      <c r="BM4" s="608"/>
      <c r="BN4" s="608"/>
      <c r="BO4" s="608" t="s">
        <v>211</v>
      </c>
      <c r="BP4" s="608"/>
      <c r="BQ4" s="608"/>
      <c r="BR4" s="608"/>
      <c r="BS4" s="608" t="s">
        <v>215</v>
      </c>
      <c r="BT4" s="608"/>
      <c r="BU4" s="608"/>
      <c r="BV4" s="608"/>
      <c r="BW4" s="608"/>
      <c r="BX4" s="608"/>
      <c r="BY4" s="608"/>
      <c r="BZ4" s="608"/>
      <c r="CA4" s="608"/>
      <c r="CB4" s="608"/>
      <c r="CD4" s="605" t="s">
        <v>216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217</v>
      </c>
      <c r="C5" s="610"/>
      <c r="D5" s="610"/>
      <c r="E5" s="610"/>
      <c r="F5" s="610"/>
      <c r="G5" s="610"/>
      <c r="H5" s="610"/>
      <c r="I5" s="610"/>
      <c r="J5" s="610"/>
      <c r="K5" s="610"/>
      <c r="L5" s="610"/>
      <c r="M5" s="610"/>
      <c r="N5" s="610"/>
      <c r="O5" s="610"/>
      <c r="P5" s="610"/>
      <c r="Q5" s="611"/>
      <c r="R5" s="612">
        <v>268329</v>
      </c>
      <c r="S5" s="613"/>
      <c r="T5" s="613"/>
      <c r="U5" s="613"/>
      <c r="V5" s="613"/>
      <c r="W5" s="613"/>
      <c r="X5" s="613"/>
      <c r="Y5" s="614"/>
      <c r="Z5" s="615">
        <v>5.8</v>
      </c>
      <c r="AA5" s="615"/>
      <c r="AB5" s="615"/>
      <c r="AC5" s="615"/>
      <c r="AD5" s="616">
        <v>268329</v>
      </c>
      <c r="AE5" s="616"/>
      <c r="AF5" s="616"/>
      <c r="AG5" s="616"/>
      <c r="AH5" s="616"/>
      <c r="AI5" s="616"/>
      <c r="AJ5" s="616"/>
      <c r="AK5" s="616"/>
      <c r="AL5" s="617">
        <v>11</v>
      </c>
      <c r="AM5" s="618"/>
      <c r="AN5" s="618"/>
      <c r="AO5" s="619"/>
      <c r="AP5" s="609" t="s">
        <v>218</v>
      </c>
      <c r="AQ5" s="610"/>
      <c r="AR5" s="610"/>
      <c r="AS5" s="610"/>
      <c r="AT5" s="610"/>
      <c r="AU5" s="610"/>
      <c r="AV5" s="610"/>
      <c r="AW5" s="610"/>
      <c r="AX5" s="610"/>
      <c r="AY5" s="610"/>
      <c r="AZ5" s="610"/>
      <c r="BA5" s="610"/>
      <c r="BB5" s="610"/>
      <c r="BC5" s="610"/>
      <c r="BD5" s="610"/>
      <c r="BE5" s="610"/>
      <c r="BF5" s="611"/>
      <c r="BG5" s="623">
        <v>268329</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213</v>
      </c>
      <c r="CE5" s="606"/>
      <c r="CF5" s="606"/>
      <c r="CG5" s="606"/>
      <c r="CH5" s="606"/>
      <c r="CI5" s="606"/>
      <c r="CJ5" s="606"/>
      <c r="CK5" s="606"/>
      <c r="CL5" s="606"/>
      <c r="CM5" s="606"/>
      <c r="CN5" s="606"/>
      <c r="CO5" s="606"/>
      <c r="CP5" s="606"/>
      <c r="CQ5" s="607"/>
      <c r="CR5" s="605" t="s">
        <v>219</v>
      </c>
      <c r="CS5" s="606"/>
      <c r="CT5" s="606"/>
      <c r="CU5" s="606"/>
      <c r="CV5" s="606"/>
      <c r="CW5" s="606"/>
      <c r="CX5" s="606"/>
      <c r="CY5" s="607"/>
      <c r="CZ5" s="605" t="s">
        <v>211</v>
      </c>
      <c r="DA5" s="606"/>
      <c r="DB5" s="606"/>
      <c r="DC5" s="607"/>
      <c r="DD5" s="605" t="s">
        <v>220</v>
      </c>
      <c r="DE5" s="606"/>
      <c r="DF5" s="606"/>
      <c r="DG5" s="606"/>
      <c r="DH5" s="606"/>
      <c r="DI5" s="606"/>
      <c r="DJ5" s="606"/>
      <c r="DK5" s="606"/>
      <c r="DL5" s="606"/>
      <c r="DM5" s="606"/>
      <c r="DN5" s="606"/>
      <c r="DO5" s="606"/>
      <c r="DP5" s="607"/>
      <c r="DQ5" s="605" t="s">
        <v>221</v>
      </c>
      <c r="DR5" s="606"/>
      <c r="DS5" s="606"/>
      <c r="DT5" s="606"/>
      <c r="DU5" s="606"/>
      <c r="DV5" s="606"/>
      <c r="DW5" s="606"/>
      <c r="DX5" s="606"/>
      <c r="DY5" s="606"/>
      <c r="DZ5" s="606"/>
      <c r="EA5" s="606"/>
      <c r="EB5" s="606"/>
      <c r="EC5" s="607"/>
    </row>
    <row r="6" spans="2:143" ht="11.25" customHeight="1" x14ac:dyDescent="0.15">
      <c r="B6" s="620" t="s">
        <v>222</v>
      </c>
      <c r="C6" s="621"/>
      <c r="D6" s="621"/>
      <c r="E6" s="621"/>
      <c r="F6" s="621"/>
      <c r="G6" s="621"/>
      <c r="H6" s="621"/>
      <c r="I6" s="621"/>
      <c r="J6" s="621"/>
      <c r="K6" s="621"/>
      <c r="L6" s="621"/>
      <c r="M6" s="621"/>
      <c r="N6" s="621"/>
      <c r="O6" s="621"/>
      <c r="P6" s="621"/>
      <c r="Q6" s="622"/>
      <c r="R6" s="623">
        <v>59632</v>
      </c>
      <c r="S6" s="624"/>
      <c r="T6" s="624"/>
      <c r="U6" s="624"/>
      <c r="V6" s="624"/>
      <c r="W6" s="624"/>
      <c r="X6" s="624"/>
      <c r="Y6" s="625"/>
      <c r="Z6" s="626">
        <v>1.3</v>
      </c>
      <c r="AA6" s="626"/>
      <c r="AB6" s="626"/>
      <c r="AC6" s="626"/>
      <c r="AD6" s="627">
        <v>59632</v>
      </c>
      <c r="AE6" s="627"/>
      <c r="AF6" s="627"/>
      <c r="AG6" s="627"/>
      <c r="AH6" s="627"/>
      <c r="AI6" s="627"/>
      <c r="AJ6" s="627"/>
      <c r="AK6" s="627"/>
      <c r="AL6" s="628">
        <v>2.4</v>
      </c>
      <c r="AM6" s="629"/>
      <c r="AN6" s="629"/>
      <c r="AO6" s="630"/>
      <c r="AP6" s="620" t="s">
        <v>223</v>
      </c>
      <c r="AQ6" s="621"/>
      <c r="AR6" s="621"/>
      <c r="AS6" s="621"/>
      <c r="AT6" s="621"/>
      <c r="AU6" s="621"/>
      <c r="AV6" s="621"/>
      <c r="AW6" s="621"/>
      <c r="AX6" s="621"/>
      <c r="AY6" s="621"/>
      <c r="AZ6" s="621"/>
      <c r="BA6" s="621"/>
      <c r="BB6" s="621"/>
      <c r="BC6" s="621"/>
      <c r="BD6" s="621"/>
      <c r="BE6" s="621"/>
      <c r="BF6" s="622"/>
      <c r="BG6" s="623">
        <v>268329</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224</v>
      </c>
      <c r="CE6" s="610"/>
      <c r="CF6" s="610"/>
      <c r="CG6" s="610"/>
      <c r="CH6" s="610"/>
      <c r="CI6" s="610"/>
      <c r="CJ6" s="610"/>
      <c r="CK6" s="610"/>
      <c r="CL6" s="610"/>
      <c r="CM6" s="610"/>
      <c r="CN6" s="610"/>
      <c r="CO6" s="610"/>
      <c r="CP6" s="610"/>
      <c r="CQ6" s="611"/>
      <c r="CR6" s="623">
        <v>56771</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56771</v>
      </c>
      <c r="DR6" s="624"/>
      <c r="DS6" s="624"/>
      <c r="DT6" s="624"/>
      <c r="DU6" s="624"/>
      <c r="DV6" s="624"/>
      <c r="DW6" s="624"/>
      <c r="DX6" s="624"/>
      <c r="DY6" s="624"/>
      <c r="DZ6" s="624"/>
      <c r="EA6" s="624"/>
      <c r="EB6" s="624"/>
      <c r="EC6" s="633"/>
    </row>
    <row r="7" spans="2:143" ht="11.25" customHeight="1" x14ac:dyDescent="0.15">
      <c r="B7" s="620" t="s">
        <v>225</v>
      </c>
      <c r="C7" s="621"/>
      <c r="D7" s="621"/>
      <c r="E7" s="621"/>
      <c r="F7" s="621"/>
      <c r="G7" s="621"/>
      <c r="H7" s="621"/>
      <c r="I7" s="621"/>
      <c r="J7" s="621"/>
      <c r="K7" s="621"/>
      <c r="L7" s="621"/>
      <c r="M7" s="621"/>
      <c r="N7" s="621"/>
      <c r="O7" s="621"/>
      <c r="P7" s="621"/>
      <c r="Q7" s="622"/>
      <c r="R7" s="623">
        <v>145</v>
      </c>
      <c r="S7" s="624"/>
      <c r="T7" s="624"/>
      <c r="U7" s="624"/>
      <c r="V7" s="624"/>
      <c r="W7" s="624"/>
      <c r="X7" s="624"/>
      <c r="Y7" s="625"/>
      <c r="Z7" s="626">
        <v>0</v>
      </c>
      <c r="AA7" s="626"/>
      <c r="AB7" s="626"/>
      <c r="AC7" s="626"/>
      <c r="AD7" s="627">
        <v>145</v>
      </c>
      <c r="AE7" s="627"/>
      <c r="AF7" s="627"/>
      <c r="AG7" s="627"/>
      <c r="AH7" s="627"/>
      <c r="AI7" s="627"/>
      <c r="AJ7" s="627"/>
      <c r="AK7" s="627"/>
      <c r="AL7" s="628">
        <v>0</v>
      </c>
      <c r="AM7" s="629"/>
      <c r="AN7" s="629"/>
      <c r="AO7" s="630"/>
      <c r="AP7" s="620" t="s">
        <v>226</v>
      </c>
      <c r="AQ7" s="621"/>
      <c r="AR7" s="621"/>
      <c r="AS7" s="621"/>
      <c r="AT7" s="621"/>
      <c r="AU7" s="621"/>
      <c r="AV7" s="621"/>
      <c r="AW7" s="621"/>
      <c r="AX7" s="621"/>
      <c r="AY7" s="621"/>
      <c r="AZ7" s="621"/>
      <c r="BA7" s="621"/>
      <c r="BB7" s="621"/>
      <c r="BC7" s="621"/>
      <c r="BD7" s="621"/>
      <c r="BE7" s="621"/>
      <c r="BF7" s="622"/>
      <c r="BG7" s="623">
        <v>89851</v>
      </c>
      <c r="BH7" s="624"/>
      <c r="BI7" s="624"/>
      <c r="BJ7" s="624"/>
      <c r="BK7" s="624"/>
      <c r="BL7" s="624"/>
      <c r="BM7" s="624"/>
      <c r="BN7" s="625"/>
      <c r="BO7" s="626">
        <v>33.5</v>
      </c>
      <c r="BP7" s="626"/>
      <c r="BQ7" s="626"/>
      <c r="BR7" s="626"/>
      <c r="BS7" s="627" t="s">
        <v>122</v>
      </c>
      <c r="BT7" s="627"/>
      <c r="BU7" s="627"/>
      <c r="BV7" s="627"/>
      <c r="BW7" s="627"/>
      <c r="BX7" s="627"/>
      <c r="BY7" s="627"/>
      <c r="BZ7" s="627"/>
      <c r="CA7" s="627"/>
      <c r="CB7" s="631"/>
      <c r="CD7" s="620" t="s">
        <v>227</v>
      </c>
      <c r="CE7" s="621"/>
      <c r="CF7" s="621"/>
      <c r="CG7" s="621"/>
      <c r="CH7" s="621"/>
      <c r="CI7" s="621"/>
      <c r="CJ7" s="621"/>
      <c r="CK7" s="621"/>
      <c r="CL7" s="621"/>
      <c r="CM7" s="621"/>
      <c r="CN7" s="621"/>
      <c r="CO7" s="621"/>
      <c r="CP7" s="621"/>
      <c r="CQ7" s="622"/>
      <c r="CR7" s="623">
        <v>1192004</v>
      </c>
      <c r="CS7" s="624"/>
      <c r="CT7" s="624"/>
      <c r="CU7" s="624"/>
      <c r="CV7" s="624"/>
      <c r="CW7" s="624"/>
      <c r="CX7" s="624"/>
      <c r="CY7" s="625"/>
      <c r="CZ7" s="626">
        <v>27.7</v>
      </c>
      <c r="DA7" s="626"/>
      <c r="DB7" s="626"/>
      <c r="DC7" s="626"/>
      <c r="DD7" s="632">
        <v>131004</v>
      </c>
      <c r="DE7" s="624"/>
      <c r="DF7" s="624"/>
      <c r="DG7" s="624"/>
      <c r="DH7" s="624"/>
      <c r="DI7" s="624"/>
      <c r="DJ7" s="624"/>
      <c r="DK7" s="624"/>
      <c r="DL7" s="624"/>
      <c r="DM7" s="624"/>
      <c r="DN7" s="624"/>
      <c r="DO7" s="624"/>
      <c r="DP7" s="625"/>
      <c r="DQ7" s="632">
        <v>632083</v>
      </c>
      <c r="DR7" s="624"/>
      <c r="DS7" s="624"/>
      <c r="DT7" s="624"/>
      <c r="DU7" s="624"/>
      <c r="DV7" s="624"/>
      <c r="DW7" s="624"/>
      <c r="DX7" s="624"/>
      <c r="DY7" s="624"/>
      <c r="DZ7" s="624"/>
      <c r="EA7" s="624"/>
      <c r="EB7" s="624"/>
      <c r="EC7" s="633"/>
    </row>
    <row r="8" spans="2:143" ht="11.25" customHeight="1" x14ac:dyDescent="0.15">
      <c r="B8" s="620" t="s">
        <v>228</v>
      </c>
      <c r="C8" s="621"/>
      <c r="D8" s="621"/>
      <c r="E8" s="621"/>
      <c r="F8" s="621"/>
      <c r="G8" s="621"/>
      <c r="H8" s="621"/>
      <c r="I8" s="621"/>
      <c r="J8" s="621"/>
      <c r="K8" s="621"/>
      <c r="L8" s="621"/>
      <c r="M8" s="621"/>
      <c r="N8" s="621"/>
      <c r="O8" s="621"/>
      <c r="P8" s="621"/>
      <c r="Q8" s="622"/>
      <c r="R8" s="623">
        <v>2114</v>
      </c>
      <c r="S8" s="624"/>
      <c r="T8" s="624"/>
      <c r="U8" s="624"/>
      <c r="V8" s="624"/>
      <c r="W8" s="624"/>
      <c r="X8" s="624"/>
      <c r="Y8" s="625"/>
      <c r="Z8" s="626">
        <v>0</v>
      </c>
      <c r="AA8" s="626"/>
      <c r="AB8" s="626"/>
      <c r="AC8" s="626"/>
      <c r="AD8" s="627">
        <v>2114</v>
      </c>
      <c r="AE8" s="627"/>
      <c r="AF8" s="627"/>
      <c r="AG8" s="627"/>
      <c r="AH8" s="627"/>
      <c r="AI8" s="627"/>
      <c r="AJ8" s="627"/>
      <c r="AK8" s="627"/>
      <c r="AL8" s="628">
        <v>0.1</v>
      </c>
      <c r="AM8" s="629"/>
      <c r="AN8" s="629"/>
      <c r="AO8" s="630"/>
      <c r="AP8" s="620" t="s">
        <v>229</v>
      </c>
      <c r="AQ8" s="621"/>
      <c r="AR8" s="621"/>
      <c r="AS8" s="621"/>
      <c r="AT8" s="621"/>
      <c r="AU8" s="621"/>
      <c r="AV8" s="621"/>
      <c r="AW8" s="621"/>
      <c r="AX8" s="621"/>
      <c r="AY8" s="621"/>
      <c r="AZ8" s="621"/>
      <c r="BA8" s="621"/>
      <c r="BB8" s="621"/>
      <c r="BC8" s="621"/>
      <c r="BD8" s="621"/>
      <c r="BE8" s="621"/>
      <c r="BF8" s="622"/>
      <c r="BG8" s="623">
        <v>4616</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230</v>
      </c>
      <c r="CE8" s="621"/>
      <c r="CF8" s="621"/>
      <c r="CG8" s="621"/>
      <c r="CH8" s="621"/>
      <c r="CI8" s="621"/>
      <c r="CJ8" s="621"/>
      <c r="CK8" s="621"/>
      <c r="CL8" s="621"/>
      <c r="CM8" s="621"/>
      <c r="CN8" s="621"/>
      <c r="CO8" s="621"/>
      <c r="CP8" s="621"/>
      <c r="CQ8" s="622"/>
      <c r="CR8" s="623">
        <v>793070</v>
      </c>
      <c r="CS8" s="624"/>
      <c r="CT8" s="624"/>
      <c r="CU8" s="624"/>
      <c r="CV8" s="624"/>
      <c r="CW8" s="624"/>
      <c r="CX8" s="624"/>
      <c r="CY8" s="625"/>
      <c r="CZ8" s="626">
        <v>18.399999999999999</v>
      </c>
      <c r="DA8" s="626"/>
      <c r="DB8" s="626"/>
      <c r="DC8" s="626"/>
      <c r="DD8" s="632">
        <v>11777</v>
      </c>
      <c r="DE8" s="624"/>
      <c r="DF8" s="624"/>
      <c r="DG8" s="624"/>
      <c r="DH8" s="624"/>
      <c r="DI8" s="624"/>
      <c r="DJ8" s="624"/>
      <c r="DK8" s="624"/>
      <c r="DL8" s="624"/>
      <c r="DM8" s="624"/>
      <c r="DN8" s="624"/>
      <c r="DO8" s="624"/>
      <c r="DP8" s="625"/>
      <c r="DQ8" s="632">
        <v>547043</v>
      </c>
      <c r="DR8" s="624"/>
      <c r="DS8" s="624"/>
      <c r="DT8" s="624"/>
      <c r="DU8" s="624"/>
      <c r="DV8" s="624"/>
      <c r="DW8" s="624"/>
      <c r="DX8" s="624"/>
      <c r="DY8" s="624"/>
      <c r="DZ8" s="624"/>
      <c r="EA8" s="624"/>
      <c r="EB8" s="624"/>
      <c r="EC8" s="633"/>
    </row>
    <row r="9" spans="2:143" ht="11.25" customHeight="1" x14ac:dyDescent="0.15">
      <c r="B9" s="620" t="s">
        <v>231</v>
      </c>
      <c r="C9" s="621"/>
      <c r="D9" s="621"/>
      <c r="E9" s="621"/>
      <c r="F9" s="621"/>
      <c r="G9" s="621"/>
      <c r="H9" s="621"/>
      <c r="I9" s="621"/>
      <c r="J9" s="621"/>
      <c r="K9" s="621"/>
      <c r="L9" s="621"/>
      <c r="M9" s="621"/>
      <c r="N9" s="621"/>
      <c r="O9" s="621"/>
      <c r="P9" s="621"/>
      <c r="Q9" s="622"/>
      <c r="R9" s="623">
        <v>2751</v>
      </c>
      <c r="S9" s="624"/>
      <c r="T9" s="624"/>
      <c r="U9" s="624"/>
      <c r="V9" s="624"/>
      <c r="W9" s="624"/>
      <c r="X9" s="624"/>
      <c r="Y9" s="625"/>
      <c r="Z9" s="626">
        <v>0.1</v>
      </c>
      <c r="AA9" s="626"/>
      <c r="AB9" s="626"/>
      <c r="AC9" s="626"/>
      <c r="AD9" s="627">
        <v>2751</v>
      </c>
      <c r="AE9" s="627"/>
      <c r="AF9" s="627"/>
      <c r="AG9" s="627"/>
      <c r="AH9" s="627"/>
      <c r="AI9" s="627"/>
      <c r="AJ9" s="627"/>
      <c r="AK9" s="627"/>
      <c r="AL9" s="628">
        <v>0.1</v>
      </c>
      <c r="AM9" s="629"/>
      <c r="AN9" s="629"/>
      <c r="AO9" s="630"/>
      <c r="AP9" s="620" t="s">
        <v>232</v>
      </c>
      <c r="AQ9" s="621"/>
      <c r="AR9" s="621"/>
      <c r="AS9" s="621"/>
      <c r="AT9" s="621"/>
      <c r="AU9" s="621"/>
      <c r="AV9" s="621"/>
      <c r="AW9" s="621"/>
      <c r="AX9" s="621"/>
      <c r="AY9" s="621"/>
      <c r="AZ9" s="621"/>
      <c r="BA9" s="621"/>
      <c r="BB9" s="621"/>
      <c r="BC9" s="621"/>
      <c r="BD9" s="621"/>
      <c r="BE9" s="621"/>
      <c r="BF9" s="622"/>
      <c r="BG9" s="623">
        <v>72271</v>
      </c>
      <c r="BH9" s="624"/>
      <c r="BI9" s="624"/>
      <c r="BJ9" s="624"/>
      <c r="BK9" s="624"/>
      <c r="BL9" s="624"/>
      <c r="BM9" s="624"/>
      <c r="BN9" s="625"/>
      <c r="BO9" s="626">
        <v>26.9</v>
      </c>
      <c r="BP9" s="626"/>
      <c r="BQ9" s="626"/>
      <c r="BR9" s="626"/>
      <c r="BS9" s="627" t="s">
        <v>122</v>
      </c>
      <c r="BT9" s="627"/>
      <c r="BU9" s="627"/>
      <c r="BV9" s="627"/>
      <c r="BW9" s="627"/>
      <c r="BX9" s="627"/>
      <c r="BY9" s="627"/>
      <c r="BZ9" s="627"/>
      <c r="CA9" s="627"/>
      <c r="CB9" s="631"/>
      <c r="CD9" s="620" t="s">
        <v>233</v>
      </c>
      <c r="CE9" s="621"/>
      <c r="CF9" s="621"/>
      <c r="CG9" s="621"/>
      <c r="CH9" s="621"/>
      <c r="CI9" s="621"/>
      <c r="CJ9" s="621"/>
      <c r="CK9" s="621"/>
      <c r="CL9" s="621"/>
      <c r="CM9" s="621"/>
      <c r="CN9" s="621"/>
      <c r="CO9" s="621"/>
      <c r="CP9" s="621"/>
      <c r="CQ9" s="622"/>
      <c r="CR9" s="623">
        <v>256548</v>
      </c>
      <c r="CS9" s="624"/>
      <c r="CT9" s="624"/>
      <c r="CU9" s="624"/>
      <c r="CV9" s="624"/>
      <c r="CW9" s="624"/>
      <c r="CX9" s="624"/>
      <c r="CY9" s="625"/>
      <c r="CZ9" s="626">
        <v>6</v>
      </c>
      <c r="DA9" s="626"/>
      <c r="DB9" s="626"/>
      <c r="DC9" s="626"/>
      <c r="DD9" s="632">
        <v>7883</v>
      </c>
      <c r="DE9" s="624"/>
      <c r="DF9" s="624"/>
      <c r="DG9" s="624"/>
      <c r="DH9" s="624"/>
      <c r="DI9" s="624"/>
      <c r="DJ9" s="624"/>
      <c r="DK9" s="624"/>
      <c r="DL9" s="624"/>
      <c r="DM9" s="624"/>
      <c r="DN9" s="624"/>
      <c r="DO9" s="624"/>
      <c r="DP9" s="625"/>
      <c r="DQ9" s="632">
        <v>240546</v>
      </c>
      <c r="DR9" s="624"/>
      <c r="DS9" s="624"/>
      <c r="DT9" s="624"/>
      <c r="DU9" s="624"/>
      <c r="DV9" s="624"/>
      <c r="DW9" s="624"/>
      <c r="DX9" s="624"/>
      <c r="DY9" s="624"/>
      <c r="DZ9" s="624"/>
      <c r="EA9" s="624"/>
      <c r="EB9" s="624"/>
      <c r="EC9" s="633"/>
    </row>
    <row r="10" spans="2:143" ht="11.25" customHeight="1" x14ac:dyDescent="0.15">
      <c r="B10" s="620" t="s">
        <v>234</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235</v>
      </c>
      <c r="AQ10" s="621"/>
      <c r="AR10" s="621"/>
      <c r="AS10" s="621"/>
      <c r="AT10" s="621"/>
      <c r="AU10" s="621"/>
      <c r="AV10" s="621"/>
      <c r="AW10" s="621"/>
      <c r="AX10" s="621"/>
      <c r="AY10" s="621"/>
      <c r="AZ10" s="621"/>
      <c r="BA10" s="621"/>
      <c r="BB10" s="621"/>
      <c r="BC10" s="621"/>
      <c r="BD10" s="621"/>
      <c r="BE10" s="621"/>
      <c r="BF10" s="622"/>
      <c r="BG10" s="623">
        <v>7284</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236</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237</v>
      </c>
      <c r="C11" s="621"/>
      <c r="D11" s="621"/>
      <c r="E11" s="621"/>
      <c r="F11" s="621"/>
      <c r="G11" s="621"/>
      <c r="H11" s="621"/>
      <c r="I11" s="621"/>
      <c r="J11" s="621"/>
      <c r="K11" s="621"/>
      <c r="L11" s="621"/>
      <c r="M11" s="621"/>
      <c r="N11" s="621"/>
      <c r="O11" s="621"/>
      <c r="P11" s="621"/>
      <c r="Q11" s="622"/>
      <c r="R11" s="623">
        <v>70853</v>
      </c>
      <c r="S11" s="624"/>
      <c r="T11" s="624"/>
      <c r="U11" s="624"/>
      <c r="V11" s="624"/>
      <c r="W11" s="624"/>
      <c r="X11" s="624"/>
      <c r="Y11" s="625"/>
      <c r="Z11" s="628">
        <v>1.5</v>
      </c>
      <c r="AA11" s="629"/>
      <c r="AB11" s="629"/>
      <c r="AC11" s="635"/>
      <c r="AD11" s="632">
        <v>70853</v>
      </c>
      <c r="AE11" s="624"/>
      <c r="AF11" s="624"/>
      <c r="AG11" s="624"/>
      <c r="AH11" s="624"/>
      <c r="AI11" s="624"/>
      <c r="AJ11" s="624"/>
      <c r="AK11" s="625"/>
      <c r="AL11" s="628">
        <v>2.9</v>
      </c>
      <c r="AM11" s="629"/>
      <c r="AN11" s="629"/>
      <c r="AO11" s="630"/>
      <c r="AP11" s="620" t="s">
        <v>238</v>
      </c>
      <c r="AQ11" s="621"/>
      <c r="AR11" s="621"/>
      <c r="AS11" s="621"/>
      <c r="AT11" s="621"/>
      <c r="AU11" s="621"/>
      <c r="AV11" s="621"/>
      <c r="AW11" s="621"/>
      <c r="AX11" s="621"/>
      <c r="AY11" s="621"/>
      <c r="AZ11" s="621"/>
      <c r="BA11" s="621"/>
      <c r="BB11" s="621"/>
      <c r="BC11" s="621"/>
      <c r="BD11" s="621"/>
      <c r="BE11" s="621"/>
      <c r="BF11" s="622"/>
      <c r="BG11" s="623">
        <v>5680</v>
      </c>
      <c r="BH11" s="624"/>
      <c r="BI11" s="624"/>
      <c r="BJ11" s="624"/>
      <c r="BK11" s="624"/>
      <c r="BL11" s="624"/>
      <c r="BM11" s="624"/>
      <c r="BN11" s="625"/>
      <c r="BO11" s="626">
        <v>2.1</v>
      </c>
      <c r="BP11" s="626"/>
      <c r="BQ11" s="626"/>
      <c r="BR11" s="626"/>
      <c r="BS11" s="627" t="s">
        <v>122</v>
      </c>
      <c r="BT11" s="627"/>
      <c r="BU11" s="627"/>
      <c r="BV11" s="627"/>
      <c r="BW11" s="627"/>
      <c r="BX11" s="627"/>
      <c r="BY11" s="627"/>
      <c r="BZ11" s="627"/>
      <c r="CA11" s="627"/>
      <c r="CB11" s="631"/>
      <c r="CD11" s="620" t="s">
        <v>239</v>
      </c>
      <c r="CE11" s="621"/>
      <c r="CF11" s="621"/>
      <c r="CG11" s="621"/>
      <c r="CH11" s="621"/>
      <c r="CI11" s="621"/>
      <c r="CJ11" s="621"/>
      <c r="CK11" s="621"/>
      <c r="CL11" s="621"/>
      <c r="CM11" s="621"/>
      <c r="CN11" s="621"/>
      <c r="CO11" s="621"/>
      <c r="CP11" s="621"/>
      <c r="CQ11" s="622"/>
      <c r="CR11" s="623">
        <v>459785</v>
      </c>
      <c r="CS11" s="624"/>
      <c r="CT11" s="624"/>
      <c r="CU11" s="624"/>
      <c r="CV11" s="624"/>
      <c r="CW11" s="624"/>
      <c r="CX11" s="624"/>
      <c r="CY11" s="625"/>
      <c r="CZ11" s="626">
        <v>10.7</v>
      </c>
      <c r="DA11" s="626"/>
      <c r="DB11" s="626"/>
      <c r="DC11" s="626"/>
      <c r="DD11" s="632">
        <v>87100</v>
      </c>
      <c r="DE11" s="624"/>
      <c r="DF11" s="624"/>
      <c r="DG11" s="624"/>
      <c r="DH11" s="624"/>
      <c r="DI11" s="624"/>
      <c r="DJ11" s="624"/>
      <c r="DK11" s="624"/>
      <c r="DL11" s="624"/>
      <c r="DM11" s="624"/>
      <c r="DN11" s="624"/>
      <c r="DO11" s="624"/>
      <c r="DP11" s="625"/>
      <c r="DQ11" s="632">
        <v>216549</v>
      </c>
      <c r="DR11" s="624"/>
      <c r="DS11" s="624"/>
      <c r="DT11" s="624"/>
      <c r="DU11" s="624"/>
      <c r="DV11" s="624"/>
      <c r="DW11" s="624"/>
      <c r="DX11" s="624"/>
      <c r="DY11" s="624"/>
      <c r="DZ11" s="624"/>
      <c r="EA11" s="624"/>
      <c r="EB11" s="624"/>
      <c r="EC11" s="633"/>
    </row>
    <row r="12" spans="2:143" ht="11.25" customHeight="1" x14ac:dyDescent="0.15">
      <c r="B12" s="620" t="s">
        <v>240</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241</v>
      </c>
      <c r="AQ12" s="621"/>
      <c r="AR12" s="621"/>
      <c r="AS12" s="621"/>
      <c r="AT12" s="621"/>
      <c r="AU12" s="621"/>
      <c r="AV12" s="621"/>
      <c r="AW12" s="621"/>
      <c r="AX12" s="621"/>
      <c r="AY12" s="621"/>
      <c r="AZ12" s="621"/>
      <c r="BA12" s="621"/>
      <c r="BB12" s="621"/>
      <c r="BC12" s="621"/>
      <c r="BD12" s="621"/>
      <c r="BE12" s="621"/>
      <c r="BF12" s="622"/>
      <c r="BG12" s="623">
        <v>158140</v>
      </c>
      <c r="BH12" s="624"/>
      <c r="BI12" s="624"/>
      <c r="BJ12" s="624"/>
      <c r="BK12" s="624"/>
      <c r="BL12" s="624"/>
      <c r="BM12" s="624"/>
      <c r="BN12" s="625"/>
      <c r="BO12" s="626">
        <v>58.9</v>
      </c>
      <c r="BP12" s="626"/>
      <c r="BQ12" s="626"/>
      <c r="BR12" s="626"/>
      <c r="BS12" s="627" t="s">
        <v>122</v>
      </c>
      <c r="BT12" s="627"/>
      <c r="BU12" s="627"/>
      <c r="BV12" s="627"/>
      <c r="BW12" s="627"/>
      <c r="BX12" s="627"/>
      <c r="BY12" s="627"/>
      <c r="BZ12" s="627"/>
      <c r="CA12" s="627"/>
      <c r="CB12" s="631"/>
      <c r="CD12" s="620" t="s">
        <v>242</v>
      </c>
      <c r="CE12" s="621"/>
      <c r="CF12" s="621"/>
      <c r="CG12" s="621"/>
      <c r="CH12" s="621"/>
      <c r="CI12" s="621"/>
      <c r="CJ12" s="621"/>
      <c r="CK12" s="621"/>
      <c r="CL12" s="621"/>
      <c r="CM12" s="621"/>
      <c r="CN12" s="621"/>
      <c r="CO12" s="621"/>
      <c r="CP12" s="621"/>
      <c r="CQ12" s="622"/>
      <c r="CR12" s="623">
        <v>170232</v>
      </c>
      <c r="CS12" s="624"/>
      <c r="CT12" s="624"/>
      <c r="CU12" s="624"/>
      <c r="CV12" s="624"/>
      <c r="CW12" s="624"/>
      <c r="CX12" s="624"/>
      <c r="CY12" s="625"/>
      <c r="CZ12" s="626">
        <v>4</v>
      </c>
      <c r="DA12" s="626"/>
      <c r="DB12" s="626"/>
      <c r="DC12" s="626"/>
      <c r="DD12" s="632">
        <v>13218</v>
      </c>
      <c r="DE12" s="624"/>
      <c r="DF12" s="624"/>
      <c r="DG12" s="624"/>
      <c r="DH12" s="624"/>
      <c r="DI12" s="624"/>
      <c r="DJ12" s="624"/>
      <c r="DK12" s="624"/>
      <c r="DL12" s="624"/>
      <c r="DM12" s="624"/>
      <c r="DN12" s="624"/>
      <c r="DO12" s="624"/>
      <c r="DP12" s="625"/>
      <c r="DQ12" s="632">
        <v>149625</v>
      </c>
      <c r="DR12" s="624"/>
      <c r="DS12" s="624"/>
      <c r="DT12" s="624"/>
      <c r="DU12" s="624"/>
      <c r="DV12" s="624"/>
      <c r="DW12" s="624"/>
      <c r="DX12" s="624"/>
      <c r="DY12" s="624"/>
      <c r="DZ12" s="624"/>
      <c r="EA12" s="624"/>
      <c r="EB12" s="624"/>
      <c r="EC12" s="633"/>
    </row>
    <row r="13" spans="2:143" ht="11.25" customHeight="1" x14ac:dyDescent="0.15">
      <c r="B13" s="620" t="s">
        <v>243</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244</v>
      </c>
      <c r="AQ13" s="621"/>
      <c r="AR13" s="621"/>
      <c r="AS13" s="621"/>
      <c r="AT13" s="621"/>
      <c r="AU13" s="621"/>
      <c r="AV13" s="621"/>
      <c r="AW13" s="621"/>
      <c r="AX13" s="621"/>
      <c r="AY13" s="621"/>
      <c r="AZ13" s="621"/>
      <c r="BA13" s="621"/>
      <c r="BB13" s="621"/>
      <c r="BC13" s="621"/>
      <c r="BD13" s="621"/>
      <c r="BE13" s="621"/>
      <c r="BF13" s="622"/>
      <c r="BG13" s="623">
        <v>92966</v>
      </c>
      <c r="BH13" s="624"/>
      <c r="BI13" s="624"/>
      <c r="BJ13" s="624"/>
      <c r="BK13" s="624"/>
      <c r="BL13" s="624"/>
      <c r="BM13" s="624"/>
      <c r="BN13" s="625"/>
      <c r="BO13" s="626">
        <v>34.6</v>
      </c>
      <c r="BP13" s="626"/>
      <c r="BQ13" s="626"/>
      <c r="BR13" s="626"/>
      <c r="BS13" s="627" t="s">
        <v>122</v>
      </c>
      <c r="BT13" s="627"/>
      <c r="BU13" s="627"/>
      <c r="BV13" s="627"/>
      <c r="BW13" s="627"/>
      <c r="BX13" s="627"/>
      <c r="BY13" s="627"/>
      <c r="BZ13" s="627"/>
      <c r="CA13" s="627"/>
      <c r="CB13" s="631"/>
      <c r="CD13" s="620" t="s">
        <v>245</v>
      </c>
      <c r="CE13" s="621"/>
      <c r="CF13" s="621"/>
      <c r="CG13" s="621"/>
      <c r="CH13" s="621"/>
      <c r="CI13" s="621"/>
      <c r="CJ13" s="621"/>
      <c r="CK13" s="621"/>
      <c r="CL13" s="621"/>
      <c r="CM13" s="621"/>
      <c r="CN13" s="621"/>
      <c r="CO13" s="621"/>
      <c r="CP13" s="621"/>
      <c r="CQ13" s="622"/>
      <c r="CR13" s="623">
        <v>322043</v>
      </c>
      <c r="CS13" s="624"/>
      <c r="CT13" s="624"/>
      <c r="CU13" s="624"/>
      <c r="CV13" s="624"/>
      <c r="CW13" s="624"/>
      <c r="CX13" s="624"/>
      <c r="CY13" s="625"/>
      <c r="CZ13" s="626">
        <v>7.5</v>
      </c>
      <c r="DA13" s="626"/>
      <c r="DB13" s="626"/>
      <c r="DC13" s="626"/>
      <c r="DD13" s="632">
        <v>95216</v>
      </c>
      <c r="DE13" s="624"/>
      <c r="DF13" s="624"/>
      <c r="DG13" s="624"/>
      <c r="DH13" s="624"/>
      <c r="DI13" s="624"/>
      <c r="DJ13" s="624"/>
      <c r="DK13" s="624"/>
      <c r="DL13" s="624"/>
      <c r="DM13" s="624"/>
      <c r="DN13" s="624"/>
      <c r="DO13" s="624"/>
      <c r="DP13" s="625"/>
      <c r="DQ13" s="632">
        <v>219275</v>
      </c>
      <c r="DR13" s="624"/>
      <c r="DS13" s="624"/>
      <c r="DT13" s="624"/>
      <c r="DU13" s="624"/>
      <c r="DV13" s="624"/>
      <c r="DW13" s="624"/>
      <c r="DX13" s="624"/>
      <c r="DY13" s="624"/>
      <c r="DZ13" s="624"/>
      <c r="EA13" s="624"/>
      <c r="EB13" s="624"/>
      <c r="EC13" s="633"/>
    </row>
    <row r="14" spans="2:143" ht="11.25" customHeight="1" x14ac:dyDescent="0.15">
      <c r="B14" s="620" t="s">
        <v>246</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247</v>
      </c>
      <c r="AQ14" s="621"/>
      <c r="AR14" s="621"/>
      <c r="AS14" s="621"/>
      <c r="AT14" s="621"/>
      <c r="AU14" s="621"/>
      <c r="AV14" s="621"/>
      <c r="AW14" s="621"/>
      <c r="AX14" s="621"/>
      <c r="AY14" s="621"/>
      <c r="AZ14" s="621"/>
      <c r="BA14" s="621"/>
      <c r="BB14" s="621"/>
      <c r="BC14" s="621"/>
      <c r="BD14" s="621"/>
      <c r="BE14" s="621"/>
      <c r="BF14" s="622"/>
      <c r="BG14" s="623">
        <v>12933</v>
      </c>
      <c r="BH14" s="624"/>
      <c r="BI14" s="624"/>
      <c r="BJ14" s="624"/>
      <c r="BK14" s="624"/>
      <c r="BL14" s="624"/>
      <c r="BM14" s="624"/>
      <c r="BN14" s="625"/>
      <c r="BO14" s="626">
        <v>4.8</v>
      </c>
      <c r="BP14" s="626"/>
      <c r="BQ14" s="626"/>
      <c r="BR14" s="626"/>
      <c r="BS14" s="627" t="s">
        <v>122</v>
      </c>
      <c r="BT14" s="627"/>
      <c r="BU14" s="627"/>
      <c r="BV14" s="627"/>
      <c r="BW14" s="627"/>
      <c r="BX14" s="627"/>
      <c r="BY14" s="627"/>
      <c r="BZ14" s="627"/>
      <c r="CA14" s="627"/>
      <c r="CB14" s="631"/>
      <c r="CD14" s="620" t="s">
        <v>248</v>
      </c>
      <c r="CE14" s="621"/>
      <c r="CF14" s="621"/>
      <c r="CG14" s="621"/>
      <c r="CH14" s="621"/>
      <c r="CI14" s="621"/>
      <c r="CJ14" s="621"/>
      <c r="CK14" s="621"/>
      <c r="CL14" s="621"/>
      <c r="CM14" s="621"/>
      <c r="CN14" s="621"/>
      <c r="CO14" s="621"/>
      <c r="CP14" s="621"/>
      <c r="CQ14" s="622"/>
      <c r="CR14" s="623">
        <v>159413</v>
      </c>
      <c r="CS14" s="624"/>
      <c r="CT14" s="624"/>
      <c r="CU14" s="624"/>
      <c r="CV14" s="624"/>
      <c r="CW14" s="624"/>
      <c r="CX14" s="624"/>
      <c r="CY14" s="625"/>
      <c r="CZ14" s="626">
        <v>3.7</v>
      </c>
      <c r="DA14" s="626"/>
      <c r="DB14" s="626"/>
      <c r="DC14" s="626"/>
      <c r="DD14" s="632">
        <v>44271</v>
      </c>
      <c r="DE14" s="624"/>
      <c r="DF14" s="624"/>
      <c r="DG14" s="624"/>
      <c r="DH14" s="624"/>
      <c r="DI14" s="624"/>
      <c r="DJ14" s="624"/>
      <c r="DK14" s="624"/>
      <c r="DL14" s="624"/>
      <c r="DM14" s="624"/>
      <c r="DN14" s="624"/>
      <c r="DO14" s="624"/>
      <c r="DP14" s="625"/>
      <c r="DQ14" s="632">
        <v>107539</v>
      </c>
      <c r="DR14" s="624"/>
      <c r="DS14" s="624"/>
      <c r="DT14" s="624"/>
      <c r="DU14" s="624"/>
      <c r="DV14" s="624"/>
      <c r="DW14" s="624"/>
      <c r="DX14" s="624"/>
      <c r="DY14" s="624"/>
      <c r="DZ14" s="624"/>
      <c r="EA14" s="624"/>
      <c r="EB14" s="624"/>
      <c r="EC14" s="633"/>
    </row>
    <row r="15" spans="2:143" ht="11.25" customHeight="1" x14ac:dyDescent="0.15">
      <c r="B15" s="620" t="s">
        <v>249</v>
      </c>
      <c r="C15" s="621"/>
      <c r="D15" s="621"/>
      <c r="E15" s="621"/>
      <c r="F15" s="621"/>
      <c r="G15" s="621"/>
      <c r="H15" s="621"/>
      <c r="I15" s="621"/>
      <c r="J15" s="621"/>
      <c r="K15" s="621"/>
      <c r="L15" s="621"/>
      <c r="M15" s="621"/>
      <c r="N15" s="621"/>
      <c r="O15" s="621"/>
      <c r="P15" s="621"/>
      <c r="Q15" s="622"/>
      <c r="R15" s="623">
        <v>2340</v>
      </c>
      <c r="S15" s="624"/>
      <c r="T15" s="624"/>
      <c r="U15" s="624"/>
      <c r="V15" s="624"/>
      <c r="W15" s="624"/>
      <c r="X15" s="624"/>
      <c r="Y15" s="625"/>
      <c r="Z15" s="626">
        <v>0.1</v>
      </c>
      <c r="AA15" s="626"/>
      <c r="AB15" s="626"/>
      <c r="AC15" s="626"/>
      <c r="AD15" s="627">
        <v>2340</v>
      </c>
      <c r="AE15" s="627"/>
      <c r="AF15" s="627"/>
      <c r="AG15" s="627"/>
      <c r="AH15" s="627"/>
      <c r="AI15" s="627"/>
      <c r="AJ15" s="627"/>
      <c r="AK15" s="627"/>
      <c r="AL15" s="628">
        <v>0.1</v>
      </c>
      <c r="AM15" s="629"/>
      <c r="AN15" s="629"/>
      <c r="AO15" s="630"/>
      <c r="AP15" s="620" t="s">
        <v>250</v>
      </c>
      <c r="AQ15" s="621"/>
      <c r="AR15" s="621"/>
      <c r="AS15" s="621"/>
      <c r="AT15" s="621"/>
      <c r="AU15" s="621"/>
      <c r="AV15" s="621"/>
      <c r="AW15" s="621"/>
      <c r="AX15" s="621"/>
      <c r="AY15" s="621"/>
      <c r="AZ15" s="621"/>
      <c r="BA15" s="621"/>
      <c r="BB15" s="621"/>
      <c r="BC15" s="621"/>
      <c r="BD15" s="621"/>
      <c r="BE15" s="621"/>
      <c r="BF15" s="622"/>
      <c r="BG15" s="623">
        <v>7405</v>
      </c>
      <c r="BH15" s="624"/>
      <c r="BI15" s="624"/>
      <c r="BJ15" s="624"/>
      <c r="BK15" s="624"/>
      <c r="BL15" s="624"/>
      <c r="BM15" s="624"/>
      <c r="BN15" s="625"/>
      <c r="BO15" s="626">
        <v>2.8</v>
      </c>
      <c r="BP15" s="626"/>
      <c r="BQ15" s="626"/>
      <c r="BR15" s="626"/>
      <c r="BS15" s="627" t="s">
        <v>122</v>
      </c>
      <c r="BT15" s="627"/>
      <c r="BU15" s="627"/>
      <c r="BV15" s="627"/>
      <c r="BW15" s="627"/>
      <c r="BX15" s="627"/>
      <c r="BY15" s="627"/>
      <c r="BZ15" s="627"/>
      <c r="CA15" s="627"/>
      <c r="CB15" s="631"/>
      <c r="CD15" s="620" t="s">
        <v>251</v>
      </c>
      <c r="CE15" s="621"/>
      <c r="CF15" s="621"/>
      <c r="CG15" s="621"/>
      <c r="CH15" s="621"/>
      <c r="CI15" s="621"/>
      <c r="CJ15" s="621"/>
      <c r="CK15" s="621"/>
      <c r="CL15" s="621"/>
      <c r="CM15" s="621"/>
      <c r="CN15" s="621"/>
      <c r="CO15" s="621"/>
      <c r="CP15" s="621"/>
      <c r="CQ15" s="622"/>
      <c r="CR15" s="623">
        <v>389218</v>
      </c>
      <c r="CS15" s="624"/>
      <c r="CT15" s="624"/>
      <c r="CU15" s="624"/>
      <c r="CV15" s="624"/>
      <c r="CW15" s="624"/>
      <c r="CX15" s="624"/>
      <c r="CY15" s="625"/>
      <c r="CZ15" s="626">
        <v>9</v>
      </c>
      <c r="DA15" s="626"/>
      <c r="DB15" s="626"/>
      <c r="DC15" s="626"/>
      <c r="DD15" s="632">
        <v>65050</v>
      </c>
      <c r="DE15" s="624"/>
      <c r="DF15" s="624"/>
      <c r="DG15" s="624"/>
      <c r="DH15" s="624"/>
      <c r="DI15" s="624"/>
      <c r="DJ15" s="624"/>
      <c r="DK15" s="624"/>
      <c r="DL15" s="624"/>
      <c r="DM15" s="624"/>
      <c r="DN15" s="624"/>
      <c r="DO15" s="624"/>
      <c r="DP15" s="625"/>
      <c r="DQ15" s="632">
        <v>317658</v>
      </c>
      <c r="DR15" s="624"/>
      <c r="DS15" s="624"/>
      <c r="DT15" s="624"/>
      <c r="DU15" s="624"/>
      <c r="DV15" s="624"/>
      <c r="DW15" s="624"/>
      <c r="DX15" s="624"/>
      <c r="DY15" s="624"/>
      <c r="DZ15" s="624"/>
      <c r="EA15" s="624"/>
      <c r="EB15" s="624"/>
      <c r="EC15" s="633"/>
    </row>
    <row r="16" spans="2:143" ht="11.25" customHeight="1" x14ac:dyDescent="0.15">
      <c r="B16" s="620" t="s">
        <v>252</v>
      </c>
      <c r="C16" s="621"/>
      <c r="D16" s="621"/>
      <c r="E16" s="621"/>
      <c r="F16" s="621"/>
      <c r="G16" s="621"/>
      <c r="H16" s="621"/>
      <c r="I16" s="621"/>
      <c r="J16" s="621"/>
      <c r="K16" s="621"/>
      <c r="L16" s="621"/>
      <c r="M16" s="621"/>
      <c r="N16" s="621"/>
      <c r="O16" s="621"/>
      <c r="P16" s="621"/>
      <c r="Q16" s="622"/>
      <c r="R16" s="623">
        <v>4361</v>
      </c>
      <c r="S16" s="624"/>
      <c r="T16" s="624"/>
      <c r="U16" s="624"/>
      <c r="V16" s="624"/>
      <c r="W16" s="624"/>
      <c r="X16" s="624"/>
      <c r="Y16" s="625"/>
      <c r="Z16" s="626">
        <v>0.1</v>
      </c>
      <c r="AA16" s="626"/>
      <c r="AB16" s="626"/>
      <c r="AC16" s="626"/>
      <c r="AD16" s="627">
        <v>4361</v>
      </c>
      <c r="AE16" s="627"/>
      <c r="AF16" s="627"/>
      <c r="AG16" s="627"/>
      <c r="AH16" s="627"/>
      <c r="AI16" s="627"/>
      <c r="AJ16" s="627"/>
      <c r="AK16" s="627"/>
      <c r="AL16" s="628">
        <v>0.2</v>
      </c>
      <c r="AM16" s="629"/>
      <c r="AN16" s="629"/>
      <c r="AO16" s="630"/>
      <c r="AP16" s="620" t="s">
        <v>253</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254</v>
      </c>
      <c r="CE16" s="621"/>
      <c r="CF16" s="621"/>
      <c r="CG16" s="621"/>
      <c r="CH16" s="621"/>
      <c r="CI16" s="621"/>
      <c r="CJ16" s="621"/>
      <c r="CK16" s="621"/>
      <c r="CL16" s="621"/>
      <c r="CM16" s="621"/>
      <c r="CN16" s="621"/>
      <c r="CO16" s="621"/>
      <c r="CP16" s="621"/>
      <c r="CQ16" s="622"/>
      <c r="CR16" s="623">
        <v>54959</v>
      </c>
      <c r="CS16" s="624"/>
      <c r="CT16" s="624"/>
      <c r="CU16" s="624"/>
      <c r="CV16" s="624"/>
      <c r="CW16" s="624"/>
      <c r="CX16" s="624"/>
      <c r="CY16" s="625"/>
      <c r="CZ16" s="626">
        <v>1.3</v>
      </c>
      <c r="DA16" s="626"/>
      <c r="DB16" s="626"/>
      <c r="DC16" s="626"/>
      <c r="DD16" s="632" t="s">
        <v>122</v>
      </c>
      <c r="DE16" s="624"/>
      <c r="DF16" s="624"/>
      <c r="DG16" s="624"/>
      <c r="DH16" s="624"/>
      <c r="DI16" s="624"/>
      <c r="DJ16" s="624"/>
      <c r="DK16" s="624"/>
      <c r="DL16" s="624"/>
      <c r="DM16" s="624"/>
      <c r="DN16" s="624"/>
      <c r="DO16" s="624"/>
      <c r="DP16" s="625"/>
      <c r="DQ16" s="632">
        <v>8763</v>
      </c>
      <c r="DR16" s="624"/>
      <c r="DS16" s="624"/>
      <c r="DT16" s="624"/>
      <c r="DU16" s="624"/>
      <c r="DV16" s="624"/>
      <c r="DW16" s="624"/>
      <c r="DX16" s="624"/>
      <c r="DY16" s="624"/>
      <c r="DZ16" s="624"/>
      <c r="EA16" s="624"/>
      <c r="EB16" s="624"/>
      <c r="EC16" s="633"/>
    </row>
    <row r="17" spans="2:133" ht="11.25" customHeight="1" x14ac:dyDescent="0.15">
      <c r="B17" s="620" t="s">
        <v>255</v>
      </c>
      <c r="C17" s="621"/>
      <c r="D17" s="621"/>
      <c r="E17" s="621"/>
      <c r="F17" s="621"/>
      <c r="G17" s="621"/>
      <c r="H17" s="621"/>
      <c r="I17" s="621"/>
      <c r="J17" s="621"/>
      <c r="K17" s="621"/>
      <c r="L17" s="621"/>
      <c r="M17" s="621"/>
      <c r="N17" s="621"/>
      <c r="O17" s="621"/>
      <c r="P17" s="621"/>
      <c r="Q17" s="622"/>
      <c r="R17" s="623">
        <v>10327</v>
      </c>
      <c r="S17" s="624"/>
      <c r="T17" s="624"/>
      <c r="U17" s="624"/>
      <c r="V17" s="624"/>
      <c r="W17" s="624"/>
      <c r="X17" s="624"/>
      <c r="Y17" s="625"/>
      <c r="Z17" s="626">
        <v>0.2</v>
      </c>
      <c r="AA17" s="626"/>
      <c r="AB17" s="626"/>
      <c r="AC17" s="626"/>
      <c r="AD17" s="627">
        <v>10327</v>
      </c>
      <c r="AE17" s="627"/>
      <c r="AF17" s="627"/>
      <c r="AG17" s="627"/>
      <c r="AH17" s="627"/>
      <c r="AI17" s="627"/>
      <c r="AJ17" s="627"/>
      <c r="AK17" s="627"/>
      <c r="AL17" s="628">
        <v>0.4</v>
      </c>
      <c r="AM17" s="629"/>
      <c r="AN17" s="629"/>
      <c r="AO17" s="630"/>
      <c r="AP17" s="620" t="s">
        <v>256</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257</v>
      </c>
      <c r="CE17" s="621"/>
      <c r="CF17" s="621"/>
      <c r="CG17" s="621"/>
      <c r="CH17" s="621"/>
      <c r="CI17" s="621"/>
      <c r="CJ17" s="621"/>
      <c r="CK17" s="621"/>
      <c r="CL17" s="621"/>
      <c r="CM17" s="621"/>
      <c r="CN17" s="621"/>
      <c r="CO17" s="621"/>
      <c r="CP17" s="621"/>
      <c r="CQ17" s="622"/>
      <c r="CR17" s="623">
        <v>451565</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442630</v>
      </c>
      <c r="DR17" s="624"/>
      <c r="DS17" s="624"/>
      <c r="DT17" s="624"/>
      <c r="DU17" s="624"/>
      <c r="DV17" s="624"/>
      <c r="DW17" s="624"/>
      <c r="DX17" s="624"/>
      <c r="DY17" s="624"/>
      <c r="DZ17" s="624"/>
      <c r="EA17" s="624"/>
      <c r="EB17" s="624"/>
      <c r="EC17" s="633"/>
    </row>
    <row r="18" spans="2:133" ht="11.25" customHeight="1" x14ac:dyDescent="0.15">
      <c r="B18" s="620" t="s">
        <v>258</v>
      </c>
      <c r="C18" s="621"/>
      <c r="D18" s="621"/>
      <c r="E18" s="621"/>
      <c r="F18" s="621"/>
      <c r="G18" s="621"/>
      <c r="H18" s="621"/>
      <c r="I18" s="621"/>
      <c r="J18" s="621"/>
      <c r="K18" s="621"/>
      <c r="L18" s="621"/>
      <c r="M18" s="621"/>
      <c r="N18" s="621"/>
      <c r="O18" s="621"/>
      <c r="P18" s="621"/>
      <c r="Q18" s="622"/>
      <c r="R18" s="623">
        <v>681</v>
      </c>
      <c r="S18" s="624"/>
      <c r="T18" s="624"/>
      <c r="U18" s="624"/>
      <c r="V18" s="624"/>
      <c r="W18" s="624"/>
      <c r="X18" s="624"/>
      <c r="Y18" s="625"/>
      <c r="Z18" s="626">
        <v>0</v>
      </c>
      <c r="AA18" s="626"/>
      <c r="AB18" s="626"/>
      <c r="AC18" s="626"/>
      <c r="AD18" s="627">
        <v>681</v>
      </c>
      <c r="AE18" s="627"/>
      <c r="AF18" s="627"/>
      <c r="AG18" s="627"/>
      <c r="AH18" s="627"/>
      <c r="AI18" s="627"/>
      <c r="AJ18" s="627"/>
      <c r="AK18" s="627"/>
      <c r="AL18" s="628">
        <v>0</v>
      </c>
      <c r="AM18" s="629"/>
      <c r="AN18" s="629"/>
      <c r="AO18" s="630"/>
      <c r="AP18" s="620" t="s">
        <v>259</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260</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261</v>
      </c>
      <c r="C19" s="621"/>
      <c r="D19" s="621"/>
      <c r="E19" s="621"/>
      <c r="F19" s="621"/>
      <c r="G19" s="621"/>
      <c r="H19" s="621"/>
      <c r="I19" s="621"/>
      <c r="J19" s="621"/>
      <c r="K19" s="621"/>
      <c r="L19" s="621"/>
      <c r="M19" s="621"/>
      <c r="N19" s="621"/>
      <c r="O19" s="621"/>
      <c r="P19" s="621"/>
      <c r="Q19" s="622"/>
      <c r="R19" s="623">
        <v>9646</v>
      </c>
      <c r="S19" s="624"/>
      <c r="T19" s="624"/>
      <c r="U19" s="624"/>
      <c r="V19" s="624"/>
      <c r="W19" s="624"/>
      <c r="X19" s="624"/>
      <c r="Y19" s="625"/>
      <c r="Z19" s="626">
        <v>0.2</v>
      </c>
      <c r="AA19" s="626"/>
      <c r="AB19" s="626"/>
      <c r="AC19" s="626"/>
      <c r="AD19" s="627">
        <v>9646</v>
      </c>
      <c r="AE19" s="627"/>
      <c r="AF19" s="627"/>
      <c r="AG19" s="627"/>
      <c r="AH19" s="627"/>
      <c r="AI19" s="627"/>
      <c r="AJ19" s="627"/>
      <c r="AK19" s="627"/>
      <c r="AL19" s="628">
        <v>0.4</v>
      </c>
      <c r="AM19" s="629"/>
      <c r="AN19" s="629"/>
      <c r="AO19" s="630"/>
      <c r="AP19" s="620" t="s">
        <v>262</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263</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264</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265</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266</v>
      </c>
      <c r="CE20" s="621"/>
      <c r="CF20" s="621"/>
      <c r="CG20" s="621"/>
      <c r="CH20" s="621"/>
      <c r="CI20" s="621"/>
      <c r="CJ20" s="621"/>
      <c r="CK20" s="621"/>
      <c r="CL20" s="621"/>
      <c r="CM20" s="621"/>
      <c r="CN20" s="621"/>
      <c r="CO20" s="621"/>
      <c r="CP20" s="621"/>
      <c r="CQ20" s="622"/>
      <c r="CR20" s="623">
        <v>4305608</v>
      </c>
      <c r="CS20" s="624"/>
      <c r="CT20" s="624"/>
      <c r="CU20" s="624"/>
      <c r="CV20" s="624"/>
      <c r="CW20" s="624"/>
      <c r="CX20" s="624"/>
      <c r="CY20" s="625"/>
      <c r="CZ20" s="626">
        <v>100</v>
      </c>
      <c r="DA20" s="626"/>
      <c r="DB20" s="626"/>
      <c r="DC20" s="626"/>
      <c r="DD20" s="632">
        <v>455519</v>
      </c>
      <c r="DE20" s="624"/>
      <c r="DF20" s="624"/>
      <c r="DG20" s="624"/>
      <c r="DH20" s="624"/>
      <c r="DI20" s="624"/>
      <c r="DJ20" s="624"/>
      <c r="DK20" s="624"/>
      <c r="DL20" s="624"/>
      <c r="DM20" s="624"/>
      <c r="DN20" s="624"/>
      <c r="DO20" s="624"/>
      <c r="DP20" s="625"/>
      <c r="DQ20" s="632">
        <v>2938482</v>
      </c>
      <c r="DR20" s="624"/>
      <c r="DS20" s="624"/>
      <c r="DT20" s="624"/>
      <c r="DU20" s="624"/>
      <c r="DV20" s="624"/>
      <c r="DW20" s="624"/>
      <c r="DX20" s="624"/>
      <c r="DY20" s="624"/>
      <c r="DZ20" s="624"/>
      <c r="EA20" s="624"/>
      <c r="EB20" s="624"/>
      <c r="EC20" s="633"/>
    </row>
    <row r="21" spans="2:133" ht="11.25" customHeight="1" x14ac:dyDescent="0.15">
      <c r="B21" s="620" t="s">
        <v>267</v>
      </c>
      <c r="C21" s="621"/>
      <c r="D21" s="621"/>
      <c r="E21" s="621"/>
      <c r="F21" s="621"/>
      <c r="G21" s="621"/>
      <c r="H21" s="621"/>
      <c r="I21" s="621"/>
      <c r="J21" s="621"/>
      <c r="K21" s="621"/>
      <c r="L21" s="621"/>
      <c r="M21" s="621"/>
      <c r="N21" s="621"/>
      <c r="O21" s="621"/>
      <c r="P21" s="621"/>
      <c r="Q21" s="622"/>
      <c r="R21" s="623">
        <v>2208059</v>
      </c>
      <c r="S21" s="624"/>
      <c r="T21" s="624"/>
      <c r="U21" s="624"/>
      <c r="V21" s="624"/>
      <c r="W21" s="624"/>
      <c r="X21" s="624"/>
      <c r="Y21" s="625"/>
      <c r="Z21" s="626">
        <v>47.5</v>
      </c>
      <c r="AA21" s="626"/>
      <c r="AB21" s="626"/>
      <c r="AC21" s="626"/>
      <c r="AD21" s="627">
        <v>2015166</v>
      </c>
      <c r="AE21" s="627"/>
      <c r="AF21" s="627"/>
      <c r="AG21" s="627"/>
      <c r="AH21" s="627"/>
      <c r="AI21" s="627"/>
      <c r="AJ21" s="627"/>
      <c r="AK21" s="627"/>
      <c r="AL21" s="628">
        <v>82.6</v>
      </c>
      <c r="AM21" s="629"/>
      <c r="AN21" s="629"/>
      <c r="AO21" s="630"/>
      <c r="AP21" s="620" t="s">
        <v>268</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269</v>
      </c>
      <c r="C22" s="621"/>
      <c r="D22" s="621"/>
      <c r="E22" s="621"/>
      <c r="F22" s="621"/>
      <c r="G22" s="621"/>
      <c r="H22" s="621"/>
      <c r="I22" s="621"/>
      <c r="J22" s="621"/>
      <c r="K22" s="621"/>
      <c r="L22" s="621"/>
      <c r="M22" s="621"/>
      <c r="N22" s="621"/>
      <c r="O22" s="621"/>
      <c r="P22" s="621"/>
      <c r="Q22" s="622"/>
      <c r="R22" s="623">
        <v>2015166</v>
      </c>
      <c r="S22" s="624"/>
      <c r="T22" s="624"/>
      <c r="U22" s="624"/>
      <c r="V22" s="624"/>
      <c r="W22" s="624"/>
      <c r="X22" s="624"/>
      <c r="Y22" s="625"/>
      <c r="Z22" s="626">
        <v>43.4</v>
      </c>
      <c r="AA22" s="626"/>
      <c r="AB22" s="626"/>
      <c r="AC22" s="626"/>
      <c r="AD22" s="627">
        <v>2015166</v>
      </c>
      <c r="AE22" s="627"/>
      <c r="AF22" s="627"/>
      <c r="AG22" s="627"/>
      <c r="AH22" s="627"/>
      <c r="AI22" s="627"/>
      <c r="AJ22" s="627"/>
      <c r="AK22" s="627"/>
      <c r="AL22" s="628">
        <v>82.6</v>
      </c>
      <c r="AM22" s="629"/>
      <c r="AN22" s="629"/>
      <c r="AO22" s="630"/>
      <c r="AP22" s="620" t="s">
        <v>270</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272</v>
      </c>
      <c r="C23" s="621"/>
      <c r="D23" s="621"/>
      <c r="E23" s="621"/>
      <c r="F23" s="621"/>
      <c r="G23" s="621"/>
      <c r="H23" s="621"/>
      <c r="I23" s="621"/>
      <c r="J23" s="621"/>
      <c r="K23" s="621"/>
      <c r="L23" s="621"/>
      <c r="M23" s="621"/>
      <c r="N23" s="621"/>
      <c r="O23" s="621"/>
      <c r="P23" s="621"/>
      <c r="Q23" s="622"/>
      <c r="R23" s="623">
        <v>192893</v>
      </c>
      <c r="S23" s="624"/>
      <c r="T23" s="624"/>
      <c r="U23" s="624"/>
      <c r="V23" s="624"/>
      <c r="W23" s="624"/>
      <c r="X23" s="624"/>
      <c r="Y23" s="625"/>
      <c r="Z23" s="626">
        <v>4.2</v>
      </c>
      <c r="AA23" s="626"/>
      <c r="AB23" s="626"/>
      <c r="AC23" s="626"/>
      <c r="AD23" s="627" t="s">
        <v>122</v>
      </c>
      <c r="AE23" s="627"/>
      <c r="AF23" s="627"/>
      <c r="AG23" s="627"/>
      <c r="AH23" s="627"/>
      <c r="AI23" s="627"/>
      <c r="AJ23" s="627"/>
      <c r="AK23" s="627"/>
      <c r="AL23" s="628" t="s">
        <v>122</v>
      </c>
      <c r="AM23" s="629"/>
      <c r="AN23" s="629"/>
      <c r="AO23" s="630"/>
      <c r="AP23" s="620" t="s">
        <v>273</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213</v>
      </c>
      <c r="CE23" s="606"/>
      <c r="CF23" s="606"/>
      <c r="CG23" s="606"/>
      <c r="CH23" s="606"/>
      <c r="CI23" s="606"/>
      <c r="CJ23" s="606"/>
      <c r="CK23" s="606"/>
      <c r="CL23" s="606"/>
      <c r="CM23" s="606"/>
      <c r="CN23" s="606"/>
      <c r="CO23" s="606"/>
      <c r="CP23" s="606"/>
      <c r="CQ23" s="607"/>
      <c r="CR23" s="605" t="s">
        <v>274</v>
      </c>
      <c r="CS23" s="606"/>
      <c r="CT23" s="606"/>
      <c r="CU23" s="606"/>
      <c r="CV23" s="606"/>
      <c r="CW23" s="606"/>
      <c r="CX23" s="606"/>
      <c r="CY23" s="607"/>
      <c r="CZ23" s="605" t="s">
        <v>275</v>
      </c>
      <c r="DA23" s="606"/>
      <c r="DB23" s="606"/>
      <c r="DC23" s="607"/>
      <c r="DD23" s="605" t="s">
        <v>276</v>
      </c>
      <c r="DE23" s="606"/>
      <c r="DF23" s="606"/>
      <c r="DG23" s="606"/>
      <c r="DH23" s="606"/>
      <c r="DI23" s="606"/>
      <c r="DJ23" s="606"/>
      <c r="DK23" s="607"/>
      <c r="DL23" s="650" t="s">
        <v>277</v>
      </c>
      <c r="DM23" s="651"/>
      <c r="DN23" s="651"/>
      <c r="DO23" s="651"/>
      <c r="DP23" s="651"/>
      <c r="DQ23" s="651"/>
      <c r="DR23" s="651"/>
      <c r="DS23" s="651"/>
      <c r="DT23" s="651"/>
      <c r="DU23" s="651"/>
      <c r="DV23" s="652"/>
      <c r="DW23" s="605" t="s">
        <v>278</v>
      </c>
      <c r="DX23" s="606"/>
      <c r="DY23" s="606"/>
      <c r="DZ23" s="606"/>
      <c r="EA23" s="606"/>
      <c r="EB23" s="606"/>
      <c r="EC23" s="607"/>
    </row>
    <row r="24" spans="2:133" ht="11.25" customHeight="1" x14ac:dyDescent="0.15">
      <c r="B24" s="620" t="s">
        <v>279</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280</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281</v>
      </c>
      <c r="CE24" s="610"/>
      <c r="CF24" s="610"/>
      <c r="CG24" s="610"/>
      <c r="CH24" s="610"/>
      <c r="CI24" s="610"/>
      <c r="CJ24" s="610"/>
      <c r="CK24" s="610"/>
      <c r="CL24" s="610"/>
      <c r="CM24" s="610"/>
      <c r="CN24" s="610"/>
      <c r="CO24" s="610"/>
      <c r="CP24" s="610"/>
      <c r="CQ24" s="611"/>
      <c r="CR24" s="612">
        <v>1524870</v>
      </c>
      <c r="CS24" s="613"/>
      <c r="CT24" s="613"/>
      <c r="CU24" s="613"/>
      <c r="CV24" s="613"/>
      <c r="CW24" s="613"/>
      <c r="CX24" s="613"/>
      <c r="CY24" s="614"/>
      <c r="CZ24" s="617">
        <v>35.4</v>
      </c>
      <c r="DA24" s="618"/>
      <c r="DB24" s="618"/>
      <c r="DC24" s="634"/>
      <c r="DD24" s="657">
        <v>1323200</v>
      </c>
      <c r="DE24" s="613"/>
      <c r="DF24" s="613"/>
      <c r="DG24" s="613"/>
      <c r="DH24" s="613"/>
      <c r="DI24" s="613"/>
      <c r="DJ24" s="613"/>
      <c r="DK24" s="614"/>
      <c r="DL24" s="657">
        <v>1303449</v>
      </c>
      <c r="DM24" s="613"/>
      <c r="DN24" s="613"/>
      <c r="DO24" s="613"/>
      <c r="DP24" s="613"/>
      <c r="DQ24" s="613"/>
      <c r="DR24" s="613"/>
      <c r="DS24" s="613"/>
      <c r="DT24" s="613"/>
      <c r="DU24" s="613"/>
      <c r="DV24" s="614"/>
      <c r="DW24" s="617">
        <v>53.3</v>
      </c>
      <c r="DX24" s="618"/>
      <c r="DY24" s="618"/>
      <c r="DZ24" s="618"/>
      <c r="EA24" s="618"/>
      <c r="EB24" s="618"/>
      <c r="EC24" s="619"/>
    </row>
    <row r="25" spans="2:133" ht="11.25" customHeight="1" x14ac:dyDescent="0.15">
      <c r="B25" s="620" t="s">
        <v>282</v>
      </c>
      <c r="C25" s="621"/>
      <c r="D25" s="621"/>
      <c r="E25" s="621"/>
      <c r="F25" s="621"/>
      <c r="G25" s="621"/>
      <c r="H25" s="621"/>
      <c r="I25" s="621"/>
      <c r="J25" s="621"/>
      <c r="K25" s="621"/>
      <c r="L25" s="621"/>
      <c r="M25" s="621"/>
      <c r="N25" s="621"/>
      <c r="O25" s="621"/>
      <c r="P25" s="621"/>
      <c r="Q25" s="622"/>
      <c r="R25" s="623">
        <v>2628911</v>
      </c>
      <c r="S25" s="624"/>
      <c r="T25" s="624"/>
      <c r="U25" s="624"/>
      <c r="V25" s="624"/>
      <c r="W25" s="624"/>
      <c r="X25" s="624"/>
      <c r="Y25" s="625"/>
      <c r="Z25" s="626">
        <v>56.6</v>
      </c>
      <c r="AA25" s="626"/>
      <c r="AB25" s="626"/>
      <c r="AC25" s="626"/>
      <c r="AD25" s="627">
        <v>2436018</v>
      </c>
      <c r="AE25" s="627"/>
      <c r="AF25" s="627"/>
      <c r="AG25" s="627"/>
      <c r="AH25" s="627"/>
      <c r="AI25" s="627"/>
      <c r="AJ25" s="627"/>
      <c r="AK25" s="627"/>
      <c r="AL25" s="628">
        <v>99.8</v>
      </c>
      <c r="AM25" s="629"/>
      <c r="AN25" s="629"/>
      <c r="AO25" s="630"/>
      <c r="AP25" s="620" t="s">
        <v>283</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284</v>
      </c>
      <c r="CE25" s="621"/>
      <c r="CF25" s="621"/>
      <c r="CG25" s="621"/>
      <c r="CH25" s="621"/>
      <c r="CI25" s="621"/>
      <c r="CJ25" s="621"/>
      <c r="CK25" s="621"/>
      <c r="CL25" s="621"/>
      <c r="CM25" s="621"/>
      <c r="CN25" s="621"/>
      <c r="CO25" s="621"/>
      <c r="CP25" s="621"/>
      <c r="CQ25" s="622"/>
      <c r="CR25" s="623">
        <v>805977</v>
      </c>
      <c r="CS25" s="653"/>
      <c r="CT25" s="653"/>
      <c r="CU25" s="653"/>
      <c r="CV25" s="653"/>
      <c r="CW25" s="653"/>
      <c r="CX25" s="653"/>
      <c r="CY25" s="654"/>
      <c r="CZ25" s="628">
        <v>18.7</v>
      </c>
      <c r="DA25" s="655"/>
      <c r="DB25" s="655"/>
      <c r="DC25" s="658"/>
      <c r="DD25" s="632">
        <v>768862</v>
      </c>
      <c r="DE25" s="653"/>
      <c r="DF25" s="653"/>
      <c r="DG25" s="653"/>
      <c r="DH25" s="653"/>
      <c r="DI25" s="653"/>
      <c r="DJ25" s="653"/>
      <c r="DK25" s="654"/>
      <c r="DL25" s="632">
        <v>768564</v>
      </c>
      <c r="DM25" s="653"/>
      <c r="DN25" s="653"/>
      <c r="DO25" s="653"/>
      <c r="DP25" s="653"/>
      <c r="DQ25" s="653"/>
      <c r="DR25" s="653"/>
      <c r="DS25" s="653"/>
      <c r="DT25" s="653"/>
      <c r="DU25" s="653"/>
      <c r="DV25" s="654"/>
      <c r="DW25" s="628">
        <v>31.5</v>
      </c>
      <c r="DX25" s="655"/>
      <c r="DY25" s="655"/>
      <c r="DZ25" s="655"/>
      <c r="EA25" s="655"/>
      <c r="EB25" s="655"/>
      <c r="EC25" s="656"/>
    </row>
    <row r="26" spans="2:133" ht="11.25" customHeight="1" x14ac:dyDescent="0.15">
      <c r="B26" s="620" t="s">
        <v>285</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286</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287</v>
      </c>
      <c r="CE26" s="621"/>
      <c r="CF26" s="621"/>
      <c r="CG26" s="621"/>
      <c r="CH26" s="621"/>
      <c r="CI26" s="621"/>
      <c r="CJ26" s="621"/>
      <c r="CK26" s="621"/>
      <c r="CL26" s="621"/>
      <c r="CM26" s="621"/>
      <c r="CN26" s="621"/>
      <c r="CO26" s="621"/>
      <c r="CP26" s="621"/>
      <c r="CQ26" s="622"/>
      <c r="CR26" s="623">
        <v>365359</v>
      </c>
      <c r="CS26" s="624"/>
      <c r="CT26" s="624"/>
      <c r="CU26" s="624"/>
      <c r="CV26" s="624"/>
      <c r="CW26" s="624"/>
      <c r="CX26" s="624"/>
      <c r="CY26" s="625"/>
      <c r="CZ26" s="628">
        <v>8.5</v>
      </c>
      <c r="DA26" s="655"/>
      <c r="DB26" s="655"/>
      <c r="DC26" s="658"/>
      <c r="DD26" s="632">
        <v>346497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288</v>
      </c>
      <c r="C27" s="621"/>
      <c r="D27" s="621"/>
      <c r="E27" s="621"/>
      <c r="F27" s="621"/>
      <c r="G27" s="621"/>
      <c r="H27" s="621"/>
      <c r="I27" s="621"/>
      <c r="J27" s="621"/>
      <c r="K27" s="621"/>
      <c r="L27" s="621"/>
      <c r="M27" s="621"/>
      <c r="N27" s="621"/>
      <c r="O27" s="621"/>
      <c r="P27" s="621"/>
      <c r="Q27" s="622"/>
      <c r="R27" s="623">
        <v>26135</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289</v>
      </c>
      <c r="AQ27" s="621"/>
      <c r="AR27" s="621"/>
      <c r="AS27" s="621"/>
      <c r="AT27" s="621"/>
      <c r="AU27" s="621"/>
      <c r="AV27" s="621"/>
      <c r="AW27" s="621"/>
      <c r="AX27" s="621"/>
      <c r="AY27" s="621"/>
      <c r="AZ27" s="621"/>
      <c r="BA27" s="621"/>
      <c r="BB27" s="621"/>
      <c r="BC27" s="621"/>
      <c r="BD27" s="621"/>
      <c r="BE27" s="621"/>
      <c r="BF27" s="622"/>
      <c r="BG27" s="623">
        <v>268329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290</v>
      </c>
      <c r="CE27" s="621"/>
      <c r="CF27" s="621"/>
      <c r="CG27" s="621"/>
      <c r="CH27" s="621"/>
      <c r="CI27" s="621"/>
      <c r="CJ27" s="621"/>
      <c r="CK27" s="621"/>
      <c r="CL27" s="621"/>
      <c r="CM27" s="621"/>
      <c r="CN27" s="621"/>
      <c r="CO27" s="621"/>
      <c r="CP27" s="621"/>
      <c r="CQ27" s="622"/>
      <c r="CR27" s="623">
        <v>267328</v>
      </c>
      <c r="CS27" s="653"/>
      <c r="CT27" s="653"/>
      <c r="CU27" s="653"/>
      <c r="CV27" s="653"/>
      <c r="CW27" s="653"/>
      <c r="CX27" s="653"/>
      <c r="CY27" s="654"/>
      <c r="CZ27" s="628">
        <v>6.2</v>
      </c>
      <c r="DA27" s="655"/>
      <c r="DB27" s="655"/>
      <c r="DC27" s="658"/>
      <c r="DD27" s="632">
        <v>111708</v>
      </c>
      <c r="DE27" s="653"/>
      <c r="DF27" s="653"/>
      <c r="DG27" s="653"/>
      <c r="DH27" s="653"/>
      <c r="DI27" s="653"/>
      <c r="DJ27" s="653"/>
      <c r="DK27" s="654"/>
      <c r="DL27" s="632">
        <v>92255</v>
      </c>
      <c r="DM27" s="653"/>
      <c r="DN27" s="653"/>
      <c r="DO27" s="653"/>
      <c r="DP27" s="653"/>
      <c r="DQ27" s="653"/>
      <c r="DR27" s="653"/>
      <c r="DS27" s="653"/>
      <c r="DT27" s="653"/>
      <c r="DU27" s="653"/>
      <c r="DV27" s="654"/>
      <c r="DW27" s="628">
        <v>3.8</v>
      </c>
      <c r="DX27" s="655"/>
      <c r="DY27" s="655"/>
      <c r="DZ27" s="655"/>
      <c r="EA27" s="655"/>
      <c r="EB27" s="655"/>
      <c r="EC27" s="656"/>
    </row>
    <row r="28" spans="2:133" ht="11.25" customHeight="1" x14ac:dyDescent="0.15">
      <c r="B28" s="620" t="s">
        <v>291</v>
      </c>
      <c r="C28" s="621"/>
      <c r="D28" s="621"/>
      <c r="E28" s="621"/>
      <c r="F28" s="621"/>
      <c r="G28" s="621"/>
      <c r="H28" s="621"/>
      <c r="I28" s="621"/>
      <c r="J28" s="621"/>
      <c r="K28" s="621"/>
      <c r="L28" s="621"/>
      <c r="M28" s="621"/>
      <c r="N28" s="621"/>
      <c r="O28" s="621"/>
      <c r="P28" s="621"/>
      <c r="Q28" s="622"/>
      <c r="R28" s="623">
        <v>27424</v>
      </c>
      <c r="S28" s="624"/>
      <c r="T28" s="624"/>
      <c r="U28" s="624"/>
      <c r="V28" s="624"/>
      <c r="W28" s="624"/>
      <c r="X28" s="624"/>
      <c r="Y28" s="625"/>
      <c r="Z28" s="626">
        <v>0.6</v>
      </c>
      <c r="AA28" s="626"/>
      <c r="AB28" s="626"/>
      <c r="AC28" s="626"/>
      <c r="AD28" s="627">
        <v>903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292</v>
      </c>
      <c r="CE28" s="621"/>
      <c r="CF28" s="621"/>
      <c r="CG28" s="621"/>
      <c r="CH28" s="621"/>
      <c r="CI28" s="621"/>
      <c r="CJ28" s="621"/>
      <c r="CK28" s="621"/>
      <c r="CL28" s="621"/>
      <c r="CM28" s="621"/>
      <c r="CN28" s="621"/>
      <c r="CO28" s="621"/>
      <c r="CP28" s="621"/>
      <c r="CQ28" s="622"/>
      <c r="CR28" s="623">
        <v>451565</v>
      </c>
      <c r="CS28" s="624"/>
      <c r="CT28" s="624"/>
      <c r="CU28" s="624"/>
      <c r="CV28" s="624"/>
      <c r="CW28" s="624"/>
      <c r="CX28" s="624"/>
      <c r="CY28" s="625"/>
      <c r="CZ28" s="628">
        <v>10.5</v>
      </c>
      <c r="DA28" s="655"/>
      <c r="DB28" s="655"/>
      <c r="DC28" s="658"/>
      <c r="DD28" s="632">
        <v>442630</v>
      </c>
      <c r="DE28" s="624"/>
      <c r="DF28" s="624"/>
      <c r="DG28" s="624"/>
      <c r="DH28" s="624"/>
      <c r="DI28" s="624"/>
      <c r="DJ28" s="624"/>
      <c r="DK28" s="625"/>
      <c r="DL28" s="632">
        <v>442630</v>
      </c>
      <c r="DM28" s="624"/>
      <c r="DN28" s="624"/>
      <c r="DO28" s="624"/>
      <c r="DP28" s="624"/>
      <c r="DQ28" s="624"/>
      <c r="DR28" s="624"/>
      <c r="DS28" s="624"/>
      <c r="DT28" s="624"/>
      <c r="DU28" s="624"/>
      <c r="DV28" s="625"/>
      <c r="DW28" s="628">
        <v>18.100000000000001</v>
      </c>
      <c r="DX28" s="655"/>
      <c r="DY28" s="655"/>
      <c r="DZ28" s="655"/>
      <c r="EA28" s="655"/>
      <c r="EB28" s="655"/>
      <c r="EC28" s="656"/>
    </row>
    <row r="29" spans="2:133" ht="11.25" customHeight="1" x14ac:dyDescent="0.15">
      <c r="B29" s="620" t="s">
        <v>293</v>
      </c>
      <c r="C29" s="621"/>
      <c r="D29" s="621"/>
      <c r="E29" s="621"/>
      <c r="F29" s="621"/>
      <c r="G29" s="621"/>
      <c r="H29" s="621"/>
      <c r="I29" s="621"/>
      <c r="J29" s="621"/>
      <c r="K29" s="621"/>
      <c r="L29" s="621"/>
      <c r="M29" s="621"/>
      <c r="N29" s="621"/>
      <c r="O29" s="621"/>
      <c r="P29" s="621"/>
      <c r="Q29" s="622"/>
      <c r="R29" s="623">
        <v>5854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294</v>
      </c>
      <c r="CE29" s="662"/>
      <c r="CF29" s="620" t="s">
        <v>66</v>
      </c>
      <c r="CG29" s="621"/>
      <c r="CH29" s="621"/>
      <c r="CI29" s="621"/>
      <c r="CJ29" s="621"/>
      <c r="CK29" s="621"/>
      <c r="CL29" s="621"/>
      <c r="CM29" s="621"/>
      <c r="CN29" s="621"/>
      <c r="CO29" s="621"/>
      <c r="CP29" s="621"/>
      <c r="CQ29" s="622"/>
      <c r="CR29" s="623">
        <v>451545</v>
      </c>
      <c r="CS29" s="653"/>
      <c r="CT29" s="653"/>
      <c r="CU29" s="653"/>
      <c r="CV29" s="653"/>
      <c r="CW29" s="653"/>
      <c r="CX29" s="653"/>
      <c r="CY29" s="654"/>
      <c r="CZ29" s="628">
        <v>10.5</v>
      </c>
      <c r="DA29" s="655"/>
      <c r="DB29" s="655"/>
      <c r="DC29" s="658"/>
      <c r="DD29" s="632">
        <v>442610</v>
      </c>
      <c r="DE29" s="653"/>
      <c r="DF29" s="653"/>
      <c r="DG29" s="653"/>
      <c r="DH29" s="653"/>
      <c r="DI29" s="653"/>
      <c r="DJ29" s="653"/>
      <c r="DK29" s="654"/>
      <c r="DL29" s="632">
        <v>442610</v>
      </c>
      <c r="DM29" s="653"/>
      <c r="DN29" s="653"/>
      <c r="DO29" s="653"/>
      <c r="DP29" s="653"/>
      <c r="DQ29" s="653"/>
      <c r="DR29" s="653"/>
      <c r="DS29" s="653"/>
      <c r="DT29" s="653"/>
      <c r="DU29" s="653"/>
      <c r="DV29" s="654"/>
      <c r="DW29" s="628">
        <v>18.100000000000001</v>
      </c>
      <c r="DX29" s="655"/>
      <c r="DY29" s="655"/>
      <c r="DZ29" s="655"/>
      <c r="EA29" s="655"/>
      <c r="EB29" s="655"/>
      <c r="EC29" s="656"/>
    </row>
    <row r="30" spans="2:133" ht="11.25" customHeight="1" x14ac:dyDescent="0.15">
      <c r="B30" s="620" t="s">
        <v>295</v>
      </c>
      <c r="C30" s="621"/>
      <c r="D30" s="621"/>
      <c r="E30" s="621"/>
      <c r="F30" s="621"/>
      <c r="G30" s="621"/>
      <c r="H30" s="621"/>
      <c r="I30" s="621"/>
      <c r="J30" s="621"/>
      <c r="K30" s="621"/>
      <c r="L30" s="621"/>
      <c r="M30" s="621"/>
      <c r="N30" s="621"/>
      <c r="O30" s="621"/>
      <c r="P30" s="621"/>
      <c r="Q30" s="622"/>
      <c r="R30" s="623">
        <v>389000</v>
      </c>
      <c r="S30" s="624"/>
      <c r="T30" s="624"/>
      <c r="U30" s="624"/>
      <c r="V30" s="624"/>
      <c r="W30" s="624"/>
      <c r="X30" s="624"/>
      <c r="Y30" s="625"/>
      <c r="Z30" s="626">
        <v>8.4</v>
      </c>
      <c r="AA30" s="626"/>
      <c r="AB30" s="626"/>
      <c r="AC30" s="626"/>
      <c r="AD30" s="627" t="s">
        <v>122</v>
      </c>
      <c r="AE30" s="627"/>
      <c r="AF30" s="627"/>
      <c r="AG30" s="627"/>
      <c r="AH30" s="627"/>
      <c r="AI30" s="627"/>
      <c r="AJ30" s="627"/>
      <c r="AK30" s="627"/>
      <c r="AL30" s="628" t="s">
        <v>122</v>
      </c>
      <c r="AM30" s="629"/>
      <c r="AN30" s="629"/>
      <c r="AO30" s="630"/>
      <c r="AP30" s="605" t="s">
        <v>213</v>
      </c>
      <c r="AQ30" s="606"/>
      <c r="AR30" s="606"/>
      <c r="AS30" s="606"/>
      <c r="AT30" s="606"/>
      <c r="AU30" s="606"/>
      <c r="AV30" s="606"/>
      <c r="AW30" s="606"/>
      <c r="AX30" s="606"/>
      <c r="AY30" s="606"/>
      <c r="AZ30" s="606"/>
      <c r="BA30" s="606"/>
      <c r="BB30" s="606"/>
      <c r="BC30" s="606"/>
      <c r="BD30" s="606"/>
      <c r="BE30" s="606"/>
      <c r="BF30" s="607"/>
      <c r="BG30" s="605" t="s">
        <v>296</v>
      </c>
      <c r="BH30" s="659"/>
      <c r="BI30" s="659"/>
      <c r="BJ30" s="659"/>
      <c r="BK30" s="659"/>
      <c r="BL30" s="659"/>
      <c r="BM30" s="659"/>
      <c r="BN30" s="659"/>
      <c r="BO30" s="659"/>
      <c r="BP30" s="659"/>
      <c r="BQ30" s="660"/>
      <c r="BR30" s="605" t="s">
        <v>297</v>
      </c>
      <c r="BS30" s="659"/>
      <c r="BT30" s="659"/>
      <c r="BU30" s="659"/>
      <c r="BV30" s="659"/>
      <c r="BW30" s="659"/>
      <c r="BX30" s="659"/>
      <c r="BY30" s="659"/>
      <c r="BZ30" s="659"/>
      <c r="CA30" s="659"/>
      <c r="CB30" s="660"/>
      <c r="CD30" s="663"/>
      <c r="CE30" s="664"/>
      <c r="CF30" s="620" t="s">
        <v>298</v>
      </c>
      <c r="CG30" s="621"/>
      <c r="CH30" s="621"/>
      <c r="CI30" s="621"/>
      <c r="CJ30" s="621"/>
      <c r="CK30" s="621"/>
      <c r="CL30" s="621"/>
      <c r="CM30" s="621"/>
      <c r="CN30" s="621"/>
      <c r="CO30" s="621"/>
      <c r="CP30" s="621"/>
      <c r="CQ30" s="622"/>
      <c r="CR30" s="623">
        <v>440411</v>
      </c>
      <c r="CS30" s="624"/>
      <c r="CT30" s="624"/>
      <c r="CU30" s="624"/>
      <c r="CV30" s="624"/>
      <c r="CW30" s="624"/>
      <c r="CX30" s="624"/>
      <c r="CY30" s="625"/>
      <c r="CZ30" s="628">
        <v>10.199999999999999</v>
      </c>
      <c r="DA30" s="655"/>
      <c r="DB30" s="655"/>
      <c r="DC30" s="658"/>
      <c r="DD30" s="632">
        <v>431476</v>
      </c>
      <c r="DE30" s="624"/>
      <c r="DF30" s="624"/>
      <c r="DG30" s="624"/>
      <c r="DH30" s="624"/>
      <c r="DI30" s="624"/>
      <c r="DJ30" s="624"/>
      <c r="DK30" s="625"/>
      <c r="DL30" s="632">
        <v>431476</v>
      </c>
      <c r="DM30" s="624"/>
      <c r="DN30" s="624"/>
      <c r="DO30" s="624"/>
      <c r="DP30" s="624"/>
      <c r="DQ30" s="624"/>
      <c r="DR30" s="624"/>
      <c r="DS30" s="624"/>
      <c r="DT30" s="624"/>
      <c r="DU30" s="624"/>
      <c r="DV30" s="625"/>
      <c r="DW30" s="628">
        <v>17.7</v>
      </c>
      <c r="DX30" s="655"/>
      <c r="DY30" s="655"/>
      <c r="DZ30" s="655"/>
      <c r="EA30" s="655"/>
      <c r="EB30" s="655"/>
      <c r="EC30" s="656"/>
    </row>
    <row r="31" spans="2:133" ht="11.25" customHeight="1" x14ac:dyDescent="0.15">
      <c r="B31" s="636" t="s">
        <v>299</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300</v>
      </c>
      <c r="AQ31" s="672"/>
      <c r="AR31" s="672"/>
      <c r="AS31" s="672"/>
      <c r="AT31" s="677" t="s">
        <v>301</v>
      </c>
      <c r="AU31" s="206"/>
      <c r="AV31" s="206"/>
      <c r="AW31" s="206"/>
      <c r="AX31" s="609" t="s">
        <v>179</v>
      </c>
      <c r="AY31" s="610"/>
      <c r="AZ31" s="610"/>
      <c r="BA31" s="610"/>
      <c r="BB31" s="610"/>
      <c r="BC31" s="610"/>
      <c r="BD31" s="610"/>
      <c r="BE31" s="610"/>
      <c r="BF31" s="611"/>
      <c r="BG31" s="670">
        <v>99.7</v>
      </c>
      <c r="BH31" s="667"/>
      <c r="BI31" s="667"/>
      <c r="BJ31" s="667"/>
      <c r="BK31" s="667"/>
      <c r="BL31" s="667"/>
      <c r="BM31" s="618">
        <v>96.9</v>
      </c>
      <c r="BN31" s="667"/>
      <c r="BO31" s="667"/>
      <c r="BP31" s="667"/>
      <c r="BQ31" s="668"/>
      <c r="BR31" s="670">
        <v>99.6</v>
      </c>
      <c r="BS31" s="667"/>
      <c r="BT31" s="667"/>
      <c r="BU31" s="667"/>
      <c r="BV31" s="667"/>
      <c r="BW31" s="667"/>
      <c r="BX31" s="618">
        <v>97</v>
      </c>
      <c r="BY31" s="667"/>
      <c r="BZ31" s="667"/>
      <c r="CA31" s="667"/>
      <c r="CB31" s="668"/>
      <c r="CD31" s="663"/>
      <c r="CE31" s="664"/>
      <c r="CF31" s="620" t="s">
        <v>302</v>
      </c>
      <c r="CG31" s="621"/>
      <c r="CH31" s="621"/>
      <c r="CI31" s="621"/>
      <c r="CJ31" s="621"/>
      <c r="CK31" s="621"/>
      <c r="CL31" s="621"/>
      <c r="CM31" s="621"/>
      <c r="CN31" s="621"/>
      <c r="CO31" s="621"/>
      <c r="CP31" s="621"/>
      <c r="CQ31" s="622"/>
      <c r="CR31" s="623">
        <v>11134</v>
      </c>
      <c r="CS31" s="653"/>
      <c r="CT31" s="653"/>
      <c r="CU31" s="653"/>
      <c r="CV31" s="653"/>
      <c r="CW31" s="653"/>
      <c r="CX31" s="653"/>
      <c r="CY31" s="654"/>
      <c r="CZ31" s="628">
        <v>0.3</v>
      </c>
      <c r="DA31" s="655"/>
      <c r="DB31" s="655"/>
      <c r="DC31" s="658"/>
      <c r="DD31" s="632">
        <v>11134</v>
      </c>
      <c r="DE31" s="653"/>
      <c r="DF31" s="653"/>
      <c r="DG31" s="653"/>
      <c r="DH31" s="653"/>
      <c r="DI31" s="653"/>
      <c r="DJ31" s="653"/>
      <c r="DK31" s="654"/>
      <c r="DL31" s="632">
        <v>11134</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303</v>
      </c>
      <c r="C32" s="621"/>
      <c r="D32" s="621"/>
      <c r="E32" s="621"/>
      <c r="F32" s="621"/>
      <c r="G32" s="621"/>
      <c r="H32" s="621"/>
      <c r="I32" s="621"/>
      <c r="J32" s="621"/>
      <c r="K32" s="621"/>
      <c r="L32" s="621"/>
      <c r="M32" s="621"/>
      <c r="N32" s="621"/>
      <c r="O32" s="621"/>
      <c r="P32" s="621"/>
      <c r="Q32" s="622"/>
      <c r="R32" s="623">
        <v>385947</v>
      </c>
      <c r="S32" s="624"/>
      <c r="T32" s="624"/>
      <c r="U32" s="624"/>
      <c r="V32" s="624"/>
      <c r="W32" s="624"/>
      <c r="X32" s="624"/>
      <c r="Y32" s="625"/>
      <c r="Z32" s="626">
        <v>8.3000000000000007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304</v>
      </c>
      <c r="AX32" s="620" t="s">
        <v>305</v>
      </c>
      <c r="AY32" s="621"/>
      <c r="AZ32" s="621"/>
      <c r="BA32" s="621"/>
      <c r="BB32" s="621"/>
      <c r="BC32" s="621"/>
      <c r="BD32" s="621"/>
      <c r="BE32" s="621"/>
      <c r="BF32" s="622"/>
      <c r="BG32" s="680">
        <v>99.4</v>
      </c>
      <c r="BH32" s="653"/>
      <c r="BI32" s="653"/>
      <c r="BJ32" s="653"/>
      <c r="BK32" s="653"/>
      <c r="BL32" s="653"/>
      <c r="BM32" s="629">
        <v>98.7</v>
      </c>
      <c r="BN32" s="653"/>
      <c r="BO32" s="653"/>
      <c r="BP32" s="653"/>
      <c r="BQ32" s="669"/>
      <c r="BR32" s="680">
        <v>99.4</v>
      </c>
      <c r="BS32" s="653"/>
      <c r="BT32" s="653"/>
      <c r="BU32" s="653"/>
      <c r="BV32" s="653"/>
      <c r="BW32" s="653"/>
      <c r="BX32" s="629">
        <v>99.1</v>
      </c>
      <c r="BY32" s="653"/>
      <c r="BZ32" s="653"/>
      <c r="CA32" s="653"/>
      <c r="CB32" s="669"/>
      <c r="CD32" s="665"/>
      <c r="CE32" s="666"/>
      <c r="CF32" s="620" t="s">
        <v>306</v>
      </c>
      <c r="CG32" s="621"/>
      <c r="CH32" s="621"/>
      <c r="CI32" s="621"/>
      <c r="CJ32" s="621"/>
      <c r="CK32" s="621"/>
      <c r="CL32" s="621"/>
      <c r="CM32" s="621"/>
      <c r="CN32" s="621"/>
      <c r="CO32" s="621"/>
      <c r="CP32" s="621"/>
      <c r="CQ32" s="622"/>
      <c r="CR32" s="623">
        <v>20</v>
      </c>
      <c r="CS32" s="624"/>
      <c r="CT32" s="624"/>
      <c r="CU32" s="624"/>
      <c r="CV32" s="624"/>
      <c r="CW32" s="624"/>
      <c r="CX32" s="624"/>
      <c r="CY32" s="625"/>
      <c r="CZ32" s="628">
        <v>0</v>
      </c>
      <c r="DA32" s="655"/>
      <c r="DB32" s="655"/>
      <c r="DC32" s="658"/>
      <c r="DD32" s="632">
        <v>20</v>
      </c>
      <c r="DE32" s="624"/>
      <c r="DF32" s="624"/>
      <c r="DG32" s="624"/>
      <c r="DH32" s="624"/>
      <c r="DI32" s="624"/>
      <c r="DJ32" s="624"/>
      <c r="DK32" s="625"/>
      <c r="DL32" s="632">
        <v>20</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307</v>
      </c>
      <c r="C33" s="621"/>
      <c r="D33" s="621"/>
      <c r="E33" s="621"/>
      <c r="F33" s="621"/>
      <c r="G33" s="621"/>
      <c r="H33" s="621"/>
      <c r="I33" s="621"/>
      <c r="J33" s="621"/>
      <c r="K33" s="621"/>
      <c r="L33" s="621"/>
      <c r="M33" s="621"/>
      <c r="N33" s="621"/>
      <c r="O33" s="621"/>
      <c r="P33" s="621"/>
      <c r="Q33" s="622"/>
      <c r="R33" s="623">
        <v>20555</v>
      </c>
      <c r="S33" s="624"/>
      <c r="T33" s="624"/>
      <c r="U33" s="624"/>
      <c r="V33" s="624"/>
      <c r="W33" s="624"/>
      <c r="X33" s="624"/>
      <c r="Y33" s="625"/>
      <c r="Z33" s="626">
        <v>0.4</v>
      </c>
      <c r="AA33" s="626"/>
      <c r="AB33" s="626"/>
      <c r="AC33" s="626"/>
      <c r="AD33" s="627">
        <v>1750</v>
      </c>
      <c r="AE33" s="627"/>
      <c r="AF33" s="627"/>
      <c r="AG33" s="627"/>
      <c r="AH33" s="627"/>
      <c r="AI33" s="627"/>
      <c r="AJ33" s="627"/>
      <c r="AK33" s="627"/>
      <c r="AL33" s="628">
        <v>0.1</v>
      </c>
      <c r="AM33" s="629"/>
      <c r="AN33" s="629"/>
      <c r="AO33" s="630"/>
      <c r="AP33" s="675"/>
      <c r="AQ33" s="676"/>
      <c r="AR33" s="676"/>
      <c r="AS33" s="676"/>
      <c r="AT33" s="679"/>
      <c r="AU33" s="207"/>
      <c r="AV33" s="207"/>
      <c r="AW33" s="207"/>
      <c r="AX33" s="644" t="s">
        <v>308</v>
      </c>
      <c r="AY33" s="645"/>
      <c r="AZ33" s="645"/>
      <c r="BA33" s="645"/>
      <c r="BB33" s="645"/>
      <c r="BC33" s="645"/>
      <c r="BD33" s="645"/>
      <c r="BE33" s="645"/>
      <c r="BF33" s="646"/>
      <c r="BG33" s="681">
        <v>99.6</v>
      </c>
      <c r="BH33" s="682"/>
      <c r="BI33" s="682"/>
      <c r="BJ33" s="682"/>
      <c r="BK33" s="682"/>
      <c r="BL33" s="682"/>
      <c r="BM33" s="683">
        <v>92.6</v>
      </c>
      <c r="BN33" s="682"/>
      <c r="BO33" s="682"/>
      <c r="BP33" s="682"/>
      <c r="BQ33" s="684"/>
      <c r="BR33" s="681">
        <v>99.4</v>
      </c>
      <c r="BS33" s="682"/>
      <c r="BT33" s="682"/>
      <c r="BU33" s="682"/>
      <c r="BV33" s="682"/>
      <c r="BW33" s="682"/>
      <c r="BX33" s="683">
        <v>92.6</v>
      </c>
      <c r="BY33" s="682"/>
      <c r="BZ33" s="682"/>
      <c r="CA33" s="682"/>
      <c r="CB33" s="684"/>
      <c r="CD33" s="620" t="s">
        <v>309</v>
      </c>
      <c r="CE33" s="621"/>
      <c r="CF33" s="621"/>
      <c r="CG33" s="621"/>
      <c r="CH33" s="621"/>
      <c r="CI33" s="621"/>
      <c r="CJ33" s="621"/>
      <c r="CK33" s="621"/>
      <c r="CL33" s="621"/>
      <c r="CM33" s="621"/>
      <c r="CN33" s="621"/>
      <c r="CO33" s="621"/>
      <c r="CP33" s="621"/>
      <c r="CQ33" s="622"/>
      <c r="CR33" s="623">
        <v>2270260</v>
      </c>
      <c r="CS33" s="653"/>
      <c r="CT33" s="653"/>
      <c r="CU33" s="653"/>
      <c r="CV33" s="653"/>
      <c r="CW33" s="653"/>
      <c r="CX33" s="653"/>
      <c r="CY33" s="654"/>
      <c r="CZ33" s="628">
        <v>52.7</v>
      </c>
      <c r="DA33" s="655"/>
      <c r="DB33" s="655"/>
      <c r="DC33" s="658"/>
      <c r="DD33" s="632">
        <v>1512688</v>
      </c>
      <c r="DE33" s="653"/>
      <c r="DF33" s="653"/>
      <c r="DG33" s="653"/>
      <c r="DH33" s="653"/>
      <c r="DI33" s="653"/>
      <c r="DJ33" s="653"/>
      <c r="DK33" s="654"/>
      <c r="DL33" s="632">
        <v>1037343</v>
      </c>
      <c r="DM33" s="653"/>
      <c r="DN33" s="653"/>
      <c r="DO33" s="653"/>
      <c r="DP33" s="653"/>
      <c r="DQ33" s="653"/>
      <c r="DR33" s="653"/>
      <c r="DS33" s="653"/>
      <c r="DT33" s="653"/>
      <c r="DU33" s="653"/>
      <c r="DV33" s="654"/>
      <c r="DW33" s="628">
        <v>42.4</v>
      </c>
      <c r="DX33" s="655"/>
      <c r="DY33" s="655"/>
      <c r="DZ33" s="655"/>
      <c r="EA33" s="655"/>
      <c r="EB33" s="655"/>
      <c r="EC33" s="656"/>
    </row>
    <row r="34" spans="2:133" ht="11.25" customHeight="1" x14ac:dyDescent="0.15">
      <c r="B34" s="620" t="s">
        <v>310</v>
      </c>
      <c r="C34" s="621"/>
      <c r="D34" s="621"/>
      <c r="E34" s="621"/>
      <c r="F34" s="621"/>
      <c r="G34" s="621"/>
      <c r="H34" s="621"/>
      <c r="I34" s="621"/>
      <c r="J34" s="621"/>
      <c r="K34" s="621"/>
      <c r="L34" s="621"/>
      <c r="M34" s="621"/>
      <c r="N34" s="621"/>
      <c r="O34" s="621"/>
      <c r="P34" s="621"/>
      <c r="Q34" s="622"/>
      <c r="R34" s="623">
        <v>110620</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311</v>
      </c>
      <c r="CE34" s="621"/>
      <c r="CF34" s="621"/>
      <c r="CG34" s="621"/>
      <c r="CH34" s="621"/>
      <c r="CI34" s="621"/>
      <c r="CJ34" s="621"/>
      <c r="CK34" s="621"/>
      <c r="CL34" s="621"/>
      <c r="CM34" s="621"/>
      <c r="CN34" s="621"/>
      <c r="CO34" s="621"/>
      <c r="CP34" s="621"/>
      <c r="CQ34" s="622"/>
      <c r="CR34" s="623">
        <v>1036497</v>
      </c>
      <c r="CS34" s="624"/>
      <c r="CT34" s="624"/>
      <c r="CU34" s="624"/>
      <c r="CV34" s="624"/>
      <c r="CW34" s="624"/>
      <c r="CX34" s="624"/>
      <c r="CY34" s="625"/>
      <c r="CZ34" s="628">
        <v>24.1</v>
      </c>
      <c r="DA34" s="655"/>
      <c r="DB34" s="655"/>
      <c r="DC34" s="658"/>
      <c r="DD34" s="632">
        <v>627429</v>
      </c>
      <c r="DE34" s="624"/>
      <c r="DF34" s="624"/>
      <c r="DG34" s="624"/>
      <c r="DH34" s="624"/>
      <c r="DI34" s="624"/>
      <c r="DJ34" s="624"/>
      <c r="DK34" s="625"/>
      <c r="DL34" s="632">
        <v>475232</v>
      </c>
      <c r="DM34" s="624"/>
      <c r="DN34" s="624"/>
      <c r="DO34" s="624"/>
      <c r="DP34" s="624"/>
      <c r="DQ34" s="624"/>
      <c r="DR34" s="624"/>
      <c r="DS34" s="624"/>
      <c r="DT34" s="624"/>
      <c r="DU34" s="624"/>
      <c r="DV34" s="625"/>
      <c r="DW34" s="628">
        <v>19.399999999999999</v>
      </c>
      <c r="DX34" s="655"/>
      <c r="DY34" s="655"/>
      <c r="DZ34" s="655"/>
      <c r="EA34" s="655"/>
      <c r="EB34" s="655"/>
      <c r="EC34" s="656"/>
    </row>
    <row r="35" spans="2:133" ht="11.25" customHeight="1" x14ac:dyDescent="0.15">
      <c r="B35" s="620" t="s">
        <v>312</v>
      </c>
      <c r="C35" s="621"/>
      <c r="D35" s="621"/>
      <c r="E35" s="621"/>
      <c r="F35" s="621"/>
      <c r="G35" s="621"/>
      <c r="H35" s="621"/>
      <c r="I35" s="621"/>
      <c r="J35" s="621"/>
      <c r="K35" s="621"/>
      <c r="L35" s="621"/>
      <c r="M35" s="621"/>
      <c r="N35" s="621"/>
      <c r="O35" s="621"/>
      <c r="P35" s="621"/>
      <c r="Q35" s="622"/>
      <c r="R35" s="623">
        <v>333435</v>
      </c>
      <c r="S35" s="624"/>
      <c r="T35" s="624"/>
      <c r="U35" s="624"/>
      <c r="V35" s="624"/>
      <c r="W35" s="624"/>
      <c r="X35" s="624"/>
      <c r="Y35" s="625"/>
      <c r="Z35" s="626">
        <v>7.2</v>
      </c>
      <c r="AA35" s="626"/>
      <c r="AB35" s="626"/>
      <c r="AC35" s="626"/>
      <c r="AD35" s="627" t="s">
        <v>122</v>
      </c>
      <c r="AE35" s="627"/>
      <c r="AF35" s="627"/>
      <c r="AG35" s="627"/>
      <c r="AH35" s="627"/>
      <c r="AI35" s="627"/>
      <c r="AJ35" s="627"/>
      <c r="AK35" s="627"/>
      <c r="AL35" s="628" t="s">
        <v>122</v>
      </c>
      <c r="AM35" s="629"/>
      <c r="AN35" s="629"/>
      <c r="AO35" s="630"/>
      <c r="AP35" s="210"/>
      <c r="AQ35" s="605" t="s">
        <v>313</v>
      </c>
      <c r="AR35" s="606"/>
      <c r="AS35" s="606"/>
      <c r="AT35" s="606"/>
      <c r="AU35" s="606"/>
      <c r="AV35" s="606"/>
      <c r="AW35" s="606"/>
      <c r="AX35" s="606"/>
      <c r="AY35" s="606"/>
      <c r="AZ35" s="606"/>
      <c r="BA35" s="606"/>
      <c r="BB35" s="606"/>
      <c r="BC35" s="606"/>
      <c r="BD35" s="606"/>
      <c r="BE35" s="606"/>
      <c r="BF35" s="607"/>
      <c r="BG35" s="605" t="s">
        <v>314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315</v>
      </c>
      <c r="CE35" s="621"/>
      <c r="CF35" s="621"/>
      <c r="CG35" s="621"/>
      <c r="CH35" s="621"/>
      <c r="CI35" s="621"/>
      <c r="CJ35" s="621"/>
      <c r="CK35" s="621"/>
      <c r="CL35" s="621"/>
      <c r="CM35" s="621"/>
      <c r="CN35" s="621"/>
      <c r="CO35" s="621"/>
      <c r="CP35" s="621"/>
      <c r="CQ35" s="622"/>
      <c r="CR35" s="623">
        <v>58254</v>
      </c>
      <c r="CS35" s="653"/>
      <c r="CT35" s="653"/>
      <c r="CU35" s="653"/>
      <c r="CV35" s="653"/>
      <c r="CW35" s="653"/>
      <c r="CX35" s="653"/>
      <c r="CY35" s="654"/>
      <c r="CZ35" s="628">
        <v>1.4</v>
      </c>
      <c r="DA35" s="655"/>
      <c r="DB35" s="655"/>
      <c r="DC35" s="658"/>
      <c r="DD35" s="632">
        <v>41495</v>
      </c>
      <c r="DE35" s="653"/>
      <c r="DF35" s="653"/>
      <c r="DG35" s="653"/>
      <c r="DH35" s="653"/>
      <c r="DI35" s="653"/>
      <c r="DJ35" s="653"/>
      <c r="DK35" s="654"/>
      <c r="DL35" s="632">
        <v>9328</v>
      </c>
      <c r="DM35" s="653"/>
      <c r="DN35" s="653"/>
      <c r="DO35" s="653"/>
      <c r="DP35" s="653"/>
      <c r="DQ35" s="653"/>
      <c r="DR35" s="653"/>
      <c r="DS35" s="653"/>
      <c r="DT35" s="653"/>
      <c r="DU35" s="653"/>
      <c r="DV35" s="654"/>
      <c r="DW35" s="628">
        <v>0.4</v>
      </c>
      <c r="DX35" s="655"/>
      <c r="DY35" s="655"/>
      <c r="DZ35" s="655"/>
      <c r="EA35" s="655"/>
      <c r="EB35" s="655"/>
      <c r="EC35" s="656"/>
    </row>
    <row r="36" spans="2:133" ht="11.25" customHeight="1" x14ac:dyDescent="0.15">
      <c r="B36" s="620" t="s">
        <v>316</v>
      </c>
      <c r="C36" s="621"/>
      <c r="D36" s="621"/>
      <c r="E36" s="621"/>
      <c r="F36" s="621"/>
      <c r="G36" s="621"/>
      <c r="H36" s="621"/>
      <c r="I36" s="621"/>
      <c r="J36" s="621"/>
      <c r="K36" s="621"/>
      <c r="L36" s="621"/>
      <c r="M36" s="621"/>
      <c r="N36" s="621"/>
      <c r="O36" s="621"/>
      <c r="P36" s="621"/>
      <c r="Q36" s="622"/>
      <c r="R36" s="623">
        <v>311921</v>
      </c>
      <c r="S36" s="624"/>
      <c r="T36" s="624"/>
      <c r="U36" s="624"/>
      <c r="V36" s="624"/>
      <c r="W36" s="624"/>
      <c r="X36" s="624"/>
      <c r="Y36" s="625"/>
      <c r="Z36" s="626">
        <v>6.7</v>
      </c>
      <c r="AA36" s="626"/>
      <c r="AB36" s="626"/>
      <c r="AC36" s="626"/>
      <c r="AD36" s="627" t="s">
        <v>122</v>
      </c>
      <c r="AE36" s="627"/>
      <c r="AF36" s="627"/>
      <c r="AG36" s="627"/>
      <c r="AH36" s="627"/>
      <c r="AI36" s="627"/>
      <c r="AJ36" s="627"/>
      <c r="AK36" s="627"/>
      <c r="AL36" s="628" t="s">
        <v>122</v>
      </c>
      <c r="AM36" s="629"/>
      <c r="AN36" s="629"/>
      <c r="AO36" s="630"/>
      <c r="AP36" s="210"/>
      <c r="AQ36" s="685" t="s">
        <v>317</v>
      </c>
      <c r="AR36" s="686"/>
      <c r="AS36" s="686"/>
      <c r="AT36" s="686"/>
      <c r="AU36" s="686"/>
      <c r="AV36" s="686"/>
      <c r="AW36" s="686"/>
      <c r="AX36" s="686"/>
      <c r="AY36" s="687"/>
      <c r="AZ36" s="612">
        <v>480398</v>
      </c>
      <c r="BA36" s="613"/>
      <c r="BB36" s="613"/>
      <c r="BC36" s="613"/>
      <c r="BD36" s="613"/>
      <c r="BE36" s="613"/>
      <c r="BF36" s="688"/>
      <c r="BG36" s="609" t="s">
        <v>318</v>
      </c>
      <c r="BH36" s="610"/>
      <c r="BI36" s="610"/>
      <c r="BJ36" s="610"/>
      <c r="BK36" s="610"/>
      <c r="BL36" s="610"/>
      <c r="BM36" s="610"/>
      <c r="BN36" s="610"/>
      <c r="BO36" s="610"/>
      <c r="BP36" s="610"/>
      <c r="BQ36" s="610"/>
      <c r="BR36" s="610"/>
      <c r="BS36" s="610"/>
      <c r="BT36" s="610"/>
      <c r="BU36" s="611"/>
      <c r="BV36" s="612">
        <v>11806</v>
      </c>
      <c r="BW36" s="613"/>
      <c r="BX36" s="613"/>
      <c r="BY36" s="613"/>
      <c r="BZ36" s="613"/>
      <c r="CA36" s="613"/>
      <c r="CB36" s="688"/>
      <c r="CD36" s="620" t="s">
        <v>319</v>
      </c>
      <c r="CE36" s="621"/>
      <c r="CF36" s="621"/>
      <c r="CG36" s="621"/>
      <c r="CH36" s="621"/>
      <c r="CI36" s="621"/>
      <c r="CJ36" s="621"/>
      <c r="CK36" s="621"/>
      <c r="CL36" s="621"/>
      <c r="CM36" s="621"/>
      <c r="CN36" s="621"/>
      <c r="CO36" s="621"/>
      <c r="CP36" s="621"/>
      <c r="CQ36" s="622"/>
      <c r="CR36" s="623">
        <v>774507</v>
      </c>
      <c r="CS36" s="624"/>
      <c r="CT36" s="624"/>
      <c r="CU36" s="624"/>
      <c r="CV36" s="624"/>
      <c r="CW36" s="624"/>
      <c r="CX36" s="624"/>
      <c r="CY36" s="625"/>
      <c r="CZ36" s="628">
        <v>18</v>
      </c>
      <c r="DA36" s="655"/>
      <c r="DB36" s="655"/>
      <c r="DC36" s="658"/>
      <c r="DD36" s="632">
        <v>588091</v>
      </c>
      <c r="DE36" s="624"/>
      <c r="DF36" s="624"/>
      <c r="DG36" s="624"/>
      <c r="DH36" s="624"/>
      <c r="DI36" s="624"/>
      <c r="DJ36" s="624"/>
      <c r="DK36" s="625"/>
      <c r="DL36" s="632">
        <v>338737</v>
      </c>
      <c r="DM36" s="624"/>
      <c r="DN36" s="624"/>
      <c r="DO36" s="624"/>
      <c r="DP36" s="624"/>
      <c r="DQ36" s="624"/>
      <c r="DR36" s="624"/>
      <c r="DS36" s="624"/>
      <c r="DT36" s="624"/>
      <c r="DU36" s="624"/>
      <c r="DV36" s="625"/>
      <c r="DW36" s="628">
        <v>13.9</v>
      </c>
      <c r="DX36" s="655"/>
      <c r="DY36" s="655"/>
      <c r="DZ36" s="655"/>
      <c r="EA36" s="655"/>
      <c r="EB36" s="655"/>
      <c r="EC36" s="656"/>
    </row>
    <row r="37" spans="2:133" ht="11.25" customHeight="1" x14ac:dyDescent="0.15">
      <c r="B37" s="620" t="s">
        <v>320</v>
      </c>
      <c r="C37" s="621"/>
      <c r="D37" s="621"/>
      <c r="E37" s="621"/>
      <c r="F37" s="621"/>
      <c r="G37" s="621"/>
      <c r="H37" s="621"/>
      <c r="I37" s="621"/>
      <c r="J37" s="621"/>
      <c r="K37" s="621"/>
      <c r="L37" s="621"/>
      <c r="M37" s="621"/>
      <c r="N37" s="621"/>
      <c r="O37" s="621"/>
      <c r="P37" s="621"/>
      <c r="Q37" s="622"/>
      <c r="R37" s="623">
        <v>25178</v>
      </c>
      <c r="S37" s="624"/>
      <c r="T37" s="624"/>
      <c r="U37" s="624"/>
      <c r="V37" s="624"/>
      <c r="W37" s="624"/>
      <c r="X37" s="624"/>
      <c r="Y37" s="625"/>
      <c r="Z37" s="626">
        <v>0.5</v>
      </c>
      <c r="AA37" s="626"/>
      <c r="AB37" s="626"/>
      <c r="AC37" s="626"/>
      <c r="AD37" s="627">
        <v>1064</v>
      </c>
      <c r="AE37" s="627"/>
      <c r="AF37" s="627"/>
      <c r="AG37" s="627"/>
      <c r="AH37" s="627"/>
      <c r="AI37" s="627"/>
      <c r="AJ37" s="627"/>
      <c r="AK37" s="627"/>
      <c r="AL37" s="628">
        <v>0</v>
      </c>
      <c r="AM37" s="629"/>
      <c r="AN37" s="629"/>
      <c r="AO37" s="630"/>
      <c r="AQ37" s="689" t="s">
        <v>321</v>
      </c>
      <c r="AR37" s="690"/>
      <c r="AS37" s="690"/>
      <c r="AT37" s="690"/>
      <c r="AU37" s="690"/>
      <c r="AV37" s="690"/>
      <c r="AW37" s="690"/>
      <c r="AX37" s="690"/>
      <c r="AY37" s="691"/>
      <c r="AZ37" s="623">
        <v>132126</v>
      </c>
      <c r="BA37" s="624"/>
      <c r="BB37" s="624"/>
      <c r="BC37" s="624"/>
      <c r="BD37" s="653"/>
      <c r="BE37" s="653"/>
      <c r="BF37" s="669"/>
      <c r="BG37" s="620" t="s">
        <v>322</v>
      </c>
      <c r="BH37" s="621"/>
      <c r="BI37" s="621"/>
      <c r="BJ37" s="621"/>
      <c r="BK37" s="621"/>
      <c r="BL37" s="621"/>
      <c r="BM37" s="621"/>
      <c r="BN37" s="621"/>
      <c r="BO37" s="621"/>
      <c r="BP37" s="621"/>
      <c r="BQ37" s="621"/>
      <c r="BR37" s="621"/>
      <c r="BS37" s="621"/>
      <c r="BT37" s="621"/>
      <c r="BU37" s="622"/>
      <c r="BV37" s="623">
        <v>-661</v>
      </c>
      <c r="BW37" s="624"/>
      <c r="BX37" s="624"/>
      <c r="BY37" s="624"/>
      <c r="BZ37" s="624"/>
      <c r="CA37" s="624"/>
      <c r="CB37" s="633"/>
      <c r="CD37" s="620" t="s">
        <v>323</v>
      </c>
      <c r="CE37" s="621"/>
      <c r="CF37" s="621"/>
      <c r="CG37" s="621"/>
      <c r="CH37" s="621"/>
      <c r="CI37" s="621"/>
      <c r="CJ37" s="621"/>
      <c r="CK37" s="621"/>
      <c r="CL37" s="621"/>
      <c r="CM37" s="621"/>
      <c r="CN37" s="621"/>
      <c r="CO37" s="621"/>
      <c r="CP37" s="621"/>
      <c r="CQ37" s="622"/>
      <c r="CR37" s="623">
        <v>96459</v>
      </c>
      <c r="CS37" s="653"/>
      <c r="CT37" s="653"/>
      <c r="CU37" s="653"/>
      <c r="CV37" s="653"/>
      <c r="CW37" s="653"/>
      <c r="CX37" s="653"/>
      <c r="CY37" s="654"/>
      <c r="CZ37" s="628">
        <v>2.2000000000000002</v>
      </c>
      <c r="DA37" s="655"/>
      <c r="DB37" s="655"/>
      <c r="DC37" s="658"/>
      <c r="DD37" s="632">
        <v>96448</v>
      </c>
      <c r="DE37" s="653"/>
      <c r="DF37" s="653"/>
      <c r="DG37" s="653"/>
      <c r="DH37" s="653"/>
      <c r="DI37" s="653"/>
      <c r="DJ37" s="653"/>
      <c r="DK37" s="654"/>
      <c r="DL37" s="632">
        <v>93257</v>
      </c>
      <c r="DM37" s="653"/>
      <c r="DN37" s="653"/>
      <c r="DO37" s="653"/>
      <c r="DP37" s="653"/>
      <c r="DQ37" s="653"/>
      <c r="DR37" s="653"/>
      <c r="DS37" s="653"/>
      <c r="DT37" s="653"/>
      <c r="DU37" s="653"/>
      <c r="DV37" s="654"/>
      <c r="DW37" s="628">
        <v>3.8</v>
      </c>
      <c r="DX37" s="655"/>
      <c r="DY37" s="655"/>
      <c r="DZ37" s="655"/>
      <c r="EA37" s="655"/>
      <c r="EB37" s="655"/>
      <c r="EC37" s="656"/>
    </row>
    <row r="38" spans="2:133" ht="11.25" customHeight="1" x14ac:dyDescent="0.15">
      <c r="B38" s="620" t="s">
        <v>324</v>
      </c>
      <c r="C38" s="621"/>
      <c r="D38" s="621"/>
      <c r="E38" s="621"/>
      <c r="F38" s="621"/>
      <c r="G38" s="621"/>
      <c r="H38" s="621"/>
      <c r="I38" s="621"/>
      <c r="J38" s="621"/>
      <c r="K38" s="621"/>
      <c r="L38" s="621"/>
      <c r="M38" s="621"/>
      <c r="N38" s="621"/>
      <c r="O38" s="621"/>
      <c r="P38" s="621"/>
      <c r="Q38" s="622"/>
      <c r="R38" s="623">
        <v>381154</v>
      </c>
      <c r="S38" s="624"/>
      <c r="T38" s="624"/>
      <c r="U38" s="624"/>
      <c r="V38" s="624"/>
      <c r="W38" s="624"/>
      <c r="X38" s="624"/>
      <c r="Y38" s="625"/>
      <c r="Z38" s="626">
        <v>8.1999999999999993</v>
      </c>
      <c r="AA38" s="626"/>
      <c r="AB38" s="626"/>
      <c r="AC38" s="626"/>
      <c r="AD38" s="627" t="s">
        <v>122</v>
      </c>
      <c r="AE38" s="627"/>
      <c r="AF38" s="627"/>
      <c r="AG38" s="627"/>
      <c r="AH38" s="627"/>
      <c r="AI38" s="627"/>
      <c r="AJ38" s="627"/>
      <c r="AK38" s="627"/>
      <c r="AL38" s="628" t="s">
        <v>122</v>
      </c>
      <c r="AM38" s="629"/>
      <c r="AN38" s="629"/>
      <c r="AO38" s="630"/>
      <c r="AQ38" s="689" t="s">
        <v>325</v>
      </c>
      <c r="AR38" s="690"/>
      <c r="AS38" s="690"/>
      <c r="AT38" s="690"/>
      <c r="AU38" s="690"/>
      <c r="AV38" s="690"/>
      <c r="AW38" s="690"/>
      <c r="AX38" s="690"/>
      <c r="AY38" s="691"/>
      <c r="AZ38" s="623">
        <v>100924</v>
      </c>
      <c r="BA38" s="624"/>
      <c r="BB38" s="624"/>
      <c r="BC38" s="624"/>
      <c r="BD38" s="653"/>
      <c r="BE38" s="653"/>
      <c r="BF38" s="669"/>
      <c r="BG38" s="620" t="s">
        <v>326</v>
      </c>
      <c r="BH38" s="621"/>
      <c r="BI38" s="621"/>
      <c r="BJ38" s="621"/>
      <c r="BK38" s="621"/>
      <c r="BL38" s="621"/>
      <c r="BM38" s="621"/>
      <c r="BN38" s="621"/>
      <c r="BO38" s="621"/>
      <c r="BP38" s="621"/>
      <c r="BQ38" s="621"/>
      <c r="BR38" s="621"/>
      <c r="BS38" s="621"/>
      <c r="BT38" s="621"/>
      <c r="BU38" s="622"/>
      <c r="BV38" s="623">
        <v>445</v>
      </c>
      <c r="BW38" s="624"/>
      <c r="BX38" s="624"/>
      <c r="BY38" s="624"/>
      <c r="BZ38" s="624"/>
      <c r="CA38" s="624"/>
      <c r="CB38" s="633"/>
      <c r="CD38" s="620" t="s">
        <v>327</v>
      </c>
      <c r="CE38" s="621"/>
      <c r="CF38" s="621"/>
      <c r="CG38" s="621"/>
      <c r="CH38" s="621"/>
      <c r="CI38" s="621"/>
      <c r="CJ38" s="621"/>
      <c r="CK38" s="621"/>
      <c r="CL38" s="621"/>
      <c r="CM38" s="621"/>
      <c r="CN38" s="621"/>
      <c r="CO38" s="621"/>
      <c r="CP38" s="621"/>
      <c r="CQ38" s="622"/>
      <c r="CR38" s="623">
        <v>247348</v>
      </c>
      <c r="CS38" s="624"/>
      <c r="CT38" s="624"/>
      <c r="CU38" s="624"/>
      <c r="CV38" s="624"/>
      <c r="CW38" s="624"/>
      <c r="CX38" s="624"/>
      <c r="CY38" s="625"/>
      <c r="CZ38" s="628">
        <v>5.7</v>
      </c>
      <c r="DA38" s="655"/>
      <c r="DB38" s="655"/>
      <c r="DC38" s="658"/>
      <c r="DD38" s="632">
        <v>214046</v>
      </c>
      <c r="DE38" s="624"/>
      <c r="DF38" s="624"/>
      <c r="DG38" s="624"/>
      <c r="DH38" s="624"/>
      <c r="DI38" s="624"/>
      <c r="DJ38" s="624"/>
      <c r="DK38" s="625"/>
      <c r="DL38" s="632">
        <v>214046</v>
      </c>
      <c r="DM38" s="624"/>
      <c r="DN38" s="624"/>
      <c r="DO38" s="624"/>
      <c r="DP38" s="624"/>
      <c r="DQ38" s="624"/>
      <c r="DR38" s="624"/>
      <c r="DS38" s="624"/>
      <c r="DT38" s="624"/>
      <c r="DU38" s="624"/>
      <c r="DV38" s="625"/>
      <c r="DW38" s="628">
        <v>8.8000000000000007</v>
      </c>
      <c r="DX38" s="655"/>
      <c r="DY38" s="655"/>
      <c r="DZ38" s="655"/>
      <c r="EA38" s="655"/>
      <c r="EB38" s="655"/>
      <c r="EC38" s="656"/>
    </row>
    <row r="39" spans="2:133" ht="11.25" customHeight="1" x14ac:dyDescent="0.15">
      <c r="B39" s="620" t="s">
        <v>328</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329</v>
      </c>
      <c r="AR39" s="690"/>
      <c r="AS39" s="690"/>
      <c r="AT39" s="690"/>
      <c r="AU39" s="690"/>
      <c r="AV39" s="690"/>
      <c r="AW39" s="690"/>
      <c r="AX39" s="690"/>
      <c r="AY39" s="691"/>
      <c r="AZ39" s="623">
        <v>14143</v>
      </c>
      <c r="BA39" s="624"/>
      <c r="BB39" s="624"/>
      <c r="BC39" s="624"/>
      <c r="BD39" s="653"/>
      <c r="BE39" s="653"/>
      <c r="BF39" s="669"/>
      <c r="BG39" s="620" t="s">
        <v>330</v>
      </c>
      <c r="BH39" s="621"/>
      <c r="BI39" s="621"/>
      <c r="BJ39" s="621"/>
      <c r="BK39" s="621"/>
      <c r="BL39" s="621"/>
      <c r="BM39" s="621"/>
      <c r="BN39" s="621"/>
      <c r="BO39" s="621"/>
      <c r="BP39" s="621"/>
      <c r="BQ39" s="621"/>
      <c r="BR39" s="621"/>
      <c r="BS39" s="621"/>
      <c r="BT39" s="621"/>
      <c r="BU39" s="622"/>
      <c r="BV39" s="623">
        <v>632</v>
      </c>
      <c r="BW39" s="624"/>
      <c r="BX39" s="624"/>
      <c r="BY39" s="624"/>
      <c r="BZ39" s="624"/>
      <c r="CA39" s="624"/>
      <c r="CB39" s="633"/>
      <c r="CD39" s="620" t="s">
        <v>331</v>
      </c>
      <c r="CE39" s="621"/>
      <c r="CF39" s="621"/>
      <c r="CG39" s="621"/>
      <c r="CH39" s="621"/>
      <c r="CI39" s="621"/>
      <c r="CJ39" s="621"/>
      <c r="CK39" s="621"/>
      <c r="CL39" s="621"/>
      <c r="CM39" s="621"/>
      <c r="CN39" s="621"/>
      <c r="CO39" s="621"/>
      <c r="CP39" s="621"/>
      <c r="CQ39" s="622"/>
      <c r="CR39" s="623">
        <v>153174</v>
      </c>
      <c r="CS39" s="653"/>
      <c r="CT39" s="653"/>
      <c r="CU39" s="653"/>
      <c r="CV39" s="653"/>
      <c r="CW39" s="653"/>
      <c r="CX39" s="653"/>
      <c r="CY39" s="654"/>
      <c r="CZ39" s="628">
        <v>3.6</v>
      </c>
      <c r="DA39" s="655"/>
      <c r="DB39" s="655"/>
      <c r="DC39" s="658"/>
      <c r="DD39" s="632">
        <v>41618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332</v>
      </c>
      <c r="C40" s="621"/>
      <c r="D40" s="621"/>
      <c r="E40" s="621"/>
      <c r="F40" s="621"/>
      <c r="G40" s="621"/>
      <c r="H40" s="621"/>
      <c r="I40" s="621"/>
      <c r="J40" s="621"/>
      <c r="K40" s="621"/>
      <c r="L40" s="621"/>
      <c r="M40" s="621"/>
      <c r="N40" s="621"/>
      <c r="O40" s="621"/>
      <c r="P40" s="621"/>
      <c r="Q40" s="622"/>
      <c r="R40" s="623">
        <v>3954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333</v>
      </c>
      <c r="AR40" s="690"/>
      <c r="AS40" s="690"/>
      <c r="AT40" s="690"/>
      <c r="AU40" s="690"/>
      <c r="AV40" s="690"/>
      <c r="AW40" s="690"/>
      <c r="AX40" s="690"/>
      <c r="AY40" s="691"/>
      <c r="AZ40" s="623" t="s">
        <v>122</v>
      </c>
      <c r="BA40" s="624"/>
      <c r="BB40" s="624"/>
      <c r="BC40" s="624"/>
      <c r="BD40" s="653"/>
      <c r="BE40" s="653"/>
      <c r="BF40" s="669"/>
      <c r="BG40" s="673" t="s">
        <v>334</v>
      </c>
      <c r="BH40" s="674"/>
      <c r="BI40" s="674"/>
      <c r="BJ40" s="674"/>
      <c r="BK40" s="674"/>
      <c r="BL40" s="211"/>
      <c r="BM40" s="621" t="s">
        <v>335</v>
      </c>
      <c r="BN40" s="621"/>
      <c r="BO40" s="621"/>
      <c r="BP40" s="621"/>
      <c r="BQ40" s="621"/>
      <c r="BR40" s="621"/>
      <c r="BS40" s="621"/>
      <c r="BT40" s="621"/>
      <c r="BU40" s="622"/>
      <c r="BV40" s="623">
        <v>88</v>
      </c>
      <c r="BW40" s="624"/>
      <c r="BX40" s="624"/>
      <c r="BY40" s="624"/>
      <c r="BZ40" s="624"/>
      <c r="CA40" s="624"/>
      <c r="CB40" s="633"/>
      <c r="CD40" s="620" t="s">
        <v>336</v>
      </c>
      <c r="CE40" s="621"/>
      <c r="CF40" s="621"/>
      <c r="CG40" s="621"/>
      <c r="CH40" s="621"/>
      <c r="CI40" s="621"/>
      <c r="CJ40" s="621"/>
      <c r="CK40" s="621"/>
      <c r="CL40" s="621"/>
      <c r="CM40" s="621"/>
      <c r="CN40" s="621"/>
      <c r="CO40" s="621"/>
      <c r="CP40" s="621"/>
      <c r="CQ40" s="622"/>
      <c r="CR40" s="623">
        <v>480</v>
      </c>
      <c r="CS40" s="624"/>
      <c r="CT40" s="624"/>
      <c r="CU40" s="624"/>
      <c r="CV40" s="624"/>
      <c r="CW40" s="624"/>
      <c r="CX40" s="624"/>
      <c r="CY40" s="625"/>
      <c r="CZ40" s="628">
        <v>0</v>
      </c>
      <c r="DA40" s="655"/>
      <c r="DB40" s="655"/>
      <c r="DC40" s="658"/>
      <c r="DD40" s="632">
        <v>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337</v>
      </c>
      <c r="C41" s="645"/>
      <c r="D41" s="645"/>
      <c r="E41" s="645"/>
      <c r="F41" s="645"/>
      <c r="G41" s="645"/>
      <c r="H41" s="645"/>
      <c r="I41" s="645"/>
      <c r="J41" s="645"/>
      <c r="K41" s="645"/>
      <c r="L41" s="645"/>
      <c r="M41" s="645"/>
      <c r="N41" s="645"/>
      <c r="O41" s="645"/>
      <c r="P41" s="645"/>
      <c r="Q41" s="646"/>
      <c r="R41" s="698">
        <v>4646134</v>
      </c>
      <c r="S41" s="699"/>
      <c r="T41" s="699"/>
      <c r="U41" s="699"/>
      <c r="V41" s="699"/>
      <c r="W41" s="699"/>
      <c r="X41" s="699"/>
      <c r="Y41" s="700"/>
      <c r="Z41" s="701">
        <v>100</v>
      </c>
      <c r="AA41" s="701"/>
      <c r="AB41" s="701"/>
      <c r="AC41" s="701"/>
      <c r="AD41" s="702">
        <v>2439735</v>
      </c>
      <c r="AE41" s="702"/>
      <c r="AF41" s="702"/>
      <c r="AG41" s="702"/>
      <c r="AH41" s="702"/>
      <c r="AI41" s="702"/>
      <c r="AJ41" s="702"/>
      <c r="AK41" s="702"/>
      <c r="AL41" s="703">
        <v>100</v>
      </c>
      <c r="AM41" s="683"/>
      <c r="AN41" s="683"/>
      <c r="AO41" s="704"/>
      <c r="AQ41" s="689" t="s">
        <v>338</v>
      </c>
      <c r="AR41" s="690"/>
      <c r="AS41" s="690"/>
      <c r="AT41" s="690"/>
      <c r="AU41" s="690"/>
      <c r="AV41" s="690"/>
      <c r="AW41" s="690"/>
      <c r="AX41" s="690"/>
      <c r="AY41" s="691"/>
      <c r="AZ41" s="623">
        <v>53460</v>
      </c>
      <c r="BA41" s="624"/>
      <c r="BB41" s="624"/>
      <c r="BC41" s="624"/>
      <c r="BD41" s="653"/>
      <c r="BE41" s="653"/>
      <c r="BF41" s="669"/>
      <c r="BG41" s="673"/>
      <c r="BH41" s="674"/>
      <c r="BI41" s="674"/>
      <c r="BJ41" s="674"/>
      <c r="BK41" s="674"/>
      <c r="BL41" s="211"/>
      <c r="BM41" s="621" t="s">
        <v>339</v>
      </c>
      <c r="BN41" s="621"/>
      <c r="BO41" s="621"/>
      <c r="BP41" s="621"/>
      <c r="BQ41" s="621"/>
      <c r="BR41" s="621"/>
      <c r="BS41" s="621"/>
      <c r="BT41" s="621"/>
      <c r="BU41" s="622"/>
      <c r="BV41" s="623">
        <v>8</v>
      </c>
      <c r="BW41" s="624"/>
      <c r="BX41" s="624"/>
      <c r="BY41" s="624"/>
      <c r="BZ41" s="624"/>
      <c r="CA41" s="624"/>
      <c r="CB41" s="633"/>
      <c r="CD41" s="620" t="s">
        <v>340</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341</v>
      </c>
      <c r="AR42" s="706"/>
      <c r="AS42" s="706"/>
      <c r="AT42" s="706"/>
      <c r="AU42" s="706"/>
      <c r="AV42" s="706"/>
      <c r="AW42" s="706"/>
      <c r="AX42" s="706"/>
      <c r="AY42" s="707"/>
      <c r="AZ42" s="698">
        <v>179745</v>
      </c>
      <c r="BA42" s="699"/>
      <c r="BB42" s="699"/>
      <c r="BC42" s="699"/>
      <c r="BD42" s="682"/>
      <c r="BE42" s="682"/>
      <c r="BF42" s="684"/>
      <c r="BG42" s="675"/>
      <c r="BH42" s="676"/>
      <c r="BI42" s="676"/>
      <c r="BJ42" s="676"/>
      <c r="BK42" s="676"/>
      <c r="BL42" s="212"/>
      <c r="BM42" s="645" t="s">
        <v>342</v>
      </c>
      <c r="BN42" s="645"/>
      <c r="BO42" s="645"/>
      <c r="BP42" s="645"/>
      <c r="BQ42" s="645"/>
      <c r="BR42" s="645"/>
      <c r="BS42" s="645"/>
      <c r="BT42" s="645"/>
      <c r="BU42" s="646"/>
      <c r="BV42" s="698">
        <v>466</v>
      </c>
      <c r="BW42" s="699"/>
      <c r="BX42" s="699"/>
      <c r="BY42" s="699"/>
      <c r="BZ42" s="699"/>
      <c r="CA42" s="699"/>
      <c r="CB42" s="708"/>
      <c r="CD42" s="620" t="s">
        <v>343</v>
      </c>
      <c r="CE42" s="621"/>
      <c r="CF42" s="621"/>
      <c r="CG42" s="621"/>
      <c r="CH42" s="621"/>
      <c r="CI42" s="621"/>
      <c r="CJ42" s="621"/>
      <c r="CK42" s="621"/>
      <c r="CL42" s="621"/>
      <c r="CM42" s="621"/>
      <c r="CN42" s="621"/>
      <c r="CO42" s="621"/>
      <c r="CP42" s="621"/>
      <c r="CQ42" s="622"/>
      <c r="CR42" s="623">
        <v>510478</v>
      </c>
      <c r="CS42" s="653"/>
      <c r="CT42" s="653"/>
      <c r="CU42" s="653"/>
      <c r="CV42" s="653"/>
      <c r="CW42" s="653"/>
      <c r="CX42" s="653"/>
      <c r="CY42" s="654"/>
      <c r="CZ42" s="628">
        <v>11.9</v>
      </c>
      <c r="DA42" s="655"/>
      <c r="DB42" s="655"/>
      <c r="DC42" s="658"/>
      <c r="DD42" s="632">
        <v>102594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344</v>
      </c>
      <c r="CD43" s="620" t="s">
        <v>345</v>
      </c>
      <c r="CE43" s="621"/>
      <c r="CF43" s="621"/>
      <c r="CG43" s="621"/>
      <c r="CH43" s="621"/>
      <c r="CI43" s="621"/>
      <c r="CJ43" s="621"/>
      <c r="CK43" s="621"/>
      <c r="CL43" s="621"/>
      <c r="CM43" s="621"/>
      <c r="CN43" s="621"/>
      <c r="CO43" s="621"/>
      <c r="CP43" s="621"/>
      <c r="CQ43" s="622"/>
      <c r="CR43" s="623">
        <v>40652</v>
      </c>
      <c r="CS43" s="653"/>
      <c r="CT43" s="653"/>
      <c r="CU43" s="653"/>
      <c r="CV43" s="653"/>
      <c r="CW43" s="653"/>
      <c r="CX43" s="653"/>
      <c r="CY43" s="654"/>
      <c r="CZ43" s="628">
        <v>0.9</v>
      </c>
      <c r="DA43" s="655"/>
      <c r="DB43" s="655"/>
      <c r="DC43" s="658"/>
      <c r="DD43" s="632">
        <v>40652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294</v>
      </c>
      <c r="CE44" s="662"/>
      <c r="CF44" s="620" t="s">
        <v>347</v>
      </c>
      <c r="CG44" s="621"/>
      <c r="CH44" s="621"/>
      <c r="CI44" s="621"/>
      <c r="CJ44" s="621"/>
      <c r="CK44" s="621"/>
      <c r="CL44" s="621"/>
      <c r="CM44" s="621"/>
      <c r="CN44" s="621"/>
      <c r="CO44" s="621"/>
      <c r="CP44" s="621"/>
      <c r="CQ44" s="622"/>
      <c r="CR44" s="623">
        <v>455519</v>
      </c>
      <c r="CS44" s="624"/>
      <c r="CT44" s="624"/>
      <c r="CU44" s="624"/>
      <c r="CV44" s="624"/>
      <c r="CW44" s="624"/>
      <c r="CX44" s="624"/>
      <c r="CY44" s="625"/>
      <c r="CZ44" s="628">
        <v>10.6</v>
      </c>
      <c r="DA44" s="629"/>
      <c r="DB44" s="629"/>
      <c r="DC44" s="635"/>
      <c r="DD44" s="632">
        <v>93831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349</v>
      </c>
      <c r="CG45" s="621"/>
      <c r="CH45" s="621"/>
      <c r="CI45" s="621"/>
      <c r="CJ45" s="621"/>
      <c r="CK45" s="621"/>
      <c r="CL45" s="621"/>
      <c r="CM45" s="621"/>
      <c r="CN45" s="621"/>
      <c r="CO45" s="621"/>
      <c r="CP45" s="621"/>
      <c r="CQ45" s="622"/>
      <c r="CR45" s="623">
        <v>237710</v>
      </c>
      <c r="CS45" s="653"/>
      <c r="CT45" s="653"/>
      <c r="CU45" s="653"/>
      <c r="CV45" s="653"/>
      <c r="CW45" s="653"/>
      <c r="CX45" s="653"/>
      <c r="CY45" s="654"/>
      <c r="CZ45" s="628">
        <v>5.5</v>
      </c>
      <c r="DA45" s="655"/>
      <c r="DB45" s="655"/>
      <c r="DC45" s="658"/>
      <c r="DD45" s="632">
        <v>11424</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350</v>
      </c>
      <c r="CG46" s="621"/>
      <c r="CH46" s="621"/>
      <c r="CI46" s="621"/>
      <c r="CJ46" s="621"/>
      <c r="CK46" s="621"/>
      <c r="CL46" s="621"/>
      <c r="CM46" s="621"/>
      <c r="CN46" s="621"/>
      <c r="CO46" s="621"/>
      <c r="CP46" s="621"/>
      <c r="CQ46" s="622"/>
      <c r="CR46" s="623">
        <v>206781</v>
      </c>
      <c r="CS46" s="624"/>
      <c r="CT46" s="624"/>
      <c r="CU46" s="624"/>
      <c r="CV46" s="624"/>
      <c r="CW46" s="624"/>
      <c r="CX46" s="624"/>
      <c r="CY46" s="625"/>
      <c r="CZ46" s="628">
        <v>4.8</v>
      </c>
      <c r="DA46" s="629"/>
      <c r="DB46" s="629"/>
      <c r="DC46" s="635"/>
      <c r="DD46" s="632">
        <v>82065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351</v>
      </c>
      <c r="CG47" s="621"/>
      <c r="CH47" s="621"/>
      <c r="CI47" s="621"/>
      <c r="CJ47" s="621"/>
      <c r="CK47" s="621"/>
      <c r="CL47" s="621"/>
      <c r="CM47" s="621"/>
      <c r="CN47" s="621"/>
      <c r="CO47" s="621"/>
      <c r="CP47" s="621"/>
      <c r="CQ47" s="622"/>
      <c r="CR47" s="623">
        <v>54959</v>
      </c>
      <c r="CS47" s="653"/>
      <c r="CT47" s="653"/>
      <c r="CU47" s="653"/>
      <c r="CV47" s="653"/>
      <c r="CW47" s="653"/>
      <c r="CX47" s="653"/>
      <c r="CY47" s="654"/>
      <c r="CZ47" s="628">
        <v>1.3</v>
      </c>
      <c r="DA47" s="655"/>
      <c r="DB47" s="655"/>
      <c r="DC47" s="658"/>
      <c r="DD47" s="632">
        <v>8763</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352</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353</v>
      </c>
      <c r="CE49" s="645"/>
      <c r="CF49" s="645"/>
      <c r="CG49" s="645"/>
      <c r="CH49" s="645"/>
      <c r="CI49" s="645"/>
      <c r="CJ49" s="645"/>
      <c r="CK49" s="645"/>
      <c r="CL49" s="645"/>
      <c r="CM49" s="645"/>
      <c r="CN49" s="645"/>
      <c r="CO49" s="645"/>
      <c r="CP49" s="645"/>
      <c r="CQ49" s="646"/>
      <c r="CR49" s="698">
        <v>4305608</v>
      </c>
      <c r="CS49" s="682"/>
      <c r="CT49" s="682"/>
      <c r="CU49" s="682"/>
      <c r="CV49" s="682"/>
      <c r="CW49" s="682"/>
      <c r="CX49" s="682"/>
      <c r="CY49" s="711"/>
      <c r="CZ49" s="703">
        <v>100</v>
      </c>
      <c r="DA49" s="712"/>
      <c r="DB49" s="712"/>
      <c r="DC49" s="713"/>
      <c r="DD49" s="714">
        <v>2938482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lWFNzRHHZlzFqUnJ3jm73JeAE8Qgc0TTRFf0dsNwPiy1kwmm12s9zKW9sRtipSakvD4biHOHxrODZeb31wgVQ==" saltValue="7UlywkN4twUVQc3pcDoM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355</v>
      </c>
      <c r="DK2" s="723"/>
      <c r="DL2" s="723"/>
      <c r="DM2" s="723"/>
      <c r="DN2" s="723"/>
      <c r="DO2" s="724"/>
      <c r="DP2" s="216"/>
      <c r="DQ2" s="722" t="s">
        <v>356</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359</v>
      </c>
      <c r="B5" s="728"/>
      <c r="C5" s="728"/>
      <c r="D5" s="728"/>
      <c r="E5" s="728"/>
      <c r="F5" s="728"/>
      <c r="G5" s="728"/>
      <c r="H5" s="728"/>
      <c r="I5" s="728"/>
      <c r="J5" s="728"/>
      <c r="K5" s="728"/>
      <c r="L5" s="728"/>
      <c r="M5" s="728"/>
      <c r="N5" s="728"/>
      <c r="O5" s="728"/>
      <c r="P5" s="729"/>
      <c r="Q5" s="733" t="s">
        <v>360</v>
      </c>
      <c r="R5" s="734"/>
      <c r="S5" s="734"/>
      <c r="T5" s="734"/>
      <c r="U5" s="735"/>
      <c r="V5" s="733" t="s">
        <v>361</v>
      </c>
      <c r="W5" s="734"/>
      <c r="X5" s="734"/>
      <c r="Y5" s="734"/>
      <c r="Z5" s="735"/>
      <c r="AA5" s="733" t="s">
        <v>362</v>
      </c>
      <c r="AB5" s="734"/>
      <c r="AC5" s="734"/>
      <c r="AD5" s="734"/>
      <c r="AE5" s="734"/>
      <c r="AF5" s="739" t="s">
        <v>363</v>
      </c>
      <c r="AG5" s="734"/>
      <c r="AH5" s="734"/>
      <c r="AI5" s="734"/>
      <c r="AJ5" s="740"/>
      <c r="AK5" s="734" t="s">
        <v>364</v>
      </c>
      <c r="AL5" s="734"/>
      <c r="AM5" s="734"/>
      <c r="AN5" s="734"/>
      <c r="AO5" s="735"/>
      <c r="AP5" s="733" t="s">
        <v>365</v>
      </c>
      <c r="AQ5" s="734"/>
      <c r="AR5" s="734"/>
      <c r="AS5" s="734"/>
      <c r="AT5" s="735"/>
      <c r="AU5" s="733" t="s">
        <v>366</v>
      </c>
      <c r="AV5" s="734"/>
      <c r="AW5" s="734"/>
      <c r="AX5" s="734"/>
      <c r="AY5" s="740"/>
      <c r="AZ5" s="220"/>
      <c r="BA5" s="220"/>
      <c r="BB5" s="220"/>
      <c r="BC5" s="220"/>
      <c r="BD5" s="220"/>
      <c r="BE5" s="221"/>
      <c r="BF5" s="221"/>
      <c r="BG5" s="221"/>
      <c r="BH5" s="221"/>
      <c r="BI5" s="221"/>
      <c r="BJ5" s="221"/>
      <c r="BK5" s="221"/>
      <c r="BL5" s="221"/>
      <c r="BM5" s="221"/>
      <c r="BN5" s="221"/>
      <c r="BO5" s="221"/>
      <c r="BP5" s="221"/>
      <c r="BQ5" s="727" t="s">
        <v>367</v>
      </c>
      <c r="BR5" s="728"/>
      <c r="BS5" s="728"/>
      <c r="BT5" s="728"/>
      <c r="BU5" s="728"/>
      <c r="BV5" s="728"/>
      <c r="BW5" s="728"/>
      <c r="BX5" s="728"/>
      <c r="BY5" s="728"/>
      <c r="BZ5" s="728"/>
      <c r="CA5" s="728"/>
      <c r="CB5" s="728"/>
      <c r="CC5" s="728"/>
      <c r="CD5" s="728"/>
      <c r="CE5" s="728"/>
      <c r="CF5" s="728"/>
      <c r="CG5" s="729"/>
      <c r="CH5" s="733" t="s">
        <v>368</v>
      </c>
      <c r="CI5" s="734"/>
      <c r="CJ5" s="734"/>
      <c r="CK5" s="734"/>
      <c r="CL5" s="735"/>
      <c r="CM5" s="733" t="s">
        <v>369</v>
      </c>
      <c r="CN5" s="734"/>
      <c r="CO5" s="734"/>
      <c r="CP5" s="734"/>
      <c r="CQ5" s="735"/>
      <c r="CR5" s="733" t="s">
        <v>370</v>
      </c>
      <c r="CS5" s="734"/>
      <c r="CT5" s="734"/>
      <c r="CU5" s="734"/>
      <c r="CV5" s="735"/>
      <c r="CW5" s="733" t="s">
        <v>371</v>
      </c>
      <c r="CX5" s="734"/>
      <c r="CY5" s="734"/>
      <c r="CZ5" s="734"/>
      <c r="DA5" s="735"/>
      <c r="DB5" s="733" t="s">
        <v>372</v>
      </c>
      <c r="DC5" s="734"/>
      <c r="DD5" s="734"/>
      <c r="DE5" s="734"/>
      <c r="DF5" s="735"/>
      <c r="DG5" s="763" t="s">
        <v>373</v>
      </c>
      <c r="DH5" s="764"/>
      <c r="DI5" s="764"/>
      <c r="DJ5" s="764"/>
      <c r="DK5" s="765"/>
      <c r="DL5" s="763" t="s">
        <v>374</v>
      </c>
      <c r="DM5" s="764"/>
      <c r="DN5" s="764"/>
      <c r="DO5" s="764"/>
      <c r="DP5" s="765"/>
      <c r="DQ5" s="733" t="s">
        <v>375</v>
      </c>
      <c r="DR5" s="734"/>
      <c r="DS5" s="734"/>
      <c r="DT5" s="734"/>
      <c r="DU5" s="735"/>
      <c r="DV5" s="733" t="s">
        <v>366</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376</v>
      </c>
      <c r="C7" s="750"/>
      <c r="D7" s="750"/>
      <c r="E7" s="750"/>
      <c r="F7" s="750"/>
      <c r="G7" s="750"/>
      <c r="H7" s="750"/>
      <c r="I7" s="750"/>
      <c r="J7" s="750"/>
      <c r="K7" s="750"/>
      <c r="L7" s="750"/>
      <c r="M7" s="750"/>
      <c r="N7" s="750"/>
      <c r="O7" s="750"/>
      <c r="P7" s="751"/>
      <c r="Q7" s="752">
        <v>4646</v>
      </c>
      <c r="R7" s="753"/>
      <c r="S7" s="753"/>
      <c r="T7" s="753"/>
      <c r="U7" s="753"/>
      <c r="V7" s="753">
        <v>4305</v>
      </c>
      <c r="W7" s="753"/>
      <c r="X7" s="753"/>
      <c r="Y7" s="753"/>
      <c r="Z7" s="753"/>
      <c r="AA7" s="753">
        <v>341</v>
      </c>
      <c r="AB7" s="753"/>
      <c r="AC7" s="753"/>
      <c r="AD7" s="753"/>
      <c r="AE7" s="754"/>
      <c r="AF7" s="755">
        <v>317</v>
      </c>
      <c r="AG7" s="756"/>
      <c r="AH7" s="756"/>
      <c r="AI7" s="756"/>
      <c r="AJ7" s="757"/>
      <c r="AK7" s="758" t="s">
        <v>553</v>
      </c>
      <c r="AL7" s="759"/>
      <c r="AM7" s="759"/>
      <c r="AN7" s="759"/>
      <c r="AO7" s="759"/>
      <c r="AP7" s="759">
        <v>4186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-1</v>
      </c>
      <c r="CI7" s="744"/>
      <c r="CJ7" s="744"/>
      <c r="CK7" s="744"/>
      <c r="CL7" s="745"/>
      <c r="CM7" s="743">
        <v>-12</v>
      </c>
      <c r="CN7" s="744"/>
      <c r="CO7" s="744"/>
      <c r="CP7" s="744"/>
      <c r="CQ7" s="745"/>
      <c r="CR7" s="743">
        <v>3</v>
      </c>
      <c r="CS7" s="744"/>
      <c r="CT7" s="744"/>
      <c r="CU7" s="744"/>
      <c r="CV7" s="745"/>
      <c r="CW7" s="743" t="s">
        <v>553</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15">
      <c r="A8" s="226">
        <v>2</v>
      </c>
      <c r="B8" s="780" t="s">
        <v>377</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t="s">
        <v>552</v>
      </c>
      <c r="AB8" s="784"/>
      <c r="AC8" s="784"/>
      <c r="AD8" s="784"/>
      <c r="AE8" s="785"/>
      <c r="AF8" s="786" t="s">
        <v>122</v>
      </c>
      <c r="AG8" s="787"/>
      <c r="AH8" s="787"/>
      <c r="AI8" s="787"/>
      <c r="AJ8" s="788"/>
      <c r="AK8" s="769" t="s">
        <v>553</v>
      </c>
      <c r="AL8" s="770"/>
      <c r="AM8" s="770"/>
      <c r="AN8" s="770"/>
      <c r="AO8" s="770"/>
      <c r="AP8" s="770" t="s">
        <v>553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8</v>
      </c>
      <c r="CI8" s="777"/>
      <c r="CJ8" s="777"/>
      <c r="CK8" s="777"/>
      <c r="CL8" s="778"/>
      <c r="CM8" s="776">
        <v>30</v>
      </c>
      <c r="CN8" s="777"/>
      <c r="CO8" s="777"/>
      <c r="CP8" s="777"/>
      <c r="CQ8" s="778"/>
      <c r="CR8" s="776">
        <v>30</v>
      </c>
      <c r="CS8" s="777"/>
      <c r="CT8" s="777"/>
      <c r="CU8" s="777"/>
      <c r="CV8" s="778"/>
      <c r="CW8" s="776" t="s">
        <v>553</v>
      </c>
      <c r="CX8" s="777"/>
      <c r="CY8" s="777"/>
      <c r="CZ8" s="777"/>
      <c r="DA8" s="778"/>
      <c r="DB8" s="776" t="s">
        <v>553</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561</v>
      </c>
      <c r="BT9" s="774"/>
      <c r="BU9" s="774"/>
      <c r="BV9" s="774"/>
      <c r="BW9" s="774"/>
      <c r="BX9" s="774"/>
      <c r="BY9" s="774"/>
      <c r="BZ9" s="774"/>
      <c r="CA9" s="774"/>
      <c r="CB9" s="774"/>
      <c r="CC9" s="774"/>
      <c r="CD9" s="774"/>
      <c r="CE9" s="774"/>
      <c r="CF9" s="774"/>
      <c r="CG9" s="775"/>
      <c r="CH9" s="776">
        <v>1</v>
      </c>
      <c r="CI9" s="777"/>
      <c r="CJ9" s="777"/>
      <c r="CK9" s="777"/>
      <c r="CL9" s="778"/>
      <c r="CM9" s="776">
        <v>104</v>
      </c>
      <c r="CN9" s="777"/>
      <c r="CO9" s="777"/>
      <c r="CP9" s="777"/>
      <c r="CQ9" s="778"/>
      <c r="CR9" s="776">
        <v>33</v>
      </c>
      <c r="CS9" s="777"/>
      <c r="CT9" s="777"/>
      <c r="CU9" s="777"/>
      <c r="CV9" s="778"/>
      <c r="CW9" s="776" t="s">
        <v>553</v>
      </c>
      <c r="CX9" s="777"/>
      <c r="CY9" s="777"/>
      <c r="CZ9" s="777"/>
      <c r="DA9" s="778"/>
      <c r="DB9" s="776" t="s">
        <v>553</v>
      </c>
      <c r="DC9" s="777"/>
      <c r="DD9" s="777"/>
      <c r="DE9" s="777"/>
      <c r="DF9" s="778"/>
      <c r="DG9" s="776" t="s">
        <v>553</v>
      </c>
      <c r="DH9" s="777"/>
      <c r="DI9" s="777"/>
      <c r="DJ9" s="777"/>
      <c r="DK9" s="778"/>
      <c r="DL9" s="776" t="s">
        <v>553</v>
      </c>
      <c r="DM9" s="777"/>
      <c r="DN9" s="777"/>
      <c r="DO9" s="777"/>
      <c r="DP9" s="778"/>
      <c r="DQ9" s="776" t="s">
        <v>553</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4646</v>
      </c>
      <c r="R23" s="793"/>
      <c r="S23" s="793"/>
      <c r="T23" s="793"/>
      <c r="U23" s="793"/>
      <c r="V23" s="793">
        <v>4305</v>
      </c>
      <c r="W23" s="793"/>
      <c r="X23" s="793"/>
      <c r="Y23" s="793"/>
      <c r="Z23" s="793"/>
      <c r="AA23" s="793">
        <v>341</v>
      </c>
      <c r="AB23" s="793"/>
      <c r="AC23" s="793"/>
      <c r="AD23" s="793"/>
      <c r="AE23" s="794"/>
      <c r="AF23" s="795">
        <v>317</v>
      </c>
      <c r="AG23" s="793"/>
      <c r="AH23" s="793"/>
      <c r="AI23" s="793"/>
      <c r="AJ23" s="796"/>
      <c r="AK23" s="797"/>
      <c r="AL23" s="798"/>
      <c r="AM23" s="798"/>
      <c r="AN23" s="798"/>
      <c r="AO23" s="798"/>
      <c r="AP23" s="793">
        <v>4186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359</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366</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432</v>
      </c>
      <c r="R28" s="823"/>
      <c r="S28" s="823"/>
      <c r="T28" s="823"/>
      <c r="U28" s="823"/>
      <c r="V28" s="823">
        <v>420</v>
      </c>
      <c r="W28" s="823"/>
      <c r="X28" s="823"/>
      <c r="Y28" s="823"/>
      <c r="Z28" s="823"/>
      <c r="AA28" s="823">
        <v>12</v>
      </c>
      <c r="AB28" s="823"/>
      <c r="AC28" s="823"/>
      <c r="AD28" s="823"/>
      <c r="AE28" s="824"/>
      <c r="AF28" s="825">
        <v>12</v>
      </c>
      <c r="AG28" s="823"/>
      <c r="AH28" s="823"/>
      <c r="AI28" s="823"/>
      <c r="AJ28" s="826"/>
      <c r="AK28" s="827">
        <v>53</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641</v>
      </c>
      <c r="R29" s="784"/>
      <c r="S29" s="784"/>
      <c r="T29" s="784"/>
      <c r="U29" s="784"/>
      <c r="V29" s="784">
        <v>598</v>
      </c>
      <c r="W29" s="784"/>
      <c r="X29" s="784"/>
      <c r="Y29" s="784"/>
      <c r="Z29" s="784"/>
      <c r="AA29" s="784">
        <v>42</v>
      </c>
      <c r="AB29" s="784"/>
      <c r="AC29" s="784"/>
      <c r="AD29" s="784"/>
      <c r="AE29" s="785"/>
      <c r="AF29" s="786">
        <v>42</v>
      </c>
      <c r="AG29" s="787"/>
      <c r="AH29" s="787"/>
      <c r="AI29" s="787"/>
      <c r="AJ29" s="788"/>
      <c r="AK29" s="834">
        <v>91</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76</v>
      </c>
      <c r="R30" s="784"/>
      <c r="S30" s="784"/>
      <c r="T30" s="784"/>
      <c r="U30" s="784"/>
      <c r="V30" s="784">
        <v>76</v>
      </c>
      <c r="W30" s="784"/>
      <c r="X30" s="784"/>
      <c r="Y30" s="784"/>
      <c r="Z30" s="784"/>
      <c r="AA30" s="784" t="s">
        <v>552</v>
      </c>
      <c r="AB30" s="784"/>
      <c r="AC30" s="784"/>
      <c r="AD30" s="784"/>
      <c r="AE30" s="785"/>
      <c r="AF30" s="786" t="s">
        <v>122</v>
      </c>
      <c r="AG30" s="787"/>
      <c r="AH30" s="787"/>
      <c r="AI30" s="787"/>
      <c r="AJ30" s="788"/>
      <c r="AK30" s="834">
        <v>21</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129</v>
      </c>
      <c r="R31" s="784"/>
      <c r="S31" s="784"/>
      <c r="T31" s="784"/>
      <c r="U31" s="784"/>
      <c r="V31" s="784">
        <v>90</v>
      </c>
      <c r="W31" s="784"/>
      <c r="X31" s="784"/>
      <c r="Y31" s="784"/>
      <c r="Z31" s="784"/>
      <c r="AA31" s="784">
        <v>39</v>
      </c>
      <c r="AB31" s="784"/>
      <c r="AC31" s="784"/>
      <c r="AD31" s="784"/>
      <c r="AE31" s="785"/>
      <c r="AF31" s="786">
        <v>39</v>
      </c>
      <c r="AG31" s="787"/>
      <c r="AH31" s="787"/>
      <c r="AI31" s="787"/>
      <c r="AJ31" s="788"/>
      <c r="AK31" s="834">
        <v>101</v>
      </c>
      <c r="AL31" s="830"/>
      <c r="AM31" s="830"/>
      <c r="AN31" s="830"/>
      <c r="AO31" s="830"/>
      <c r="AP31" s="830">
        <v>810</v>
      </c>
      <c r="AQ31" s="830"/>
      <c r="AR31" s="830"/>
      <c r="AS31" s="830"/>
      <c r="AT31" s="830"/>
      <c r="AU31" s="830">
        <v>810</v>
      </c>
      <c r="AV31" s="830"/>
      <c r="AW31" s="830"/>
      <c r="AX31" s="830"/>
      <c r="AY31" s="830"/>
      <c r="AZ31" s="831" t="s">
        <v>553</v>
      </c>
      <c r="BA31" s="831"/>
      <c r="BB31" s="831"/>
      <c r="BC31" s="831"/>
      <c r="BD31" s="831"/>
      <c r="BE31" s="832" t="s">
        <v>395</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396</v>
      </c>
      <c r="C32" s="781"/>
      <c r="D32" s="781"/>
      <c r="E32" s="781"/>
      <c r="F32" s="781"/>
      <c r="G32" s="781"/>
      <c r="H32" s="781"/>
      <c r="I32" s="781"/>
      <c r="J32" s="781"/>
      <c r="K32" s="781"/>
      <c r="L32" s="781"/>
      <c r="M32" s="781"/>
      <c r="N32" s="781"/>
      <c r="O32" s="781"/>
      <c r="P32" s="782"/>
      <c r="Q32" s="783">
        <v>144</v>
      </c>
      <c r="R32" s="784"/>
      <c r="S32" s="784"/>
      <c r="T32" s="784"/>
      <c r="U32" s="784"/>
      <c r="V32" s="784">
        <v>34</v>
      </c>
      <c r="W32" s="784"/>
      <c r="X32" s="784"/>
      <c r="Y32" s="784"/>
      <c r="Z32" s="784"/>
      <c r="AA32" s="784">
        <v>110</v>
      </c>
      <c r="AB32" s="784"/>
      <c r="AC32" s="784"/>
      <c r="AD32" s="784"/>
      <c r="AE32" s="785"/>
      <c r="AF32" s="786">
        <v>110</v>
      </c>
      <c r="AG32" s="787"/>
      <c r="AH32" s="787"/>
      <c r="AI32" s="787"/>
      <c r="AJ32" s="788"/>
      <c r="AK32" s="834">
        <v>131</v>
      </c>
      <c r="AL32" s="830"/>
      <c r="AM32" s="830"/>
      <c r="AN32" s="830"/>
      <c r="AO32" s="830"/>
      <c r="AP32" s="830">
        <v>628</v>
      </c>
      <c r="AQ32" s="830"/>
      <c r="AR32" s="830"/>
      <c r="AS32" s="830"/>
      <c r="AT32" s="830"/>
      <c r="AU32" s="830">
        <v>473</v>
      </c>
      <c r="AV32" s="830"/>
      <c r="AW32" s="830"/>
      <c r="AX32" s="830"/>
      <c r="AY32" s="830"/>
      <c r="AZ32" s="831" t="s">
        <v>553</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143</v>
      </c>
      <c r="C33" s="781"/>
      <c r="D33" s="781"/>
      <c r="E33" s="781"/>
      <c r="F33" s="781"/>
      <c r="G33" s="781"/>
      <c r="H33" s="781"/>
      <c r="I33" s="781"/>
      <c r="J33" s="781"/>
      <c r="K33" s="781"/>
      <c r="L33" s="781"/>
      <c r="M33" s="781"/>
      <c r="N33" s="781"/>
      <c r="O33" s="781"/>
      <c r="P33" s="782"/>
      <c r="Q33" s="783">
        <v>76</v>
      </c>
      <c r="R33" s="784"/>
      <c r="S33" s="784"/>
      <c r="T33" s="784"/>
      <c r="U33" s="784"/>
      <c r="V33" s="784">
        <v>86</v>
      </c>
      <c r="W33" s="784"/>
      <c r="X33" s="784"/>
      <c r="Y33" s="784"/>
      <c r="Z33" s="784"/>
      <c r="AA33" s="784">
        <v>-10</v>
      </c>
      <c r="AB33" s="784"/>
      <c r="AC33" s="784"/>
      <c r="AD33" s="784"/>
      <c r="AE33" s="785"/>
      <c r="AF33" s="786">
        <v>-9</v>
      </c>
      <c r="AG33" s="787"/>
      <c r="AH33" s="787"/>
      <c r="AI33" s="787"/>
      <c r="AJ33" s="788"/>
      <c r="AK33" s="834">
        <v>14</v>
      </c>
      <c r="AL33" s="830"/>
      <c r="AM33" s="830"/>
      <c r="AN33" s="830"/>
      <c r="AO33" s="830"/>
      <c r="AP33" s="830">
        <v>222</v>
      </c>
      <c r="AQ33" s="830"/>
      <c r="AR33" s="830"/>
      <c r="AS33" s="830"/>
      <c r="AT33" s="830"/>
      <c r="AU33" s="830">
        <v>159</v>
      </c>
      <c r="AV33" s="830"/>
      <c r="AW33" s="830"/>
      <c r="AX33" s="830"/>
      <c r="AY33" s="830"/>
      <c r="AZ33" s="831">
        <v>16.5</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398</v>
      </c>
      <c r="C34" s="781"/>
      <c r="D34" s="781"/>
      <c r="E34" s="781"/>
      <c r="F34" s="781"/>
      <c r="G34" s="781"/>
      <c r="H34" s="781"/>
      <c r="I34" s="781"/>
      <c r="J34" s="781"/>
      <c r="K34" s="781"/>
      <c r="L34" s="781"/>
      <c r="M34" s="781"/>
      <c r="N34" s="781"/>
      <c r="O34" s="781"/>
      <c r="P34" s="782"/>
      <c r="Q34" s="783">
        <v>1</v>
      </c>
      <c r="R34" s="784"/>
      <c r="S34" s="784"/>
      <c r="T34" s="784"/>
      <c r="U34" s="784"/>
      <c r="V34" s="784">
        <v>0</v>
      </c>
      <c r="W34" s="784"/>
      <c r="X34" s="784"/>
      <c r="Y34" s="784"/>
      <c r="Z34" s="784"/>
      <c r="AA34" s="784">
        <v>0</v>
      </c>
      <c r="AB34" s="784"/>
      <c r="AC34" s="784"/>
      <c r="AD34" s="784"/>
      <c r="AE34" s="785"/>
      <c r="AF34" s="786">
        <v>23</v>
      </c>
      <c r="AG34" s="787"/>
      <c r="AH34" s="787"/>
      <c r="AI34" s="787"/>
      <c r="AJ34" s="788"/>
      <c r="AK34" s="834" t="s">
        <v>553</v>
      </c>
      <c r="AL34" s="830"/>
      <c r="AM34" s="830"/>
      <c r="AN34" s="830"/>
      <c r="AO34" s="830"/>
      <c r="AP34" s="830">
        <v>4</v>
      </c>
      <c r="AQ34" s="830"/>
      <c r="AR34" s="830"/>
      <c r="AS34" s="830"/>
      <c r="AT34" s="830"/>
      <c r="AU34" s="830" t="s">
        <v>553</v>
      </c>
      <c r="AV34" s="830"/>
      <c r="AW34" s="830"/>
      <c r="AX34" s="830"/>
      <c r="AY34" s="830"/>
      <c r="AZ34" s="831" t="s">
        <v>553</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217</v>
      </c>
      <c r="AG63" s="844"/>
      <c r="AH63" s="844"/>
      <c r="AI63" s="844"/>
      <c r="AJ63" s="845"/>
      <c r="AK63" s="846"/>
      <c r="AL63" s="841"/>
      <c r="AM63" s="841"/>
      <c r="AN63" s="841"/>
      <c r="AO63" s="841"/>
      <c r="AP63" s="844">
        <v>1664</v>
      </c>
      <c r="AQ63" s="844"/>
      <c r="AR63" s="844"/>
      <c r="AS63" s="844"/>
      <c r="AT63" s="844"/>
      <c r="AU63" s="844">
        <v>1442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403</v>
      </c>
      <c r="AV66" s="734"/>
      <c r="AW66" s="734"/>
      <c r="AX66" s="734"/>
      <c r="AY66" s="735"/>
      <c r="AZ66" s="733" t="s">
        <v>366</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1743</v>
      </c>
      <c r="R68" s="866"/>
      <c r="S68" s="866"/>
      <c r="T68" s="866"/>
      <c r="U68" s="866"/>
      <c r="V68" s="866">
        <v>1638</v>
      </c>
      <c r="W68" s="866"/>
      <c r="X68" s="866"/>
      <c r="Y68" s="866"/>
      <c r="Z68" s="866"/>
      <c r="AA68" s="866">
        <v>105</v>
      </c>
      <c r="AB68" s="866"/>
      <c r="AC68" s="866"/>
      <c r="AD68" s="866"/>
      <c r="AE68" s="866"/>
      <c r="AF68" s="866">
        <v>105</v>
      </c>
      <c r="AG68" s="866"/>
      <c r="AH68" s="866"/>
      <c r="AI68" s="866"/>
      <c r="AJ68" s="866"/>
      <c r="AK68" s="866" t="s">
        <v>553</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7" t="s">
        <v>555</v>
      </c>
      <c r="C69" s="874"/>
      <c r="D69" s="874"/>
      <c r="E69" s="874"/>
      <c r="F69" s="874"/>
      <c r="G69" s="874"/>
      <c r="H69" s="874"/>
      <c r="I69" s="874"/>
      <c r="J69" s="874"/>
      <c r="K69" s="874"/>
      <c r="L69" s="874"/>
      <c r="M69" s="874"/>
      <c r="N69" s="874"/>
      <c r="O69" s="874"/>
      <c r="P69" s="875"/>
      <c r="Q69" s="876">
        <v>5693</v>
      </c>
      <c r="R69" s="830"/>
      <c r="S69" s="830"/>
      <c r="T69" s="830"/>
      <c r="U69" s="830"/>
      <c r="V69" s="830">
        <v>5585</v>
      </c>
      <c r="W69" s="830"/>
      <c r="X69" s="830"/>
      <c r="Y69" s="830"/>
      <c r="Z69" s="830"/>
      <c r="AA69" s="830">
        <v>107</v>
      </c>
      <c r="AB69" s="830"/>
      <c r="AC69" s="830"/>
      <c r="AD69" s="830"/>
      <c r="AE69" s="830"/>
      <c r="AF69" s="830">
        <v>107</v>
      </c>
      <c r="AG69" s="830"/>
      <c r="AH69" s="830"/>
      <c r="AI69" s="830"/>
      <c r="AJ69" s="830"/>
      <c r="AK69" s="830">
        <v>22</v>
      </c>
      <c r="AL69" s="830"/>
      <c r="AM69" s="830"/>
      <c r="AN69" s="830"/>
      <c r="AO69" s="830"/>
      <c r="AP69" s="830">
        <v>2331</v>
      </c>
      <c r="AQ69" s="830"/>
      <c r="AR69" s="830"/>
      <c r="AS69" s="830"/>
      <c r="AT69" s="830"/>
      <c r="AU69" s="830">
        <v>35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36" customHeight="1" x14ac:dyDescent="0.15">
      <c r="A70" s="226">
        <v>3</v>
      </c>
      <c r="B70" s="873" t="s">
        <v>556</v>
      </c>
      <c r="C70" s="874"/>
      <c r="D70" s="874"/>
      <c r="E70" s="874"/>
      <c r="F70" s="874"/>
      <c r="G70" s="874"/>
      <c r="H70" s="874"/>
      <c r="I70" s="874"/>
      <c r="J70" s="874"/>
      <c r="K70" s="874"/>
      <c r="L70" s="874"/>
      <c r="M70" s="874"/>
      <c r="N70" s="874"/>
      <c r="O70" s="874"/>
      <c r="P70" s="875"/>
      <c r="Q70" s="876">
        <v>2</v>
      </c>
      <c r="R70" s="830"/>
      <c r="S70" s="830"/>
      <c r="T70" s="830"/>
      <c r="U70" s="830"/>
      <c r="V70" s="830">
        <v>2</v>
      </c>
      <c r="W70" s="830"/>
      <c r="X70" s="830"/>
      <c r="Y70" s="830"/>
      <c r="Z70" s="830"/>
      <c r="AA70" s="830">
        <v>0</v>
      </c>
      <c r="AB70" s="830"/>
      <c r="AC70" s="830"/>
      <c r="AD70" s="830"/>
      <c r="AE70" s="830"/>
      <c r="AF70" s="830">
        <v>0</v>
      </c>
      <c r="AG70" s="830"/>
      <c r="AH70" s="830"/>
      <c r="AI70" s="830"/>
      <c r="AJ70" s="830"/>
      <c r="AK70" s="830" t="s">
        <v>553</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7" t="s">
        <v>557</v>
      </c>
      <c r="C71" s="874"/>
      <c r="D71" s="874"/>
      <c r="E71" s="874"/>
      <c r="F71" s="874"/>
      <c r="G71" s="874"/>
      <c r="H71" s="874"/>
      <c r="I71" s="874"/>
      <c r="J71" s="874"/>
      <c r="K71" s="874"/>
      <c r="L71" s="874"/>
      <c r="M71" s="874"/>
      <c r="N71" s="874"/>
      <c r="O71" s="874"/>
      <c r="P71" s="875"/>
      <c r="Q71" s="876">
        <v>127</v>
      </c>
      <c r="R71" s="830"/>
      <c r="S71" s="830"/>
      <c r="T71" s="830"/>
      <c r="U71" s="830"/>
      <c r="V71" s="830">
        <v>120</v>
      </c>
      <c r="W71" s="830"/>
      <c r="X71" s="830"/>
      <c r="Y71" s="830"/>
      <c r="Z71" s="830"/>
      <c r="AA71" s="830">
        <v>6</v>
      </c>
      <c r="AB71" s="830"/>
      <c r="AC71" s="830"/>
      <c r="AD71" s="830"/>
      <c r="AE71" s="830"/>
      <c r="AF71" s="830">
        <v>6</v>
      </c>
      <c r="AG71" s="830"/>
      <c r="AH71" s="830"/>
      <c r="AI71" s="830"/>
      <c r="AJ71" s="830"/>
      <c r="AK71" s="830">
        <v>33</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7" t="s">
        <v>558</v>
      </c>
      <c r="C72" s="874"/>
      <c r="D72" s="874"/>
      <c r="E72" s="874"/>
      <c r="F72" s="874"/>
      <c r="G72" s="874"/>
      <c r="H72" s="874"/>
      <c r="I72" s="874"/>
      <c r="J72" s="874"/>
      <c r="K72" s="874"/>
      <c r="L72" s="874"/>
      <c r="M72" s="874"/>
      <c r="N72" s="874"/>
      <c r="O72" s="874"/>
      <c r="P72" s="875"/>
      <c r="Q72" s="876">
        <v>91545</v>
      </c>
      <c r="R72" s="830"/>
      <c r="S72" s="830"/>
      <c r="T72" s="830"/>
      <c r="U72" s="830"/>
      <c r="V72" s="830">
        <v>89579</v>
      </c>
      <c r="W72" s="830"/>
      <c r="X72" s="830"/>
      <c r="Y72" s="830"/>
      <c r="Z72" s="830"/>
      <c r="AA72" s="830">
        <v>1967</v>
      </c>
      <c r="AB72" s="830"/>
      <c r="AC72" s="830"/>
      <c r="AD72" s="830"/>
      <c r="AE72" s="830"/>
      <c r="AF72" s="830">
        <v>1967</v>
      </c>
      <c r="AG72" s="830"/>
      <c r="AH72" s="830"/>
      <c r="AI72" s="830"/>
      <c r="AJ72" s="830"/>
      <c r="AK72" s="830">
        <v>447</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7"/>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7"/>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7"/>
      <c r="C75" s="874"/>
      <c r="D75" s="874"/>
      <c r="E75" s="874"/>
      <c r="F75" s="874"/>
      <c r="G75" s="874"/>
      <c r="H75" s="874"/>
      <c r="I75" s="874"/>
      <c r="J75" s="874"/>
      <c r="K75" s="874"/>
      <c r="L75" s="874"/>
      <c r="M75" s="874"/>
      <c r="N75" s="874"/>
      <c r="O75" s="874"/>
      <c r="P75" s="875"/>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7"/>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7"/>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7"/>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7"/>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7"/>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7"/>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7"/>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7"/>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7"/>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7"/>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7"/>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2185</v>
      </c>
      <c r="AG88" s="844"/>
      <c r="AH88" s="844"/>
      <c r="AI88" s="844"/>
      <c r="AJ88" s="844"/>
      <c r="AK88" s="841"/>
      <c r="AL88" s="841"/>
      <c r="AM88" s="841"/>
      <c r="AN88" s="841"/>
      <c r="AO88" s="841"/>
      <c r="AP88" s="844">
        <v>2331</v>
      </c>
      <c r="AQ88" s="844"/>
      <c r="AR88" s="844"/>
      <c r="AS88" s="844"/>
      <c r="AT88" s="844"/>
      <c r="AU88" s="844">
        <v>35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405</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66</v>
      </c>
      <c r="CS102" s="852"/>
      <c r="CT102" s="852"/>
      <c r="CU102" s="852"/>
      <c r="CV102" s="892"/>
      <c r="CW102" s="891" t="s">
        <v>553</v>
      </c>
      <c r="CX102" s="852"/>
      <c r="CY102" s="852"/>
      <c r="CZ102" s="852"/>
      <c r="DA102" s="892"/>
      <c r="DB102" s="891" t="s">
        <v>553</v>
      </c>
      <c r="DC102" s="852"/>
      <c r="DD102" s="852"/>
      <c r="DE102" s="852"/>
      <c r="DF102" s="892"/>
      <c r="DG102" s="891" t="s">
        <v>553</v>
      </c>
      <c r="DH102" s="852"/>
      <c r="DI102" s="852"/>
      <c r="DJ102" s="852"/>
      <c r="DK102" s="892"/>
      <c r="DL102" s="891" t="s">
        <v>553</v>
      </c>
      <c r="DM102" s="852"/>
      <c r="DN102" s="852"/>
      <c r="DO102" s="852"/>
      <c r="DP102" s="892"/>
      <c r="DQ102" s="891" t="s">
        <v>553</v>
      </c>
      <c r="DR102" s="852"/>
      <c r="DS102" s="852"/>
      <c r="DT102" s="852"/>
      <c r="DU102" s="892"/>
      <c r="DV102" s="789"/>
      <c r="DW102" s="790"/>
      <c r="DX102" s="790"/>
      <c r="DY102" s="790"/>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406</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407</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410</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411</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412</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413</v>
      </c>
      <c r="AB109" s="894"/>
      <c r="AC109" s="894"/>
      <c r="AD109" s="894"/>
      <c r="AE109" s="895"/>
      <c r="AF109" s="893" t="s">
        <v>414</v>
      </c>
      <c r="AG109" s="894"/>
      <c r="AH109" s="894"/>
      <c r="AI109" s="894"/>
      <c r="AJ109" s="895"/>
      <c r="AK109" s="893" t="s">
        <v>296</v>
      </c>
      <c r="AL109" s="894"/>
      <c r="AM109" s="894"/>
      <c r="AN109" s="894"/>
      <c r="AO109" s="895"/>
      <c r="AP109" s="893" t="s">
        <v>415</v>
      </c>
      <c r="AQ109" s="894"/>
      <c r="AR109" s="894"/>
      <c r="AS109" s="894"/>
      <c r="AT109" s="896"/>
      <c r="AU109" s="913" t="s">
        <v>412</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413</v>
      </c>
      <c r="BR109" s="894"/>
      <c r="BS109" s="894"/>
      <c r="BT109" s="894"/>
      <c r="BU109" s="895"/>
      <c r="BV109" s="893" t="s">
        <v>414</v>
      </c>
      <c r="BW109" s="894"/>
      <c r="BX109" s="894"/>
      <c r="BY109" s="894"/>
      <c r="BZ109" s="895"/>
      <c r="CA109" s="893" t="s">
        <v>296</v>
      </c>
      <c r="CB109" s="894"/>
      <c r="CC109" s="894"/>
      <c r="CD109" s="894"/>
      <c r="CE109" s="895"/>
      <c r="CF109" s="914" t="s">
        <v>415</v>
      </c>
      <c r="CG109" s="914"/>
      <c r="CH109" s="914"/>
      <c r="CI109" s="914"/>
      <c r="CJ109" s="914"/>
      <c r="CK109" s="893" t="s">
        <v>416</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413</v>
      </c>
      <c r="DH109" s="894"/>
      <c r="DI109" s="894"/>
      <c r="DJ109" s="894"/>
      <c r="DK109" s="895"/>
      <c r="DL109" s="893" t="s">
        <v>414</v>
      </c>
      <c r="DM109" s="894"/>
      <c r="DN109" s="894"/>
      <c r="DO109" s="894"/>
      <c r="DP109" s="895"/>
      <c r="DQ109" s="893" t="s">
        <v>296</v>
      </c>
      <c r="DR109" s="894"/>
      <c r="DS109" s="894"/>
      <c r="DT109" s="894"/>
      <c r="DU109" s="895"/>
      <c r="DV109" s="893" t="s">
        <v>415</v>
      </c>
      <c r="DW109" s="894"/>
      <c r="DX109" s="894"/>
      <c r="DY109" s="894"/>
      <c r="DZ109" s="896"/>
    </row>
    <row r="110" spans="1:131" s="218" customFormat="1" ht="26.25" customHeight="1" x14ac:dyDescent="0.15">
      <c r="A110" s="897" t="s">
        <v>417</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425277</v>
      </c>
      <c r="AB110" s="901"/>
      <c r="AC110" s="901"/>
      <c r="AD110" s="901"/>
      <c r="AE110" s="902"/>
      <c r="AF110" s="903">
        <v>437646</v>
      </c>
      <c r="AG110" s="901"/>
      <c r="AH110" s="901"/>
      <c r="AI110" s="901"/>
      <c r="AJ110" s="902"/>
      <c r="AK110" s="903">
        <v>451545</v>
      </c>
      <c r="AL110" s="901"/>
      <c r="AM110" s="901"/>
      <c r="AN110" s="901"/>
      <c r="AO110" s="902"/>
      <c r="AP110" s="904">
        <v>22.3</v>
      </c>
      <c r="AQ110" s="905"/>
      <c r="AR110" s="905"/>
      <c r="AS110" s="905"/>
      <c r="AT110" s="906"/>
      <c r="AU110" s="907" t="s">
        <v>69</v>
      </c>
      <c r="AV110" s="908"/>
      <c r="AW110" s="908"/>
      <c r="AX110" s="908"/>
      <c r="AY110" s="908"/>
      <c r="AZ110" s="930" t="s">
        <v>418</v>
      </c>
      <c r="BA110" s="898"/>
      <c r="BB110" s="898"/>
      <c r="BC110" s="898"/>
      <c r="BD110" s="898"/>
      <c r="BE110" s="898"/>
      <c r="BF110" s="898"/>
      <c r="BG110" s="898"/>
      <c r="BH110" s="898"/>
      <c r="BI110" s="898"/>
      <c r="BJ110" s="898"/>
      <c r="BK110" s="898"/>
      <c r="BL110" s="898"/>
      <c r="BM110" s="898"/>
      <c r="BN110" s="898"/>
      <c r="BO110" s="898"/>
      <c r="BP110" s="899"/>
      <c r="BQ110" s="931">
        <v>4179716</v>
      </c>
      <c r="BR110" s="932"/>
      <c r="BS110" s="932"/>
      <c r="BT110" s="932"/>
      <c r="BU110" s="932"/>
      <c r="BV110" s="932">
        <v>4245047</v>
      </c>
      <c r="BW110" s="932"/>
      <c r="BX110" s="932"/>
      <c r="BY110" s="932"/>
      <c r="BZ110" s="932"/>
      <c r="CA110" s="932">
        <v>4185791</v>
      </c>
      <c r="CB110" s="932"/>
      <c r="CC110" s="932"/>
      <c r="CD110" s="932"/>
      <c r="CE110" s="932"/>
      <c r="CF110" s="945">
        <v>207</v>
      </c>
      <c r="CG110" s="946"/>
      <c r="CH110" s="946"/>
      <c r="CI110" s="946"/>
      <c r="CJ110" s="946"/>
      <c r="CK110" s="947" t="s">
        <v>419</v>
      </c>
      <c r="CL110" s="948"/>
      <c r="CM110" s="930" t="s">
        <v>420</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421</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422</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423</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424</v>
      </c>
      <c r="B112" s="954"/>
      <c r="C112" s="924" t="s">
        <v>425</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426</v>
      </c>
      <c r="BA112" s="924"/>
      <c r="BB112" s="924"/>
      <c r="BC112" s="924"/>
      <c r="BD112" s="924"/>
      <c r="BE112" s="924"/>
      <c r="BF112" s="924"/>
      <c r="BG112" s="924"/>
      <c r="BH112" s="924"/>
      <c r="BI112" s="924"/>
      <c r="BJ112" s="924"/>
      <c r="BK112" s="924"/>
      <c r="BL112" s="924"/>
      <c r="BM112" s="924"/>
      <c r="BN112" s="924"/>
      <c r="BO112" s="924"/>
      <c r="BP112" s="925"/>
      <c r="BQ112" s="926">
        <v>1510691</v>
      </c>
      <c r="BR112" s="927"/>
      <c r="BS112" s="927"/>
      <c r="BT112" s="927"/>
      <c r="BU112" s="927"/>
      <c r="BV112" s="927">
        <v>1490194</v>
      </c>
      <c r="BW112" s="927"/>
      <c r="BX112" s="927"/>
      <c r="BY112" s="927"/>
      <c r="BZ112" s="927"/>
      <c r="CA112" s="927">
        <v>1443070</v>
      </c>
      <c r="CB112" s="927"/>
      <c r="CC112" s="927"/>
      <c r="CD112" s="927"/>
      <c r="CE112" s="927"/>
      <c r="CF112" s="921">
        <v>71.400000000000006</v>
      </c>
      <c r="CG112" s="922"/>
      <c r="CH112" s="922"/>
      <c r="CI112" s="922"/>
      <c r="CJ112" s="922"/>
      <c r="CK112" s="949"/>
      <c r="CL112" s="950"/>
      <c r="CM112" s="923" t="s">
        <v>427</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428</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156920</v>
      </c>
      <c r="AB113" s="939"/>
      <c r="AC113" s="939"/>
      <c r="AD113" s="939"/>
      <c r="AE113" s="940"/>
      <c r="AF113" s="941">
        <v>169947</v>
      </c>
      <c r="AG113" s="939"/>
      <c r="AH113" s="939"/>
      <c r="AI113" s="939"/>
      <c r="AJ113" s="940"/>
      <c r="AK113" s="941">
        <v>146765</v>
      </c>
      <c r="AL113" s="939"/>
      <c r="AM113" s="939"/>
      <c r="AN113" s="939"/>
      <c r="AO113" s="940"/>
      <c r="AP113" s="942">
        <v>7.3</v>
      </c>
      <c r="AQ113" s="943"/>
      <c r="AR113" s="943"/>
      <c r="AS113" s="943"/>
      <c r="AT113" s="944"/>
      <c r="AU113" s="909"/>
      <c r="AV113" s="910"/>
      <c r="AW113" s="910"/>
      <c r="AX113" s="910"/>
      <c r="AY113" s="910"/>
      <c r="AZ113" s="923" t="s">
        <v>429</v>
      </c>
      <c r="BA113" s="924"/>
      <c r="BB113" s="924"/>
      <c r="BC113" s="924"/>
      <c r="BD113" s="924"/>
      <c r="BE113" s="924"/>
      <c r="BF113" s="924"/>
      <c r="BG113" s="924"/>
      <c r="BH113" s="924"/>
      <c r="BI113" s="924"/>
      <c r="BJ113" s="924"/>
      <c r="BK113" s="924"/>
      <c r="BL113" s="924"/>
      <c r="BM113" s="924"/>
      <c r="BN113" s="924"/>
      <c r="BO113" s="924"/>
      <c r="BP113" s="925"/>
      <c r="BQ113" s="926">
        <v>33159</v>
      </c>
      <c r="BR113" s="927"/>
      <c r="BS113" s="927"/>
      <c r="BT113" s="927"/>
      <c r="BU113" s="927"/>
      <c r="BV113" s="927">
        <v>31144</v>
      </c>
      <c r="BW113" s="927"/>
      <c r="BX113" s="927"/>
      <c r="BY113" s="927"/>
      <c r="BZ113" s="927"/>
      <c r="CA113" s="927">
        <v>35470</v>
      </c>
      <c r="CB113" s="927"/>
      <c r="CC113" s="927"/>
      <c r="CD113" s="927"/>
      <c r="CE113" s="927"/>
      <c r="CF113" s="921">
        <v>1.8</v>
      </c>
      <c r="CG113" s="922"/>
      <c r="CH113" s="922"/>
      <c r="CI113" s="922"/>
      <c r="CJ113" s="922"/>
      <c r="CK113" s="949"/>
      <c r="CL113" s="950"/>
      <c r="CM113" s="923" t="s">
        <v>430</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431</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4308</v>
      </c>
      <c r="AB114" s="960"/>
      <c r="AC114" s="960"/>
      <c r="AD114" s="960"/>
      <c r="AE114" s="961"/>
      <c r="AF114" s="962">
        <v>2864</v>
      </c>
      <c r="AG114" s="960"/>
      <c r="AH114" s="960"/>
      <c r="AI114" s="960"/>
      <c r="AJ114" s="961"/>
      <c r="AK114" s="962">
        <v>4164</v>
      </c>
      <c r="AL114" s="960"/>
      <c r="AM114" s="960"/>
      <c r="AN114" s="960"/>
      <c r="AO114" s="961"/>
      <c r="AP114" s="963">
        <v>0.2</v>
      </c>
      <c r="AQ114" s="964"/>
      <c r="AR114" s="964"/>
      <c r="AS114" s="964"/>
      <c r="AT114" s="965"/>
      <c r="AU114" s="909"/>
      <c r="AV114" s="910"/>
      <c r="AW114" s="910"/>
      <c r="AX114" s="910"/>
      <c r="AY114" s="910"/>
      <c r="AZ114" s="923" t="s">
        <v>432</v>
      </c>
      <c r="BA114" s="924"/>
      <c r="BB114" s="924"/>
      <c r="BC114" s="924"/>
      <c r="BD114" s="924"/>
      <c r="BE114" s="924"/>
      <c r="BF114" s="924"/>
      <c r="BG114" s="924"/>
      <c r="BH114" s="924"/>
      <c r="BI114" s="924"/>
      <c r="BJ114" s="924"/>
      <c r="BK114" s="924"/>
      <c r="BL114" s="924"/>
      <c r="BM114" s="924"/>
      <c r="BN114" s="924"/>
      <c r="BO114" s="924"/>
      <c r="BP114" s="925"/>
      <c r="BQ114" s="926">
        <v>418332</v>
      </c>
      <c r="BR114" s="927"/>
      <c r="BS114" s="927"/>
      <c r="BT114" s="927"/>
      <c r="BU114" s="927"/>
      <c r="BV114" s="927">
        <v>434286</v>
      </c>
      <c r="BW114" s="927"/>
      <c r="BX114" s="927"/>
      <c r="BY114" s="927"/>
      <c r="BZ114" s="927"/>
      <c r="CA114" s="927">
        <v>423365</v>
      </c>
      <c r="CB114" s="927"/>
      <c r="CC114" s="927"/>
      <c r="CD114" s="927"/>
      <c r="CE114" s="927"/>
      <c r="CF114" s="921">
        <v>20.9</v>
      </c>
      <c r="CG114" s="922"/>
      <c r="CH114" s="922"/>
      <c r="CI114" s="922"/>
      <c r="CJ114" s="922"/>
      <c r="CK114" s="949"/>
      <c r="CL114" s="950"/>
      <c r="CM114" s="923" t="s">
        <v>433</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434</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435</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436</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437</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1</v>
      </c>
      <c r="AB116" s="960"/>
      <c r="AC116" s="960"/>
      <c r="AD116" s="960"/>
      <c r="AE116" s="961"/>
      <c r="AF116" s="962" t="s">
        <v>122</v>
      </c>
      <c r="AG116" s="960"/>
      <c r="AH116" s="960"/>
      <c r="AI116" s="960"/>
      <c r="AJ116" s="961"/>
      <c r="AK116" s="962">
        <v>20</v>
      </c>
      <c r="AL116" s="960"/>
      <c r="AM116" s="960"/>
      <c r="AN116" s="960"/>
      <c r="AO116" s="961"/>
      <c r="AP116" s="963">
        <v>0</v>
      </c>
      <c r="AQ116" s="964"/>
      <c r="AR116" s="964"/>
      <c r="AS116" s="964"/>
      <c r="AT116" s="965"/>
      <c r="AU116" s="909"/>
      <c r="AV116" s="910"/>
      <c r="AW116" s="910"/>
      <c r="AX116" s="910"/>
      <c r="AY116" s="910"/>
      <c r="AZ116" s="968" t="s">
        <v>438</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439</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179</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440</v>
      </c>
      <c r="Z117" s="895"/>
      <c r="AA117" s="979">
        <v>586506</v>
      </c>
      <c r="AB117" s="980"/>
      <c r="AC117" s="980"/>
      <c r="AD117" s="980"/>
      <c r="AE117" s="981"/>
      <c r="AF117" s="982">
        <v>610457</v>
      </c>
      <c r="AG117" s="980"/>
      <c r="AH117" s="980"/>
      <c r="AI117" s="980"/>
      <c r="AJ117" s="981"/>
      <c r="AK117" s="982">
        <v>602494</v>
      </c>
      <c r="AL117" s="980"/>
      <c r="AM117" s="980"/>
      <c r="AN117" s="980"/>
      <c r="AO117" s="981"/>
      <c r="AP117" s="983"/>
      <c r="AQ117" s="984"/>
      <c r="AR117" s="984"/>
      <c r="AS117" s="984"/>
      <c r="AT117" s="985"/>
      <c r="AU117" s="909"/>
      <c r="AV117" s="910"/>
      <c r="AW117" s="910"/>
      <c r="AX117" s="910"/>
      <c r="AY117" s="910"/>
      <c r="AZ117" s="975" t="s">
        <v>441</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442</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416</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413</v>
      </c>
      <c r="AB118" s="894"/>
      <c r="AC118" s="894"/>
      <c r="AD118" s="894"/>
      <c r="AE118" s="895"/>
      <c r="AF118" s="893" t="s">
        <v>414</v>
      </c>
      <c r="AG118" s="894"/>
      <c r="AH118" s="894"/>
      <c r="AI118" s="894"/>
      <c r="AJ118" s="895"/>
      <c r="AK118" s="893" t="s">
        <v>296</v>
      </c>
      <c r="AL118" s="894"/>
      <c r="AM118" s="894"/>
      <c r="AN118" s="894"/>
      <c r="AO118" s="895"/>
      <c r="AP118" s="971" t="s">
        <v>415</v>
      </c>
      <c r="AQ118" s="972"/>
      <c r="AR118" s="972"/>
      <c r="AS118" s="972"/>
      <c r="AT118" s="973"/>
      <c r="AU118" s="909"/>
      <c r="AV118" s="910"/>
      <c r="AW118" s="910"/>
      <c r="AX118" s="910"/>
      <c r="AY118" s="910"/>
      <c r="AZ118" s="974" t="s">
        <v>443</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444</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8" t="s">
        <v>419</v>
      </c>
      <c r="B119" s="948"/>
      <c r="C119" s="930" t="s">
        <v>420</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179</v>
      </c>
      <c r="BA119" s="239"/>
      <c r="BB119" s="239"/>
      <c r="BC119" s="239"/>
      <c r="BD119" s="239"/>
      <c r="BE119" s="239"/>
      <c r="BF119" s="239"/>
      <c r="BG119" s="239"/>
      <c r="BH119" s="239"/>
      <c r="BI119" s="239"/>
      <c r="BJ119" s="239"/>
      <c r="BK119" s="239"/>
      <c r="BL119" s="239"/>
      <c r="BM119" s="239"/>
      <c r="BN119" s="239"/>
      <c r="BO119" s="978" t="s">
        <v>445</v>
      </c>
      <c r="BP119" s="1006"/>
      <c r="BQ119" s="1000">
        <v>6141898</v>
      </c>
      <c r="BR119" s="1001"/>
      <c r="BS119" s="1001"/>
      <c r="BT119" s="1001"/>
      <c r="BU119" s="1001"/>
      <c r="BV119" s="1001">
        <v>6200671</v>
      </c>
      <c r="BW119" s="1001"/>
      <c r="BX119" s="1001"/>
      <c r="BY119" s="1001"/>
      <c r="BZ119" s="1001"/>
      <c r="CA119" s="1001">
        <v>6087696</v>
      </c>
      <c r="CB119" s="1001"/>
      <c r="CC119" s="1001"/>
      <c r="CD119" s="1001"/>
      <c r="CE119" s="1001"/>
      <c r="CF119" s="1002"/>
      <c r="CG119" s="1003"/>
      <c r="CH119" s="1003"/>
      <c r="CI119" s="1003"/>
      <c r="CJ119" s="1004"/>
      <c r="CK119" s="951"/>
      <c r="CL119" s="952"/>
      <c r="CM119" s="974" t="s">
        <v>446</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9"/>
      <c r="B120" s="950"/>
      <c r="C120" s="923" t="s">
        <v>423</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447</v>
      </c>
      <c r="AV120" s="993"/>
      <c r="AW120" s="993"/>
      <c r="AX120" s="993"/>
      <c r="AY120" s="994"/>
      <c r="AZ120" s="930" t="s">
        <v>448</v>
      </c>
      <c r="BA120" s="898"/>
      <c r="BB120" s="898"/>
      <c r="BC120" s="898"/>
      <c r="BD120" s="898"/>
      <c r="BE120" s="898"/>
      <c r="BF120" s="898"/>
      <c r="BG120" s="898"/>
      <c r="BH120" s="898"/>
      <c r="BI120" s="898"/>
      <c r="BJ120" s="898"/>
      <c r="BK120" s="898"/>
      <c r="BL120" s="898"/>
      <c r="BM120" s="898"/>
      <c r="BN120" s="898"/>
      <c r="BO120" s="898"/>
      <c r="BP120" s="899"/>
      <c r="BQ120" s="931">
        <v>2427599</v>
      </c>
      <c r="BR120" s="932"/>
      <c r="BS120" s="932"/>
      <c r="BT120" s="932"/>
      <c r="BU120" s="932"/>
      <c r="BV120" s="932">
        <v>2329783</v>
      </c>
      <c r="BW120" s="932"/>
      <c r="BX120" s="932"/>
      <c r="BY120" s="932"/>
      <c r="BZ120" s="932"/>
      <c r="CA120" s="932">
        <v>2159519</v>
      </c>
      <c r="CB120" s="932"/>
      <c r="CC120" s="932"/>
      <c r="CD120" s="932"/>
      <c r="CE120" s="932"/>
      <c r="CF120" s="945">
        <v>106.8</v>
      </c>
      <c r="CG120" s="946"/>
      <c r="CH120" s="946"/>
      <c r="CI120" s="946"/>
      <c r="CJ120" s="946"/>
      <c r="CK120" s="1007" t="s">
        <v>449</v>
      </c>
      <c r="CL120" s="1008"/>
      <c r="CM120" s="1008"/>
      <c r="CN120" s="1008"/>
      <c r="CO120" s="1009"/>
      <c r="CP120" s="1015" t="s">
        <v>394</v>
      </c>
      <c r="CQ120" s="1016"/>
      <c r="CR120" s="1016"/>
      <c r="CS120" s="1016"/>
      <c r="CT120" s="1016"/>
      <c r="CU120" s="1016"/>
      <c r="CV120" s="1016"/>
      <c r="CW120" s="1016"/>
      <c r="CX120" s="1016"/>
      <c r="CY120" s="1016"/>
      <c r="CZ120" s="1016"/>
      <c r="DA120" s="1016"/>
      <c r="DB120" s="1016"/>
      <c r="DC120" s="1016"/>
      <c r="DD120" s="1016"/>
      <c r="DE120" s="1016"/>
      <c r="DF120" s="1017"/>
      <c r="DG120" s="931">
        <v>550519</v>
      </c>
      <c r="DH120" s="932"/>
      <c r="DI120" s="932"/>
      <c r="DJ120" s="932"/>
      <c r="DK120" s="932"/>
      <c r="DL120" s="932">
        <v>627940</v>
      </c>
      <c r="DM120" s="932"/>
      <c r="DN120" s="932"/>
      <c r="DO120" s="932"/>
      <c r="DP120" s="932"/>
      <c r="DQ120" s="932">
        <v>810220</v>
      </c>
      <c r="DR120" s="932"/>
      <c r="DS120" s="932"/>
      <c r="DT120" s="932"/>
      <c r="DU120" s="932"/>
      <c r="DV120" s="933">
        <v>40.1</v>
      </c>
      <c r="DW120" s="933"/>
      <c r="DX120" s="933"/>
      <c r="DY120" s="933"/>
      <c r="DZ120" s="934"/>
    </row>
    <row r="121" spans="1:130" s="218" customFormat="1" ht="26.25" customHeight="1" x14ac:dyDescent="0.15">
      <c r="A121" s="1059"/>
      <c r="B121" s="950"/>
      <c r="C121" s="975" t="s">
        <v>450</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451</v>
      </c>
      <c r="BA121" s="924"/>
      <c r="BB121" s="924"/>
      <c r="BC121" s="924"/>
      <c r="BD121" s="924"/>
      <c r="BE121" s="924"/>
      <c r="BF121" s="924"/>
      <c r="BG121" s="924"/>
      <c r="BH121" s="924"/>
      <c r="BI121" s="924"/>
      <c r="BJ121" s="924"/>
      <c r="BK121" s="924"/>
      <c r="BL121" s="924"/>
      <c r="BM121" s="924"/>
      <c r="BN121" s="924"/>
      <c r="BO121" s="924"/>
      <c r="BP121" s="925"/>
      <c r="BQ121" s="926">
        <v>42568</v>
      </c>
      <c r="BR121" s="927"/>
      <c r="BS121" s="927"/>
      <c r="BT121" s="927"/>
      <c r="BU121" s="927"/>
      <c r="BV121" s="927">
        <v>35124</v>
      </c>
      <c r="BW121" s="927"/>
      <c r="BX121" s="927"/>
      <c r="BY121" s="927"/>
      <c r="BZ121" s="927"/>
      <c r="CA121" s="927">
        <v>27675</v>
      </c>
      <c r="CB121" s="927"/>
      <c r="CC121" s="927"/>
      <c r="CD121" s="927"/>
      <c r="CE121" s="927"/>
      <c r="CF121" s="921">
        <v>1.4</v>
      </c>
      <c r="CG121" s="922"/>
      <c r="CH121" s="922"/>
      <c r="CI121" s="922"/>
      <c r="CJ121" s="922"/>
      <c r="CK121" s="1010"/>
      <c r="CL121" s="1011"/>
      <c r="CM121" s="1011"/>
      <c r="CN121" s="1011"/>
      <c r="CO121" s="1012"/>
      <c r="CP121" s="1020" t="s">
        <v>396</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v>473431</v>
      </c>
      <c r="DR121" s="927"/>
      <c r="DS121" s="927"/>
      <c r="DT121" s="927"/>
      <c r="DU121" s="927"/>
      <c r="DV121" s="928">
        <v>23.4</v>
      </c>
      <c r="DW121" s="928"/>
      <c r="DX121" s="928"/>
      <c r="DY121" s="928"/>
      <c r="DZ121" s="929"/>
    </row>
    <row r="122" spans="1:130" s="218" customFormat="1" ht="26.25" customHeight="1" x14ac:dyDescent="0.15">
      <c r="A122" s="1059"/>
      <c r="B122" s="950"/>
      <c r="C122" s="923" t="s">
        <v>433</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452</v>
      </c>
      <c r="BA122" s="966"/>
      <c r="BB122" s="966"/>
      <c r="BC122" s="966"/>
      <c r="BD122" s="966"/>
      <c r="BE122" s="966"/>
      <c r="BF122" s="966"/>
      <c r="BG122" s="966"/>
      <c r="BH122" s="966"/>
      <c r="BI122" s="966"/>
      <c r="BJ122" s="966"/>
      <c r="BK122" s="966"/>
      <c r="BL122" s="966"/>
      <c r="BM122" s="966"/>
      <c r="BN122" s="966"/>
      <c r="BO122" s="966"/>
      <c r="BP122" s="967"/>
      <c r="BQ122" s="1000">
        <v>3635698</v>
      </c>
      <c r="BR122" s="1001"/>
      <c r="BS122" s="1001"/>
      <c r="BT122" s="1001"/>
      <c r="BU122" s="1001"/>
      <c r="BV122" s="1001">
        <v>3848809</v>
      </c>
      <c r="BW122" s="1001"/>
      <c r="BX122" s="1001"/>
      <c r="BY122" s="1001"/>
      <c r="BZ122" s="1001"/>
      <c r="CA122" s="1001">
        <v>3753980</v>
      </c>
      <c r="CB122" s="1001"/>
      <c r="CC122" s="1001"/>
      <c r="CD122" s="1001"/>
      <c r="CE122" s="1001"/>
      <c r="CF122" s="1018">
        <v>185.7</v>
      </c>
      <c r="CG122" s="1019"/>
      <c r="CH122" s="1019"/>
      <c r="CI122" s="1019"/>
      <c r="CJ122" s="1019"/>
      <c r="CK122" s="1010"/>
      <c r="CL122" s="1011"/>
      <c r="CM122" s="1011"/>
      <c r="CN122" s="1011"/>
      <c r="CO122" s="1012"/>
      <c r="CP122" s="1020" t="s">
        <v>143</v>
      </c>
      <c r="CQ122" s="1021"/>
      <c r="CR122" s="1021"/>
      <c r="CS122" s="1021"/>
      <c r="CT122" s="1021"/>
      <c r="CU122" s="1021"/>
      <c r="CV122" s="1021"/>
      <c r="CW122" s="1021"/>
      <c r="CX122" s="1021"/>
      <c r="CY122" s="1021"/>
      <c r="CZ122" s="1021"/>
      <c r="DA122" s="1021"/>
      <c r="DB122" s="1021"/>
      <c r="DC122" s="1021"/>
      <c r="DD122" s="1021"/>
      <c r="DE122" s="1021"/>
      <c r="DF122" s="1022"/>
      <c r="DG122" s="926">
        <v>123777</v>
      </c>
      <c r="DH122" s="927"/>
      <c r="DI122" s="927"/>
      <c r="DJ122" s="927"/>
      <c r="DK122" s="927"/>
      <c r="DL122" s="927">
        <v>129523</v>
      </c>
      <c r="DM122" s="927"/>
      <c r="DN122" s="927"/>
      <c r="DO122" s="927"/>
      <c r="DP122" s="927"/>
      <c r="DQ122" s="927">
        <v>159419</v>
      </c>
      <c r="DR122" s="927"/>
      <c r="DS122" s="927"/>
      <c r="DT122" s="927"/>
      <c r="DU122" s="927"/>
      <c r="DV122" s="928">
        <v>7.9</v>
      </c>
      <c r="DW122" s="928"/>
      <c r="DX122" s="928"/>
      <c r="DY122" s="928"/>
      <c r="DZ122" s="929"/>
    </row>
    <row r="123" spans="1:130" s="218" customFormat="1" ht="26.25" customHeight="1" x14ac:dyDescent="0.15">
      <c r="A123" s="1059"/>
      <c r="B123" s="950"/>
      <c r="C123" s="923" t="s">
        <v>439</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179</v>
      </c>
      <c r="BA123" s="239"/>
      <c r="BB123" s="239"/>
      <c r="BC123" s="239"/>
      <c r="BD123" s="239"/>
      <c r="BE123" s="239"/>
      <c r="BF123" s="239"/>
      <c r="BG123" s="239"/>
      <c r="BH123" s="239"/>
      <c r="BI123" s="239"/>
      <c r="BJ123" s="239"/>
      <c r="BK123" s="239"/>
      <c r="BL123" s="239"/>
      <c r="BM123" s="239"/>
      <c r="BN123" s="239"/>
      <c r="BO123" s="978" t="s">
        <v>453</v>
      </c>
      <c r="BP123" s="1006"/>
      <c r="BQ123" s="1065">
        <v>6105865</v>
      </c>
      <c r="BR123" s="1032"/>
      <c r="BS123" s="1032"/>
      <c r="BT123" s="1032"/>
      <c r="BU123" s="1032"/>
      <c r="BV123" s="1032">
        <v>6213716</v>
      </c>
      <c r="BW123" s="1032"/>
      <c r="BX123" s="1032"/>
      <c r="BY123" s="1032"/>
      <c r="BZ123" s="1032"/>
      <c r="CA123" s="1032">
        <v>5941174</v>
      </c>
      <c r="CB123" s="1032"/>
      <c r="CC123" s="1032"/>
      <c r="CD123" s="1032"/>
      <c r="CE123" s="1032"/>
      <c r="CF123" s="1002"/>
      <c r="CG123" s="1003"/>
      <c r="CH123" s="1003"/>
      <c r="CI123" s="1003"/>
      <c r="CJ123" s="1004"/>
      <c r="CK123" s="1010"/>
      <c r="CL123" s="1011"/>
      <c r="CM123" s="1011"/>
      <c r="CN123" s="1011"/>
      <c r="CO123" s="1012"/>
      <c r="CP123" s="1020" t="s">
        <v>392</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9"/>
      <c r="B124" s="950"/>
      <c r="C124" s="923" t="s">
        <v>442</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1" t="s">
        <v>454</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1.8</v>
      </c>
      <c r="BR124" s="1028"/>
      <c r="BS124" s="1028"/>
      <c r="BT124" s="1028"/>
      <c r="BU124" s="1028"/>
      <c r="BV124" s="1028" t="s">
        <v>122</v>
      </c>
      <c r="BW124" s="1028"/>
      <c r="BX124" s="1028"/>
      <c r="BY124" s="1028"/>
      <c r="BZ124" s="1028"/>
      <c r="CA124" s="1028">
        <v>7.2</v>
      </c>
      <c r="CB124" s="1028"/>
      <c r="CC124" s="1028"/>
      <c r="CD124" s="1028"/>
      <c r="CE124" s="1028"/>
      <c r="CF124" s="1029"/>
      <c r="CG124" s="1030"/>
      <c r="CH124" s="1030"/>
      <c r="CI124" s="1030"/>
      <c r="CJ124" s="1031"/>
      <c r="CK124" s="1013"/>
      <c r="CL124" s="1013"/>
      <c r="CM124" s="1013"/>
      <c r="CN124" s="1013"/>
      <c r="CO124" s="1014"/>
      <c r="CP124" s="1020" t="s">
        <v>455</v>
      </c>
      <c r="CQ124" s="1021"/>
      <c r="CR124" s="1021"/>
      <c r="CS124" s="1021"/>
      <c r="CT124" s="1021"/>
      <c r="CU124" s="1021"/>
      <c r="CV124" s="1021"/>
      <c r="CW124" s="1021"/>
      <c r="CX124" s="1021"/>
      <c r="CY124" s="1021"/>
      <c r="CZ124" s="1021"/>
      <c r="DA124" s="1021"/>
      <c r="DB124" s="1021"/>
      <c r="DC124" s="1021"/>
      <c r="DD124" s="1021"/>
      <c r="DE124" s="1021"/>
      <c r="DF124" s="1022"/>
      <c r="DG124" s="1005">
        <v>836395</v>
      </c>
      <c r="DH124" s="987"/>
      <c r="DI124" s="987"/>
      <c r="DJ124" s="987"/>
      <c r="DK124" s="988"/>
      <c r="DL124" s="986">
        <v>732731</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9"/>
      <c r="B125" s="950"/>
      <c r="C125" s="923" t="s">
        <v>444</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456</v>
      </c>
      <c r="CL125" s="1008"/>
      <c r="CM125" s="1008"/>
      <c r="CN125" s="1008"/>
      <c r="CO125" s="1009"/>
      <c r="CP125" s="930" t="s">
        <v>457</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9"/>
      <c r="B126" s="950"/>
      <c r="C126" s="923" t="s">
        <v>446</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458</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60"/>
      <c r="B127" s="952"/>
      <c r="C127" s="974" t="s">
        <v>459</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3" t="s">
        <v>460</v>
      </c>
      <c r="AY127" s="1034"/>
      <c r="AZ127" s="1034"/>
      <c r="BA127" s="1034"/>
      <c r="BB127" s="1034"/>
      <c r="BC127" s="1034"/>
      <c r="BD127" s="1034"/>
      <c r="BE127" s="1035"/>
      <c r="BF127" s="1036" t="s">
        <v>461</v>
      </c>
      <c r="BG127" s="1034"/>
      <c r="BH127" s="1034"/>
      <c r="BI127" s="1034"/>
      <c r="BJ127" s="1034"/>
      <c r="BK127" s="1034"/>
      <c r="BL127" s="1035"/>
      <c r="BM127" s="1036" t="s">
        <v>462</v>
      </c>
      <c r="BN127" s="1034"/>
      <c r="BO127" s="1034"/>
      <c r="BP127" s="1034"/>
      <c r="BQ127" s="1034"/>
      <c r="BR127" s="1034"/>
      <c r="BS127" s="1035"/>
      <c r="BT127" s="1036" t="s">
        <v>463</v>
      </c>
      <c r="BU127" s="1034"/>
      <c r="BV127" s="1034"/>
      <c r="BW127" s="1034"/>
      <c r="BX127" s="1034"/>
      <c r="BY127" s="1034"/>
      <c r="BZ127" s="1057"/>
      <c r="CA127" s="220"/>
      <c r="CB127" s="220"/>
      <c r="CC127" s="220"/>
      <c r="CD127" s="243"/>
      <c r="CE127" s="243"/>
      <c r="CF127" s="243"/>
      <c r="CG127" s="220"/>
      <c r="CH127" s="220"/>
      <c r="CI127" s="220"/>
      <c r="CJ127" s="242"/>
      <c r="CK127" s="1024"/>
      <c r="CL127" s="1011"/>
      <c r="CM127" s="1011"/>
      <c r="CN127" s="1011"/>
      <c r="CO127" s="1012"/>
      <c r="CP127" s="923" t="s">
        <v>464</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3" t="s">
        <v>465</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466</v>
      </c>
      <c r="X128" s="1045"/>
      <c r="Y128" s="1045"/>
      <c r="Z128" s="1046"/>
      <c r="AA128" s="1047">
        <v>7472</v>
      </c>
      <c r="AB128" s="1048"/>
      <c r="AC128" s="1048"/>
      <c r="AD128" s="1048"/>
      <c r="AE128" s="1049"/>
      <c r="AF128" s="1050">
        <v>7472</v>
      </c>
      <c r="AG128" s="1048"/>
      <c r="AH128" s="1048"/>
      <c r="AI128" s="1048"/>
      <c r="AJ128" s="1049"/>
      <c r="AK128" s="1050">
        <v>7472</v>
      </c>
      <c r="AL128" s="1048"/>
      <c r="AM128" s="1048"/>
      <c r="AN128" s="1048"/>
      <c r="AO128" s="1049"/>
      <c r="AP128" s="1051"/>
      <c r="AQ128" s="1052"/>
      <c r="AR128" s="1052"/>
      <c r="AS128" s="1052"/>
      <c r="AT128" s="1053"/>
      <c r="AU128" s="220"/>
      <c r="AV128" s="220"/>
      <c r="AW128" s="220"/>
      <c r="AX128" s="897" t="s">
        <v>467</v>
      </c>
      <c r="AY128" s="898"/>
      <c r="AZ128" s="898"/>
      <c r="BA128" s="898"/>
      <c r="BB128" s="898"/>
      <c r="BC128" s="898"/>
      <c r="BD128" s="898"/>
      <c r="BE128" s="899"/>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7"/>
      <c r="CA128" s="243"/>
      <c r="CB128" s="243"/>
      <c r="CC128" s="243"/>
      <c r="CD128" s="243"/>
      <c r="CE128" s="243"/>
      <c r="CF128" s="243"/>
      <c r="CG128" s="220"/>
      <c r="CH128" s="220"/>
      <c r="CI128" s="220"/>
      <c r="CJ128" s="242"/>
      <c r="CK128" s="1025"/>
      <c r="CL128" s="1026"/>
      <c r="CM128" s="1026"/>
      <c r="CN128" s="1026"/>
      <c r="CO128" s="1027"/>
      <c r="CP128" s="1037" t="s">
        <v>468</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469</v>
      </c>
      <c r="X129" s="1072"/>
      <c r="Y129" s="1072"/>
      <c r="Z129" s="1073"/>
      <c r="AA129" s="959">
        <v>2389591</v>
      </c>
      <c r="AB129" s="960"/>
      <c r="AC129" s="960"/>
      <c r="AD129" s="960"/>
      <c r="AE129" s="961"/>
      <c r="AF129" s="962">
        <v>2398500</v>
      </c>
      <c r="AG129" s="960"/>
      <c r="AH129" s="960"/>
      <c r="AI129" s="960"/>
      <c r="AJ129" s="961"/>
      <c r="AK129" s="962">
        <v>2437530</v>
      </c>
      <c r="AL129" s="960"/>
      <c r="AM129" s="960"/>
      <c r="AN129" s="960"/>
      <c r="AO129" s="961"/>
      <c r="AP129" s="1074"/>
      <c r="AQ129" s="1075"/>
      <c r="AR129" s="1075"/>
      <c r="AS129" s="1075"/>
      <c r="AT129" s="1076"/>
      <c r="AU129" s="221"/>
      <c r="AV129" s="221"/>
      <c r="AW129" s="221"/>
      <c r="AX129" s="1066" t="s">
        <v>470</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471</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472</v>
      </c>
      <c r="X130" s="1072"/>
      <c r="Y130" s="1072"/>
      <c r="Z130" s="1073"/>
      <c r="AA130" s="959">
        <v>400761</v>
      </c>
      <c r="AB130" s="960"/>
      <c r="AC130" s="960"/>
      <c r="AD130" s="960"/>
      <c r="AE130" s="961"/>
      <c r="AF130" s="962">
        <v>412278</v>
      </c>
      <c r="AG130" s="960"/>
      <c r="AH130" s="960"/>
      <c r="AI130" s="960"/>
      <c r="AJ130" s="961"/>
      <c r="AK130" s="962">
        <v>415820</v>
      </c>
      <c r="AL130" s="960"/>
      <c r="AM130" s="960"/>
      <c r="AN130" s="960"/>
      <c r="AO130" s="961"/>
      <c r="AP130" s="1074"/>
      <c r="AQ130" s="1075"/>
      <c r="AR130" s="1075"/>
      <c r="AS130" s="1075"/>
      <c r="AT130" s="1076"/>
      <c r="AU130" s="221"/>
      <c r="AV130" s="221"/>
      <c r="AW130" s="221"/>
      <c r="AX130" s="1066" t="s">
        <v>473</v>
      </c>
      <c r="AY130" s="924"/>
      <c r="AZ130" s="924"/>
      <c r="BA130" s="924"/>
      <c r="BB130" s="924"/>
      <c r="BC130" s="924"/>
      <c r="BD130" s="924"/>
      <c r="BE130" s="925"/>
      <c r="BF130" s="1102">
        <v>9.1</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474</v>
      </c>
      <c r="X131" s="1109"/>
      <c r="Y131" s="1109"/>
      <c r="Z131" s="1110"/>
      <c r="AA131" s="1005">
        <v>1988830</v>
      </c>
      <c r="AB131" s="987"/>
      <c r="AC131" s="987"/>
      <c r="AD131" s="987"/>
      <c r="AE131" s="988"/>
      <c r="AF131" s="986">
        <v>1986222</v>
      </c>
      <c r="AG131" s="987"/>
      <c r="AH131" s="987"/>
      <c r="AI131" s="987"/>
      <c r="AJ131" s="988"/>
      <c r="AK131" s="986">
        <v>2021710</v>
      </c>
      <c r="AL131" s="987"/>
      <c r="AM131" s="987"/>
      <c r="AN131" s="987"/>
      <c r="AO131" s="988"/>
      <c r="AP131" s="1111"/>
      <c r="AQ131" s="1112"/>
      <c r="AR131" s="1112"/>
      <c r="AS131" s="1112"/>
      <c r="AT131" s="1113"/>
      <c r="AU131" s="221"/>
      <c r="AV131" s="221"/>
      <c r="AW131" s="221"/>
      <c r="AX131" s="1084" t="s">
        <v>475</v>
      </c>
      <c r="AY131" s="726"/>
      <c r="AZ131" s="726"/>
      <c r="BA131" s="726"/>
      <c r="BB131" s="726"/>
      <c r="BC131" s="726"/>
      <c r="BD131" s="726"/>
      <c r="BE131" s="1038"/>
      <c r="BF131" s="1085">
        <v>7.2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476</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477</v>
      </c>
      <c r="W132" s="1095"/>
      <c r="X132" s="1095"/>
      <c r="Y132" s="1095"/>
      <c r="Z132" s="1096"/>
      <c r="AA132" s="1097">
        <v>8.9637123330000001</v>
      </c>
      <c r="AB132" s="1098"/>
      <c r="AC132" s="1098"/>
      <c r="AD132" s="1098"/>
      <c r="AE132" s="1099"/>
      <c r="AF132" s="1100">
        <v>9.6014946969999997</v>
      </c>
      <c r="AG132" s="1098"/>
      <c r="AH132" s="1098"/>
      <c r="AI132" s="1098"/>
      <c r="AJ132" s="1099"/>
      <c r="AK132" s="1100">
        <v>8.863882555</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478</v>
      </c>
      <c r="W133" s="1078"/>
      <c r="X133" s="1078"/>
      <c r="Y133" s="1078"/>
      <c r="Z133" s="1079"/>
      <c r="AA133" s="1080">
        <v>7.9</v>
      </c>
      <c r="AB133" s="1081"/>
      <c r="AC133" s="1081"/>
      <c r="AD133" s="1081"/>
      <c r="AE133" s="1082"/>
      <c r="AF133" s="1080">
        <v>8.9</v>
      </c>
      <c r="AG133" s="1081"/>
      <c r="AH133" s="1081"/>
      <c r="AI133" s="1081"/>
      <c r="AJ133" s="1082"/>
      <c r="AK133" s="1080">
        <v>9.1</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5a7ZIHnrhzgk7bSG5rAjUZJB25xyEYIS4CXxkQLtA7KIDy71ntqmObjOm0zDlB/WqY2ZCF0MNjX2iIDiajk0w==" saltValue="p008jWJ8uV2a3Enld6m6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7ic68sXy1/5y+KzJn7EQU7D4AGfTWFuupSBt8A68BQCW2bKJdhkJiyclSs2/ifD39uuqyRFq85OmbCTl/EjFew==" saltValue="xr+nGkmBdOmYzVFve4Sd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64"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gc9Ha+KLWPVdAKOmDPCiARYDPz+q2S93Io6IGnNr2iTMtjtEYaJihcVie95cML1eFPPqJDtq1GXF+BBGZbi3A==" saltValue="19ahbWPzaL3zTj5rnIxA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487</v>
      </c>
      <c r="AL9" s="1118"/>
      <c r="AM9" s="1118"/>
      <c r="AN9" s="1119"/>
      <c r="AO9" s="269">
        <v>805977</v>
      </c>
      <c r="AP9" s="269">
        <v>301751</v>
      </c>
      <c r="AQ9" s="270">
        <v>289558</v>
      </c>
      <c r="AR9" s="271">
        <v>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488</v>
      </c>
      <c r="AL10" s="1118"/>
      <c r="AM10" s="1118"/>
      <c r="AN10" s="1119"/>
      <c r="AO10" s="272">
        <v>64014</v>
      </c>
      <c r="AP10" s="272">
        <v>23966</v>
      </c>
      <c r="AQ10" s="273">
        <v>31838</v>
      </c>
      <c r="AR10" s="274">
        <v>-24.7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489</v>
      </c>
      <c r="AL11" s="1118"/>
      <c r="AM11" s="1118"/>
      <c r="AN11" s="1119"/>
      <c r="AO11" s="272">
        <v>12013</v>
      </c>
      <c r="AP11" s="272">
        <v>4498</v>
      </c>
      <c r="AQ11" s="273">
        <v>5309</v>
      </c>
      <c r="AR11" s="274">
        <v>-15.3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490</v>
      </c>
      <c r="AL12" s="1118"/>
      <c r="AM12" s="1118"/>
      <c r="AN12" s="1119"/>
      <c r="AO12" s="272" t="s">
        <v>491</v>
      </c>
      <c r="AP12" s="272" t="s">
        <v>491</v>
      </c>
      <c r="AQ12" s="273" t="s">
        <v>491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492</v>
      </c>
      <c r="AL13" s="1118"/>
      <c r="AM13" s="1118"/>
      <c r="AN13" s="1119"/>
      <c r="AO13" s="272">
        <v>29937</v>
      </c>
      <c r="AP13" s="272">
        <v>11208</v>
      </c>
      <c r="AQ13" s="273">
        <v>8195</v>
      </c>
      <c r="AR13" s="274">
        <v>36.799999999999997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493</v>
      </c>
      <c r="AL14" s="1118"/>
      <c r="AM14" s="1118"/>
      <c r="AN14" s="1119"/>
      <c r="AO14" s="272">
        <v>40652</v>
      </c>
      <c r="AP14" s="272">
        <v>15220</v>
      </c>
      <c r="AQ14" s="273">
        <v>5752</v>
      </c>
      <c r="AR14" s="274">
        <v>164.6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494</v>
      </c>
      <c r="AL15" s="1121"/>
      <c r="AM15" s="1121"/>
      <c r="AN15" s="1122"/>
      <c r="AO15" s="272">
        <v>-28733</v>
      </c>
      <c r="AP15" s="272">
        <v>-10757</v>
      </c>
      <c r="AQ15" s="273">
        <v>-17150</v>
      </c>
      <c r="AR15" s="274">
        <v>-37.299999999999997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179</v>
      </c>
      <c r="AL16" s="1121"/>
      <c r="AM16" s="1121"/>
      <c r="AN16" s="1122"/>
      <c r="AO16" s="272">
        <v>923860</v>
      </c>
      <c r="AP16" s="272">
        <v>345885</v>
      </c>
      <c r="AQ16" s="273">
        <v>323504</v>
      </c>
      <c r="AR16" s="274">
        <v>6.9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499</v>
      </c>
      <c r="AL21" s="1124"/>
      <c r="AM21" s="1124"/>
      <c r="AN21" s="1125"/>
      <c r="AO21" s="285">
        <v>27.33</v>
      </c>
      <c r="AP21" s="286">
        <v>26.26</v>
      </c>
      <c r="AQ21" s="287">
        <v>1.07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500</v>
      </c>
      <c r="AL22" s="1124"/>
      <c r="AM22" s="1124"/>
      <c r="AN22" s="1125"/>
      <c r="AO22" s="290">
        <v>94.4</v>
      </c>
      <c r="AP22" s="291">
        <v>94.5</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501</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504</v>
      </c>
      <c r="AL32" s="1132"/>
      <c r="AM32" s="1132"/>
      <c r="AN32" s="1133"/>
      <c r="AO32" s="300">
        <v>451545</v>
      </c>
      <c r="AP32" s="300">
        <v>169055</v>
      </c>
      <c r="AQ32" s="301">
        <v>167749</v>
      </c>
      <c r="AR32" s="302">
        <v>0.8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505</v>
      </c>
      <c r="AL33" s="1132"/>
      <c r="AM33" s="1132"/>
      <c r="AN33" s="1133"/>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506</v>
      </c>
      <c r="AL34" s="1132"/>
      <c r="AM34" s="1132"/>
      <c r="AN34" s="1133"/>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507</v>
      </c>
      <c r="AL35" s="1132"/>
      <c r="AM35" s="1132"/>
      <c r="AN35" s="1133"/>
      <c r="AO35" s="300">
        <v>146765</v>
      </c>
      <c r="AP35" s="300">
        <v>54948</v>
      </c>
      <c r="AQ35" s="301">
        <v>32778</v>
      </c>
      <c r="AR35" s="302">
        <v>67.599999999999994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508</v>
      </c>
      <c r="AL36" s="1132"/>
      <c r="AM36" s="1132"/>
      <c r="AN36" s="1133"/>
      <c r="AO36" s="300">
        <v>4164</v>
      </c>
      <c r="AP36" s="300">
        <v>1559</v>
      </c>
      <c r="AQ36" s="301">
        <v>4535</v>
      </c>
      <c r="AR36" s="302">
        <v>-65.599999999999994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509</v>
      </c>
      <c r="AL37" s="1132"/>
      <c r="AM37" s="1132"/>
      <c r="AN37" s="1133"/>
      <c r="AO37" s="300" t="s">
        <v>491</v>
      </c>
      <c r="AP37" s="300" t="s">
        <v>491</v>
      </c>
      <c r="AQ37" s="301">
        <v>1146</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510</v>
      </c>
      <c r="AL38" s="1135"/>
      <c r="AM38" s="1135"/>
      <c r="AN38" s="1136"/>
      <c r="AO38" s="303">
        <v>20</v>
      </c>
      <c r="AP38" s="303">
        <v>7</v>
      </c>
      <c r="AQ38" s="304">
        <v>37</v>
      </c>
      <c r="AR38" s="292">
        <v>-81.099999999999994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511</v>
      </c>
      <c r="AL39" s="1135"/>
      <c r="AM39" s="1135"/>
      <c r="AN39" s="1136"/>
      <c r="AO39" s="300">
        <v>-7472</v>
      </c>
      <c r="AP39" s="300">
        <v>-2797</v>
      </c>
      <c r="AQ39" s="301">
        <v>-7395</v>
      </c>
      <c r="AR39" s="302">
        <v>-62.2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512</v>
      </c>
      <c r="AL40" s="1132"/>
      <c r="AM40" s="1132"/>
      <c r="AN40" s="1133"/>
      <c r="AO40" s="300">
        <v>-415820</v>
      </c>
      <c r="AP40" s="300">
        <v>-155680</v>
      </c>
      <c r="AQ40" s="301">
        <v>-144519</v>
      </c>
      <c r="AR40" s="302">
        <v>7.7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289</v>
      </c>
      <c r="AL41" s="1138"/>
      <c r="AM41" s="1138"/>
      <c r="AN41" s="1139"/>
      <c r="AO41" s="300">
        <v>179202</v>
      </c>
      <c r="AP41" s="300">
        <v>67092</v>
      </c>
      <c r="AQ41" s="301">
        <v>54333</v>
      </c>
      <c r="AR41" s="302">
        <v>23.5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482</v>
      </c>
      <c r="AN49" s="1128" t="s">
        <v>515</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628484</v>
      </c>
      <c r="AN51" s="322">
        <v>206060</v>
      </c>
      <c r="AO51" s="323">
        <v>11.7</v>
      </c>
      <c r="AP51" s="324">
        <v>263613</v>
      </c>
      <c r="AQ51" s="325">
        <v>-0.2</v>
      </c>
      <c r="AR51" s="326">
        <v>11.9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292281</v>
      </c>
      <c r="AN52" s="330">
        <v>95830</v>
      </c>
      <c r="AO52" s="331">
        <v>40.4</v>
      </c>
      <c r="AP52" s="332">
        <v>128823</v>
      </c>
      <c r="AQ52" s="333">
        <v>-3.8</v>
      </c>
      <c r="AR52" s="334">
        <v>44.2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515904</v>
      </c>
      <c r="AN53" s="322">
        <v>175418</v>
      </c>
      <c r="AO53" s="323">
        <v>-14.9</v>
      </c>
      <c r="AP53" s="324">
        <v>362690</v>
      </c>
      <c r="AQ53" s="325">
        <v>37.6</v>
      </c>
      <c r="AR53" s="326">
        <v>-52.5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303817</v>
      </c>
      <c r="AN54" s="330">
        <v>103304</v>
      </c>
      <c r="AO54" s="331">
        <v>7.8</v>
      </c>
      <c r="AP54" s="332">
        <v>172580</v>
      </c>
      <c r="AQ54" s="333">
        <v>34</v>
      </c>
      <c r="AR54" s="334">
        <v>-26.2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455619</v>
      </c>
      <c r="AN55" s="322">
        <v>160373</v>
      </c>
      <c r="AO55" s="323">
        <v>-8.6</v>
      </c>
      <c r="AP55" s="324">
        <v>296093</v>
      </c>
      <c r="AQ55" s="325">
        <v>-18.399999999999999</v>
      </c>
      <c r="AR55" s="326">
        <v>9.8000000000000007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311700</v>
      </c>
      <c r="AN56" s="330">
        <v>109715</v>
      </c>
      <c r="AO56" s="331">
        <v>6.2</v>
      </c>
      <c r="AP56" s="332">
        <v>140545</v>
      </c>
      <c r="AQ56" s="333">
        <v>-18.600000000000001</v>
      </c>
      <c r="AR56" s="334">
        <v>24.8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380522</v>
      </c>
      <c r="AN57" s="322">
        <v>137571</v>
      </c>
      <c r="AO57" s="323">
        <v>-14.2</v>
      </c>
      <c r="AP57" s="324">
        <v>308655</v>
      </c>
      <c r="AQ57" s="325">
        <v>4.2</v>
      </c>
      <c r="AR57" s="326">
        <v>-18.399999999999999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272015</v>
      </c>
      <c r="AN58" s="330">
        <v>98342</v>
      </c>
      <c r="AO58" s="331">
        <v>-10.4</v>
      </c>
      <c r="AP58" s="332">
        <v>169887</v>
      </c>
      <c r="AQ58" s="333">
        <v>20.9</v>
      </c>
      <c r="AR58" s="334">
        <v>-31.3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455519</v>
      </c>
      <c r="AN59" s="322">
        <v>170542</v>
      </c>
      <c r="AO59" s="323">
        <v>24</v>
      </c>
      <c r="AP59" s="324">
        <v>325476</v>
      </c>
      <c r="AQ59" s="325">
        <v>5.4</v>
      </c>
      <c r="AR59" s="326">
        <v>18.600000000000001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206781</v>
      </c>
      <c r="AN60" s="330">
        <v>77417</v>
      </c>
      <c r="AO60" s="331">
        <v>-21.3</v>
      </c>
      <c r="AP60" s="332">
        <v>190204</v>
      </c>
      <c r="AQ60" s="333">
        <v>12</v>
      </c>
      <c r="AR60" s="334">
        <v>-33.299999999999997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487210</v>
      </c>
      <c r="AN61" s="337">
        <v>169993</v>
      </c>
      <c r="AO61" s="338">
        <v>-0.4</v>
      </c>
      <c r="AP61" s="339">
        <v>311305</v>
      </c>
      <c r="AQ61" s="340">
        <v>5.7</v>
      </c>
      <c r="AR61" s="326">
        <v>-6.1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277319</v>
      </c>
      <c r="AN62" s="330">
        <v>96922</v>
      </c>
      <c r="AO62" s="331">
        <v>4.5</v>
      </c>
      <c r="AP62" s="332">
        <v>160408</v>
      </c>
      <c r="AQ62" s="333">
        <v>8.9</v>
      </c>
      <c r="AR62" s="334">
        <v>-4.4000000000000004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gCPWwdMfcA9PVSdR6cfAZ/4mvUJ5Iwb2pw153mE05HRWyZHtbsmFYc0juCDRWzioLZzIKm/5L+El+vMFUWfvA==" saltValue="70hvsUeoTa/c9VRihDzY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dgVYJGyrwzncY/ZrfbtGgrIuWPk0Mu6CByf+03uxv5i55Llg7jN6hJwBYEsTxOuuCVUjQstyRam5nqavI7VhmA==" saltValue="p5V78QJBWqWvE5WmaDN0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r2JYiiVEwbStj3RAw43nWksVQcbe1tIhTetLk1pQ4U3mTvVtIBk7xiclMyghvf77pzIHEK2EJkcDnfVziHb4oA==" saltValue="3aM6ySKClD0cVJS77poN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0" t="s">
        <v>3</v>
      </c>
      <c r="D47" s="1140"/>
      <c r="E47" s="1141"/>
      <c r="F47" s="11">
        <v>45.54</v>
      </c>
      <c r="G47" s="12">
        <v>51.52</v>
      </c>
      <c r="H47" s="12">
        <v>54.77</v>
      </c>
      <c r="I47" s="12">
        <v>51.78</v>
      </c>
      <c r="J47" s="13">
        <v>38.270000000000003</v>
      </c>
    </row>
    <row r="48" spans="2:10" ht="57.75" customHeight="1" x14ac:dyDescent="0.15">
      <c r="B48" s="14"/>
      <c r="C48" s="1142" t="s">
        <v>4</v>
      </c>
      <c r="D48" s="1142"/>
      <c r="E48" s="1143"/>
      <c r="F48" s="15">
        <v>11.99</v>
      </c>
      <c r="G48" s="16">
        <v>9.23</v>
      </c>
      <c r="H48" s="16">
        <v>11.46</v>
      </c>
      <c r="I48" s="16">
        <v>9.2100000000000009</v>
      </c>
      <c r="J48" s="17">
        <v>13.01</v>
      </c>
    </row>
    <row r="49" spans="2:10" ht="57.75" customHeight="1" thickBot="1" x14ac:dyDescent="0.2">
      <c r="B49" s="18"/>
      <c r="C49" s="1144" t="s">
        <v>5</v>
      </c>
      <c r="D49" s="1144"/>
      <c r="E49" s="1145"/>
      <c r="F49" s="19">
        <v>0.03</v>
      </c>
      <c r="G49" s="20">
        <v>8.11</v>
      </c>
      <c r="H49" s="20">
        <v>4.51</v>
      </c>
      <c r="I49" s="20" t="s">
        <v>534</v>
      </c>
      <c r="J49" s="21" t="s">
        <v>535</v>
      </c>
    </row>
    <row r="50" spans="2:10" x14ac:dyDescent="0.15"/>
  </sheetData>
  <sheetProtection algorithmName="SHA-512" hashValue="sbMAFFceuXbB/zNB/RM9RgpBhyPATbilOopMOf02ZdiC/F5aMJpoAE61uLTIUif0ruVAH2u5V6kxFQInV0tBuA==" saltValue="4i7fSykbYEfQ3RkcebY+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2026-03-05T07:25:03Z</cp:lastPrinted>
  <dcterms:created xsi:type="dcterms:W3CDTF">2026-02-26T10:04:52Z</dcterms:created>
  <dcterms:modified xsi:type="dcterms:W3CDTF">2026-03-05T07:41:03Z</dcterms:modified>
  <cp:category/>
</cp:coreProperties>
</file>