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3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<sst xmlns="http://schemas.openxmlformats.org/spreadsheetml/2006/main" xmlns:r="http://schemas.openxmlformats.org/officeDocument/2006/relationships" count="536" uniqueCount="536">
  <si>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</si>
  <si>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</si>
  <si>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</si>
  <si>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</si>
  <si>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</si>
  <si>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</si>
  <si>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</si>
  <si>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</si>
  <si>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</si>
  <si>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</si>
  <si>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</si>
  <si>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</si>
  <si>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</si>
  <si>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</si>
  <si>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</si>
  <si>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</si>
  <si>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</si>
  <si>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</si>
  <si>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</si>
  <si>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</si>
  <si>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</si>
  <si>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</si>
  <si>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</si>
  <si>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</si>
  <si>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</si>
  <si>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</si>
  <si>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</si>
  <si>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</si>
  <si>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</si>
  <si>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</si>
  <si>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</si>
  <si>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Ⅳ－１</t>
  </si>
  <si>
    <t>地方債
現在高</t>
  </si>
  <si>
    <t>実質単年度収支</t>
    <rPh sb="0" eb="2">
      <t>ジッシツ</t>
    </rPh>
    <rPh sb="2" eb="5">
      <t>タンネンド</t>
    </rPh>
    <rPh sb="5" eb="7">
      <t>シュウシ</t>
    </rPh>
    <phoneticPr fontId="35"/>
  </si>
  <si>
    <t>-</t>
  </si>
  <si>
    <t>基準財政需要額算入見込額</t>
  </si>
  <si>
    <t>地域振興基金</t>
    <rPh sb="0" eb="2">
      <t>チイキ</t>
    </rPh>
    <rPh sb="2" eb="4">
      <t>シンコウ</t>
    </rPh>
    <rPh sb="4" eb="6">
      <t>キキン</t>
    </rPh>
    <phoneticPr fontId="36"/>
  </si>
  <si>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</si>
  <si>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</si>
  <si>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</si>
  <si>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</si>
  <si>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</si>
  <si>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</si>
  <si>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</si>
  <si>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</si>
  <si>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</si>
  <si>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</si>
  <si>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</si>
  <si>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</si>
  <si>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</si>
  <si>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</si>
  <si>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</si>
  <si>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</si>
  <si>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</si>
  <si>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</si>
  <si>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</si>
  <si>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</si>
  <si>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</si>
  <si>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</si>
  <si>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</si>
  <si>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</si>
  <si>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</si>
  <si>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</si>
  <si>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</si>
  <si>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</si>
  <si>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</si>
  <si>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</si>
  <si>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</si>
  <si>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</si>
  <si>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</si>
  <si>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</si>
  <si>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</si>
  <si>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</si>
  <si>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</si>
  <si>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</si>
  <si>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</si>
  <si>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</si>
  <si>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</si>
  <si>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</si>
  <si>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</si>
  <si>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</si>
  <si>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</si>
  <si>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</si>
  <si>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</si>
  <si>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</si>
  <si>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</si>
  <si>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</si>
  <si>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8"/>
  </si>
  <si>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</si>
  <si>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</si>
  <si>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</si>
  <si>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</si>
  <si>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</si>
  <si>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</si>
  <si>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</si>
  <si>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</si>
  <si>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</si>
  <si>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</si>
  <si>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</si>
  <si>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</si>
  <si>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</si>
  <si>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</si>
  <si>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</si>
  <si>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</si>
  <si>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</si>
  <si>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</si>
  <si>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</si>
  <si>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</si>
  <si>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</si>
  <si>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</si>
  <si>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</si>
  <si>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</si>
  <si>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</si>
  <si>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</si>
  <si>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</si>
  <si>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</si>
  <si>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</si>
  <si>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</si>
  <si>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</si>
  <si>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</si>
  <si>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</si>
  <si>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</si>
  <si>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</si>
  <si>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鳥取県</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</si>
  <si>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</si>
  <si>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</si>
  <si>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</si>
  <si>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</si>
  <si>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</si>
  <si>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</si>
  <si>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</si>
  <si>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</si>
  <si>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</si>
  <si>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</si>
  <si>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</si>
  <si>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</si>
  <si>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</si>
  <si>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</si>
  <si>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</si>
  <si>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</si>
  <si>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</si>
  <si>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</si>
  <si>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</si>
  <si>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</si>
  <si>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琴浦町</t>
  </si>
  <si>
    <t>その他の会計</t>
  </si>
  <si>
    <t>備考</t>
    <rPh sb="0" eb="2">
      <t>ビコウ</t>
    </rPh>
    <phoneticPr fontId="5"/>
  </si>
  <si>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</si>
  <si>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</si>
  <si>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</si>
  <si>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</si>
  <si>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</si>
  <si>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</si>
  <si>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</si>
  <si>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</si>
  <si>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</si>
  <si>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</si>
  <si>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</si>
  <si>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</si>
  <si>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</si>
  <si>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</si>
  <si>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</si>
  <si>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</si>
  <si>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</si>
  <si>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</si>
  <si>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-2.4</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</si>
  <si>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</si>
  <si>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</si>
  <si>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</si>
  <si>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</si>
  <si>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</si>
  <si>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</si>
  <si>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6"/>
  </si>
  <si>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</si>
  <si>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</si>
  <si>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</si>
  <si>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</si>
  <si>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</si>
  <si>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</si>
  <si>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</si>
  <si>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</si>
  <si>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</si>
  <si>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</si>
  <si>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</si>
  <si>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</si>
  <si>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</si>
  <si>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</si>
  <si>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</si>
  <si>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</si>
  <si>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</si>
  <si>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</si>
  <si>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-6.0</t>
  </si>
  <si>
    <t>当該団体</t>
    <rPh sb="0" eb="2">
      <t>トウガイ</t>
    </rPh>
    <rPh sb="2" eb="4">
      <t>ダンタイ</t>
    </rPh>
    <phoneticPr fontId="5"/>
  </si>
  <si>
    <t>後期高齢者医療特別会計</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</si>
  <si>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</si>
  <si>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</si>
  <si>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</si>
  <si>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</si>
  <si>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</si>
  <si>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</si>
  <si>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</si>
  <si>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</si>
  <si>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</si>
  <si>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</si>
  <si>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</si>
  <si>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</si>
  <si>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</si>
  <si>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</si>
  <si>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琴浦町土地開発公社</t>
    <rPh sb="0" eb="3">
      <t>コトウラチョウ</t>
    </rPh>
    <rPh sb="3" eb="5">
      <t>トチ</t>
    </rPh>
    <rPh sb="5" eb="7">
      <t>カイハツ</t>
    </rPh>
    <rPh sb="7" eb="9">
      <t>コウシャ</t>
    </rPh>
    <phoneticPr fontId="5"/>
  </si>
  <si>
    <t>平成27年国調</t>
    <rPh sb="4" eb="5">
      <t>ネン</t>
    </rPh>
    <rPh sb="5" eb="6">
      <t>コク</t>
    </rPh>
    <rPh sb="6" eb="7">
      <t>チョウ</t>
    </rPh>
    <phoneticPr fontId="5"/>
  </si>
  <si>
    <t>地方譲与税</t>
  </si>
  <si>
    <t>ふるさと未来夢基金</t>
    <rPh sb="4" eb="6">
      <t>ミライ</t>
    </rPh>
    <rPh sb="6" eb="7">
      <t>ユメ</t>
    </rPh>
    <rPh sb="7" eb="9">
      <t>キキン</t>
    </rPh>
    <phoneticPr fontId="36"/>
  </si>
  <si>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</si>
  <si>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</si>
  <si>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</si>
  <si>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</si>
  <si>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</si>
  <si>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</si>
  <si>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</si>
  <si>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</si>
  <si>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</si>
  <si>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</si>
  <si>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</si>
  <si>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</si>
  <si>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</si>
  <si>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</si>
  <si>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</si>
  <si>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</si>
  <si>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</si>
  <si>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</si>
  <si>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</si>
  <si>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基準財政需要額</t>
  </si>
  <si>
    <t>うち日本人(％)</t>
  </si>
  <si>
    <t>-2.5</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</si>
  <si>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</si>
  <si>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</si>
  <si>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6"/>
  </si>
  <si>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</si>
  <si>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6"/>
  </si>
  <si>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</si>
  <si>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</si>
  <si>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</si>
  <si>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</si>
  <si>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</si>
  <si>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</si>
  <si>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</si>
  <si>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</si>
  <si>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</si>
  <si>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</si>
  <si>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</si>
  <si>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</si>
  <si>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</si>
  <si>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</si>
  <si>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</si>
  <si>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</si>
  <si>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</si>
  <si>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</si>
  <si>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</si>
  <si>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</si>
  <si>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</si>
  <si>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</si>
  <si>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</si>
  <si>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</si>
  <si>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</si>
  <si>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</si>
  <si>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</si>
  <si>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</si>
  <si>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</si>
  <si>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</si>
  <si>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臨時職員</t>
    <rPh sb="0" eb="2">
      <t>リンジ</t>
    </rPh>
    <rPh sb="2" eb="4">
      <t>ショクイン</t>
    </rPh>
    <phoneticPr fontId="5"/>
  </si>
  <si>
    <t>鳥取県後期高齢者医療広域連合　一般会計</t>
    <rPh sb="0" eb="14">
      <t>トットリケンコウキコウレイシ</t>
    </rPh>
    <rPh sb="15" eb="19">
      <t>イッパ</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</si>
  <si>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</si>
  <si>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</si>
  <si>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</si>
  <si>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</si>
  <si>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</si>
  <si>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</si>
  <si>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</si>
  <si>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</si>
  <si>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</si>
  <si>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</si>
  <si>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</si>
  <si>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</si>
  <si>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</si>
  <si>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</si>
  <si>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</si>
  <si>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</si>
  <si>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</si>
  <si>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</si>
  <si>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</si>
  <si>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</si>
  <si>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</si>
  <si>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</si>
  <si>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</si>
  <si>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</si>
  <si>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</si>
  <si>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</si>
  <si>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</si>
  <si>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</si>
  <si>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</si>
  <si>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</si>
  <si>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</si>
  <si>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</si>
  <si>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</si>
  <si>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</si>
  <si>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</si>
  <si>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鳥取県琴浦町</t>
  </si>
  <si>
    <t>経常経費充当一般財源等</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</si>
  <si>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</si>
  <si>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</si>
  <si>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</si>
  <si>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</si>
  <si>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</si>
  <si>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</si>
  <si>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</si>
  <si>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</si>
  <si>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簡易水道事業特別会計</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</si>
  <si>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</si>
  <si>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</si>
  <si>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</si>
  <si>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</si>
  <si>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</si>
  <si>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</si>
  <si>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</si>
  <si>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</si>
  <si>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</si>
  <si>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</si>
  <si>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</si>
  <si>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船上山発電所管理特別会計</t>
  </si>
  <si>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</si>
  <si>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</si>
  <si>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</si>
  <si>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</si>
  <si>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</si>
  <si>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</si>
  <si>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</si>
  <si>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</si>
  <si>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</si>
  <si>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</si>
  <si>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</si>
  <si>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</si>
  <si>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</si>
  <si>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</si>
  <si>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</si>
  <si>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</si>
  <si>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</si>
  <si>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</si>
  <si>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</si>
  <si>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</si>
  <si>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</si>
  <si>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</si>
  <si>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</si>
  <si>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</si>
  <si>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</si>
  <si>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</si>
  <si>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</si>
  <si>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</si>
  <si>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</si>
  <si>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</si>
  <si>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</si>
  <si>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</si>
  <si>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</si>
  <si>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</si>
  <si>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</si>
  <si>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</si>
  <si>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</si>
  <si>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6"/>
  </si>
  <si>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</si>
  <si>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</si>
  <si>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</si>
  <si>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</si>
  <si>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</si>
  <si>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</si>
  <si>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</si>
  <si>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</si>
  <si>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</si>
  <si>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</si>
  <si>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</si>
  <si>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</si>
  <si>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</si>
  <si>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</si>
  <si>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</si>
  <si>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</si>
  <si>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</si>
  <si>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</si>
  <si>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</si>
  <si>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鳥取中部ふるさと広域連合　中部ふるさと市町村振興事業特別会計</t>
  </si>
  <si>
    <t>充当一般財源等</t>
  </si>
  <si>
    <t>対比（差引）</t>
    <rPh sb="0" eb="2">
      <t>タイヒ</t>
    </rPh>
    <rPh sb="3" eb="5">
      <t>サシヒキ</t>
    </rPh>
    <phoneticPr fontId="5"/>
  </si>
  <si>
    <t>その他の経費</t>
    <rPh sb="2" eb="3">
      <t>タ</t>
    </rPh>
    <rPh sb="4" eb="6">
      <t>ケイヒ</t>
    </rPh>
    <phoneticPr fontId="5"/>
  </si>
  <si>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</si>
  <si>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</si>
  <si>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</si>
  <si>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</si>
  <si>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</si>
  <si>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</si>
  <si>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</si>
  <si>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</si>
  <si>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</si>
  <si>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</si>
  <si>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</si>
  <si>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</si>
  <si>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</si>
  <si>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</si>
  <si>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</si>
  <si>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</si>
  <si>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</si>
  <si>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</si>
  <si>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</si>
  <si>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</si>
  <si>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</si>
  <si>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</si>
  <si>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</si>
  <si>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</si>
  <si>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</si>
  <si>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</si>
  <si>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簡易水道</t>
  </si>
  <si>
    <t>加入世帯数(世帯)</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</si>
  <si>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</si>
  <si>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</si>
  <si>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</si>
  <si>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</si>
  <si>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</si>
  <si>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</si>
  <si>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</si>
  <si>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</si>
  <si>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</si>
  <si>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</si>
  <si>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</si>
  <si>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</si>
  <si>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</si>
  <si>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</si>
  <si>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</si>
  <si>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</si>
  <si>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</si>
  <si>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</si>
  <si>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</si>
  <si>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</si>
  <si>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</si>
  <si>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</si>
  <si>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</si>
  <si>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</si>
  <si>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</si>
  <si>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</si>
  <si>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</si>
  <si>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</si>
  <si>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</si>
  <si>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8"/>
  </si>
  <si>
    <t>会計名</t>
    <rPh sb="0" eb="2">
      <t>カイケイ</t>
    </rPh>
    <rPh sb="2" eb="3">
      <t>メイ</t>
    </rPh>
    <phoneticPr fontId="34"/>
  </si>
  <si>
    <t>他会計等
からの
繰入金</t>
    <rPh sb="9" eb="11">
      <t>クリイレ</t>
    </rPh>
    <rPh sb="11" eb="12">
      <t>キン</t>
    </rPh>
    <phoneticPr fontId="34"/>
  </si>
  <si>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</si>
  <si>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</si>
  <si>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</si>
  <si>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</si>
  <si>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</si>
  <si>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</si>
  <si>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</si>
  <si>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</si>
  <si>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</si>
  <si>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</si>
  <si>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</si>
  <si>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</si>
  <si>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</si>
  <si>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</si>
  <si>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</si>
  <si>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</si>
  <si>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</si>
  <si>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</si>
  <si>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</si>
  <si>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水道事業会計</t>
  </si>
  <si>
    <t>鳥取中部ふるさと広域連合</t>
  </si>
  <si>
    <t>簡易水道特別会計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</si>
  <si>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</si>
  <si>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</si>
  <si>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</si>
  <si>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</si>
  <si>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</si>
  <si>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</si>
  <si>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</si>
  <si>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</si>
  <si>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</si>
  <si>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</si>
  <si>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</si>
  <si>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</si>
  <si>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</si>
  <si>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</si>
  <si>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</si>
  <si>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</si>
  <si>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</si>
  <si>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</si>
  <si>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</si>
  <si>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</si>
  <si>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</si>
  <si>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</si>
  <si>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</si>
  <si>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</si>
  <si>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</si>
  <si>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</si>
  <si>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</si>
  <si>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</si>
  <si>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</si>
  <si>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</si>
  <si>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</si>
  <si>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</si>
  <si>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</si>
  <si>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(単年度)</t>
    <rPh sb="1" eb="4">
      <t>タンネンド</t>
    </rPh>
    <phoneticPr fontId="5"/>
  </si>
  <si>
    <t>将来負担比率</t>
    <rPh sb="0" eb="2">
      <t>ショウライ</t>
    </rPh>
    <rPh sb="2" eb="4">
      <t>フタン</t>
    </rPh>
    <rPh sb="4" eb="6">
      <t>ヒリツ</t>
    </rPh>
    <phoneticPr fontId="38"/>
  </si>
  <si>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</si>
  <si>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</si>
  <si>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</si>
  <si>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</si>
  <si>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</si>
  <si>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</si>
  <si>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</si>
  <si>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</si>
  <si>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</si>
  <si>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</si>
  <si>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</si>
  <si>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</si>
  <si>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</si>
  <si>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</si>
  <si>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</si>
  <si>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</si>
  <si>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</si>
  <si>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</si>
  <si>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</si>
  <si>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</si>
  <si>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</si>
  <si>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0.28</t>
  </si>
  <si>
    <t>鳥取県町村総合事務組合</t>
    <rPh sb="0" eb="11">
      <t>トットリケンチョウソン</t>
    </rPh>
    <phoneticPr fontId="5"/>
  </si>
  <si>
    <t>ポート赤碕</t>
    <rPh sb="3" eb="5">
      <t>アカサキ</t>
    </rPh>
    <phoneticPr fontId="5"/>
  </si>
  <si>
    <t>鳥取中部ふるさと広域連合　交通災害共済事業特別会計</t>
  </si>
  <si>
    <t>鳥取県後期高齢者医療広域連合　特別会計</t>
    <rPh sb="0" eb="14">
      <t>トットリケンコウキコウレイシ</t>
    </rPh>
    <rPh sb="15" eb="19">
      <t>トクベ</t>
    </rPh>
    <phoneticPr fontId="5"/>
  </si>
  <si>
    <t>公共施設等建設基金</t>
    <rPh sb="0" eb="2">
      <t>コウキョウ</t>
    </rPh>
    <rPh sb="2" eb="5">
      <t>シセツナド</t>
    </rPh>
    <rPh sb="5" eb="7">
      <t>ケンセツ</t>
    </rPh>
    <rPh sb="7" eb="9">
      <t>キキン</t>
    </rPh>
    <phoneticPr fontId="36"/>
  </si>
  <si>
    <t>コーポラスことうら基金</t>
    <rPh sb="9" eb="11">
      <t>キキン</t>
    </rPh>
    <phoneticPr fontId="36"/>
  </si>
  <si>
    <t>光ファイバーネットワーク施設基金</t>
    <rPh sb="0" eb="1">
      <t>ヒカリ</t>
    </rPh>
    <rPh sb="12" eb="14">
      <t>シセツ</t>
    </rPh>
    <rPh sb="14" eb="16">
      <t>キキン</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</si>
</sst>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6"/>
      <color auto="1"/>
      <name val="ＭＳ 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0" borderId="101" xfId="12" applyFont="1" applyBorder="1" applyAlignment="1" applyProtection="1">
      <alignment horizontal="left" vertical="center" wrapText="1"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125418</c:v>
                </c:pt>
                <c:pt idx="1">
                  <c:v>74568</c:v>
                </c:pt>
                <c:pt idx="2">
                  <c:v>73693</c:v>
                </c:pt>
                <c:pt idx="3">
                  <c:v>79401</c:v>
                </c:pt>
                <c:pt idx="4">
                  <c:v>87379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31559</c:v>
                </c:pt>
                <c:pt idx="1">
                  <c:v>45328</c:v>
                </c:pt>
                <c:pt idx="2">
                  <c:v>47945</c:v>
                </c:pt>
                <c:pt idx="3">
                  <c:v>100360</c:v>
                </c:pt>
                <c:pt idx="4">
                  <c:v>104087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48357074183e-002"/>
              <c:y val="7.516402304131394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c:v>
                </c:pt>
                <c:pt idx="1">
                  <c:v>6.72</c:v>
                </c:pt>
                <c:pt idx="2">
                  <c:v>9.01</c:v>
                </c:pt>
                <c:pt idx="3">
                  <c:v>7.28</c:v>
                </c:pt>
                <c:pt idx="4">
                  <c:v>6.78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13.47</c:v>
                </c:pt>
                <c:pt idx="1">
                  <c:v>15.25</c:v>
                </c:pt>
                <c:pt idx="2">
                  <c:v>14.46</c:v>
                </c:pt>
                <c:pt idx="3">
                  <c:v>14.67</c:v>
                </c:pt>
                <c:pt idx="4">
                  <c:v>16.34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5.15</c:v>
                </c:pt>
                <c:pt idx="1">
                  <c:v>4.63</c:v>
                </c:pt>
                <c:pt idx="2">
                  <c:v>2.96</c:v>
                </c:pt>
                <c:pt idx="3">
                  <c:v>-0.28000000000000003</c:v>
                </c:pt>
                <c:pt idx="4">
                  <c:v>1.54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0.68</c:v>
                </c:pt>
                <c:pt idx="2">
                  <c:v>#N/A</c:v>
                </c:pt>
                <c:pt idx="3">
                  <c:v>0.21</c:v>
                </c:pt>
                <c:pt idx="4">
                  <c:v>#N/A</c:v>
                </c:pt>
                <c:pt idx="5">
                  <c:v>5.e-002</c:v>
                </c:pt>
                <c:pt idx="6">
                  <c:v>#N/A</c:v>
                </c:pt>
                <c:pt idx="7">
                  <c:v>0.17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2.e-002</c:v>
                </c:pt>
                <c:pt idx="8">
                  <c:v>#N/A</c:v>
                </c:pt>
                <c:pt idx="9">
                  <c:v>1.e-002</c:v>
                </c:pt>
              </c:numCache>
            </c:numRef>
          </c:val>
        </c:ser>
        <c:ser>
          <c:idx val="3"/>
          <c:order val="3"/>
          <c:tx>
            <c:strRef>
              <c:f>データシート!$A$30</c:f>
              <c:strCache>
                <c:ptCount val="1"/>
                <c:pt idx="0">
                  <c:v>船上山発電所管理特別会計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6.e-002</c:v>
                </c:pt>
                <c:pt idx="2">
                  <c:v>#N/A</c:v>
                </c:pt>
                <c:pt idx="3">
                  <c:v>3.e-002</c:v>
                </c:pt>
                <c:pt idx="4">
                  <c:v>#N/A</c:v>
                </c:pt>
                <c:pt idx="5">
                  <c:v>7.0000000000000007e-002</c:v>
                </c:pt>
                <c:pt idx="6">
                  <c:v>#N/A</c:v>
                </c:pt>
                <c:pt idx="7">
                  <c:v>8.e-002</c:v>
                </c:pt>
                <c:pt idx="8">
                  <c:v>#N/A</c:v>
                </c:pt>
                <c:pt idx="9">
                  <c:v>8.e-002</c:v>
                </c:pt>
              </c:numCache>
            </c:numRef>
          </c:val>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0.17</c:v>
                </c:pt>
                <c:pt idx="4">
                  <c:v>#N/A</c:v>
                </c:pt>
                <c:pt idx="5">
                  <c:v>0.27</c:v>
                </c:pt>
                <c:pt idx="6">
                  <c:v>#N/A</c:v>
                </c:pt>
                <c:pt idx="7">
                  <c:v>0.16</c:v>
                </c:pt>
                <c:pt idx="8">
                  <c:v>#N/A</c:v>
                </c:pt>
                <c:pt idx="9">
                  <c:v>0.31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0.65</c:v>
                </c:pt>
                <c:pt idx="2">
                  <c:v>#N/A</c:v>
                </c:pt>
                <c:pt idx="3">
                  <c:v>0.82</c:v>
                </c:pt>
                <c:pt idx="4">
                  <c:v>#N/A</c:v>
                </c:pt>
                <c:pt idx="5">
                  <c:v>0.84</c:v>
                </c:pt>
                <c:pt idx="6">
                  <c:v>#N/A</c:v>
                </c:pt>
                <c:pt idx="7">
                  <c:v>0.87</c:v>
                </c:pt>
                <c:pt idx="8">
                  <c:v>#N/A</c:v>
                </c:pt>
                <c:pt idx="9">
                  <c:v>0.55000000000000004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0.56999999999999995</c:v>
                </c:pt>
                <c:pt idx="6">
                  <c:v>#N/A</c:v>
                </c:pt>
                <c:pt idx="7">
                  <c:v>0.4</c:v>
                </c:pt>
                <c:pt idx="8">
                  <c:v>#N/A</c:v>
                </c:pt>
                <c:pt idx="9">
                  <c:v>0.88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5.97</c:v>
                </c:pt>
                <c:pt idx="2">
                  <c:v>#N/A</c:v>
                </c:pt>
                <c:pt idx="3">
                  <c:v>6.64</c:v>
                </c:pt>
                <c:pt idx="4">
                  <c:v>#N/A</c:v>
                </c:pt>
                <c:pt idx="5">
                  <c:v>8.9499999999999993</c:v>
                </c:pt>
                <c:pt idx="6">
                  <c:v>#N/A</c:v>
                </c:pt>
                <c:pt idx="7">
                  <c:v>7.1</c:v>
                </c:pt>
                <c:pt idx="8">
                  <c:v>#N/A</c:v>
                </c:pt>
                <c:pt idx="9">
                  <c:v>6.78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5.39</c:v>
                </c:pt>
                <c:pt idx="2">
                  <c:v>#N/A</c:v>
                </c:pt>
                <c:pt idx="3">
                  <c:v>5.1100000000000003</c:v>
                </c:pt>
                <c:pt idx="4">
                  <c:v>#N/A</c:v>
                </c:pt>
                <c:pt idx="5">
                  <c:v>5.97</c:v>
                </c:pt>
                <c:pt idx="6">
                  <c:v>#N/A</c:v>
                </c:pt>
                <c:pt idx="7">
                  <c:v>6.52</c:v>
                </c:pt>
                <c:pt idx="8">
                  <c:v>#N/A</c:v>
                </c:pt>
                <c:pt idx="9">
                  <c:v>7.46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1360</c:v>
                </c:pt>
                <c:pt idx="5">
                  <c:v>1338</c:v>
                </c:pt>
                <c:pt idx="8">
                  <c:v>1309</c:v>
                </c:pt>
                <c:pt idx="11">
                  <c:v>1280</c:v>
                </c:pt>
                <c:pt idx="14">
                  <c:v>1298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10</c:v>
                </c:pt>
                <c:pt idx="6">
                  <c:v>10</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35</c:v>
                </c:pt>
                <c:pt idx="6">
                  <c:v>41</c:v>
                </c:pt>
                <c:pt idx="9">
                  <c:v>50</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558</c:v>
                </c:pt>
                <c:pt idx="3">
                  <c:v>526</c:v>
                </c:pt>
                <c:pt idx="6">
                  <c:v>523</c:v>
                </c:pt>
                <c:pt idx="9">
                  <c:v>522</c:v>
                </c:pt>
                <c:pt idx="12">
                  <c:v>465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1520</c:v>
                </c:pt>
                <c:pt idx="3">
                  <c:v>1453</c:v>
                </c:pt>
                <c:pt idx="6">
                  <c:v>1403</c:v>
                </c:pt>
                <c:pt idx="9">
                  <c:v>1364</c:v>
                </c:pt>
                <c:pt idx="12">
                  <c:v>1378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739</c:v>
                </c:pt>
                <c:pt idx="2">
                  <c:v>#N/A</c:v>
                </c:pt>
                <c:pt idx="3">
                  <c:v>#N/A</c:v>
                </c:pt>
                <c:pt idx="4">
                  <c:v>686</c:v>
                </c:pt>
                <c:pt idx="5">
                  <c:v>#N/A</c:v>
                </c:pt>
                <c:pt idx="6">
                  <c:v>#N/A</c:v>
                </c:pt>
                <c:pt idx="7">
                  <c:v>668</c:v>
                </c:pt>
                <c:pt idx="8">
                  <c:v>#N/A</c:v>
                </c:pt>
                <c:pt idx="9">
                  <c:v>#N/A</c:v>
                </c:pt>
                <c:pt idx="10">
                  <c:v>657</c:v>
                </c:pt>
                <c:pt idx="11">
                  <c:v>#N/A</c:v>
                </c:pt>
                <c:pt idx="12">
                  <c:v>#N/A</c:v>
                </c:pt>
                <c:pt idx="13">
                  <c:v>584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12599</c:v>
                </c:pt>
                <c:pt idx="5">
                  <c:v>11843</c:v>
                </c:pt>
                <c:pt idx="8">
                  <c:v>10979</c:v>
                </c:pt>
                <c:pt idx="11">
                  <c:v>10847</c:v>
                </c:pt>
                <c:pt idx="14">
                  <c:v>10612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210</c:v>
                </c:pt>
                <c:pt idx="5">
                  <c:v>171</c:v>
                </c:pt>
                <c:pt idx="8">
                  <c:v>124</c:v>
                </c:pt>
                <c:pt idx="11">
                  <c:v>86</c:v>
                </c:pt>
                <c:pt idx="14">
                  <c:v>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2861</c:v>
                </c:pt>
                <c:pt idx="5">
                  <c:v>3095</c:v>
                </c:pt>
                <c:pt idx="8">
                  <c:v>3258</c:v>
                </c:pt>
                <c:pt idx="11">
                  <c:v>2989</c:v>
                </c:pt>
                <c:pt idx="14">
                  <c:v>3309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5</c:v>
                </c:pt>
                <c:pt idx="6">
                  <c:v>2</c:v>
                </c:pt>
                <c:pt idx="9">
                  <c:v>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1180</c:v>
                </c:pt>
                <c:pt idx="3">
                  <c:v>985</c:v>
                </c:pt>
                <c:pt idx="6">
                  <c:v>887</c:v>
                </c:pt>
                <c:pt idx="9">
                  <c:v>765</c:v>
                </c:pt>
                <c:pt idx="12">
                  <c:v>704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324</c:v>
                </c:pt>
                <c:pt idx="3">
                  <c:v>289</c:v>
                </c:pt>
                <c:pt idx="6">
                  <c:v>261</c:v>
                </c:pt>
                <c:pt idx="9">
                  <c:v>245</c:v>
                </c:pt>
                <c:pt idx="12">
                  <c:v>262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7595</c:v>
                </c:pt>
                <c:pt idx="3">
                  <c:v>7196</c:v>
                </c:pt>
                <c:pt idx="6">
                  <c:v>6826</c:v>
                </c:pt>
                <c:pt idx="9">
                  <c:v>6136</c:v>
                </c:pt>
                <c:pt idx="12">
                  <c:v>5548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c:v>
                </c:pt>
                <c:pt idx="3">
                  <c:v>65</c:v>
                </c:pt>
                <c:pt idx="6">
                  <c:v>46</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11495</c:v>
                </c:pt>
                <c:pt idx="3">
                  <c:v>10507</c:v>
                </c:pt>
                <c:pt idx="6">
                  <c:v>9650</c:v>
                </c:pt>
                <c:pt idx="9">
                  <c:v>9517</c:v>
                </c:pt>
                <c:pt idx="12">
                  <c:v>9473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5014</c:v>
                </c:pt>
                <c:pt idx="2">
                  <c:v>#N/A</c:v>
                </c:pt>
                <c:pt idx="3">
                  <c:v>#N/A</c:v>
                </c:pt>
                <c:pt idx="4">
                  <c:v>3938</c:v>
                </c:pt>
                <c:pt idx="5">
                  <c:v>#N/A</c:v>
                </c:pt>
                <c:pt idx="6">
                  <c:v>#N/A</c:v>
                </c:pt>
                <c:pt idx="7">
                  <c:v>3312</c:v>
                </c:pt>
                <c:pt idx="8">
                  <c:v>#N/A</c:v>
                </c:pt>
                <c:pt idx="9">
                  <c:v>#N/A</c:v>
                </c:pt>
                <c:pt idx="10">
                  <c:v>2744</c:v>
                </c:pt>
                <c:pt idx="11">
                  <c:v>#N/A</c:v>
                </c:pt>
                <c:pt idx="12">
                  <c:v>#N/A</c:v>
                </c:pt>
                <c:pt idx="13">
                  <c:v>2007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960</c:v>
                </c:pt>
                <c:pt idx="1">
                  <c:v>979</c:v>
                </c:pt>
                <c:pt idx="2">
                  <c:v>1110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c:v>
                </c:pt>
                <c:pt idx="1">
                  <c:v>318</c:v>
                </c:pt>
                <c:pt idx="2">
                  <c:v>353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2202</c:v>
                </c:pt>
                <c:pt idx="1">
                  <c:v>2168</c:v>
                </c:pt>
                <c:pt idx="2">
                  <c:v>2106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実質公債費比率の分子は、前年度に比べ73百万円減少しました。減少した主な要因は、公営企業債の元利償還金に対する繰入金が57百万円減少したことによるものです。</a:t>
          </a:r>
          <a:endParaRPr kumimoji="1" lang="ja-JP" altLang="en-US" sz="1400">
            <a:latin typeface="ＭＳ ゴシック"/>
            <a:ea typeface="ＭＳ ゴシック"/>
          </a:endParaRPr>
        </a:p>
        <a:p>
          <a:r>
            <a:rPr kumimoji="1" lang="ja-JP" altLang="en-US" sz="1400">
              <a:latin typeface="ＭＳ ゴシック"/>
              <a:ea typeface="ＭＳ ゴシック"/>
            </a:rPr>
            <a:t>　今後、</a:t>
          </a:r>
          <a:r>
            <a:rPr kumimoji="1" lang="ja-JP" altLang="en-US" sz="1400">
              <a:latin typeface="ＭＳ ゴシック"/>
              <a:ea typeface="ＭＳ ゴシック"/>
            </a:rPr>
            <a:t>公共下水道の整備に係る償還金は増加する見込であり、それに伴い公営企業債の元利償還金に対する繰入金も増加することが見込まれます。公営企業会計において、独立採算の原則に基づき、使用料の適切な改定を行い経営改善することが重要となってき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将来負担比率の分子は、減少傾向となっており令和6年度は、前年度より737百万円減少しました。将来負担額(A)については、前年度より677百万円減少し、近年は減少傾向にあります。これは、新たな地方債発行を元金償還未満としてきたことにより減少してきたものです。</a:t>
          </a:r>
          <a:endParaRPr kumimoji="1" lang="ja-JP" altLang="en-US" sz="1400">
            <a:latin typeface="ＭＳ ゴシック"/>
            <a:ea typeface="ＭＳ ゴシック"/>
          </a:endParaRPr>
        </a:p>
        <a:p>
          <a:r>
            <a:rPr kumimoji="1" lang="ja-JP" altLang="en-US" sz="1400">
              <a:latin typeface="ＭＳ ゴシック"/>
              <a:ea typeface="ＭＳ ゴシック"/>
            </a:rPr>
            <a:t>　一方、充当可能財源(B)は、前年度より57百万円増加しました。</a:t>
          </a:r>
          <a:r>
            <a:rPr kumimoji="1" lang="ja-JP" altLang="en-US" sz="1400">
              <a:solidFill>
                <a:sysClr val="windowText" lastClr="000000"/>
              </a:solidFill>
              <a:latin typeface="ＭＳ ゴシック"/>
              <a:ea typeface="ＭＳ ゴシック"/>
            </a:rPr>
            <a:t>充当可能基金が前年度より320百万円増加したことが主な要因です。これは、財政調整基金と減債基金の積立により基金残高が増加したことによるものです。</a:t>
          </a:r>
          <a:endParaRPr kumimoji="1" lang="ja-JP" altLang="en-US" sz="1400">
            <a:solidFill>
              <a:srgbClr val="FF0000"/>
            </a:solidFill>
            <a:latin typeface="ＭＳ ゴシック"/>
            <a:ea typeface="ＭＳ ゴシック"/>
          </a:endParaRPr>
        </a:p>
        <a:p>
          <a:r>
            <a:rPr kumimoji="1" lang="ja-JP" altLang="en-US" sz="1400">
              <a:latin typeface="ＭＳ ゴシック"/>
              <a:ea typeface="ＭＳ ゴシック"/>
            </a:rPr>
            <a:t>　将来負担比率の改善には、地方債残高の縮減と地方債残高の影響を受けない充当可能財源である充当可能基金の確保が必要です。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鳥取県琴浦町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令和6年度末の基金残高は、3,569百万円となり、前年度より104百万円増加しました。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増額となった主な要因は、財政調整基金及び減債基金の残高が下記事由により増加したことによるものです。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財政調整基金については、令和2年度に標準財政規模比で13.47%まで減少したことから、今後の経済事情などによる財源不足や</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災害に</a:t>
          </a:r>
          <a:r>
            <a:rPr kumimoji="1" lang="ja-JP" altLang="en-US" sz="1300">
              <a:solidFill>
                <a:sysClr val="windowText" lastClr="000000"/>
              </a:solidFill>
              <a:effectLst/>
              <a:latin typeface="ＭＳ ゴシック"/>
              <a:ea typeface="ＭＳ ゴシック"/>
              <a:cs typeface="+mn-cs"/>
            </a:rPr>
            <a:t>対応するための財源として標準財政規模比20%を目標に行革、経費節減等による捻出額や決算剰余金を活用し積立てを行います。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減債基金については、実質公債費比率や将来負担比率が増加する中、繰上償還財源として活用し、財政運営の改善を図るとともに、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財政調整基金への積立とバランスを図りながら積立も検討します。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特定目的基金については、その目的に応じた事業実施を行うための財源として取り崩しを行うとともに、行革、経費節減等による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捻出</a:t>
          </a:r>
          <a:r>
            <a:rPr kumimoji="1" lang="ja-JP" altLang="en-US" sz="1300">
              <a:solidFill>
                <a:sysClr val="windowText" lastClr="000000"/>
              </a:solidFill>
              <a:effectLst/>
              <a:latin typeface="ＭＳ ゴシック"/>
              <a:ea typeface="ＭＳ ゴシック"/>
              <a:cs typeface="+mn-cs"/>
            </a:rPr>
            <a:t>額や決算剰余金を活用し、公共施設の老朽化対策財源として公共施設等建設基金への積立を行います。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○公共施設等建設基金：公共施設の建設等のための財源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○ｺｰﾎﾟﾗｽことうら基金：ｺｰﾎﾟﾗｽことうら(町営住宅)の改修及び耐用年数経過後の解体費用のための財源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○ふるさと未来夢基金：ふるさと納税でいただいた寄附を積立て、その寄附目的に応じた事業実施のための財源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○光ファイバーネットワーク施設基金：光ファイバーネットワーク施設更新のための財源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○公共施設等建設基金：老朽化した公共施設の更新事業（ふなのえこども園・成美地区公民館建設事業）のために取崩しを行い、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基金残高が23</a:t>
          </a:r>
          <a:r>
            <a:rPr kumimoji="1" lang="ja-JP" altLang="en-US" sz="1300">
              <a:solidFill>
                <a:schemeClr val="dk1"/>
              </a:solidFill>
              <a:effectLst/>
              <a:latin typeface="ＭＳ ゴシック"/>
              <a:ea typeface="ＭＳ ゴシック"/>
              <a:cs typeface="+mn-cs"/>
            </a:rPr>
            <a:t>百万円減少</a:t>
          </a:r>
          <a:r>
            <a:rPr kumimoji="1" lang="ja-JP" altLang="en-US" sz="1300">
              <a:solidFill>
                <a:schemeClr val="dk1"/>
              </a:solidFill>
              <a:effectLst/>
              <a:latin typeface="ＭＳ ゴシック"/>
              <a:ea typeface="ＭＳ ゴシック"/>
              <a:cs typeface="+mn-cs"/>
            </a:rPr>
            <a:t>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○ふるさと未来夢基金：ふるさと納税(寄附金)について、寄附金収入が前年度より減収となったために積立額が3百万円減少し、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令和6年度事業に充当する</a:t>
          </a:r>
          <a:r>
            <a:rPr kumimoji="1" lang="ja-JP" altLang="en-US" sz="1300">
              <a:solidFill>
                <a:schemeClr val="dk1"/>
              </a:solidFill>
              <a:effectLst/>
              <a:latin typeface="ＭＳ ゴシック"/>
              <a:ea typeface="ＭＳ ゴシック"/>
              <a:cs typeface="+mn-cs"/>
            </a:rPr>
            <a:t>ための</a:t>
          </a:r>
          <a:r>
            <a:rPr kumimoji="1" lang="ja-JP" altLang="en-US" sz="1300">
              <a:solidFill>
                <a:schemeClr val="dk1"/>
              </a:solidFill>
              <a:effectLst/>
              <a:latin typeface="ＭＳ ゴシック"/>
              <a:ea typeface="ＭＳ ゴシック"/>
              <a:cs typeface="+mn-cs"/>
            </a:rPr>
            <a:t>基金取崩を行ったため基金残高が50百万円減少しました。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公共施設等建設基金については、公共施設の老朽化に伴う更新が課題となっていることから個別施設計画を策定し、その更新計画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など</a:t>
          </a:r>
          <a:r>
            <a:rPr kumimoji="1" lang="ja-JP" altLang="en-US" sz="1300">
              <a:solidFill>
                <a:schemeClr val="dk1"/>
              </a:solidFill>
              <a:effectLst/>
              <a:latin typeface="ＭＳ ゴシック"/>
              <a:ea typeface="ＭＳ ゴシック"/>
              <a:cs typeface="+mn-cs"/>
            </a:rPr>
            <a:t>に合わせた取崩しを行うとともに、その将来負担の軽減のために必要な基金を確保するため積立てます。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財政調整基金の令和6年度末残高は1,110百万円となり、前年度より131百万円増加しました。</a:t>
          </a:r>
          <a:r>
            <a:rPr kumimoji="1" lang="ja-JP" altLang="en-US" sz="1300">
              <a:solidFill>
                <a:sysClr val="windowText" lastClr="000000"/>
              </a:solidFill>
              <a:effectLst/>
              <a:latin typeface="ＭＳ ゴシック"/>
              <a:ea typeface="ＭＳ ゴシック"/>
              <a:cs typeface="+mn-cs"/>
            </a:rPr>
            <a:t>標準財政規模比で16.34%で、</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前年度より1.67</a:t>
          </a:r>
          <a:r>
            <a:rPr kumimoji="1" lang="ja-JP" altLang="en-US" sz="1300">
              <a:solidFill>
                <a:sysClr val="windowText" lastClr="000000"/>
              </a:solidFill>
              <a:effectLst/>
              <a:latin typeface="ＭＳ ゴシック"/>
              <a:ea typeface="ＭＳ ゴシック"/>
              <a:cs typeface="+mn-cs"/>
            </a:rPr>
            <a:t>％増加しました。資材高騰、技術者単価改定による工事費の増額、人事院勧告に伴う人件費の増額、物価高騰による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各種事業費の増額等に対応するため</a:t>
          </a:r>
          <a:r>
            <a:rPr kumimoji="1" lang="ja-JP" altLang="en-US" sz="1300">
              <a:latin typeface="ＭＳ ゴシック"/>
              <a:ea typeface="ＭＳ ゴシック"/>
            </a:rPr>
            <a:t>取崩しを行いましたが、9月補正にて</a:t>
          </a:r>
          <a:r>
            <a:rPr kumimoji="1" lang="ja-JP" altLang="en-US" sz="1300">
              <a:solidFill>
                <a:sysClr val="windowText" lastClr="000000"/>
              </a:solidFill>
              <a:effectLst/>
              <a:latin typeface="ＭＳ ゴシック"/>
              <a:ea typeface="ＭＳ ゴシック"/>
              <a:cs typeface="+mn-cs"/>
            </a:rPr>
            <a:t>前年度</a:t>
          </a:r>
          <a:r>
            <a:rPr kumimoji="1" lang="ja-JP" altLang="en-US" sz="1300">
              <a:solidFill>
                <a:sysClr val="windowText" lastClr="000000"/>
              </a:solidFill>
              <a:latin typeface="ＭＳ ゴシック"/>
              <a:ea typeface="ＭＳ ゴシック"/>
            </a:rPr>
            <a:t>繰越金のほか、普通交付税の</a:t>
          </a:r>
          <a:r>
            <a:rPr kumimoji="1" lang="ja-JP" altLang="en-US" sz="1300">
              <a:solidFill>
                <a:sysClr val="windowText" lastClr="000000"/>
              </a:solidFill>
              <a:effectLst/>
              <a:latin typeface="ＭＳ ゴシック"/>
              <a:ea typeface="ＭＳ ゴシック"/>
              <a:cs typeface="+mn-cs"/>
            </a:rPr>
            <a:t>確定に伴う増額補正分を</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財源として503百万円の積立を行ったことなど</a:t>
          </a:r>
          <a:r>
            <a:rPr kumimoji="1" lang="ja-JP" altLang="en-US" sz="1300">
              <a:solidFill>
                <a:sysClr val="windowText" lastClr="000000"/>
              </a:solidFill>
              <a:effectLst/>
              <a:latin typeface="ＭＳ ゴシック"/>
              <a:ea typeface="ＭＳ ゴシック"/>
              <a:cs typeface="+mn-cs"/>
            </a:rPr>
            <a:t>により増加しました。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財政調整基金は、経済事情の著しい変動等により財源が著しく不足する場合や、災害により生じた経費の財源または災害により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生じた減収を埋めるために必要な財源となる基金であることから、行革、経費節減等による捻出額や決算剰余金を積み立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て、標準財政規模の20%程度を確保することとしています。前年度決算の余剰額の積立にあっては、地方債残高(将来負担額)の縮減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とのバランスをとりながら計画的に積立が必要です。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前年度に引き続き、令和6年度も今後の臨時財政対策債の元利償還金の財源として普通交付税（臨時財政対策基金費）が交付</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されました。</a:t>
          </a:r>
          <a:r>
            <a:rPr kumimoji="1" lang="ja-JP" altLang="en-US" sz="1300">
              <a:solidFill>
                <a:schemeClr val="dk1"/>
              </a:solidFill>
              <a:effectLst/>
              <a:latin typeface="ＭＳ ゴシック"/>
              <a:ea typeface="ＭＳ ゴシック"/>
              <a:cs typeface="+mn-cs"/>
            </a:rPr>
            <a:t>そのため普通交付税を財源に積立てを行い、基金残高は35百万円増加しました。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減債基金は、経済事情の変動等により財源が著しく不足する場合や繰上償還を行う場合の財源として必要な基金となります。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今後、実質公債費比率の上昇が見込まれており、繰上償還の財源としての活用を行うほか、行革、経費節減等による捻出額や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決算剰余金を活用した積み立てを検討します。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085" cy="253365"/>
    <xdr:sp macro="" textlink="">
      <xdr:nvSpPr>
        <xdr:cNvPr id="29" name="テキスト ボックス 28"/>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53365"/>
    <xdr:sp macro="" textlink="">
      <xdr:nvSpPr>
        <xdr:cNvPr id="30" name="テキスト ボックス 29"/>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0190"/>
    <xdr:sp macro="" textlink="">
      <xdr:nvSpPr>
        <xdr:cNvPr id="31" name="テキスト ボックス 30"/>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3365"/>
    <xdr:sp macro="" textlink="">
      <xdr:nvSpPr>
        <xdr:cNvPr id="32" name="テキスト ボックス 31"/>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240" cy="253365"/>
    <xdr:sp macro="" textlink="">
      <xdr:nvSpPr>
        <xdr:cNvPr id="33" name="テキスト ボックス 32"/>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650" cy="412750"/>
    <xdr:sp macro="" textlink="">
      <xdr:nvSpPr>
        <xdr:cNvPr id="34" name="テキスト ボックス 33"/>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1610" cy="252095"/>
    <xdr:sp macro="" textlink="">
      <xdr:nvSpPr>
        <xdr:cNvPr id="35" name="テキスト ボックス 34"/>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9365" cy="302260"/>
    <xdr:sp macro="" textlink="">
      <xdr:nvSpPr>
        <xdr:cNvPr id="37" name="テキスト ボックス 36"/>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825" cy="350520"/>
    <xdr:sp macro="" textlink="">
      <xdr:nvSpPr>
        <xdr:cNvPr id="38" name="テキスト ボックス 37"/>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本町は、令和３年度より市町村類型が変更となり、比較する類似団体が変更となりました。そのため、令和３年度から類似団体平均を大幅に下回っています。本町の財政力は、前年度と同値であるものの、近年、低下傾向となっています。生産年齢人口の減少、地価の下落による地方税等の基準財政収入額が伸び悩んでいるほか、社会福祉費などの財政需要が増加してきたことによるもので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人口減対策のほか地方税の徴収率向上、住宅新築資金等貸付金の債務整理の強化など歳入確保に取組むことが重要です。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0190"/>
    <xdr:sp macro="" textlink="">
      <xdr:nvSpPr>
        <xdr:cNvPr id="50" name="テキスト ボックス 49"/>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50190"/>
    <xdr:sp macro="" textlink="">
      <xdr:nvSpPr>
        <xdr:cNvPr id="62" name="テキスト ボックス 61"/>
        <xdr:cNvSpPr txBox="1"/>
      </xdr:nvSpPr>
      <xdr:spPr>
        <a:xfrm>
          <a:off x="0" y="5848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4" name="テキスト ボックス 63"/>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19050</xdr:rowOff>
    </xdr:from>
    <xdr:to xmlns:xdr="http://schemas.openxmlformats.org/drawingml/2006/spreadsheetDrawing">
      <xdr:col>23</xdr:col>
      <xdr:colOff>133350</xdr:colOff>
      <xdr:row>45</xdr:row>
      <xdr:rowOff>78105</xdr:rowOff>
    </xdr:to>
    <xdr:cxnSp macro="">
      <xdr:nvCxnSpPr>
        <xdr:cNvPr id="66" name="直線コネクタ 65"/>
        <xdr:cNvCxnSpPr/>
      </xdr:nvCxnSpPr>
      <xdr:spPr>
        <a:xfrm flipV="1">
          <a:off x="4471035" y="6054090"/>
          <a:ext cx="0" cy="1567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50800</xdr:rowOff>
    </xdr:from>
    <xdr:ext cx="762000" cy="250190"/>
    <xdr:sp macro="" textlink="">
      <xdr:nvSpPr>
        <xdr:cNvPr id="67" name="財政力最小値テキスト"/>
        <xdr:cNvSpPr txBox="1"/>
      </xdr:nvSpPr>
      <xdr:spPr>
        <a:xfrm>
          <a:off x="4538980" y="7594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78105</xdr:rowOff>
    </xdr:from>
    <xdr:to xmlns:xdr="http://schemas.openxmlformats.org/drawingml/2006/spreadsheetDrawing">
      <xdr:col>24</xdr:col>
      <xdr:colOff>12700</xdr:colOff>
      <xdr:row>45</xdr:row>
      <xdr:rowOff>78105</xdr:rowOff>
    </xdr:to>
    <xdr:cxnSp macro="">
      <xdr:nvCxnSpPr>
        <xdr:cNvPr id="68" name="直線コネクタ 67"/>
        <xdr:cNvCxnSpPr/>
      </xdr:nvCxnSpPr>
      <xdr:spPr>
        <a:xfrm>
          <a:off x="4382135" y="7621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104140</xdr:rowOff>
    </xdr:from>
    <xdr:ext cx="762000" cy="250190"/>
    <xdr:sp macro="" textlink="">
      <xdr:nvSpPr>
        <xdr:cNvPr id="69" name="財政力最大値テキスト"/>
        <xdr:cNvSpPr txBox="1"/>
      </xdr:nvSpPr>
      <xdr:spPr>
        <a:xfrm>
          <a:off x="4538980" y="5803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19050</xdr:rowOff>
    </xdr:from>
    <xdr:to xmlns:xdr="http://schemas.openxmlformats.org/drawingml/2006/spreadsheetDrawing">
      <xdr:col>24</xdr:col>
      <xdr:colOff>12700</xdr:colOff>
      <xdr:row>36</xdr:row>
      <xdr:rowOff>19050</xdr:rowOff>
    </xdr:to>
    <xdr:cxnSp macro="">
      <xdr:nvCxnSpPr>
        <xdr:cNvPr id="70" name="直線コネクタ 69"/>
        <xdr:cNvCxnSpPr/>
      </xdr:nvCxnSpPr>
      <xdr:spPr>
        <a:xfrm>
          <a:off x="4382135" y="60540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128270</xdr:rowOff>
    </xdr:from>
    <xdr:to xmlns:xdr="http://schemas.openxmlformats.org/drawingml/2006/spreadsheetDrawing">
      <xdr:col>23</xdr:col>
      <xdr:colOff>133350</xdr:colOff>
      <xdr:row>44</xdr:row>
      <xdr:rowOff>128270</xdr:rowOff>
    </xdr:to>
    <xdr:cxnSp macro="">
      <xdr:nvCxnSpPr>
        <xdr:cNvPr id="71" name="直線コネクタ 70"/>
        <xdr:cNvCxnSpPr/>
      </xdr:nvCxnSpPr>
      <xdr:spPr>
        <a:xfrm>
          <a:off x="3716655" y="750443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109220</xdr:rowOff>
    </xdr:from>
    <xdr:ext cx="762000" cy="250190"/>
    <xdr:sp macro="" textlink="">
      <xdr:nvSpPr>
        <xdr:cNvPr id="72" name="財政力平均値テキスト"/>
        <xdr:cNvSpPr txBox="1"/>
      </xdr:nvSpPr>
      <xdr:spPr>
        <a:xfrm>
          <a:off x="4538980" y="69824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93345</xdr:rowOff>
    </xdr:from>
    <xdr:to xmlns:xdr="http://schemas.openxmlformats.org/drawingml/2006/spreadsheetDrawing">
      <xdr:col>23</xdr:col>
      <xdr:colOff>184150</xdr:colOff>
      <xdr:row>43</xdr:row>
      <xdr:rowOff>24765</xdr:rowOff>
    </xdr:to>
    <xdr:sp macro="" textlink="">
      <xdr:nvSpPr>
        <xdr:cNvPr id="73" name="フローチャート: 判断 72"/>
        <xdr:cNvSpPr/>
      </xdr:nvSpPr>
      <xdr:spPr>
        <a:xfrm>
          <a:off x="4420235" y="7134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128270</xdr:rowOff>
    </xdr:from>
    <xdr:to xmlns:xdr="http://schemas.openxmlformats.org/drawingml/2006/spreadsheetDrawing">
      <xdr:col>19</xdr:col>
      <xdr:colOff>133350</xdr:colOff>
      <xdr:row>44</xdr:row>
      <xdr:rowOff>128270</xdr:rowOff>
    </xdr:to>
    <xdr:cxnSp macro="">
      <xdr:nvCxnSpPr>
        <xdr:cNvPr id="74" name="直線コネクタ 73"/>
        <xdr:cNvCxnSpPr/>
      </xdr:nvCxnSpPr>
      <xdr:spPr>
        <a:xfrm>
          <a:off x="2911475" y="75044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109855</xdr:rowOff>
    </xdr:from>
    <xdr:to xmlns:xdr="http://schemas.openxmlformats.org/drawingml/2006/spreadsheetDrawing">
      <xdr:col>19</xdr:col>
      <xdr:colOff>184150</xdr:colOff>
      <xdr:row>43</xdr:row>
      <xdr:rowOff>41275</xdr:rowOff>
    </xdr:to>
    <xdr:sp macro="" textlink="">
      <xdr:nvSpPr>
        <xdr:cNvPr id="75" name="フローチャート: 判断 74"/>
        <xdr:cNvSpPr/>
      </xdr:nvSpPr>
      <xdr:spPr>
        <a:xfrm>
          <a:off x="3665855" y="7150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51435</xdr:rowOff>
    </xdr:from>
    <xdr:ext cx="736600" cy="250190"/>
    <xdr:sp macro="" textlink="">
      <xdr:nvSpPr>
        <xdr:cNvPr id="76" name="テキスト ボックス 75"/>
        <xdr:cNvSpPr txBox="1"/>
      </xdr:nvSpPr>
      <xdr:spPr>
        <a:xfrm>
          <a:off x="3377565" y="69246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128270</xdr:rowOff>
    </xdr:from>
    <xdr:to xmlns:xdr="http://schemas.openxmlformats.org/drawingml/2006/spreadsheetDrawing">
      <xdr:col>15</xdr:col>
      <xdr:colOff>82550</xdr:colOff>
      <xdr:row>44</xdr:row>
      <xdr:rowOff>128270</xdr:rowOff>
    </xdr:to>
    <xdr:cxnSp macro="">
      <xdr:nvCxnSpPr>
        <xdr:cNvPr id="77" name="直線コネクタ 76"/>
        <xdr:cNvCxnSpPr/>
      </xdr:nvCxnSpPr>
      <xdr:spPr>
        <a:xfrm>
          <a:off x="2106295" y="750443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93345</xdr:rowOff>
    </xdr:from>
    <xdr:to xmlns:xdr="http://schemas.openxmlformats.org/drawingml/2006/spreadsheetDrawing">
      <xdr:col>15</xdr:col>
      <xdr:colOff>133350</xdr:colOff>
      <xdr:row>43</xdr:row>
      <xdr:rowOff>24765</xdr:rowOff>
    </xdr:to>
    <xdr:sp macro="" textlink="">
      <xdr:nvSpPr>
        <xdr:cNvPr id="78" name="フローチャート: 判断 77"/>
        <xdr:cNvSpPr/>
      </xdr:nvSpPr>
      <xdr:spPr>
        <a:xfrm>
          <a:off x="2860675" y="7134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34925</xdr:rowOff>
    </xdr:from>
    <xdr:ext cx="758825" cy="250190"/>
    <xdr:sp macro="" textlink="">
      <xdr:nvSpPr>
        <xdr:cNvPr id="79" name="テキスト ボックス 78"/>
        <xdr:cNvSpPr txBox="1"/>
      </xdr:nvSpPr>
      <xdr:spPr>
        <a:xfrm>
          <a:off x="2572385" y="6908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111125</xdr:rowOff>
    </xdr:from>
    <xdr:to xmlns:xdr="http://schemas.openxmlformats.org/drawingml/2006/spreadsheetDrawing">
      <xdr:col>11</xdr:col>
      <xdr:colOff>31750</xdr:colOff>
      <xdr:row>44</xdr:row>
      <xdr:rowOff>128270</xdr:rowOff>
    </xdr:to>
    <xdr:cxnSp macro="">
      <xdr:nvCxnSpPr>
        <xdr:cNvPr id="80" name="直線コネクタ 79"/>
        <xdr:cNvCxnSpPr/>
      </xdr:nvCxnSpPr>
      <xdr:spPr>
        <a:xfrm>
          <a:off x="1320165" y="7487285"/>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76200</xdr:rowOff>
    </xdr:from>
    <xdr:to xmlns:xdr="http://schemas.openxmlformats.org/drawingml/2006/spreadsheetDrawing">
      <xdr:col>11</xdr:col>
      <xdr:colOff>82550</xdr:colOff>
      <xdr:row>43</xdr:row>
      <xdr:rowOff>7620</xdr:rowOff>
    </xdr:to>
    <xdr:sp macro="" textlink="">
      <xdr:nvSpPr>
        <xdr:cNvPr id="81" name="フローチャート: 判断 80"/>
        <xdr:cNvSpPr/>
      </xdr:nvSpPr>
      <xdr:spPr>
        <a:xfrm>
          <a:off x="2074545" y="7117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17780</xdr:rowOff>
    </xdr:from>
    <xdr:ext cx="762000" cy="252730"/>
    <xdr:sp macro="" textlink="">
      <xdr:nvSpPr>
        <xdr:cNvPr id="82" name="テキスト ボックス 81"/>
        <xdr:cNvSpPr txBox="1"/>
      </xdr:nvSpPr>
      <xdr:spPr>
        <a:xfrm>
          <a:off x="1767205" y="6891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10795</xdr:rowOff>
    </xdr:from>
    <xdr:to xmlns:xdr="http://schemas.openxmlformats.org/drawingml/2006/spreadsheetDrawing">
      <xdr:col>7</xdr:col>
      <xdr:colOff>31750</xdr:colOff>
      <xdr:row>44</xdr:row>
      <xdr:rowOff>109855</xdr:rowOff>
    </xdr:to>
    <xdr:sp macro="" textlink="">
      <xdr:nvSpPr>
        <xdr:cNvPr id="83" name="フローチャート: 判断 82"/>
        <xdr:cNvSpPr/>
      </xdr:nvSpPr>
      <xdr:spPr>
        <a:xfrm>
          <a:off x="1271270" y="73869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119380</xdr:rowOff>
    </xdr:from>
    <xdr:ext cx="758825" cy="253365"/>
    <xdr:sp macro="" textlink="">
      <xdr:nvSpPr>
        <xdr:cNvPr id="84" name="テキスト ボックス 83"/>
        <xdr:cNvSpPr txBox="1"/>
      </xdr:nvSpPr>
      <xdr:spPr>
        <a:xfrm>
          <a:off x="962025" y="71602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190"/>
    <xdr:sp macro="" textlink="">
      <xdr:nvSpPr>
        <xdr:cNvPr id="85" name="テキスト ボックス 84"/>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190"/>
    <xdr:sp macro="" textlink="">
      <xdr:nvSpPr>
        <xdr:cNvPr id="86" name="テキスト ボックス 85"/>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825" cy="250190"/>
    <xdr:sp macro="" textlink="">
      <xdr:nvSpPr>
        <xdr:cNvPr id="87" name="テキスト ボックス 86"/>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8" name="テキスト ボックス 87"/>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190"/>
    <xdr:sp macro="" textlink="">
      <xdr:nvSpPr>
        <xdr:cNvPr id="89" name="テキスト ボックス 88"/>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78105</xdr:rowOff>
    </xdr:from>
    <xdr:to xmlns:xdr="http://schemas.openxmlformats.org/drawingml/2006/spreadsheetDrawing">
      <xdr:col>23</xdr:col>
      <xdr:colOff>184150</xdr:colOff>
      <xdr:row>45</xdr:row>
      <xdr:rowOff>10160</xdr:rowOff>
    </xdr:to>
    <xdr:sp macro="" textlink="">
      <xdr:nvSpPr>
        <xdr:cNvPr id="90" name="楕円 89"/>
        <xdr:cNvSpPr/>
      </xdr:nvSpPr>
      <xdr:spPr>
        <a:xfrm>
          <a:off x="442023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144145</xdr:rowOff>
    </xdr:from>
    <xdr:ext cx="762000" cy="250190"/>
    <xdr:sp macro="" textlink="">
      <xdr:nvSpPr>
        <xdr:cNvPr id="91" name="財政力該当値テキスト"/>
        <xdr:cNvSpPr txBox="1"/>
      </xdr:nvSpPr>
      <xdr:spPr>
        <a:xfrm>
          <a:off x="4538980" y="73526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78105</xdr:rowOff>
    </xdr:from>
    <xdr:to xmlns:xdr="http://schemas.openxmlformats.org/drawingml/2006/spreadsheetDrawing">
      <xdr:col>19</xdr:col>
      <xdr:colOff>184150</xdr:colOff>
      <xdr:row>45</xdr:row>
      <xdr:rowOff>10160</xdr:rowOff>
    </xdr:to>
    <xdr:sp macro="" textlink="">
      <xdr:nvSpPr>
        <xdr:cNvPr id="92" name="楕円 91"/>
        <xdr:cNvSpPr/>
      </xdr:nvSpPr>
      <xdr:spPr>
        <a:xfrm>
          <a:off x="366585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162560</xdr:rowOff>
    </xdr:from>
    <xdr:ext cx="736600" cy="250190"/>
    <xdr:sp macro="" textlink="">
      <xdr:nvSpPr>
        <xdr:cNvPr id="93" name="テキスト ボックス 92"/>
        <xdr:cNvSpPr txBox="1"/>
      </xdr:nvSpPr>
      <xdr:spPr>
        <a:xfrm>
          <a:off x="3377565" y="75387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78105</xdr:rowOff>
    </xdr:from>
    <xdr:to xmlns:xdr="http://schemas.openxmlformats.org/drawingml/2006/spreadsheetDrawing">
      <xdr:col>15</xdr:col>
      <xdr:colOff>133350</xdr:colOff>
      <xdr:row>45</xdr:row>
      <xdr:rowOff>10160</xdr:rowOff>
    </xdr:to>
    <xdr:sp macro="" textlink="">
      <xdr:nvSpPr>
        <xdr:cNvPr id="94" name="楕円 93"/>
        <xdr:cNvSpPr/>
      </xdr:nvSpPr>
      <xdr:spPr>
        <a:xfrm>
          <a:off x="2860675" y="7454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162560</xdr:rowOff>
    </xdr:from>
    <xdr:ext cx="758825" cy="250190"/>
    <xdr:sp macro="" textlink="">
      <xdr:nvSpPr>
        <xdr:cNvPr id="95" name="テキスト ボックス 94"/>
        <xdr:cNvSpPr txBox="1"/>
      </xdr:nvSpPr>
      <xdr:spPr>
        <a:xfrm>
          <a:off x="2572385" y="753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78105</xdr:rowOff>
    </xdr:from>
    <xdr:to xmlns:xdr="http://schemas.openxmlformats.org/drawingml/2006/spreadsheetDrawing">
      <xdr:col>11</xdr:col>
      <xdr:colOff>82550</xdr:colOff>
      <xdr:row>45</xdr:row>
      <xdr:rowOff>10160</xdr:rowOff>
    </xdr:to>
    <xdr:sp macro="" textlink="">
      <xdr:nvSpPr>
        <xdr:cNvPr id="96" name="楕円 95"/>
        <xdr:cNvSpPr/>
      </xdr:nvSpPr>
      <xdr:spPr>
        <a:xfrm>
          <a:off x="2074545" y="7454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162560</xdr:rowOff>
    </xdr:from>
    <xdr:ext cx="762000" cy="250190"/>
    <xdr:sp macro="" textlink="">
      <xdr:nvSpPr>
        <xdr:cNvPr id="97" name="テキスト ボックス 96"/>
        <xdr:cNvSpPr txBox="1"/>
      </xdr:nvSpPr>
      <xdr:spPr>
        <a:xfrm>
          <a:off x="1767205" y="7538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61595</xdr:rowOff>
    </xdr:from>
    <xdr:to xmlns:xdr="http://schemas.openxmlformats.org/drawingml/2006/spreadsheetDrawing">
      <xdr:col>7</xdr:col>
      <xdr:colOff>31750</xdr:colOff>
      <xdr:row>44</xdr:row>
      <xdr:rowOff>161290</xdr:rowOff>
    </xdr:to>
    <xdr:sp macro="" textlink="">
      <xdr:nvSpPr>
        <xdr:cNvPr id="98" name="楕円 97"/>
        <xdr:cNvSpPr/>
      </xdr:nvSpPr>
      <xdr:spPr>
        <a:xfrm>
          <a:off x="1271270" y="74377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146050</xdr:rowOff>
    </xdr:from>
    <xdr:ext cx="758825" cy="250190"/>
    <xdr:sp macro="" textlink="">
      <xdr:nvSpPr>
        <xdr:cNvPr id="99" name="テキスト ボックス 98"/>
        <xdr:cNvSpPr txBox="1"/>
      </xdr:nvSpPr>
      <xdr:spPr>
        <a:xfrm>
          <a:off x="962025" y="75222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825" cy="347980"/>
    <xdr:sp macro="" textlink="">
      <xdr:nvSpPr>
        <xdr:cNvPr id="102" name="テキスト ボックス 101"/>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当該団体の財政構造の弾力性を測定する比率として使われます。令和６年度は前年度に比べ0.1ポイント上昇し、財政構造の弾力性が低下しました。当該値の上昇した要因は、人件費等が増額となっ</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たことによります。類似団体平均も悪化していますが、類似団体平均</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に比べ3.6ポイント高い水準となっています。</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当該指標は、普通交付税などの歳入による影響を受けますが、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効率的なサービス提供手法への見直しなどの独自の取組みによる改善を図ります。</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190"/>
    <xdr:sp macro="" textlink="">
      <xdr:nvSpPr>
        <xdr:cNvPr id="115" name="テキスト ボックス 114"/>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6" name="直線コネクタ 115"/>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macro="" textlink="">
      <xdr:nvSpPr>
        <xdr:cNvPr id="117" name="テキスト ボックス 116"/>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8" name="直線コネクタ 117"/>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macro="" textlink="">
      <xdr:nvSpPr>
        <xdr:cNvPr id="119" name="テキスト ボックス 118"/>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20" name="直線コネクタ 119"/>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macro="" textlink="">
      <xdr:nvSpPr>
        <xdr:cNvPr id="121" name="テキスト ボックス 120"/>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22" name="直線コネクタ 121"/>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macro="" textlink="">
      <xdr:nvSpPr>
        <xdr:cNvPr id="123" name="テキスト ボックス 122"/>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4" name="直線コネクタ 123"/>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3365"/>
    <xdr:sp macro="" textlink="">
      <xdr:nvSpPr>
        <xdr:cNvPr id="125" name="テキスト ボックス 124"/>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6" name="直線コネクタ 125"/>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macro="" textlink="">
      <xdr:nvSpPr>
        <xdr:cNvPr id="127" name="テキスト ボックス 126"/>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8" name="直線コネクタ 127"/>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9" name="テキスト ボックス 128"/>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24130</xdr:rowOff>
    </xdr:from>
    <xdr:to xmlns:xdr="http://schemas.openxmlformats.org/drawingml/2006/spreadsheetDrawing">
      <xdr:col>23</xdr:col>
      <xdr:colOff>133350</xdr:colOff>
      <xdr:row>66</xdr:row>
      <xdr:rowOff>130810</xdr:rowOff>
    </xdr:to>
    <xdr:cxnSp macro="">
      <xdr:nvCxnSpPr>
        <xdr:cNvPr id="131" name="直線コネクタ 130"/>
        <xdr:cNvCxnSpPr/>
      </xdr:nvCxnSpPr>
      <xdr:spPr>
        <a:xfrm flipV="1">
          <a:off x="4471035" y="9914890"/>
          <a:ext cx="0" cy="1280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104140</xdr:rowOff>
    </xdr:from>
    <xdr:ext cx="762000" cy="250190"/>
    <xdr:sp macro="" textlink="">
      <xdr:nvSpPr>
        <xdr:cNvPr id="132" name="財政構造の弾力性最小値テキスト"/>
        <xdr:cNvSpPr txBox="1"/>
      </xdr:nvSpPr>
      <xdr:spPr>
        <a:xfrm>
          <a:off x="4538980" y="11168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33" name="直線コネクタ 132"/>
        <xdr:cNvCxnSpPr/>
      </xdr:nvCxnSpPr>
      <xdr:spPr>
        <a:xfrm>
          <a:off x="4382135" y="111950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108585</xdr:rowOff>
    </xdr:from>
    <xdr:ext cx="762000" cy="250190"/>
    <xdr:sp macro="" textlink="">
      <xdr:nvSpPr>
        <xdr:cNvPr id="134" name="財政構造の弾力性最大値テキスト"/>
        <xdr:cNvSpPr txBox="1"/>
      </xdr:nvSpPr>
      <xdr:spPr>
        <a:xfrm>
          <a:off x="4538980" y="96640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24130</xdr:rowOff>
    </xdr:from>
    <xdr:to xmlns:xdr="http://schemas.openxmlformats.org/drawingml/2006/spreadsheetDrawing">
      <xdr:col>24</xdr:col>
      <xdr:colOff>12700</xdr:colOff>
      <xdr:row>59</xdr:row>
      <xdr:rowOff>24130</xdr:rowOff>
    </xdr:to>
    <xdr:cxnSp macro="">
      <xdr:nvCxnSpPr>
        <xdr:cNvPr id="135" name="直線コネクタ 134"/>
        <xdr:cNvCxnSpPr/>
      </xdr:nvCxnSpPr>
      <xdr:spPr>
        <a:xfrm>
          <a:off x="4382135" y="99148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142875</xdr:rowOff>
    </xdr:from>
    <xdr:to xmlns:xdr="http://schemas.openxmlformats.org/drawingml/2006/spreadsheetDrawing">
      <xdr:col>23</xdr:col>
      <xdr:colOff>133350</xdr:colOff>
      <xdr:row>64</xdr:row>
      <xdr:rowOff>149860</xdr:rowOff>
    </xdr:to>
    <xdr:cxnSp macro="">
      <xdr:nvCxnSpPr>
        <xdr:cNvPr id="136" name="直線コネクタ 135"/>
        <xdr:cNvCxnSpPr/>
      </xdr:nvCxnSpPr>
      <xdr:spPr>
        <a:xfrm>
          <a:off x="3716655" y="10871835"/>
          <a:ext cx="754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40640</xdr:rowOff>
    </xdr:from>
    <xdr:ext cx="762000" cy="253365"/>
    <xdr:sp macro="" textlink="">
      <xdr:nvSpPr>
        <xdr:cNvPr id="137" name="財政構造の弾力性平均値テキスト"/>
        <xdr:cNvSpPr txBox="1"/>
      </xdr:nvSpPr>
      <xdr:spPr>
        <a:xfrm>
          <a:off x="4538980" y="104343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24765</xdr:rowOff>
    </xdr:from>
    <xdr:to xmlns:xdr="http://schemas.openxmlformats.org/drawingml/2006/spreadsheetDrawing">
      <xdr:col>23</xdr:col>
      <xdr:colOff>184150</xdr:colOff>
      <xdr:row>63</xdr:row>
      <xdr:rowOff>124460</xdr:rowOff>
    </xdr:to>
    <xdr:sp macro="" textlink="">
      <xdr:nvSpPr>
        <xdr:cNvPr id="138" name="フローチャート: 判断 137"/>
        <xdr:cNvSpPr/>
      </xdr:nvSpPr>
      <xdr:spPr>
        <a:xfrm>
          <a:off x="4420235" y="10586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82550</xdr:rowOff>
    </xdr:from>
    <xdr:to xmlns:xdr="http://schemas.openxmlformats.org/drawingml/2006/spreadsheetDrawing">
      <xdr:col>19</xdr:col>
      <xdr:colOff>133350</xdr:colOff>
      <xdr:row>64</xdr:row>
      <xdr:rowOff>142875</xdr:rowOff>
    </xdr:to>
    <xdr:cxnSp macro="">
      <xdr:nvCxnSpPr>
        <xdr:cNvPr id="139" name="直線コネクタ 138"/>
        <xdr:cNvCxnSpPr/>
      </xdr:nvCxnSpPr>
      <xdr:spPr>
        <a:xfrm>
          <a:off x="2911475" y="10811510"/>
          <a:ext cx="8051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145415</xdr:rowOff>
    </xdr:from>
    <xdr:to xmlns:xdr="http://schemas.openxmlformats.org/drawingml/2006/spreadsheetDrawing">
      <xdr:col>19</xdr:col>
      <xdr:colOff>184150</xdr:colOff>
      <xdr:row>63</xdr:row>
      <xdr:rowOff>76835</xdr:rowOff>
    </xdr:to>
    <xdr:sp macro="" textlink="">
      <xdr:nvSpPr>
        <xdr:cNvPr id="140" name="フローチャート: 判断 139"/>
        <xdr:cNvSpPr/>
      </xdr:nvSpPr>
      <xdr:spPr>
        <a:xfrm>
          <a:off x="3665855" y="1053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86995</xdr:rowOff>
    </xdr:from>
    <xdr:ext cx="736600" cy="250190"/>
    <xdr:sp macro="" textlink="">
      <xdr:nvSpPr>
        <xdr:cNvPr id="141" name="テキスト ボックス 140"/>
        <xdr:cNvSpPr txBox="1"/>
      </xdr:nvSpPr>
      <xdr:spPr>
        <a:xfrm>
          <a:off x="3377565" y="103130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101600</xdr:rowOff>
    </xdr:from>
    <xdr:to xmlns:xdr="http://schemas.openxmlformats.org/drawingml/2006/spreadsheetDrawing">
      <xdr:col>15</xdr:col>
      <xdr:colOff>82550</xdr:colOff>
      <xdr:row>64</xdr:row>
      <xdr:rowOff>82550</xdr:rowOff>
    </xdr:to>
    <xdr:cxnSp macro="">
      <xdr:nvCxnSpPr>
        <xdr:cNvPr id="142" name="直線コネクタ 141"/>
        <xdr:cNvCxnSpPr/>
      </xdr:nvCxnSpPr>
      <xdr:spPr>
        <a:xfrm>
          <a:off x="2106295" y="10662920"/>
          <a:ext cx="8051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78105</xdr:rowOff>
    </xdr:from>
    <xdr:to xmlns:xdr="http://schemas.openxmlformats.org/drawingml/2006/spreadsheetDrawing">
      <xdr:col>15</xdr:col>
      <xdr:colOff>133350</xdr:colOff>
      <xdr:row>63</xdr:row>
      <xdr:rowOff>10160</xdr:rowOff>
    </xdr:to>
    <xdr:sp macro="" textlink="">
      <xdr:nvSpPr>
        <xdr:cNvPr id="143" name="フローチャート: 判断 142"/>
        <xdr:cNvSpPr/>
      </xdr:nvSpPr>
      <xdr:spPr>
        <a:xfrm>
          <a:off x="2860675" y="10471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19685</xdr:rowOff>
    </xdr:from>
    <xdr:ext cx="758825" cy="253365"/>
    <xdr:sp macro="" textlink="">
      <xdr:nvSpPr>
        <xdr:cNvPr id="144" name="テキスト ボックス 143"/>
        <xdr:cNvSpPr txBox="1"/>
      </xdr:nvSpPr>
      <xdr:spPr>
        <a:xfrm>
          <a:off x="2572385" y="10245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101600</xdr:rowOff>
    </xdr:from>
    <xdr:to xmlns:xdr="http://schemas.openxmlformats.org/drawingml/2006/spreadsheetDrawing">
      <xdr:col>11</xdr:col>
      <xdr:colOff>31750</xdr:colOff>
      <xdr:row>64</xdr:row>
      <xdr:rowOff>102870</xdr:rowOff>
    </xdr:to>
    <xdr:cxnSp macro="">
      <xdr:nvCxnSpPr>
        <xdr:cNvPr id="145" name="直線コネクタ 144"/>
        <xdr:cNvCxnSpPr/>
      </xdr:nvCxnSpPr>
      <xdr:spPr>
        <a:xfrm flipV="1">
          <a:off x="1320165" y="10662920"/>
          <a:ext cx="78613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10160</xdr:rowOff>
    </xdr:from>
    <xdr:to xmlns:xdr="http://schemas.openxmlformats.org/drawingml/2006/spreadsheetDrawing">
      <xdr:col>11</xdr:col>
      <xdr:colOff>82550</xdr:colOff>
      <xdr:row>61</xdr:row>
      <xdr:rowOff>109220</xdr:rowOff>
    </xdr:to>
    <xdr:sp macro="" textlink="">
      <xdr:nvSpPr>
        <xdr:cNvPr id="146" name="フローチャート: 判断 145"/>
        <xdr:cNvSpPr/>
      </xdr:nvSpPr>
      <xdr:spPr>
        <a:xfrm>
          <a:off x="2074545" y="10236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118745</xdr:rowOff>
    </xdr:from>
    <xdr:ext cx="762000" cy="253365"/>
    <xdr:sp macro="" textlink="">
      <xdr:nvSpPr>
        <xdr:cNvPr id="147" name="テキスト ボックス 146"/>
        <xdr:cNvSpPr txBox="1"/>
      </xdr:nvSpPr>
      <xdr:spPr>
        <a:xfrm>
          <a:off x="1767205" y="10009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126365</xdr:rowOff>
    </xdr:from>
    <xdr:to xmlns:xdr="http://schemas.openxmlformats.org/drawingml/2006/spreadsheetDrawing">
      <xdr:col>7</xdr:col>
      <xdr:colOff>31750</xdr:colOff>
      <xdr:row>64</xdr:row>
      <xdr:rowOff>57785</xdr:rowOff>
    </xdr:to>
    <xdr:sp macro="" textlink="">
      <xdr:nvSpPr>
        <xdr:cNvPr id="148" name="フローチャート: 判断 147"/>
        <xdr:cNvSpPr/>
      </xdr:nvSpPr>
      <xdr:spPr>
        <a:xfrm>
          <a:off x="1271270" y="106876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67945</xdr:rowOff>
    </xdr:from>
    <xdr:ext cx="758825" cy="250190"/>
    <xdr:sp macro="" textlink="">
      <xdr:nvSpPr>
        <xdr:cNvPr id="149" name="テキスト ボックス 148"/>
        <xdr:cNvSpPr txBox="1"/>
      </xdr:nvSpPr>
      <xdr:spPr>
        <a:xfrm>
          <a:off x="962025" y="104616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190"/>
    <xdr:sp macro="" textlink="">
      <xdr:nvSpPr>
        <xdr:cNvPr id="150" name="テキスト ボックス 149"/>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190"/>
    <xdr:sp macro="" textlink="">
      <xdr:nvSpPr>
        <xdr:cNvPr id="151" name="テキスト ボックス 150"/>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825" cy="250190"/>
    <xdr:sp macro="" textlink="">
      <xdr:nvSpPr>
        <xdr:cNvPr id="152" name="テキスト ボックス 151"/>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190"/>
    <xdr:sp macro="" textlink="">
      <xdr:nvSpPr>
        <xdr:cNvPr id="153" name="テキスト ボックス 152"/>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190"/>
    <xdr:sp macro="" textlink="">
      <xdr:nvSpPr>
        <xdr:cNvPr id="154" name="テキスト ボックス 153"/>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99695</xdr:rowOff>
    </xdr:from>
    <xdr:to xmlns:xdr="http://schemas.openxmlformats.org/drawingml/2006/spreadsheetDrawing">
      <xdr:col>23</xdr:col>
      <xdr:colOff>184150</xdr:colOff>
      <xdr:row>65</xdr:row>
      <xdr:rowOff>31750</xdr:rowOff>
    </xdr:to>
    <xdr:sp macro="" textlink="">
      <xdr:nvSpPr>
        <xdr:cNvPr id="155" name="楕円 154"/>
        <xdr:cNvSpPr/>
      </xdr:nvSpPr>
      <xdr:spPr>
        <a:xfrm>
          <a:off x="4420235" y="10828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73025</xdr:rowOff>
    </xdr:from>
    <xdr:ext cx="762000" cy="253365"/>
    <xdr:sp macro="" textlink="">
      <xdr:nvSpPr>
        <xdr:cNvPr id="156" name="財政構造の弾力性該当値テキスト"/>
        <xdr:cNvSpPr txBox="1"/>
      </xdr:nvSpPr>
      <xdr:spPr>
        <a:xfrm>
          <a:off x="4538980" y="10801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93345</xdr:rowOff>
    </xdr:from>
    <xdr:to xmlns:xdr="http://schemas.openxmlformats.org/drawingml/2006/spreadsheetDrawing">
      <xdr:col>19</xdr:col>
      <xdr:colOff>184150</xdr:colOff>
      <xdr:row>65</xdr:row>
      <xdr:rowOff>24765</xdr:rowOff>
    </xdr:to>
    <xdr:sp macro="" textlink="">
      <xdr:nvSpPr>
        <xdr:cNvPr id="157" name="楕円 156"/>
        <xdr:cNvSpPr/>
      </xdr:nvSpPr>
      <xdr:spPr>
        <a:xfrm>
          <a:off x="3665855" y="10822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10160</xdr:rowOff>
    </xdr:from>
    <xdr:ext cx="736600" cy="250190"/>
    <xdr:sp macro="" textlink="">
      <xdr:nvSpPr>
        <xdr:cNvPr id="158" name="テキスト ボックス 157"/>
        <xdr:cNvSpPr txBox="1"/>
      </xdr:nvSpPr>
      <xdr:spPr>
        <a:xfrm>
          <a:off x="3377565" y="109067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33020</xdr:rowOff>
    </xdr:from>
    <xdr:to xmlns:xdr="http://schemas.openxmlformats.org/drawingml/2006/spreadsheetDrawing">
      <xdr:col>15</xdr:col>
      <xdr:colOff>133350</xdr:colOff>
      <xdr:row>64</xdr:row>
      <xdr:rowOff>132080</xdr:rowOff>
    </xdr:to>
    <xdr:sp macro="" textlink="">
      <xdr:nvSpPr>
        <xdr:cNvPr id="159" name="楕円 158"/>
        <xdr:cNvSpPr/>
      </xdr:nvSpPr>
      <xdr:spPr>
        <a:xfrm>
          <a:off x="2860675" y="10761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117475</xdr:rowOff>
    </xdr:from>
    <xdr:ext cx="758825" cy="253365"/>
    <xdr:sp macro="" textlink="">
      <xdr:nvSpPr>
        <xdr:cNvPr id="160" name="テキスト ボックス 159"/>
        <xdr:cNvSpPr txBox="1"/>
      </xdr:nvSpPr>
      <xdr:spPr>
        <a:xfrm>
          <a:off x="2572385" y="108464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52070</xdr:rowOff>
    </xdr:from>
    <xdr:to xmlns:xdr="http://schemas.openxmlformats.org/drawingml/2006/spreadsheetDrawing">
      <xdr:col>11</xdr:col>
      <xdr:colOff>82550</xdr:colOff>
      <xdr:row>63</xdr:row>
      <xdr:rowOff>151130</xdr:rowOff>
    </xdr:to>
    <xdr:sp macro="" textlink="">
      <xdr:nvSpPr>
        <xdr:cNvPr id="161" name="楕円 160"/>
        <xdr:cNvSpPr/>
      </xdr:nvSpPr>
      <xdr:spPr>
        <a:xfrm>
          <a:off x="2074545" y="10613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136525</xdr:rowOff>
    </xdr:from>
    <xdr:ext cx="762000" cy="253365"/>
    <xdr:sp macro="" textlink="">
      <xdr:nvSpPr>
        <xdr:cNvPr id="162" name="テキスト ボックス 161"/>
        <xdr:cNvSpPr txBox="1"/>
      </xdr:nvSpPr>
      <xdr:spPr>
        <a:xfrm>
          <a:off x="1767205" y="1069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52705</xdr:rowOff>
    </xdr:from>
    <xdr:to xmlns:xdr="http://schemas.openxmlformats.org/drawingml/2006/spreadsheetDrawing">
      <xdr:col>7</xdr:col>
      <xdr:colOff>31750</xdr:colOff>
      <xdr:row>64</xdr:row>
      <xdr:rowOff>151765</xdr:rowOff>
    </xdr:to>
    <xdr:sp macro="" textlink="">
      <xdr:nvSpPr>
        <xdr:cNvPr id="163" name="楕円 162"/>
        <xdr:cNvSpPr/>
      </xdr:nvSpPr>
      <xdr:spPr>
        <a:xfrm>
          <a:off x="1271270" y="107816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137160</xdr:rowOff>
    </xdr:from>
    <xdr:ext cx="758825" cy="253365"/>
    <xdr:sp macro="" textlink="">
      <xdr:nvSpPr>
        <xdr:cNvPr id="164" name="テキスト ボックス 163"/>
        <xdr:cNvSpPr txBox="1"/>
      </xdr:nvSpPr>
      <xdr:spPr>
        <a:xfrm>
          <a:off x="962025" y="108661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5" name="正方形/長方形 164"/>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6" name="テキスト ボックス 165"/>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825" cy="351155"/>
    <xdr:sp macro="" textlink="">
      <xdr:nvSpPr>
        <xdr:cNvPr id="167" name="テキスト ボックス 166"/>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[252,548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8" name="正方形/長方形 167"/>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9" name="正方形/長方形 168"/>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70" name="正方形/長方形 169"/>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71" name="正方形/長方形 170"/>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72" name="正方形/長方形 171"/>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73" name="正方形/長方形 172"/>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4" name="正方形/長方形 173"/>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5" name="正方形/長方形 174"/>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6" name="正方形/長方形 175"/>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7" name="テキスト ボックス 176"/>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本指標は、前年度に比べ住民一人当たり34,401円増加しました。また、類似団体平均に比べ住民1人当たり7,987円上回っています。行政サービスを効率的に提供する体制とすることで本指標は抑制することができます。本町では、職員の定年退職が当面の間は少なく推移するため、人件費は漸増傾向です。人口減少、人材確保が難しくなる中、積極的なDX推進による効率的な住民サービスの提供方法への見直し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8" name="テキスト ボックス 177"/>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9" name="直線コネクタ 178"/>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80" name="テキスト ボックス 179"/>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81" name="直線コネクタ 180"/>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3365"/>
    <xdr:sp macro="" textlink="">
      <xdr:nvSpPr>
        <xdr:cNvPr id="182" name="テキスト ボックス 181"/>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83" name="直線コネクタ 182"/>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3365"/>
    <xdr:sp macro="" textlink="">
      <xdr:nvSpPr>
        <xdr:cNvPr id="184" name="テキスト ボックス 183"/>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5" name="直線コネクタ 184"/>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6" name="テキスト ボックス 185"/>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7" name="直線コネクタ 186"/>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8" name="テキスト ボックス 187"/>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9" name="直線コネクタ 188"/>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90" name="テキスト ボックス 189"/>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91" name="直線コネクタ 190"/>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190"/>
    <xdr:sp macro="" textlink="">
      <xdr:nvSpPr>
        <xdr:cNvPr id="192" name="テキスト ボックス 191"/>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3"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155575</xdr:rowOff>
    </xdr:from>
    <xdr:to xmlns:xdr="http://schemas.openxmlformats.org/drawingml/2006/spreadsheetDrawing">
      <xdr:col>23</xdr:col>
      <xdr:colOff>133350</xdr:colOff>
      <xdr:row>88</xdr:row>
      <xdr:rowOff>64135</xdr:rowOff>
    </xdr:to>
    <xdr:cxnSp macro="">
      <xdr:nvCxnSpPr>
        <xdr:cNvPr id="194" name="直線コネクタ 193"/>
        <xdr:cNvCxnSpPr/>
      </xdr:nvCxnSpPr>
      <xdr:spPr>
        <a:xfrm flipV="1">
          <a:off x="4471035" y="13399135"/>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37465</xdr:rowOff>
    </xdr:from>
    <xdr:ext cx="762000" cy="253365"/>
    <xdr:sp macro="" textlink="">
      <xdr:nvSpPr>
        <xdr:cNvPr id="195" name="人件費・物件費等の状況最小値テキスト"/>
        <xdr:cNvSpPr txBox="1"/>
      </xdr:nvSpPr>
      <xdr:spPr>
        <a:xfrm>
          <a:off x="4538980" y="14789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64135</xdr:rowOff>
    </xdr:from>
    <xdr:to xmlns:xdr="http://schemas.openxmlformats.org/drawingml/2006/spreadsheetDrawing">
      <xdr:col>24</xdr:col>
      <xdr:colOff>12700</xdr:colOff>
      <xdr:row>88</xdr:row>
      <xdr:rowOff>64135</xdr:rowOff>
    </xdr:to>
    <xdr:cxnSp macro="">
      <xdr:nvCxnSpPr>
        <xdr:cNvPr id="196" name="直線コネクタ 195"/>
        <xdr:cNvCxnSpPr/>
      </xdr:nvCxnSpPr>
      <xdr:spPr>
        <a:xfrm>
          <a:off x="4382135" y="14816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73025</xdr:rowOff>
    </xdr:from>
    <xdr:ext cx="762000" cy="253365"/>
    <xdr:sp macro="" textlink="">
      <xdr:nvSpPr>
        <xdr:cNvPr id="197" name="人件費・物件費等の状況最大値テキスト"/>
        <xdr:cNvSpPr txBox="1"/>
      </xdr:nvSpPr>
      <xdr:spPr>
        <a:xfrm>
          <a:off x="4538980" y="13148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155575</xdr:rowOff>
    </xdr:from>
    <xdr:to xmlns:xdr="http://schemas.openxmlformats.org/drawingml/2006/spreadsheetDrawing">
      <xdr:col>24</xdr:col>
      <xdr:colOff>12700</xdr:colOff>
      <xdr:row>79</xdr:row>
      <xdr:rowOff>155575</xdr:rowOff>
    </xdr:to>
    <xdr:cxnSp macro="">
      <xdr:nvCxnSpPr>
        <xdr:cNvPr id="198" name="直線コネクタ 197"/>
        <xdr:cNvCxnSpPr/>
      </xdr:nvCxnSpPr>
      <xdr:spPr>
        <a:xfrm>
          <a:off x="4382135" y="13399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118110</xdr:rowOff>
    </xdr:from>
    <xdr:to xmlns:xdr="http://schemas.openxmlformats.org/drawingml/2006/spreadsheetDrawing">
      <xdr:col>23</xdr:col>
      <xdr:colOff>133350</xdr:colOff>
      <xdr:row>81</xdr:row>
      <xdr:rowOff>18415</xdr:rowOff>
    </xdr:to>
    <xdr:cxnSp macro="">
      <xdr:nvCxnSpPr>
        <xdr:cNvPr id="199" name="直線コネクタ 198"/>
        <xdr:cNvCxnSpPr/>
      </xdr:nvCxnSpPr>
      <xdr:spPr>
        <a:xfrm>
          <a:off x="3716655" y="13529310"/>
          <a:ext cx="7543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136525</xdr:rowOff>
    </xdr:from>
    <xdr:ext cx="762000" cy="253365"/>
    <xdr:sp macro="" textlink="">
      <xdr:nvSpPr>
        <xdr:cNvPr id="200" name="人件費・物件費等の状況平均値テキスト"/>
        <xdr:cNvSpPr txBox="1"/>
      </xdr:nvSpPr>
      <xdr:spPr>
        <a:xfrm>
          <a:off x="4538980" y="1338008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120015</xdr:rowOff>
    </xdr:from>
    <xdr:to xmlns:xdr="http://schemas.openxmlformats.org/drawingml/2006/spreadsheetDrawing">
      <xdr:col>23</xdr:col>
      <xdr:colOff>184150</xdr:colOff>
      <xdr:row>81</xdr:row>
      <xdr:rowOff>52070</xdr:rowOff>
    </xdr:to>
    <xdr:sp macro="" textlink="">
      <xdr:nvSpPr>
        <xdr:cNvPr id="201" name="フローチャート: 判断 200"/>
        <xdr:cNvSpPr/>
      </xdr:nvSpPr>
      <xdr:spPr>
        <a:xfrm>
          <a:off x="4420235" y="13531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102870</xdr:rowOff>
    </xdr:from>
    <xdr:to xmlns:xdr="http://schemas.openxmlformats.org/drawingml/2006/spreadsheetDrawing">
      <xdr:col>19</xdr:col>
      <xdr:colOff>133350</xdr:colOff>
      <xdr:row>80</xdr:row>
      <xdr:rowOff>118110</xdr:rowOff>
    </xdr:to>
    <xdr:cxnSp macro="">
      <xdr:nvCxnSpPr>
        <xdr:cNvPr id="202" name="直線コネクタ 201"/>
        <xdr:cNvCxnSpPr/>
      </xdr:nvCxnSpPr>
      <xdr:spPr>
        <a:xfrm>
          <a:off x="2911475" y="13514070"/>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43180</xdr:rowOff>
    </xdr:from>
    <xdr:to xmlns:xdr="http://schemas.openxmlformats.org/drawingml/2006/spreadsheetDrawing">
      <xdr:col>19</xdr:col>
      <xdr:colOff>184150</xdr:colOff>
      <xdr:row>80</xdr:row>
      <xdr:rowOff>142875</xdr:rowOff>
    </xdr:to>
    <xdr:sp macro="" textlink="">
      <xdr:nvSpPr>
        <xdr:cNvPr id="203" name="フローチャート: 判断 202"/>
        <xdr:cNvSpPr/>
      </xdr:nvSpPr>
      <xdr:spPr>
        <a:xfrm>
          <a:off x="3665855" y="13454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152400</xdr:rowOff>
    </xdr:from>
    <xdr:ext cx="736600" cy="253365"/>
    <xdr:sp macro="" textlink="">
      <xdr:nvSpPr>
        <xdr:cNvPr id="204" name="テキスト ボックス 203"/>
        <xdr:cNvSpPr txBox="1"/>
      </xdr:nvSpPr>
      <xdr:spPr>
        <a:xfrm>
          <a:off x="3377565" y="132283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97790</xdr:rowOff>
    </xdr:from>
    <xdr:to xmlns:xdr="http://schemas.openxmlformats.org/drawingml/2006/spreadsheetDrawing">
      <xdr:col>15</xdr:col>
      <xdr:colOff>82550</xdr:colOff>
      <xdr:row>80</xdr:row>
      <xdr:rowOff>102870</xdr:rowOff>
    </xdr:to>
    <xdr:cxnSp macro="">
      <xdr:nvCxnSpPr>
        <xdr:cNvPr id="205" name="直線コネクタ 204"/>
        <xdr:cNvCxnSpPr/>
      </xdr:nvCxnSpPr>
      <xdr:spPr>
        <a:xfrm>
          <a:off x="2106295" y="1350899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34925</xdr:rowOff>
    </xdr:from>
    <xdr:to xmlns:xdr="http://schemas.openxmlformats.org/drawingml/2006/spreadsheetDrawing">
      <xdr:col>15</xdr:col>
      <xdr:colOff>133350</xdr:colOff>
      <xdr:row>80</xdr:row>
      <xdr:rowOff>133985</xdr:rowOff>
    </xdr:to>
    <xdr:sp macro="" textlink="">
      <xdr:nvSpPr>
        <xdr:cNvPr id="206" name="フローチャート: 判断 205"/>
        <xdr:cNvSpPr/>
      </xdr:nvSpPr>
      <xdr:spPr>
        <a:xfrm>
          <a:off x="2860675" y="1344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144145</xdr:rowOff>
    </xdr:from>
    <xdr:ext cx="758825" cy="250190"/>
    <xdr:sp macro="" textlink="">
      <xdr:nvSpPr>
        <xdr:cNvPr id="207" name="テキスト ボックス 206"/>
        <xdr:cNvSpPr txBox="1"/>
      </xdr:nvSpPr>
      <xdr:spPr>
        <a:xfrm>
          <a:off x="2572385" y="132200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89535</xdr:rowOff>
    </xdr:from>
    <xdr:to xmlns:xdr="http://schemas.openxmlformats.org/drawingml/2006/spreadsheetDrawing">
      <xdr:col>11</xdr:col>
      <xdr:colOff>31750</xdr:colOff>
      <xdr:row>80</xdr:row>
      <xdr:rowOff>97790</xdr:rowOff>
    </xdr:to>
    <xdr:cxnSp macro="">
      <xdr:nvCxnSpPr>
        <xdr:cNvPr id="208" name="直線コネクタ 207"/>
        <xdr:cNvCxnSpPr/>
      </xdr:nvCxnSpPr>
      <xdr:spPr>
        <a:xfrm>
          <a:off x="1320165" y="13500735"/>
          <a:ext cx="7861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21590</xdr:rowOff>
    </xdr:from>
    <xdr:to xmlns:xdr="http://schemas.openxmlformats.org/drawingml/2006/spreadsheetDrawing">
      <xdr:col>11</xdr:col>
      <xdr:colOff>82550</xdr:colOff>
      <xdr:row>80</xdr:row>
      <xdr:rowOff>120650</xdr:rowOff>
    </xdr:to>
    <xdr:sp macro="" textlink="">
      <xdr:nvSpPr>
        <xdr:cNvPr id="209" name="フローチャート: 判断 208"/>
        <xdr:cNvSpPr/>
      </xdr:nvSpPr>
      <xdr:spPr>
        <a:xfrm>
          <a:off x="2074545" y="13432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130810</xdr:rowOff>
    </xdr:from>
    <xdr:ext cx="762000" cy="253365"/>
    <xdr:sp macro="" textlink="">
      <xdr:nvSpPr>
        <xdr:cNvPr id="210" name="テキスト ボックス 209"/>
        <xdr:cNvSpPr txBox="1"/>
      </xdr:nvSpPr>
      <xdr:spPr>
        <a:xfrm>
          <a:off x="1767205" y="13206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67945</xdr:rowOff>
    </xdr:from>
    <xdr:to xmlns:xdr="http://schemas.openxmlformats.org/drawingml/2006/spreadsheetDrawing">
      <xdr:col>7</xdr:col>
      <xdr:colOff>31750</xdr:colOff>
      <xdr:row>80</xdr:row>
      <xdr:rowOff>167005</xdr:rowOff>
    </xdr:to>
    <xdr:sp macro="" textlink="">
      <xdr:nvSpPr>
        <xdr:cNvPr id="211" name="フローチャート: 判断 210"/>
        <xdr:cNvSpPr/>
      </xdr:nvSpPr>
      <xdr:spPr>
        <a:xfrm>
          <a:off x="1271270" y="134791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151765</xdr:rowOff>
    </xdr:from>
    <xdr:ext cx="758825" cy="253365"/>
    <xdr:sp macro="" textlink="">
      <xdr:nvSpPr>
        <xdr:cNvPr id="212" name="テキスト ボックス 211"/>
        <xdr:cNvSpPr txBox="1"/>
      </xdr:nvSpPr>
      <xdr:spPr>
        <a:xfrm>
          <a:off x="962025" y="135629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190"/>
    <xdr:sp macro="" textlink="">
      <xdr:nvSpPr>
        <xdr:cNvPr id="213" name="テキスト ボックス 212"/>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190"/>
    <xdr:sp macro="" textlink="">
      <xdr:nvSpPr>
        <xdr:cNvPr id="214" name="テキスト ボックス 213"/>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825" cy="250190"/>
    <xdr:sp macro="" textlink="">
      <xdr:nvSpPr>
        <xdr:cNvPr id="215" name="テキスト ボックス 214"/>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6" name="テキスト ボックス 215"/>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190"/>
    <xdr:sp macro="" textlink="">
      <xdr:nvSpPr>
        <xdr:cNvPr id="217" name="テキスト ボックス 216"/>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136525</xdr:rowOff>
    </xdr:from>
    <xdr:to xmlns:xdr="http://schemas.openxmlformats.org/drawingml/2006/spreadsheetDrawing">
      <xdr:col>23</xdr:col>
      <xdr:colOff>184150</xdr:colOff>
      <xdr:row>81</xdr:row>
      <xdr:rowOff>68580</xdr:rowOff>
    </xdr:to>
    <xdr:sp macro="" textlink="">
      <xdr:nvSpPr>
        <xdr:cNvPr id="218" name="楕円 217"/>
        <xdr:cNvSpPr/>
      </xdr:nvSpPr>
      <xdr:spPr>
        <a:xfrm>
          <a:off x="4420235" y="13547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109220</xdr:rowOff>
    </xdr:from>
    <xdr:ext cx="762000" cy="250190"/>
    <xdr:sp macro="" textlink="">
      <xdr:nvSpPr>
        <xdr:cNvPr id="219" name="人件費・物件費等の状況該当値テキスト"/>
        <xdr:cNvSpPr txBox="1"/>
      </xdr:nvSpPr>
      <xdr:spPr>
        <a:xfrm>
          <a:off x="4538980" y="135204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69215</xdr:rowOff>
    </xdr:from>
    <xdr:to xmlns:xdr="http://schemas.openxmlformats.org/drawingml/2006/spreadsheetDrawing">
      <xdr:col>19</xdr:col>
      <xdr:colOff>184150</xdr:colOff>
      <xdr:row>81</xdr:row>
      <xdr:rowOff>635</xdr:rowOff>
    </xdr:to>
    <xdr:sp macro="" textlink="">
      <xdr:nvSpPr>
        <xdr:cNvPr id="220" name="楕円 219"/>
        <xdr:cNvSpPr/>
      </xdr:nvSpPr>
      <xdr:spPr>
        <a:xfrm>
          <a:off x="3665855" y="13480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153035</xdr:rowOff>
    </xdr:from>
    <xdr:ext cx="736600" cy="253365"/>
    <xdr:sp macro="" textlink="">
      <xdr:nvSpPr>
        <xdr:cNvPr id="221" name="テキスト ボックス 220"/>
        <xdr:cNvSpPr txBox="1"/>
      </xdr:nvSpPr>
      <xdr:spPr>
        <a:xfrm>
          <a:off x="3377565" y="135642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52705</xdr:rowOff>
    </xdr:from>
    <xdr:to xmlns:xdr="http://schemas.openxmlformats.org/drawingml/2006/spreadsheetDrawing">
      <xdr:col>15</xdr:col>
      <xdr:colOff>133350</xdr:colOff>
      <xdr:row>80</xdr:row>
      <xdr:rowOff>151765</xdr:rowOff>
    </xdr:to>
    <xdr:sp macro="" textlink="">
      <xdr:nvSpPr>
        <xdr:cNvPr id="222" name="楕円 221"/>
        <xdr:cNvSpPr/>
      </xdr:nvSpPr>
      <xdr:spPr>
        <a:xfrm>
          <a:off x="2860675" y="13463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137160</xdr:rowOff>
    </xdr:from>
    <xdr:ext cx="758825" cy="253365"/>
    <xdr:sp macro="" textlink="">
      <xdr:nvSpPr>
        <xdr:cNvPr id="223" name="テキスト ボックス 222"/>
        <xdr:cNvSpPr txBox="1"/>
      </xdr:nvSpPr>
      <xdr:spPr>
        <a:xfrm>
          <a:off x="2572385" y="13548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48895</xdr:rowOff>
    </xdr:from>
    <xdr:to xmlns:xdr="http://schemas.openxmlformats.org/drawingml/2006/spreadsheetDrawing">
      <xdr:col>11</xdr:col>
      <xdr:colOff>82550</xdr:colOff>
      <xdr:row>80</xdr:row>
      <xdr:rowOff>147955</xdr:rowOff>
    </xdr:to>
    <xdr:sp macro="" textlink="">
      <xdr:nvSpPr>
        <xdr:cNvPr id="224" name="楕円 223"/>
        <xdr:cNvSpPr/>
      </xdr:nvSpPr>
      <xdr:spPr>
        <a:xfrm>
          <a:off x="2074545" y="13460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132715</xdr:rowOff>
    </xdr:from>
    <xdr:ext cx="762000" cy="253365"/>
    <xdr:sp macro="" textlink="">
      <xdr:nvSpPr>
        <xdr:cNvPr id="225" name="テキスト ボックス 224"/>
        <xdr:cNvSpPr txBox="1"/>
      </xdr:nvSpPr>
      <xdr:spPr>
        <a:xfrm>
          <a:off x="1767205" y="13543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39370</xdr:rowOff>
    </xdr:from>
    <xdr:to xmlns:xdr="http://schemas.openxmlformats.org/drawingml/2006/spreadsheetDrawing">
      <xdr:col>7</xdr:col>
      <xdr:colOff>31750</xdr:colOff>
      <xdr:row>80</xdr:row>
      <xdr:rowOff>139065</xdr:rowOff>
    </xdr:to>
    <xdr:sp macro="" textlink="">
      <xdr:nvSpPr>
        <xdr:cNvPr id="226" name="楕円 225"/>
        <xdr:cNvSpPr/>
      </xdr:nvSpPr>
      <xdr:spPr>
        <a:xfrm>
          <a:off x="1271270" y="134505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149225</xdr:rowOff>
    </xdr:from>
    <xdr:ext cx="758825" cy="253365"/>
    <xdr:sp macro="" textlink="">
      <xdr:nvSpPr>
        <xdr:cNvPr id="227" name="テキスト ボックス 226"/>
        <xdr:cNvSpPr txBox="1"/>
      </xdr:nvSpPr>
      <xdr:spPr>
        <a:xfrm>
          <a:off x="962025" y="132251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8" name="正方形/長方形 227"/>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0365" cy="302895"/>
    <xdr:sp macro="" textlink="">
      <xdr:nvSpPr>
        <xdr:cNvPr id="229" name="テキスト ボックス 228"/>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825" cy="351155"/>
    <xdr:sp macro="" textlink="">
      <xdr:nvSpPr>
        <xdr:cNvPr id="230" name="テキスト ボックス 229"/>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31" name="正方形/長方形 230"/>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2" name="正方形/長方形 231"/>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3" name="正方形/長方形 232"/>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4" name="正方形/長方形 233"/>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5" name="正方形/長方形 234"/>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6" name="正方形/長方形 235"/>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7" name="正方形/長方形 236"/>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8" name="正方形/長方形 237"/>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9" name="正方形/長方形 238"/>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40" name="テキスト ボックス 239"/>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ラスパイレス指数は、国家公務員との給与比較のための数値であり、国家公務員を</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としたときの本町の職員給与を表します。</a:t>
          </a:r>
          <a:endPar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本年度は、前年度より0.5ポイント増加しました。これは、各</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学歴区分における経験年数階層の構成が変動したことが要因です。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比較すると</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、1.7</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ポイント低い水準</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となっています。団塊世代の退職により、平均年齢が若くなったことにより低い水準となっていますが、今後、退職等がしばらく見込まれないことから、昇級等により本指数は、上昇する見込みです。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41" name="直線コネクタ 240"/>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50190"/>
    <xdr:sp macro="" textlink="">
      <xdr:nvSpPr>
        <xdr:cNvPr id="242" name="テキスト ボックス 241"/>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3" name="直線コネクタ 242"/>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8825" cy="253365"/>
    <xdr:sp macro="" textlink="">
      <xdr:nvSpPr>
        <xdr:cNvPr id="244" name="テキスト ボックス 243"/>
        <xdr:cNvSpPr txBox="1"/>
      </xdr:nvSpPr>
      <xdr:spPr>
        <a:xfrm>
          <a:off x="10870565" y="14927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5" name="直線コネクタ 244"/>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8825" cy="253365"/>
    <xdr:sp macro="" textlink="">
      <xdr:nvSpPr>
        <xdr:cNvPr id="246" name="テキスト ボックス 245"/>
        <xdr:cNvSpPr txBox="1"/>
      </xdr:nvSpPr>
      <xdr:spPr>
        <a:xfrm>
          <a:off x="10870565" y="14534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7" name="直線コネクタ 246"/>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8825" cy="253365"/>
    <xdr:sp macro="" textlink="">
      <xdr:nvSpPr>
        <xdr:cNvPr id="248" name="テキスト ボックス 247"/>
        <xdr:cNvSpPr txBox="1"/>
      </xdr:nvSpPr>
      <xdr:spPr>
        <a:xfrm>
          <a:off x="10870565" y="14141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9" name="直線コネクタ 248"/>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8825" cy="253365"/>
    <xdr:sp macro="" textlink="">
      <xdr:nvSpPr>
        <xdr:cNvPr id="250" name="テキスト ボックス 249"/>
        <xdr:cNvSpPr txBox="1"/>
      </xdr:nvSpPr>
      <xdr:spPr>
        <a:xfrm>
          <a:off x="10870565" y="13748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51" name="直線コネクタ 250"/>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8825" cy="252730"/>
    <xdr:sp macro="" textlink="">
      <xdr:nvSpPr>
        <xdr:cNvPr id="252" name="テキスト ボックス 251"/>
        <xdr:cNvSpPr txBox="1"/>
      </xdr:nvSpPr>
      <xdr:spPr>
        <a:xfrm>
          <a:off x="10870565" y="13354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3" name="直線コネクタ 252"/>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825" cy="250190"/>
    <xdr:sp macro="" textlink="">
      <xdr:nvSpPr>
        <xdr:cNvPr id="254" name="テキスト ボックス 253"/>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5"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43180</xdr:rowOff>
    </xdr:from>
    <xdr:to xmlns:xdr="http://schemas.openxmlformats.org/drawingml/2006/spreadsheetDrawing">
      <xdr:col>81</xdr:col>
      <xdr:colOff>44450</xdr:colOff>
      <xdr:row>90</xdr:row>
      <xdr:rowOff>38735</xdr:rowOff>
    </xdr:to>
    <xdr:cxnSp macro="">
      <xdr:nvCxnSpPr>
        <xdr:cNvPr id="256" name="直線コネクタ 255"/>
        <xdr:cNvCxnSpPr/>
      </xdr:nvCxnSpPr>
      <xdr:spPr>
        <a:xfrm flipV="1">
          <a:off x="15320645" y="1345438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58825" cy="250190"/>
    <xdr:sp macro="" textlink="">
      <xdr:nvSpPr>
        <xdr:cNvPr id="257" name="給与水準   （国との比較）最小値テキスト"/>
        <xdr:cNvSpPr txBox="1"/>
      </xdr:nvSpPr>
      <xdr:spPr>
        <a:xfrm>
          <a:off x="15409545" y="150990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38735</xdr:rowOff>
    </xdr:from>
    <xdr:to xmlns:xdr="http://schemas.openxmlformats.org/drawingml/2006/spreadsheetDrawing">
      <xdr:col>81</xdr:col>
      <xdr:colOff>133350</xdr:colOff>
      <xdr:row>90</xdr:row>
      <xdr:rowOff>38735</xdr:rowOff>
    </xdr:to>
    <xdr:cxnSp macro="">
      <xdr:nvCxnSpPr>
        <xdr:cNvPr id="258" name="直線コネクタ 257"/>
        <xdr:cNvCxnSpPr/>
      </xdr:nvCxnSpPr>
      <xdr:spPr>
        <a:xfrm>
          <a:off x="15252700" y="15126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128270</xdr:rowOff>
    </xdr:from>
    <xdr:ext cx="758825" cy="250190"/>
    <xdr:sp macro="" textlink="">
      <xdr:nvSpPr>
        <xdr:cNvPr id="259" name="給与水準   （国との比較）最大値テキスト"/>
        <xdr:cNvSpPr txBox="1"/>
      </xdr:nvSpPr>
      <xdr:spPr>
        <a:xfrm>
          <a:off x="15409545" y="132041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43180</xdr:rowOff>
    </xdr:from>
    <xdr:to xmlns:xdr="http://schemas.openxmlformats.org/drawingml/2006/spreadsheetDrawing">
      <xdr:col>81</xdr:col>
      <xdr:colOff>133350</xdr:colOff>
      <xdr:row>80</xdr:row>
      <xdr:rowOff>43180</xdr:rowOff>
    </xdr:to>
    <xdr:cxnSp macro="">
      <xdr:nvCxnSpPr>
        <xdr:cNvPr id="260" name="直線コネクタ 259"/>
        <xdr:cNvCxnSpPr/>
      </xdr:nvCxnSpPr>
      <xdr:spPr>
        <a:xfrm>
          <a:off x="15252700" y="13454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120650</xdr:rowOff>
    </xdr:from>
    <xdr:to xmlns:xdr="http://schemas.openxmlformats.org/drawingml/2006/spreadsheetDrawing">
      <xdr:col>81</xdr:col>
      <xdr:colOff>44450</xdr:colOff>
      <xdr:row>83</xdr:row>
      <xdr:rowOff>51435</xdr:rowOff>
    </xdr:to>
    <xdr:cxnSp macro="">
      <xdr:nvCxnSpPr>
        <xdr:cNvPr id="261" name="直線コネクタ 260"/>
        <xdr:cNvCxnSpPr/>
      </xdr:nvCxnSpPr>
      <xdr:spPr>
        <a:xfrm>
          <a:off x="14566265" y="13867130"/>
          <a:ext cx="7543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141605</xdr:rowOff>
    </xdr:from>
    <xdr:ext cx="758825" cy="250190"/>
    <xdr:sp macro="" textlink="">
      <xdr:nvSpPr>
        <xdr:cNvPr id="262" name="給与水準   （国との比較）平均値テキスト"/>
        <xdr:cNvSpPr txBox="1"/>
      </xdr:nvSpPr>
      <xdr:spPr>
        <a:xfrm>
          <a:off x="15409545" y="1422336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1270</xdr:rowOff>
    </xdr:from>
    <xdr:to xmlns:xdr="http://schemas.openxmlformats.org/drawingml/2006/spreadsheetDrawing">
      <xdr:col>81</xdr:col>
      <xdr:colOff>95250</xdr:colOff>
      <xdr:row>85</xdr:row>
      <xdr:rowOff>100330</xdr:rowOff>
    </xdr:to>
    <xdr:sp macro="" textlink="">
      <xdr:nvSpPr>
        <xdr:cNvPr id="263" name="フローチャート: 判断 262"/>
        <xdr:cNvSpPr/>
      </xdr:nvSpPr>
      <xdr:spPr>
        <a:xfrm>
          <a:off x="15276195" y="14250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82</xdr:row>
      <xdr:rowOff>120650</xdr:rowOff>
    </xdr:from>
    <xdr:to xmlns:xdr="http://schemas.openxmlformats.org/drawingml/2006/spreadsheetDrawing">
      <xdr:col>77</xdr:col>
      <xdr:colOff>44450</xdr:colOff>
      <xdr:row>83</xdr:row>
      <xdr:rowOff>51435</xdr:rowOff>
    </xdr:to>
    <xdr:cxnSp macro="">
      <xdr:nvCxnSpPr>
        <xdr:cNvPr id="264" name="直線コネクタ 263"/>
        <xdr:cNvCxnSpPr/>
      </xdr:nvCxnSpPr>
      <xdr:spPr>
        <a:xfrm flipV="1">
          <a:off x="13767435" y="13867130"/>
          <a:ext cx="79883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1270</xdr:rowOff>
    </xdr:from>
    <xdr:to xmlns:xdr="http://schemas.openxmlformats.org/drawingml/2006/spreadsheetDrawing">
      <xdr:col>77</xdr:col>
      <xdr:colOff>95250</xdr:colOff>
      <xdr:row>85</xdr:row>
      <xdr:rowOff>100330</xdr:rowOff>
    </xdr:to>
    <xdr:sp macro="" textlink="">
      <xdr:nvSpPr>
        <xdr:cNvPr id="265" name="フローチャート: 判断 264"/>
        <xdr:cNvSpPr/>
      </xdr:nvSpPr>
      <xdr:spPr>
        <a:xfrm>
          <a:off x="14521815" y="14250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85725</xdr:rowOff>
    </xdr:from>
    <xdr:ext cx="736600" cy="250190"/>
    <xdr:sp macro="" textlink="">
      <xdr:nvSpPr>
        <xdr:cNvPr id="266" name="テキスト ボックス 265"/>
        <xdr:cNvSpPr txBox="1"/>
      </xdr:nvSpPr>
      <xdr:spPr>
        <a:xfrm>
          <a:off x="14227175" y="1433512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51435</xdr:rowOff>
    </xdr:from>
    <xdr:to xmlns:xdr="http://schemas.openxmlformats.org/drawingml/2006/spreadsheetDrawing">
      <xdr:col>72</xdr:col>
      <xdr:colOff>188595</xdr:colOff>
      <xdr:row>83</xdr:row>
      <xdr:rowOff>71755</xdr:rowOff>
    </xdr:to>
    <xdr:cxnSp macro="">
      <xdr:nvCxnSpPr>
        <xdr:cNvPr id="267" name="直線コネクタ 266"/>
        <xdr:cNvCxnSpPr/>
      </xdr:nvCxnSpPr>
      <xdr:spPr>
        <a:xfrm flipV="1">
          <a:off x="12976860" y="13965555"/>
          <a:ext cx="7905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20320</xdr:rowOff>
    </xdr:from>
    <xdr:to xmlns:xdr="http://schemas.openxmlformats.org/drawingml/2006/spreadsheetDrawing">
      <xdr:col>73</xdr:col>
      <xdr:colOff>44450</xdr:colOff>
      <xdr:row>85</xdr:row>
      <xdr:rowOff>119380</xdr:rowOff>
    </xdr:to>
    <xdr:sp macro="" textlink="">
      <xdr:nvSpPr>
        <xdr:cNvPr id="268" name="フローチャート: 判断 267"/>
        <xdr:cNvSpPr/>
      </xdr:nvSpPr>
      <xdr:spPr>
        <a:xfrm>
          <a:off x="13731240" y="142697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105410</xdr:rowOff>
    </xdr:from>
    <xdr:ext cx="758825" cy="250190"/>
    <xdr:sp macro="" textlink="">
      <xdr:nvSpPr>
        <xdr:cNvPr id="269" name="テキスト ボックス 268"/>
        <xdr:cNvSpPr txBox="1"/>
      </xdr:nvSpPr>
      <xdr:spPr>
        <a:xfrm>
          <a:off x="13421995" y="143548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32385</xdr:rowOff>
    </xdr:from>
    <xdr:to xmlns:xdr="http://schemas.openxmlformats.org/drawingml/2006/spreadsheetDrawing">
      <xdr:col>68</xdr:col>
      <xdr:colOff>152400</xdr:colOff>
      <xdr:row>83</xdr:row>
      <xdr:rowOff>71755</xdr:rowOff>
    </xdr:to>
    <xdr:cxnSp macro="">
      <xdr:nvCxnSpPr>
        <xdr:cNvPr id="270" name="直線コネクタ 269"/>
        <xdr:cNvCxnSpPr/>
      </xdr:nvCxnSpPr>
      <xdr:spPr>
        <a:xfrm>
          <a:off x="12171680" y="1394650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20320</xdr:rowOff>
    </xdr:from>
    <xdr:to xmlns:xdr="http://schemas.openxmlformats.org/drawingml/2006/spreadsheetDrawing">
      <xdr:col>68</xdr:col>
      <xdr:colOff>188595</xdr:colOff>
      <xdr:row>85</xdr:row>
      <xdr:rowOff>119380</xdr:rowOff>
    </xdr:to>
    <xdr:sp macro="" textlink="">
      <xdr:nvSpPr>
        <xdr:cNvPr id="271" name="フローチャート: 判断 270"/>
        <xdr:cNvSpPr/>
      </xdr:nvSpPr>
      <xdr:spPr>
        <a:xfrm>
          <a:off x="12926060" y="14269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105410</xdr:rowOff>
    </xdr:from>
    <xdr:ext cx="762000" cy="250190"/>
    <xdr:sp macro="" textlink="">
      <xdr:nvSpPr>
        <xdr:cNvPr id="272" name="テキスト ボックス 271"/>
        <xdr:cNvSpPr txBox="1"/>
      </xdr:nvSpPr>
      <xdr:spPr>
        <a:xfrm>
          <a:off x="12635865" y="14354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31115</xdr:rowOff>
    </xdr:from>
    <xdr:to xmlns:xdr="http://schemas.openxmlformats.org/drawingml/2006/spreadsheetDrawing">
      <xdr:col>64</xdr:col>
      <xdr:colOff>152400</xdr:colOff>
      <xdr:row>84</xdr:row>
      <xdr:rowOff>130175</xdr:rowOff>
    </xdr:to>
    <xdr:sp macro="" textlink="">
      <xdr:nvSpPr>
        <xdr:cNvPr id="273" name="フローチャート: 判断 272"/>
        <xdr:cNvSpPr/>
      </xdr:nvSpPr>
      <xdr:spPr>
        <a:xfrm>
          <a:off x="12120880" y="14112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115570</xdr:rowOff>
    </xdr:from>
    <xdr:ext cx="762000" cy="253365"/>
    <xdr:sp macro="" textlink="">
      <xdr:nvSpPr>
        <xdr:cNvPr id="274" name="テキスト ボックス 273"/>
        <xdr:cNvSpPr txBox="1"/>
      </xdr:nvSpPr>
      <xdr:spPr>
        <a:xfrm>
          <a:off x="11832590" y="14197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190"/>
    <xdr:sp macro="" textlink="">
      <xdr:nvSpPr>
        <xdr:cNvPr id="275" name="テキスト ボックス 274"/>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190"/>
    <xdr:sp macro="" textlink="">
      <xdr:nvSpPr>
        <xdr:cNvPr id="276" name="テキスト ボックス 275"/>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190"/>
    <xdr:sp macro="" textlink="">
      <xdr:nvSpPr>
        <xdr:cNvPr id="277" name="テキスト ボックス 276"/>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825" cy="250190"/>
    <xdr:sp macro="" textlink="">
      <xdr:nvSpPr>
        <xdr:cNvPr id="278" name="テキスト ボックス 277"/>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190"/>
    <xdr:sp macro="" textlink="">
      <xdr:nvSpPr>
        <xdr:cNvPr id="279" name="テキスト ボックス 278"/>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83</xdr:row>
      <xdr:rowOff>1905</xdr:rowOff>
    </xdr:from>
    <xdr:to xmlns:xdr="http://schemas.openxmlformats.org/drawingml/2006/spreadsheetDrawing">
      <xdr:col>81</xdr:col>
      <xdr:colOff>95250</xdr:colOff>
      <xdr:row>83</xdr:row>
      <xdr:rowOff>100965</xdr:rowOff>
    </xdr:to>
    <xdr:sp macro="" textlink="">
      <xdr:nvSpPr>
        <xdr:cNvPr id="280" name="楕円 279"/>
        <xdr:cNvSpPr/>
      </xdr:nvSpPr>
      <xdr:spPr>
        <a:xfrm>
          <a:off x="15276195" y="139160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17780</xdr:rowOff>
    </xdr:from>
    <xdr:ext cx="758825" cy="252730"/>
    <xdr:sp macro="" textlink="">
      <xdr:nvSpPr>
        <xdr:cNvPr id="281" name="給与水準   （国との比較）該当値テキスト"/>
        <xdr:cNvSpPr txBox="1"/>
      </xdr:nvSpPr>
      <xdr:spPr>
        <a:xfrm>
          <a:off x="15409545" y="13764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71755</xdr:rowOff>
    </xdr:from>
    <xdr:to xmlns:xdr="http://schemas.openxmlformats.org/drawingml/2006/spreadsheetDrawing">
      <xdr:col>77</xdr:col>
      <xdr:colOff>95250</xdr:colOff>
      <xdr:row>83</xdr:row>
      <xdr:rowOff>3175</xdr:rowOff>
    </xdr:to>
    <xdr:sp macro="" textlink="">
      <xdr:nvSpPr>
        <xdr:cNvPr id="282" name="楕円 281"/>
        <xdr:cNvSpPr/>
      </xdr:nvSpPr>
      <xdr:spPr>
        <a:xfrm>
          <a:off x="14521815" y="138182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13335</xdr:rowOff>
    </xdr:from>
    <xdr:ext cx="736600" cy="250190"/>
    <xdr:sp macro="" textlink="">
      <xdr:nvSpPr>
        <xdr:cNvPr id="283" name="テキスト ボックス 282"/>
        <xdr:cNvSpPr txBox="1"/>
      </xdr:nvSpPr>
      <xdr:spPr>
        <a:xfrm>
          <a:off x="14227175" y="135921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1905</xdr:rowOff>
    </xdr:from>
    <xdr:to xmlns:xdr="http://schemas.openxmlformats.org/drawingml/2006/spreadsheetDrawing">
      <xdr:col>73</xdr:col>
      <xdr:colOff>44450</xdr:colOff>
      <xdr:row>83</xdr:row>
      <xdr:rowOff>100965</xdr:rowOff>
    </xdr:to>
    <xdr:sp macro="" textlink="">
      <xdr:nvSpPr>
        <xdr:cNvPr id="284" name="楕円 283"/>
        <xdr:cNvSpPr/>
      </xdr:nvSpPr>
      <xdr:spPr>
        <a:xfrm>
          <a:off x="13731240" y="139160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111125</xdr:rowOff>
    </xdr:from>
    <xdr:ext cx="758825" cy="252730"/>
    <xdr:sp macro="" textlink="">
      <xdr:nvSpPr>
        <xdr:cNvPr id="285" name="テキスト ボックス 284"/>
        <xdr:cNvSpPr txBox="1"/>
      </xdr:nvSpPr>
      <xdr:spPr>
        <a:xfrm>
          <a:off x="13421995" y="1368996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21590</xdr:rowOff>
    </xdr:from>
    <xdr:to xmlns:xdr="http://schemas.openxmlformats.org/drawingml/2006/spreadsheetDrawing">
      <xdr:col>68</xdr:col>
      <xdr:colOff>188595</xdr:colOff>
      <xdr:row>83</xdr:row>
      <xdr:rowOff>120650</xdr:rowOff>
    </xdr:to>
    <xdr:sp macro="" textlink="">
      <xdr:nvSpPr>
        <xdr:cNvPr id="286" name="楕円 285"/>
        <xdr:cNvSpPr/>
      </xdr:nvSpPr>
      <xdr:spPr>
        <a:xfrm>
          <a:off x="12926060" y="139357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130810</xdr:rowOff>
    </xdr:from>
    <xdr:ext cx="762000" cy="253365"/>
    <xdr:sp macro="" textlink="">
      <xdr:nvSpPr>
        <xdr:cNvPr id="287" name="テキスト ボックス 286"/>
        <xdr:cNvSpPr txBox="1"/>
      </xdr:nvSpPr>
      <xdr:spPr>
        <a:xfrm>
          <a:off x="12635865" y="1370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150495</xdr:rowOff>
    </xdr:from>
    <xdr:to xmlns:xdr="http://schemas.openxmlformats.org/drawingml/2006/spreadsheetDrawing">
      <xdr:col>64</xdr:col>
      <xdr:colOff>152400</xdr:colOff>
      <xdr:row>83</xdr:row>
      <xdr:rowOff>81915</xdr:rowOff>
    </xdr:to>
    <xdr:sp macro="" textlink="">
      <xdr:nvSpPr>
        <xdr:cNvPr id="288" name="楕円 287"/>
        <xdr:cNvSpPr/>
      </xdr:nvSpPr>
      <xdr:spPr>
        <a:xfrm>
          <a:off x="12120880" y="13896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92075</xdr:rowOff>
    </xdr:from>
    <xdr:ext cx="762000" cy="250190"/>
    <xdr:sp macro="" textlink="">
      <xdr:nvSpPr>
        <xdr:cNvPr id="289" name="テキスト ボックス 288"/>
        <xdr:cNvSpPr txBox="1"/>
      </xdr:nvSpPr>
      <xdr:spPr>
        <a:xfrm>
          <a:off x="11832590" y="136709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90" name="正方形/長方形 289"/>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965" cy="302260"/>
    <xdr:sp macro="" textlink="">
      <xdr:nvSpPr>
        <xdr:cNvPr id="291" name="テキスト ボックス 290"/>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825" cy="347980"/>
    <xdr:sp macro="" textlink="">
      <xdr:nvSpPr>
        <xdr:cNvPr id="292" name="テキスト ボックス 291"/>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3" name="正方形/長方形 292"/>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4" name="正方形/長方形 293"/>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5" name="正方形/長方形 294"/>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6" name="正方形/長方形 295"/>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7" name="正方形/長方形 296"/>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8" name="正方形/長方形 297"/>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301" name="正方形/長方形 300"/>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2" name="テキスト ボックス 301"/>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人当たりの職員数は、前年度より</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0.67</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人増加しました。退職者に対して採用者数が多くなった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ことなどが要因です。</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類似団体平均と比較すると2.43人多い水準となっています。これは、こども園などの施設を直</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営で行っていることが主な要因で、行政サービスの提供方法の差異によるものです。民間で実施する方がより良いサービスとなる業務は、民間に委託することを積極的に検討することが必要です。また、今後、まちの人口及び生産年齢人口の減少が見込まれる中、より少ない職員でも業務を遂行するため、DXや共同事務などの検討を積極的に行う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710" cy="220345"/>
    <xdr:sp macro="" textlink="">
      <xdr:nvSpPr>
        <xdr:cNvPr id="303" name="テキスト ボックス 302"/>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50190"/>
    <xdr:sp macro="" textlink="">
      <xdr:nvSpPr>
        <xdr:cNvPr id="305" name="テキスト ボックス 304"/>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6" name="直線コネクタ 305"/>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8825" cy="253365"/>
    <xdr:sp macro="" textlink="">
      <xdr:nvSpPr>
        <xdr:cNvPr id="307" name="テキスト ボックス 306"/>
        <xdr:cNvSpPr txBox="1"/>
      </xdr:nvSpPr>
      <xdr:spPr>
        <a:xfrm>
          <a:off x="1087056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8" name="直線コネクタ 307"/>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8825" cy="253365"/>
    <xdr:sp macro="" textlink="">
      <xdr:nvSpPr>
        <xdr:cNvPr id="309" name="テキスト ボックス 308"/>
        <xdr:cNvSpPr txBox="1"/>
      </xdr:nvSpPr>
      <xdr:spPr>
        <a:xfrm>
          <a:off x="1087056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10" name="直線コネクタ 309"/>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8825" cy="253365"/>
    <xdr:sp macro="" textlink="">
      <xdr:nvSpPr>
        <xdr:cNvPr id="311" name="テキスト ボックス 310"/>
        <xdr:cNvSpPr txBox="1"/>
      </xdr:nvSpPr>
      <xdr:spPr>
        <a:xfrm>
          <a:off x="1087056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12" name="直線コネクタ 311"/>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8825" cy="252730"/>
    <xdr:sp macro="" textlink="">
      <xdr:nvSpPr>
        <xdr:cNvPr id="313" name="テキスト ボックス 312"/>
        <xdr:cNvSpPr txBox="1"/>
      </xdr:nvSpPr>
      <xdr:spPr>
        <a:xfrm>
          <a:off x="1087056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4" name="直線コネクタ 313"/>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8825" cy="253365"/>
    <xdr:sp macro="" textlink="">
      <xdr:nvSpPr>
        <xdr:cNvPr id="315" name="テキスト ボックス 314"/>
        <xdr:cNvSpPr txBox="1"/>
      </xdr:nvSpPr>
      <xdr:spPr>
        <a:xfrm>
          <a:off x="1087056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6" name="直線コネクタ 315"/>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8825" cy="252730"/>
    <xdr:sp macro="" textlink="">
      <xdr:nvSpPr>
        <xdr:cNvPr id="317" name="テキスト ボックス 316"/>
        <xdr:cNvSpPr txBox="1"/>
      </xdr:nvSpPr>
      <xdr:spPr>
        <a:xfrm>
          <a:off x="1087056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8" name="直線コネクタ 317"/>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0190"/>
    <xdr:sp macro="" textlink="">
      <xdr:nvSpPr>
        <xdr:cNvPr id="319" name="テキスト ボックス 318"/>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154305</xdr:rowOff>
    </xdr:from>
    <xdr:to xmlns:xdr="http://schemas.openxmlformats.org/drawingml/2006/spreadsheetDrawing">
      <xdr:col>81</xdr:col>
      <xdr:colOff>44450</xdr:colOff>
      <xdr:row>67</xdr:row>
      <xdr:rowOff>69850</xdr:rowOff>
    </xdr:to>
    <xdr:cxnSp macro="">
      <xdr:nvCxnSpPr>
        <xdr:cNvPr id="321" name="直線コネクタ 320"/>
        <xdr:cNvCxnSpPr/>
      </xdr:nvCxnSpPr>
      <xdr:spPr>
        <a:xfrm flipV="1">
          <a:off x="15320645" y="9877425"/>
          <a:ext cx="0" cy="1424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41910</xdr:rowOff>
    </xdr:from>
    <xdr:ext cx="758825" cy="253365"/>
    <xdr:sp macro="" textlink="">
      <xdr:nvSpPr>
        <xdr:cNvPr id="322" name="定員管理の状況最小値テキスト"/>
        <xdr:cNvSpPr txBox="1"/>
      </xdr:nvSpPr>
      <xdr:spPr>
        <a:xfrm>
          <a:off x="15409545" y="112737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69850</xdr:rowOff>
    </xdr:from>
    <xdr:to xmlns:xdr="http://schemas.openxmlformats.org/drawingml/2006/spreadsheetDrawing">
      <xdr:col>81</xdr:col>
      <xdr:colOff>133350</xdr:colOff>
      <xdr:row>67</xdr:row>
      <xdr:rowOff>69850</xdr:rowOff>
    </xdr:to>
    <xdr:cxnSp macro="">
      <xdr:nvCxnSpPr>
        <xdr:cNvPr id="323" name="直線コネクタ 322"/>
        <xdr:cNvCxnSpPr/>
      </xdr:nvCxnSpPr>
      <xdr:spPr>
        <a:xfrm>
          <a:off x="15252700" y="113017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71755</xdr:rowOff>
    </xdr:from>
    <xdr:ext cx="758825" cy="250190"/>
    <xdr:sp macro="" textlink="">
      <xdr:nvSpPr>
        <xdr:cNvPr id="324" name="定員管理の状況最大値テキスト"/>
        <xdr:cNvSpPr txBox="1"/>
      </xdr:nvSpPr>
      <xdr:spPr>
        <a:xfrm>
          <a:off x="15409545" y="96272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154305</xdr:rowOff>
    </xdr:from>
    <xdr:to xmlns:xdr="http://schemas.openxmlformats.org/drawingml/2006/spreadsheetDrawing">
      <xdr:col>81</xdr:col>
      <xdr:colOff>133350</xdr:colOff>
      <xdr:row>58</xdr:row>
      <xdr:rowOff>154305</xdr:rowOff>
    </xdr:to>
    <xdr:cxnSp macro="">
      <xdr:nvCxnSpPr>
        <xdr:cNvPr id="325" name="直線コネクタ 324"/>
        <xdr:cNvCxnSpPr/>
      </xdr:nvCxnSpPr>
      <xdr:spPr>
        <a:xfrm>
          <a:off x="15252700" y="98774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151765</xdr:rowOff>
    </xdr:from>
    <xdr:to xmlns:xdr="http://schemas.openxmlformats.org/drawingml/2006/spreadsheetDrawing">
      <xdr:col>81</xdr:col>
      <xdr:colOff>44450</xdr:colOff>
      <xdr:row>64</xdr:row>
      <xdr:rowOff>97155</xdr:rowOff>
    </xdr:to>
    <xdr:cxnSp macro="">
      <xdr:nvCxnSpPr>
        <xdr:cNvPr id="326" name="直線コネクタ 325"/>
        <xdr:cNvCxnSpPr/>
      </xdr:nvCxnSpPr>
      <xdr:spPr>
        <a:xfrm>
          <a:off x="14566265" y="10713085"/>
          <a:ext cx="75438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156845</xdr:rowOff>
    </xdr:from>
    <xdr:ext cx="758825" cy="253365"/>
    <xdr:sp macro="" textlink="">
      <xdr:nvSpPr>
        <xdr:cNvPr id="327" name="定員管理の状況平均値テキスト"/>
        <xdr:cNvSpPr txBox="1"/>
      </xdr:nvSpPr>
      <xdr:spPr>
        <a:xfrm>
          <a:off x="15409545" y="1021524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140970</xdr:rowOff>
    </xdr:from>
    <xdr:to xmlns:xdr="http://schemas.openxmlformats.org/drawingml/2006/spreadsheetDrawing">
      <xdr:col>81</xdr:col>
      <xdr:colOff>95250</xdr:colOff>
      <xdr:row>62</xdr:row>
      <xdr:rowOff>73025</xdr:rowOff>
    </xdr:to>
    <xdr:sp macro="" textlink="">
      <xdr:nvSpPr>
        <xdr:cNvPr id="328" name="フローチャート: 判断 327"/>
        <xdr:cNvSpPr/>
      </xdr:nvSpPr>
      <xdr:spPr>
        <a:xfrm>
          <a:off x="15276195" y="103670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63</xdr:row>
      <xdr:rowOff>151765</xdr:rowOff>
    </xdr:from>
    <xdr:to xmlns:xdr="http://schemas.openxmlformats.org/drawingml/2006/spreadsheetDrawing">
      <xdr:col>77</xdr:col>
      <xdr:colOff>44450</xdr:colOff>
      <xdr:row>64</xdr:row>
      <xdr:rowOff>33655</xdr:rowOff>
    </xdr:to>
    <xdr:cxnSp macro="">
      <xdr:nvCxnSpPr>
        <xdr:cNvPr id="329" name="直線コネクタ 328"/>
        <xdr:cNvCxnSpPr/>
      </xdr:nvCxnSpPr>
      <xdr:spPr>
        <a:xfrm flipV="1">
          <a:off x="13767435" y="10713085"/>
          <a:ext cx="7988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99060</xdr:rowOff>
    </xdr:from>
    <xdr:to xmlns:xdr="http://schemas.openxmlformats.org/drawingml/2006/spreadsheetDrawing">
      <xdr:col>77</xdr:col>
      <xdr:colOff>95250</xdr:colOff>
      <xdr:row>62</xdr:row>
      <xdr:rowOff>31115</xdr:rowOff>
    </xdr:to>
    <xdr:sp macro="" textlink="">
      <xdr:nvSpPr>
        <xdr:cNvPr id="330" name="フローチャート: 判断 329"/>
        <xdr:cNvSpPr/>
      </xdr:nvSpPr>
      <xdr:spPr>
        <a:xfrm>
          <a:off x="14521815" y="1032510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40640</xdr:rowOff>
    </xdr:from>
    <xdr:ext cx="736600" cy="253365"/>
    <xdr:sp macro="" textlink="">
      <xdr:nvSpPr>
        <xdr:cNvPr id="331" name="テキスト ボックス 330"/>
        <xdr:cNvSpPr txBox="1"/>
      </xdr:nvSpPr>
      <xdr:spPr>
        <a:xfrm>
          <a:off x="14227175" y="100990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156845</xdr:rowOff>
    </xdr:from>
    <xdr:to xmlns:xdr="http://schemas.openxmlformats.org/drawingml/2006/spreadsheetDrawing">
      <xdr:col>72</xdr:col>
      <xdr:colOff>188595</xdr:colOff>
      <xdr:row>64</xdr:row>
      <xdr:rowOff>33655</xdr:rowOff>
    </xdr:to>
    <xdr:cxnSp macro="">
      <xdr:nvCxnSpPr>
        <xdr:cNvPr id="332" name="直線コネクタ 331"/>
        <xdr:cNvCxnSpPr/>
      </xdr:nvCxnSpPr>
      <xdr:spPr>
        <a:xfrm>
          <a:off x="12976860" y="10718165"/>
          <a:ext cx="79057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97155</xdr:rowOff>
    </xdr:from>
    <xdr:to xmlns:xdr="http://schemas.openxmlformats.org/drawingml/2006/spreadsheetDrawing">
      <xdr:col>73</xdr:col>
      <xdr:colOff>44450</xdr:colOff>
      <xdr:row>62</xdr:row>
      <xdr:rowOff>29210</xdr:rowOff>
    </xdr:to>
    <xdr:sp macro="" textlink="">
      <xdr:nvSpPr>
        <xdr:cNvPr id="333" name="フローチャート: 判断 332"/>
        <xdr:cNvSpPr/>
      </xdr:nvSpPr>
      <xdr:spPr>
        <a:xfrm>
          <a:off x="13731240" y="1032319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39370</xdr:rowOff>
    </xdr:from>
    <xdr:ext cx="758825" cy="253365"/>
    <xdr:sp macro="" textlink="">
      <xdr:nvSpPr>
        <xdr:cNvPr id="334" name="テキスト ボックス 333"/>
        <xdr:cNvSpPr txBox="1"/>
      </xdr:nvSpPr>
      <xdr:spPr>
        <a:xfrm>
          <a:off x="13421995" y="100977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120015</xdr:rowOff>
    </xdr:from>
    <xdr:to xmlns:xdr="http://schemas.openxmlformats.org/drawingml/2006/spreadsheetDrawing">
      <xdr:col>68</xdr:col>
      <xdr:colOff>152400</xdr:colOff>
      <xdr:row>63</xdr:row>
      <xdr:rowOff>156845</xdr:rowOff>
    </xdr:to>
    <xdr:cxnSp macro="">
      <xdr:nvCxnSpPr>
        <xdr:cNvPr id="335" name="直線コネクタ 334"/>
        <xdr:cNvCxnSpPr/>
      </xdr:nvCxnSpPr>
      <xdr:spPr>
        <a:xfrm>
          <a:off x="12171680" y="10681335"/>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60325</xdr:rowOff>
    </xdr:from>
    <xdr:to xmlns:xdr="http://schemas.openxmlformats.org/drawingml/2006/spreadsheetDrawing">
      <xdr:col>68</xdr:col>
      <xdr:colOff>188595</xdr:colOff>
      <xdr:row>61</xdr:row>
      <xdr:rowOff>160020</xdr:rowOff>
    </xdr:to>
    <xdr:sp macro="" textlink="">
      <xdr:nvSpPr>
        <xdr:cNvPr id="336" name="フローチャート: 判断 335"/>
        <xdr:cNvSpPr/>
      </xdr:nvSpPr>
      <xdr:spPr>
        <a:xfrm>
          <a:off x="12926060" y="10286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1905</xdr:rowOff>
    </xdr:from>
    <xdr:ext cx="762000" cy="253365"/>
    <xdr:sp macro="" textlink="">
      <xdr:nvSpPr>
        <xdr:cNvPr id="337" name="テキスト ボックス 336"/>
        <xdr:cNvSpPr txBox="1"/>
      </xdr:nvSpPr>
      <xdr:spPr>
        <a:xfrm>
          <a:off x="12635865" y="10060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155575</xdr:rowOff>
    </xdr:from>
    <xdr:to xmlns:xdr="http://schemas.openxmlformats.org/drawingml/2006/spreadsheetDrawing">
      <xdr:col>64</xdr:col>
      <xdr:colOff>152400</xdr:colOff>
      <xdr:row>63</xdr:row>
      <xdr:rowOff>87630</xdr:rowOff>
    </xdr:to>
    <xdr:sp macro="" textlink="">
      <xdr:nvSpPr>
        <xdr:cNvPr id="338" name="フローチャート: 判断 337"/>
        <xdr:cNvSpPr/>
      </xdr:nvSpPr>
      <xdr:spPr>
        <a:xfrm>
          <a:off x="12120880" y="10549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97155</xdr:rowOff>
    </xdr:from>
    <xdr:ext cx="762000" cy="253365"/>
    <xdr:sp macro="" textlink="">
      <xdr:nvSpPr>
        <xdr:cNvPr id="339" name="テキスト ボックス 338"/>
        <xdr:cNvSpPr txBox="1"/>
      </xdr:nvSpPr>
      <xdr:spPr>
        <a:xfrm>
          <a:off x="11832590" y="10323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190"/>
    <xdr:sp macro="" textlink="">
      <xdr:nvSpPr>
        <xdr:cNvPr id="340" name="テキスト ボックス 339"/>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190"/>
    <xdr:sp macro="" textlink="">
      <xdr:nvSpPr>
        <xdr:cNvPr id="341" name="テキスト ボックス 340"/>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190"/>
    <xdr:sp macro="" textlink="">
      <xdr:nvSpPr>
        <xdr:cNvPr id="342" name="テキスト ボックス 341"/>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825" cy="250190"/>
    <xdr:sp macro="" textlink="">
      <xdr:nvSpPr>
        <xdr:cNvPr id="343" name="テキスト ボックス 342"/>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190"/>
    <xdr:sp macro="" textlink="">
      <xdr:nvSpPr>
        <xdr:cNvPr id="344" name="テキスト ボックス 343"/>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64</xdr:row>
      <xdr:rowOff>48260</xdr:rowOff>
    </xdr:from>
    <xdr:to xmlns:xdr="http://schemas.openxmlformats.org/drawingml/2006/spreadsheetDrawing">
      <xdr:col>81</xdr:col>
      <xdr:colOff>95250</xdr:colOff>
      <xdr:row>64</xdr:row>
      <xdr:rowOff>147320</xdr:rowOff>
    </xdr:to>
    <xdr:sp macro="" textlink="">
      <xdr:nvSpPr>
        <xdr:cNvPr id="345" name="楕円 344"/>
        <xdr:cNvSpPr/>
      </xdr:nvSpPr>
      <xdr:spPr>
        <a:xfrm>
          <a:off x="15276195" y="107772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20320</xdr:rowOff>
    </xdr:from>
    <xdr:ext cx="758825" cy="253365"/>
    <xdr:sp macro="" textlink="">
      <xdr:nvSpPr>
        <xdr:cNvPr id="346" name="定員管理の状況該当値テキスト"/>
        <xdr:cNvSpPr txBox="1"/>
      </xdr:nvSpPr>
      <xdr:spPr>
        <a:xfrm>
          <a:off x="15409545" y="107492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63</xdr:row>
      <xdr:rowOff>102870</xdr:rowOff>
    </xdr:from>
    <xdr:to xmlns:xdr="http://schemas.openxmlformats.org/drawingml/2006/spreadsheetDrawing">
      <xdr:col>77</xdr:col>
      <xdr:colOff>95250</xdr:colOff>
      <xdr:row>64</xdr:row>
      <xdr:rowOff>34290</xdr:rowOff>
    </xdr:to>
    <xdr:sp macro="" textlink="">
      <xdr:nvSpPr>
        <xdr:cNvPr id="347" name="楕円 346"/>
        <xdr:cNvSpPr/>
      </xdr:nvSpPr>
      <xdr:spPr>
        <a:xfrm>
          <a:off x="14521815" y="106641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19050</xdr:rowOff>
    </xdr:from>
    <xdr:ext cx="736600" cy="253365"/>
    <xdr:sp macro="" textlink="">
      <xdr:nvSpPr>
        <xdr:cNvPr id="348" name="テキスト ボックス 347"/>
        <xdr:cNvSpPr txBox="1"/>
      </xdr:nvSpPr>
      <xdr:spPr>
        <a:xfrm>
          <a:off x="14227175" y="107480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151130</xdr:rowOff>
    </xdr:from>
    <xdr:to xmlns:xdr="http://schemas.openxmlformats.org/drawingml/2006/spreadsheetDrawing">
      <xdr:col>73</xdr:col>
      <xdr:colOff>44450</xdr:colOff>
      <xdr:row>64</xdr:row>
      <xdr:rowOff>83185</xdr:rowOff>
    </xdr:to>
    <xdr:sp macro="" textlink="">
      <xdr:nvSpPr>
        <xdr:cNvPr id="349" name="楕円 348"/>
        <xdr:cNvSpPr/>
      </xdr:nvSpPr>
      <xdr:spPr>
        <a:xfrm>
          <a:off x="13731240" y="107124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68580</xdr:rowOff>
    </xdr:from>
    <xdr:ext cx="758825" cy="250190"/>
    <xdr:sp macro="" textlink="">
      <xdr:nvSpPr>
        <xdr:cNvPr id="350" name="テキスト ボックス 349"/>
        <xdr:cNvSpPr txBox="1"/>
      </xdr:nvSpPr>
      <xdr:spPr>
        <a:xfrm>
          <a:off x="13421995" y="107975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107315</xdr:rowOff>
    </xdr:from>
    <xdr:to xmlns:xdr="http://schemas.openxmlformats.org/drawingml/2006/spreadsheetDrawing">
      <xdr:col>68</xdr:col>
      <xdr:colOff>188595</xdr:colOff>
      <xdr:row>64</xdr:row>
      <xdr:rowOff>39370</xdr:rowOff>
    </xdr:to>
    <xdr:sp macro="" textlink="">
      <xdr:nvSpPr>
        <xdr:cNvPr id="351" name="楕円 350"/>
        <xdr:cNvSpPr/>
      </xdr:nvSpPr>
      <xdr:spPr>
        <a:xfrm>
          <a:off x="12926060" y="106686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64</xdr:row>
      <xdr:rowOff>24130</xdr:rowOff>
    </xdr:from>
    <xdr:ext cx="762000" cy="253365"/>
    <xdr:sp macro="" textlink="">
      <xdr:nvSpPr>
        <xdr:cNvPr id="352" name="テキスト ボックス 351"/>
        <xdr:cNvSpPr txBox="1"/>
      </xdr:nvSpPr>
      <xdr:spPr>
        <a:xfrm>
          <a:off x="12635865" y="10753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71120</xdr:rowOff>
    </xdr:from>
    <xdr:to xmlns:xdr="http://schemas.openxmlformats.org/drawingml/2006/spreadsheetDrawing">
      <xdr:col>64</xdr:col>
      <xdr:colOff>152400</xdr:colOff>
      <xdr:row>64</xdr:row>
      <xdr:rowOff>2540</xdr:rowOff>
    </xdr:to>
    <xdr:sp macro="" textlink="">
      <xdr:nvSpPr>
        <xdr:cNvPr id="353" name="楕円 352"/>
        <xdr:cNvSpPr/>
      </xdr:nvSpPr>
      <xdr:spPr>
        <a:xfrm>
          <a:off x="12120880" y="10632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154940</xdr:rowOff>
    </xdr:from>
    <xdr:ext cx="762000" cy="253365"/>
    <xdr:sp macro="" textlink="">
      <xdr:nvSpPr>
        <xdr:cNvPr id="354" name="テキスト ボックス 353"/>
        <xdr:cNvSpPr txBox="1"/>
      </xdr:nvSpPr>
      <xdr:spPr>
        <a:xfrm>
          <a:off x="11832590" y="1071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5" name="正方形/長方形 354"/>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740" cy="302260"/>
    <xdr:sp macro="" textlink="">
      <xdr:nvSpPr>
        <xdr:cNvPr id="356" name="テキスト ボックス 355"/>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50520"/>
    <xdr:sp macro="" textlink="">
      <xdr:nvSpPr>
        <xdr:cNvPr id="357" name="テキスト ボックス 356"/>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8" name="正方形/長方形 357"/>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9" name="正方形/長方形 358"/>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60" name="正方形/長方形 359"/>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61" name="正方形/長方形 360"/>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62" name="正方形/長方形 361"/>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63" name="正方形/長方形 362"/>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4" name="正方形/長方形 363"/>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5" name="正方形/長方形 364"/>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6" name="正方形/長方形 365"/>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7" name="テキスト ボックス 366"/>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公債費及び公債費に準じる繰出金などの標準財政規模に占める割合で示したもので、この比率が高いほど毎年度の予算に占める公債費が大きくなることから、住民サービスに影響を及ぼします。本年度は、前年度に対して0.7ポイント改善しました。平成30年度以降、普通建設事業費の抑制による新たな地方債の発行を抑制するとともに、繰上償還により後年度の公債費が減少してきたことによるものです。類似団体に比べ3.6ポイント高いため、引き続き繰上償還の実施などにより後年度の公債費及び将来負担の縮減を行っていくこと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275" cy="219710"/>
    <xdr:sp macro="" textlink="">
      <xdr:nvSpPr>
        <xdr:cNvPr id="368" name="テキスト ボックス 367"/>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9" name="直線コネクタ 368"/>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825" cy="250190"/>
    <xdr:sp macro="" textlink="">
      <xdr:nvSpPr>
        <xdr:cNvPr id="370" name="テキスト ボックス 369"/>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71" name="直線コネクタ 370"/>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8825" cy="253365"/>
    <xdr:sp macro="" textlink="">
      <xdr:nvSpPr>
        <xdr:cNvPr id="372" name="テキスト ボックス 371"/>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8825" cy="253365"/>
    <xdr:sp macro="" textlink="">
      <xdr:nvSpPr>
        <xdr:cNvPr id="374" name="テキスト ボックス 373"/>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5" name="直線コネクタ 374"/>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8825" cy="253365"/>
    <xdr:sp macro="" textlink="">
      <xdr:nvSpPr>
        <xdr:cNvPr id="376" name="テキスト ボックス 375"/>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7" name="直線コネクタ 376"/>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8825" cy="253365"/>
    <xdr:sp macro="" textlink="">
      <xdr:nvSpPr>
        <xdr:cNvPr id="378" name="テキスト ボックス 377"/>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9" name="直線コネクタ 378"/>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80" name="直線コネクタ 379"/>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81"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45085</xdr:rowOff>
    </xdr:from>
    <xdr:to xmlns:xdr="http://schemas.openxmlformats.org/drawingml/2006/spreadsheetDrawing">
      <xdr:col>81</xdr:col>
      <xdr:colOff>44450</xdr:colOff>
      <xdr:row>44</xdr:row>
      <xdr:rowOff>161925</xdr:rowOff>
    </xdr:to>
    <xdr:cxnSp macro="">
      <xdr:nvCxnSpPr>
        <xdr:cNvPr id="382" name="直線コネクタ 381"/>
        <xdr:cNvCxnSpPr/>
      </xdr:nvCxnSpPr>
      <xdr:spPr>
        <a:xfrm flipV="1">
          <a:off x="15320645" y="6247765"/>
          <a:ext cx="0" cy="1290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133985</xdr:rowOff>
    </xdr:from>
    <xdr:ext cx="758825" cy="253365"/>
    <xdr:sp macro="" textlink="">
      <xdr:nvSpPr>
        <xdr:cNvPr id="383" name="公債費負担の状況最小値テキスト"/>
        <xdr:cNvSpPr txBox="1"/>
      </xdr:nvSpPr>
      <xdr:spPr>
        <a:xfrm>
          <a:off x="15409545" y="75101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161925</xdr:rowOff>
    </xdr:from>
    <xdr:to xmlns:xdr="http://schemas.openxmlformats.org/drawingml/2006/spreadsheetDrawing">
      <xdr:col>81</xdr:col>
      <xdr:colOff>133350</xdr:colOff>
      <xdr:row>44</xdr:row>
      <xdr:rowOff>161925</xdr:rowOff>
    </xdr:to>
    <xdr:cxnSp macro="">
      <xdr:nvCxnSpPr>
        <xdr:cNvPr id="384" name="直線コネクタ 383"/>
        <xdr:cNvCxnSpPr/>
      </xdr:nvCxnSpPr>
      <xdr:spPr>
        <a:xfrm>
          <a:off x="15252700" y="753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129540</xdr:rowOff>
    </xdr:from>
    <xdr:ext cx="758825" cy="252730"/>
    <xdr:sp macro="" textlink="">
      <xdr:nvSpPr>
        <xdr:cNvPr id="385" name="公債費負担の状況最大値テキスト"/>
        <xdr:cNvSpPr txBox="1"/>
      </xdr:nvSpPr>
      <xdr:spPr>
        <a:xfrm>
          <a:off x="15409545" y="59969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45085</xdr:rowOff>
    </xdr:from>
    <xdr:to xmlns:xdr="http://schemas.openxmlformats.org/drawingml/2006/spreadsheetDrawing">
      <xdr:col>81</xdr:col>
      <xdr:colOff>133350</xdr:colOff>
      <xdr:row>37</xdr:row>
      <xdr:rowOff>45085</xdr:rowOff>
    </xdr:to>
    <xdr:cxnSp macro="">
      <xdr:nvCxnSpPr>
        <xdr:cNvPr id="386" name="直線コネクタ 385"/>
        <xdr:cNvCxnSpPr/>
      </xdr:nvCxnSpPr>
      <xdr:spPr>
        <a:xfrm>
          <a:off x="15252700" y="624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140335</xdr:rowOff>
    </xdr:from>
    <xdr:to xmlns:xdr="http://schemas.openxmlformats.org/drawingml/2006/spreadsheetDrawing">
      <xdr:col>81</xdr:col>
      <xdr:colOff>44450</xdr:colOff>
      <xdr:row>44</xdr:row>
      <xdr:rowOff>28575</xdr:rowOff>
    </xdr:to>
    <xdr:cxnSp macro="">
      <xdr:nvCxnSpPr>
        <xdr:cNvPr id="387" name="直線コネクタ 386"/>
        <xdr:cNvCxnSpPr/>
      </xdr:nvCxnSpPr>
      <xdr:spPr>
        <a:xfrm flipV="1">
          <a:off x="14566265" y="7348855"/>
          <a:ext cx="7543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159385</xdr:rowOff>
    </xdr:from>
    <xdr:ext cx="758825" cy="250190"/>
    <xdr:sp macro="" textlink="">
      <xdr:nvSpPr>
        <xdr:cNvPr id="388" name="公債費負担の状況平均値テキスト"/>
        <xdr:cNvSpPr txBox="1"/>
      </xdr:nvSpPr>
      <xdr:spPr>
        <a:xfrm>
          <a:off x="15409545" y="686498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142875</xdr:rowOff>
    </xdr:from>
    <xdr:to xmlns:xdr="http://schemas.openxmlformats.org/drawingml/2006/spreadsheetDrawing">
      <xdr:col>81</xdr:col>
      <xdr:colOff>95250</xdr:colOff>
      <xdr:row>42</xdr:row>
      <xdr:rowOff>74295</xdr:rowOff>
    </xdr:to>
    <xdr:sp macro="" textlink="">
      <xdr:nvSpPr>
        <xdr:cNvPr id="389" name="フローチャート: 判断 388"/>
        <xdr:cNvSpPr/>
      </xdr:nvSpPr>
      <xdr:spPr>
        <a:xfrm>
          <a:off x="15276195" y="70161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44</xdr:row>
      <xdr:rowOff>28575</xdr:rowOff>
    </xdr:from>
    <xdr:to xmlns:xdr="http://schemas.openxmlformats.org/drawingml/2006/spreadsheetDrawing">
      <xdr:col>77</xdr:col>
      <xdr:colOff>44450</xdr:colOff>
      <xdr:row>44</xdr:row>
      <xdr:rowOff>74930</xdr:rowOff>
    </xdr:to>
    <xdr:cxnSp macro="">
      <xdr:nvCxnSpPr>
        <xdr:cNvPr id="390" name="直線コネクタ 389"/>
        <xdr:cNvCxnSpPr/>
      </xdr:nvCxnSpPr>
      <xdr:spPr>
        <a:xfrm flipV="1">
          <a:off x="13767435" y="7404735"/>
          <a:ext cx="79883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151130</xdr:rowOff>
    </xdr:from>
    <xdr:to xmlns:xdr="http://schemas.openxmlformats.org/drawingml/2006/spreadsheetDrawing">
      <xdr:col>77</xdr:col>
      <xdr:colOff>95250</xdr:colOff>
      <xdr:row>42</xdr:row>
      <xdr:rowOff>82550</xdr:rowOff>
    </xdr:to>
    <xdr:sp macro="" textlink="">
      <xdr:nvSpPr>
        <xdr:cNvPr id="391" name="フローチャート: 判断 390"/>
        <xdr:cNvSpPr/>
      </xdr:nvSpPr>
      <xdr:spPr>
        <a:xfrm>
          <a:off x="14521815" y="70243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92710</xdr:rowOff>
    </xdr:from>
    <xdr:ext cx="736600" cy="250190"/>
    <xdr:sp macro="" textlink="">
      <xdr:nvSpPr>
        <xdr:cNvPr id="392" name="テキスト ボックス 391"/>
        <xdr:cNvSpPr txBox="1"/>
      </xdr:nvSpPr>
      <xdr:spPr>
        <a:xfrm>
          <a:off x="14227175" y="67983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74930</xdr:rowOff>
    </xdr:from>
    <xdr:to xmlns:xdr="http://schemas.openxmlformats.org/drawingml/2006/spreadsheetDrawing">
      <xdr:col>72</xdr:col>
      <xdr:colOff>188595</xdr:colOff>
      <xdr:row>44</xdr:row>
      <xdr:rowOff>137795</xdr:rowOff>
    </xdr:to>
    <xdr:cxnSp macro="">
      <xdr:nvCxnSpPr>
        <xdr:cNvPr id="393" name="直線コネクタ 392"/>
        <xdr:cNvCxnSpPr/>
      </xdr:nvCxnSpPr>
      <xdr:spPr>
        <a:xfrm flipV="1">
          <a:off x="12976860" y="7451090"/>
          <a:ext cx="7905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151130</xdr:rowOff>
    </xdr:from>
    <xdr:to xmlns:xdr="http://schemas.openxmlformats.org/drawingml/2006/spreadsheetDrawing">
      <xdr:col>73</xdr:col>
      <xdr:colOff>44450</xdr:colOff>
      <xdr:row>42</xdr:row>
      <xdr:rowOff>82550</xdr:rowOff>
    </xdr:to>
    <xdr:sp macro="" textlink="">
      <xdr:nvSpPr>
        <xdr:cNvPr id="394" name="フローチャート: 判断 393"/>
        <xdr:cNvSpPr/>
      </xdr:nvSpPr>
      <xdr:spPr>
        <a:xfrm>
          <a:off x="13731240" y="70243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92710</xdr:rowOff>
    </xdr:from>
    <xdr:ext cx="758825" cy="250190"/>
    <xdr:sp macro="" textlink="">
      <xdr:nvSpPr>
        <xdr:cNvPr id="395" name="テキスト ボックス 394"/>
        <xdr:cNvSpPr txBox="1"/>
      </xdr:nvSpPr>
      <xdr:spPr>
        <a:xfrm>
          <a:off x="13421995" y="67983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137795</xdr:rowOff>
    </xdr:from>
    <xdr:to xmlns:xdr="http://schemas.openxmlformats.org/drawingml/2006/spreadsheetDrawing">
      <xdr:col>68</xdr:col>
      <xdr:colOff>152400</xdr:colOff>
      <xdr:row>45</xdr:row>
      <xdr:rowOff>17145</xdr:rowOff>
    </xdr:to>
    <xdr:cxnSp macro="">
      <xdr:nvCxnSpPr>
        <xdr:cNvPr id="396" name="直線コネクタ 395"/>
        <xdr:cNvCxnSpPr/>
      </xdr:nvCxnSpPr>
      <xdr:spPr>
        <a:xfrm flipV="1">
          <a:off x="12171680" y="7513955"/>
          <a:ext cx="8051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142875</xdr:rowOff>
    </xdr:from>
    <xdr:to xmlns:xdr="http://schemas.openxmlformats.org/drawingml/2006/spreadsheetDrawing">
      <xdr:col>68</xdr:col>
      <xdr:colOff>188595</xdr:colOff>
      <xdr:row>42</xdr:row>
      <xdr:rowOff>74295</xdr:rowOff>
    </xdr:to>
    <xdr:sp macro="" textlink="">
      <xdr:nvSpPr>
        <xdr:cNvPr id="397" name="フローチャート: 判断 396"/>
        <xdr:cNvSpPr/>
      </xdr:nvSpPr>
      <xdr:spPr>
        <a:xfrm>
          <a:off x="12926060" y="701611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84455</xdr:rowOff>
    </xdr:from>
    <xdr:ext cx="762000" cy="250190"/>
    <xdr:sp macro="" textlink="">
      <xdr:nvSpPr>
        <xdr:cNvPr id="398" name="テキスト ボックス 397"/>
        <xdr:cNvSpPr txBox="1"/>
      </xdr:nvSpPr>
      <xdr:spPr>
        <a:xfrm>
          <a:off x="12635865" y="6790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30480</xdr:rowOff>
    </xdr:from>
    <xdr:to xmlns:xdr="http://schemas.openxmlformats.org/drawingml/2006/spreadsheetDrawing">
      <xdr:col>64</xdr:col>
      <xdr:colOff>152400</xdr:colOff>
      <xdr:row>42</xdr:row>
      <xdr:rowOff>129540</xdr:rowOff>
    </xdr:to>
    <xdr:sp macro="" textlink="">
      <xdr:nvSpPr>
        <xdr:cNvPr id="399" name="フローチャート: 判断 398"/>
        <xdr:cNvSpPr/>
      </xdr:nvSpPr>
      <xdr:spPr>
        <a:xfrm>
          <a:off x="12120880" y="7071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140335</xdr:rowOff>
    </xdr:from>
    <xdr:ext cx="762000" cy="250190"/>
    <xdr:sp macro="" textlink="">
      <xdr:nvSpPr>
        <xdr:cNvPr id="400" name="テキスト ボックス 399"/>
        <xdr:cNvSpPr txBox="1"/>
      </xdr:nvSpPr>
      <xdr:spPr>
        <a:xfrm>
          <a:off x="11832590" y="68459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190"/>
    <xdr:sp macro="" textlink="">
      <xdr:nvSpPr>
        <xdr:cNvPr id="401" name="テキスト ボックス 400"/>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190"/>
    <xdr:sp macro="" textlink="">
      <xdr:nvSpPr>
        <xdr:cNvPr id="402" name="テキスト ボックス 401"/>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190"/>
    <xdr:sp macro="" textlink="">
      <xdr:nvSpPr>
        <xdr:cNvPr id="403" name="テキスト ボックス 402"/>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825" cy="250190"/>
    <xdr:sp macro="" textlink="">
      <xdr:nvSpPr>
        <xdr:cNvPr id="404" name="テキスト ボックス 403"/>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190"/>
    <xdr:sp macro="" textlink="">
      <xdr:nvSpPr>
        <xdr:cNvPr id="405" name="テキスト ボックス 404"/>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43</xdr:row>
      <xdr:rowOff>90805</xdr:rowOff>
    </xdr:from>
    <xdr:to xmlns:xdr="http://schemas.openxmlformats.org/drawingml/2006/spreadsheetDrawing">
      <xdr:col>81</xdr:col>
      <xdr:colOff>95250</xdr:colOff>
      <xdr:row>44</xdr:row>
      <xdr:rowOff>22225</xdr:rowOff>
    </xdr:to>
    <xdr:sp macro="" textlink="">
      <xdr:nvSpPr>
        <xdr:cNvPr id="406" name="楕円 405"/>
        <xdr:cNvSpPr/>
      </xdr:nvSpPr>
      <xdr:spPr>
        <a:xfrm>
          <a:off x="15276195" y="72993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62865</xdr:rowOff>
    </xdr:from>
    <xdr:ext cx="758825" cy="253365"/>
    <xdr:sp macro="" textlink="">
      <xdr:nvSpPr>
        <xdr:cNvPr id="407" name="公債費負担の状況該当値テキスト"/>
        <xdr:cNvSpPr txBox="1"/>
      </xdr:nvSpPr>
      <xdr:spPr>
        <a:xfrm>
          <a:off x="15409545" y="7271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43</xdr:row>
      <xdr:rowOff>146050</xdr:rowOff>
    </xdr:from>
    <xdr:to xmlns:xdr="http://schemas.openxmlformats.org/drawingml/2006/spreadsheetDrawing">
      <xdr:col>77</xdr:col>
      <xdr:colOff>95250</xdr:colOff>
      <xdr:row>44</xdr:row>
      <xdr:rowOff>77470</xdr:rowOff>
    </xdr:to>
    <xdr:sp macro="" textlink="">
      <xdr:nvSpPr>
        <xdr:cNvPr id="408" name="楕円 407"/>
        <xdr:cNvSpPr/>
      </xdr:nvSpPr>
      <xdr:spPr>
        <a:xfrm>
          <a:off x="14521815" y="73545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62230</xdr:rowOff>
    </xdr:from>
    <xdr:ext cx="736600" cy="253365"/>
    <xdr:sp macro="" textlink="">
      <xdr:nvSpPr>
        <xdr:cNvPr id="409" name="テキスト ボックス 408"/>
        <xdr:cNvSpPr txBox="1"/>
      </xdr:nvSpPr>
      <xdr:spPr>
        <a:xfrm>
          <a:off x="14227175" y="7438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25400</xdr:rowOff>
    </xdr:from>
    <xdr:to xmlns:xdr="http://schemas.openxmlformats.org/drawingml/2006/spreadsheetDrawing">
      <xdr:col>73</xdr:col>
      <xdr:colOff>44450</xdr:colOff>
      <xdr:row>44</xdr:row>
      <xdr:rowOff>125095</xdr:rowOff>
    </xdr:to>
    <xdr:sp macro="" textlink="">
      <xdr:nvSpPr>
        <xdr:cNvPr id="410" name="楕円 409"/>
        <xdr:cNvSpPr/>
      </xdr:nvSpPr>
      <xdr:spPr>
        <a:xfrm>
          <a:off x="13731240" y="74015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109855</xdr:rowOff>
    </xdr:from>
    <xdr:ext cx="758825" cy="250190"/>
    <xdr:sp macro="" textlink="">
      <xdr:nvSpPr>
        <xdr:cNvPr id="411" name="テキスト ボックス 410"/>
        <xdr:cNvSpPr txBox="1"/>
      </xdr:nvSpPr>
      <xdr:spPr>
        <a:xfrm>
          <a:off x="13421995" y="74860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88265</xdr:rowOff>
    </xdr:from>
    <xdr:to xmlns:xdr="http://schemas.openxmlformats.org/drawingml/2006/spreadsheetDrawing">
      <xdr:col>68</xdr:col>
      <xdr:colOff>188595</xdr:colOff>
      <xdr:row>45</xdr:row>
      <xdr:rowOff>19685</xdr:rowOff>
    </xdr:to>
    <xdr:sp macro="" textlink="">
      <xdr:nvSpPr>
        <xdr:cNvPr id="412" name="楕円 411"/>
        <xdr:cNvSpPr/>
      </xdr:nvSpPr>
      <xdr:spPr>
        <a:xfrm>
          <a:off x="12926060" y="746442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45</xdr:row>
      <xdr:rowOff>5080</xdr:rowOff>
    </xdr:from>
    <xdr:ext cx="762000" cy="253365"/>
    <xdr:sp macro="" textlink="">
      <xdr:nvSpPr>
        <xdr:cNvPr id="413" name="テキスト ボックス 412"/>
        <xdr:cNvSpPr txBox="1"/>
      </xdr:nvSpPr>
      <xdr:spPr>
        <a:xfrm>
          <a:off x="12635865" y="7548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135255</xdr:rowOff>
    </xdr:from>
    <xdr:to xmlns:xdr="http://schemas.openxmlformats.org/drawingml/2006/spreadsheetDrawing">
      <xdr:col>64</xdr:col>
      <xdr:colOff>152400</xdr:colOff>
      <xdr:row>45</xdr:row>
      <xdr:rowOff>67310</xdr:rowOff>
    </xdr:to>
    <xdr:sp macro="" textlink="">
      <xdr:nvSpPr>
        <xdr:cNvPr id="414" name="楕円 413"/>
        <xdr:cNvSpPr/>
      </xdr:nvSpPr>
      <xdr:spPr>
        <a:xfrm>
          <a:off x="12120880" y="751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52070</xdr:rowOff>
    </xdr:from>
    <xdr:ext cx="762000" cy="250190"/>
    <xdr:sp macro="" textlink="">
      <xdr:nvSpPr>
        <xdr:cNvPr id="415" name="テキスト ボックス 414"/>
        <xdr:cNvSpPr txBox="1"/>
      </xdr:nvSpPr>
      <xdr:spPr>
        <a:xfrm>
          <a:off x="11832590" y="7595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6" name="正方形/長方形 415"/>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895"/>
    <xdr:sp macro="" textlink="">
      <xdr:nvSpPr>
        <xdr:cNvPr id="417" name="テキスト ボックス 416"/>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1155"/>
    <xdr:sp macro="" textlink="">
      <xdr:nvSpPr>
        <xdr:cNvPr id="418" name="テキスト ボックス 417"/>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5" name="正方形/長方形 424"/>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6" name="正方形/長方形 425"/>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7" name="正方形/長方形 426"/>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8" name="テキスト ボックス 427"/>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将来負担比率は、町が負担しなければならない将来の債務が標準財政規模の何倍であるかを示したものです。</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新たな地方債の発行抑制、繰上償還により地方債残高は、減少傾向にあります。令和６年度の地方債残高は44百万円減少し当該指標は14.1ポイント改善しました。類似団体平均が0.0%であることから、引き続き、地方債残高の縮減と適切な規模の基金を確保することが必要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275" cy="220345"/>
    <xdr:sp macro="" textlink="">
      <xdr:nvSpPr>
        <xdr:cNvPr id="429" name="テキスト ボックス 428"/>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30" name="直線コネクタ 429"/>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825" cy="250190"/>
    <xdr:sp macro="" textlink="">
      <xdr:nvSpPr>
        <xdr:cNvPr id="431" name="テキスト ボックス 430"/>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2" name="直線コネクタ 431"/>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8825" cy="253365"/>
    <xdr:sp macro="" textlink="">
      <xdr:nvSpPr>
        <xdr:cNvPr id="433" name="テキスト ボックス 432"/>
        <xdr:cNvSpPr txBox="1"/>
      </xdr:nvSpPr>
      <xdr:spPr>
        <a:xfrm>
          <a:off x="10870565" y="3807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4" name="直線コネクタ 433"/>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8825" cy="253365"/>
    <xdr:sp macro="" textlink="">
      <xdr:nvSpPr>
        <xdr:cNvPr id="435" name="テキスト ボックス 434"/>
        <xdr:cNvSpPr txBox="1"/>
      </xdr:nvSpPr>
      <xdr:spPr>
        <a:xfrm>
          <a:off x="10870565" y="3470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6" name="直線コネクタ 435"/>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8825" cy="253365"/>
    <xdr:sp macro="" textlink="">
      <xdr:nvSpPr>
        <xdr:cNvPr id="437" name="テキスト ボックス 436"/>
        <xdr:cNvSpPr txBox="1"/>
      </xdr:nvSpPr>
      <xdr:spPr>
        <a:xfrm>
          <a:off x="10870565" y="3133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8" name="直線コネクタ 437"/>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8825" cy="253365"/>
    <xdr:sp macro="" textlink="">
      <xdr:nvSpPr>
        <xdr:cNvPr id="439" name="テキスト ボックス 438"/>
        <xdr:cNvSpPr txBox="1"/>
      </xdr:nvSpPr>
      <xdr:spPr>
        <a:xfrm>
          <a:off x="10870565" y="2797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40" name="直線コネクタ 439"/>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8825" cy="253365"/>
    <xdr:sp macro="" textlink="">
      <xdr:nvSpPr>
        <xdr:cNvPr id="441" name="テキスト ボックス 440"/>
        <xdr:cNvSpPr txBox="1"/>
      </xdr:nvSpPr>
      <xdr:spPr>
        <a:xfrm>
          <a:off x="10870565" y="2459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2" name="直線コネクタ 441"/>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8825" cy="252730"/>
    <xdr:sp macro="" textlink="">
      <xdr:nvSpPr>
        <xdr:cNvPr id="443" name="テキスト ボックス 442"/>
        <xdr:cNvSpPr txBox="1"/>
      </xdr:nvSpPr>
      <xdr:spPr>
        <a:xfrm>
          <a:off x="10870565" y="2122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4" name="直線コネクタ 443"/>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5"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70485</xdr:rowOff>
    </xdr:to>
    <xdr:cxnSp macro="">
      <xdr:nvCxnSpPr>
        <xdr:cNvPr id="446" name="直線コネクタ 445"/>
        <xdr:cNvCxnSpPr/>
      </xdr:nvCxnSpPr>
      <xdr:spPr>
        <a:xfrm flipV="1">
          <a:off x="15320645" y="2261870"/>
          <a:ext cx="0" cy="1496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42545</xdr:rowOff>
    </xdr:from>
    <xdr:ext cx="758825" cy="253365"/>
    <xdr:sp macro="" textlink="">
      <xdr:nvSpPr>
        <xdr:cNvPr id="447" name="将来負担の状況最小値テキスト"/>
        <xdr:cNvSpPr txBox="1"/>
      </xdr:nvSpPr>
      <xdr:spPr>
        <a:xfrm>
          <a:off x="15409545" y="37306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70485</xdr:rowOff>
    </xdr:from>
    <xdr:to xmlns:xdr="http://schemas.openxmlformats.org/drawingml/2006/spreadsheetDrawing">
      <xdr:col>81</xdr:col>
      <xdr:colOff>133350</xdr:colOff>
      <xdr:row>22</xdr:row>
      <xdr:rowOff>70485</xdr:rowOff>
    </xdr:to>
    <xdr:cxnSp macro="">
      <xdr:nvCxnSpPr>
        <xdr:cNvPr id="448" name="直線コネクタ 447"/>
        <xdr:cNvCxnSpPr/>
      </xdr:nvCxnSpPr>
      <xdr:spPr>
        <a:xfrm>
          <a:off x="15252700" y="37585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8825" cy="253365"/>
    <xdr:sp macro="" textlink="">
      <xdr:nvSpPr>
        <xdr:cNvPr id="449" name="将来負担の状況最大値テキスト"/>
        <xdr:cNvSpPr txBox="1"/>
      </xdr:nvSpPr>
      <xdr:spPr>
        <a:xfrm>
          <a:off x="15409545" y="1961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50" name="直線コネクタ 449"/>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23495</xdr:rowOff>
    </xdr:from>
    <xdr:to xmlns:xdr="http://schemas.openxmlformats.org/drawingml/2006/spreadsheetDrawing">
      <xdr:col>81</xdr:col>
      <xdr:colOff>44450</xdr:colOff>
      <xdr:row>18</xdr:row>
      <xdr:rowOff>93980</xdr:rowOff>
    </xdr:to>
    <xdr:cxnSp macro="">
      <xdr:nvCxnSpPr>
        <xdr:cNvPr id="451" name="直線コネクタ 450"/>
        <xdr:cNvCxnSpPr/>
      </xdr:nvCxnSpPr>
      <xdr:spPr>
        <a:xfrm flipV="1">
          <a:off x="14566265" y="2873375"/>
          <a:ext cx="75438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61595</xdr:rowOff>
    </xdr:from>
    <xdr:ext cx="758825" cy="253365"/>
    <xdr:sp macro="" textlink="">
      <xdr:nvSpPr>
        <xdr:cNvPr id="452" name="将来負担の状況平均値テキスト"/>
        <xdr:cNvSpPr txBox="1"/>
      </xdr:nvSpPr>
      <xdr:spPr>
        <a:xfrm>
          <a:off x="15409545" y="207327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53" name="フローチャート: 判断 452"/>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18</xdr:row>
      <xdr:rowOff>93980</xdr:rowOff>
    </xdr:from>
    <xdr:to xmlns:xdr="http://schemas.openxmlformats.org/drawingml/2006/spreadsheetDrawing">
      <xdr:col>77</xdr:col>
      <xdr:colOff>44450</xdr:colOff>
      <xdr:row>19</xdr:row>
      <xdr:rowOff>113030</xdr:rowOff>
    </xdr:to>
    <xdr:cxnSp macro="">
      <xdr:nvCxnSpPr>
        <xdr:cNvPr id="454" name="直線コネクタ 453"/>
        <xdr:cNvCxnSpPr/>
      </xdr:nvCxnSpPr>
      <xdr:spPr>
        <a:xfrm flipV="1">
          <a:off x="13767435" y="3111500"/>
          <a:ext cx="79883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55" name="フローチャート: 判断 454"/>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50190"/>
    <xdr:sp macro="" textlink="">
      <xdr:nvSpPr>
        <xdr:cNvPr id="456" name="テキスト ボックス 455"/>
        <xdr:cNvSpPr txBox="1"/>
      </xdr:nvSpPr>
      <xdr:spPr>
        <a:xfrm>
          <a:off x="14227175" y="1986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113030</xdr:rowOff>
    </xdr:from>
    <xdr:to xmlns:xdr="http://schemas.openxmlformats.org/drawingml/2006/spreadsheetDrawing">
      <xdr:col>72</xdr:col>
      <xdr:colOff>188595</xdr:colOff>
      <xdr:row>20</xdr:row>
      <xdr:rowOff>110490</xdr:rowOff>
    </xdr:to>
    <xdr:cxnSp macro="">
      <xdr:nvCxnSpPr>
        <xdr:cNvPr id="457" name="直線コネクタ 456"/>
        <xdr:cNvCxnSpPr/>
      </xdr:nvCxnSpPr>
      <xdr:spPr>
        <a:xfrm flipV="1">
          <a:off x="12976860" y="3298190"/>
          <a:ext cx="790575"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58" name="フローチャート: 判断 457"/>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8825" cy="250190"/>
    <xdr:sp macro="" textlink="">
      <xdr:nvSpPr>
        <xdr:cNvPr id="459" name="テキスト ボックス 458"/>
        <xdr:cNvSpPr txBox="1"/>
      </xdr:nvSpPr>
      <xdr:spPr>
        <a:xfrm>
          <a:off x="13421995" y="1986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110490</xdr:rowOff>
    </xdr:from>
    <xdr:to xmlns:xdr="http://schemas.openxmlformats.org/drawingml/2006/spreadsheetDrawing">
      <xdr:col>68</xdr:col>
      <xdr:colOff>152400</xdr:colOff>
      <xdr:row>23</xdr:row>
      <xdr:rowOff>8255</xdr:rowOff>
    </xdr:to>
    <xdr:cxnSp macro="">
      <xdr:nvCxnSpPr>
        <xdr:cNvPr id="460" name="直線コネクタ 459"/>
        <xdr:cNvCxnSpPr/>
      </xdr:nvCxnSpPr>
      <xdr:spPr>
        <a:xfrm flipV="1">
          <a:off x="12171680" y="3463290"/>
          <a:ext cx="80518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33020</xdr:rowOff>
    </xdr:from>
    <xdr:to xmlns:xdr="http://schemas.openxmlformats.org/drawingml/2006/spreadsheetDrawing">
      <xdr:col>68</xdr:col>
      <xdr:colOff>188595</xdr:colOff>
      <xdr:row>13</xdr:row>
      <xdr:rowOff>132080</xdr:rowOff>
    </xdr:to>
    <xdr:sp macro="" textlink="">
      <xdr:nvSpPr>
        <xdr:cNvPr id="461" name="フローチャート: 判断 460"/>
        <xdr:cNvSpPr/>
      </xdr:nvSpPr>
      <xdr:spPr>
        <a:xfrm>
          <a:off x="12926060" y="22123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11</xdr:row>
      <xdr:rowOff>142240</xdr:rowOff>
    </xdr:from>
    <xdr:ext cx="762000" cy="250190"/>
    <xdr:sp macro="" textlink="">
      <xdr:nvSpPr>
        <xdr:cNvPr id="462" name="テキスト ボックス 461"/>
        <xdr:cNvSpPr txBox="1"/>
      </xdr:nvSpPr>
      <xdr:spPr>
        <a:xfrm>
          <a:off x="12635865" y="1986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37465</xdr:rowOff>
    </xdr:from>
    <xdr:to xmlns:xdr="http://schemas.openxmlformats.org/drawingml/2006/spreadsheetDrawing">
      <xdr:col>64</xdr:col>
      <xdr:colOff>152400</xdr:colOff>
      <xdr:row>14</xdr:row>
      <xdr:rowOff>136525</xdr:rowOff>
    </xdr:to>
    <xdr:sp macro="" textlink="">
      <xdr:nvSpPr>
        <xdr:cNvPr id="463" name="フローチャート: 判断 462"/>
        <xdr:cNvSpPr/>
      </xdr:nvSpPr>
      <xdr:spPr>
        <a:xfrm>
          <a:off x="12120880" y="2384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146685</xdr:rowOff>
    </xdr:from>
    <xdr:ext cx="762000" cy="250190"/>
    <xdr:sp macro="" textlink="">
      <xdr:nvSpPr>
        <xdr:cNvPr id="464" name="テキスト ボックス 463"/>
        <xdr:cNvSpPr txBox="1"/>
      </xdr:nvSpPr>
      <xdr:spPr>
        <a:xfrm>
          <a:off x="11832590" y="2158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190"/>
    <xdr:sp macro="" textlink="">
      <xdr:nvSpPr>
        <xdr:cNvPr id="465" name="テキスト ボックス 464"/>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190"/>
    <xdr:sp macro="" textlink="">
      <xdr:nvSpPr>
        <xdr:cNvPr id="466" name="テキスト ボックス 465"/>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190"/>
    <xdr:sp macro="" textlink="">
      <xdr:nvSpPr>
        <xdr:cNvPr id="467" name="テキスト ボックス 466"/>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825" cy="250190"/>
    <xdr:sp macro="" textlink="">
      <xdr:nvSpPr>
        <xdr:cNvPr id="468" name="テキスト ボックス 467"/>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190"/>
    <xdr:sp macro="" textlink="">
      <xdr:nvSpPr>
        <xdr:cNvPr id="469" name="テキスト ボックス 468"/>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16</xdr:row>
      <xdr:rowOff>141605</xdr:rowOff>
    </xdr:from>
    <xdr:to xmlns:xdr="http://schemas.openxmlformats.org/drawingml/2006/spreadsheetDrawing">
      <xdr:col>81</xdr:col>
      <xdr:colOff>95250</xdr:colOff>
      <xdr:row>17</xdr:row>
      <xdr:rowOff>73025</xdr:rowOff>
    </xdr:to>
    <xdr:sp macro="" textlink="">
      <xdr:nvSpPr>
        <xdr:cNvPr id="470" name="楕円 469"/>
        <xdr:cNvSpPr/>
      </xdr:nvSpPr>
      <xdr:spPr>
        <a:xfrm>
          <a:off x="15276195" y="28238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114300</xdr:rowOff>
    </xdr:from>
    <xdr:ext cx="758825" cy="253365"/>
    <xdr:sp macro="" textlink="">
      <xdr:nvSpPr>
        <xdr:cNvPr id="471" name="将来負担の状況該当値テキスト"/>
        <xdr:cNvSpPr txBox="1"/>
      </xdr:nvSpPr>
      <xdr:spPr>
        <a:xfrm>
          <a:off x="15409545" y="27965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18</xdr:row>
      <xdr:rowOff>43815</xdr:rowOff>
    </xdr:from>
    <xdr:to xmlns:xdr="http://schemas.openxmlformats.org/drawingml/2006/spreadsheetDrawing">
      <xdr:col>77</xdr:col>
      <xdr:colOff>95250</xdr:colOff>
      <xdr:row>18</xdr:row>
      <xdr:rowOff>143510</xdr:rowOff>
    </xdr:to>
    <xdr:sp macro="" textlink="">
      <xdr:nvSpPr>
        <xdr:cNvPr id="472" name="楕円 471"/>
        <xdr:cNvSpPr/>
      </xdr:nvSpPr>
      <xdr:spPr>
        <a:xfrm>
          <a:off x="14521815" y="30613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128905</xdr:rowOff>
    </xdr:from>
    <xdr:ext cx="736600" cy="253365"/>
    <xdr:sp macro="" textlink="">
      <xdr:nvSpPr>
        <xdr:cNvPr id="473" name="テキスト ボックス 472"/>
        <xdr:cNvSpPr txBox="1"/>
      </xdr:nvSpPr>
      <xdr:spPr>
        <a:xfrm>
          <a:off x="14227175" y="31464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62865</xdr:rowOff>
    </xdr:from>
    <xdr:to xmlns:xdr="http://schemas.openxmlformats.org/drawingml/2006/spreadsheetDrawing">
      <xdr:col>73</xdr:col>
      <xdr:colOff>44450</xdr:colOff>
      <xdr:row>19</xdr:row>
      <xdr:rowOff>162560</xdr:rowOff>
    </xdr:to>
    <xdr:sp macro="" textlink="">
      <xdr:nvSpPr>
        <xdr:cNvPr id="474" name="楕円 473"/>
        <xdr:cNvSpPr/>
      </xdr:nvSpPr>
      <xdr:spPr>
        <a:xfrm>
          <a:off x="13731240" y="324802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147955</xdr:rowOff>
    </xdr:from>
    <xdr:ext cx="758825" cy="250190"/>
    <xdr:sp macro="" textlink="">
      <xdr:nvSpPr>
        <xdr:cNvPr id="475" name="テキスト ボックス 474"/>
        <xdr:cNvSpPr txBox="1"/>
      </xdr:nvSpPr>
      <xdr:spPr>
        <a:xfrm>
          <a:off x="13421995" y="33331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60960</xdr:rowOff>
    </xdr:from>
    <xdr:to xmlns:xdr="http://schemas.openxmlformats.org/drawingml/2006/spreadsheetDrawing">
      <xdr:col>68</xdr:col>
      <xdr:colOff>188595</xdr:colOff>
      <xdr:row>20</xdr:row>
      <xdr:rowOff>160655</xdr:rowOff>
    </xdr:to>
    <xdr:sp macro="" textlink="">
      <xdr:nvSpPr>
        <xdr:cNvPr id="476" name="楕円 475"/>
        <xdr:cNvSpPr/>
      </xdr:nvSpPr>
      <xdr:spPr>
        <a:xfrm>
          <a:off x="12926060" y="341376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20</xdr:row>
      <xdr:rowOff>145415</xdr:rowOff>
    </xdr:from>
    <xdr:ext cx="762000" cy="250190"/>
    <xdr:sp macro="" textlink="">
      <xdr:nvSpPr>
        <xdr:cNvPr id="477" name="テキスト ボックス 476"/>
        <xdr:cNvSpPr txBox="1"/>
      </xdr:nvSpPr>
      <xdr:spPr>
        <a:xfrm>
          <a:off x="12635865" y="34982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127000</xdr:rowOff>
    </xdr:from>
    <xdr:to xmlns:xdr="http://schemas.openxmlformats.org/drawingml/2006/spreadsheetDrawing">
      <xdr:col>64</xdr:col>
      <xdr:colOff>152400</xdr:colOff>
      <xdr:row>23</xdr:row>
      <xdr:rowOff>58420</xdr:rowOff>
    </xdr:to>
    <xdr:sp macro="" textlink="">
      <xdr:nvSpPr>
        <xdr:cNvPr id="478" name="楕円 477"/>
        <xdr:cNvSpPr/>
      </xdr:nvSpPr>
      <xdr:spPr>
        <a:xfrm>
          <a:off x="12120880" y="3815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43180</xdr:rowOff>
    </xdr:from>
    <xdr:ext cx="762000" cy="253365"/>
    <xdr:sp macro="" textlink="">
      <xdr:nvSpPr>
        <xdr:cNvPr id="479" name="テキスト ボックス 478"/>
        <xdr:cNvSpPr txBox="1"/>
      </xdr:nvSpPr>
      <xdr:spPr>
        <a:xfrm>
          <a:off x="11832590" y="3898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より3.0ポイント増加し、類似団体に比べても4.7ポイント高い水準です。給与（報酬）改定により、職員等の期末手当等の支給月数の引上げが増加の要因です。本町は、直営で行うサービスが多く、また定年延長などにより今後、人件費は増加が見込まれるため、DXを</a:t>
          </a:r>
          <a:r>
            <a:rPr kumimoji="1" lang="ja-JP" altLang="en-US" sz="1300">
              <a:latin typeface="ＭＳ Ｐゴシック"/>
              <a:ea typeface="ＭＳ Ｐゴシック"/>
            </a:rPr>
            <a:t>推進するなど、より少ない職員で業務遂行するしくみを構築する必要があります。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336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336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336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336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120650</xdr:rowOff>
    </xdr:to>
    <xdr:cxnSp macro="">
      <xdr:nvCxnSpPr>
        <xdr:cNvPr id="59" name="直線コネクタ 58"/>
        <xdr:cNvCxnSpPr/>
      </xdr:nvCxnSpPr>
      <xdr:spPr>
        <a:xfrm flipV="1">
          <a:off x="433832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92075</xdr:rowOff>
    </xdr:from>
    <xdr:ext cx="762000" cy="259080"/>
    <xdr:sp macro="" textlink="">
      <xdr:nvSpPr>
        <xdr:cNvPr id="60" name="人件費最小値テキスト"/>
        <xdr:cNvSpPr txBox="1"/>
      </xdr:nvSpPr>
      <xdr:spPr>
        <a:xfrm>
          <a:off x="4427220" y="712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120650</xdr:rowOff>
    </xdr:from>
    <xdr:to xmlns:xdr="http://schemas.openxmlformats.org/drawingml/2006/spreadsheetDrawing">
      <xdr:col>24</xdr:col>
      <xdr:colOff>114300</xdr:colOff>
      <xdr:row>41</xdr:row>
      <xdr:rowOff>120650</xdr:rowOff>
    </xdr:to>
    <xdr:cxnSp macro="">
      <xdr:nvCxnSpPr>
        <xdr:cNvPr id="61" name="直線コネクタ 60"/>
        <xdr:cNvCxnSpPr/>
      </xdr:nvCxnSpPr>
      <xdr:spPr>
        <a:xfrm>
          <a:off x="4269740" y="7150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124460</xdr:rowOff>
    </xdr:from>
    <xdr:to xmlns:xdr="http://schemas.openxmlformats.org/drawingml/2006/spreadsheetDrawing">
      <xdr:col>24</xdr:col>
      <xdr:colOff>25400</xdr:colOff>
      <xdr:row>38</xdr:row>
      <xdr:rowOff>90170</xdr:rowOff>
    </xdr:to>
    <xdr:cxnSp macro="">
      <xdr:nvCxnSpPr>
        <xdr:cNvPr id="64" name="直線コネクタ 63"/>
        <xdr:cNvCxnSpPr/>
      </xdr:nvCxnSpPr>
      <xdr:spPr>
        <a:xfrm>
          <a:off x="3594100" y="646811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5" name="人件費平均値テキスト"/>
        <xdr:cNvSpPr txBox="1"/>
      </xdr:nvSpPr>
      <xdr:spPr>
        <a:xfrm>
          <a:off x="442722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6" name="フローチャート: 判断 65"/>
        <xdr:cNvSpPr/>
      </xdr:nvSpPr>
      <xdr:spPr>
        <a:xfrm>
          <a:off x="4307840" y="6339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88265</xdr:rowOff>
    </xdr:from>
    <xdr:to xmlns:xdr="http://schemas.openxmlformats.org/drawingml/2006/spreadsheetDrawing">
      <xdr:col>19</xdr:col>
      <xdr:colOff>179705</xdr:colOff>
      <xdr:row>37</xdr:row>
      <xdr:rowOff>124460</xdr:rowOff>
    </xdr:to>
    <xdr:cxnSp macro="">
      <xdr:nvCxnSpPr>
        <xdr:cNvPr id="67" name="直線コネクタ 66"/>
        <xdr:cNvCxnSpPr/>
      </xdr:nvCxnSpPr>
      <xdr:spPr>
        <a:xfrm>
          <a:off x="2794000" y="643191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68" name="フローチャート: 判断 67"/>
        <xdr:cNvSpPr/>
      </xdr:nvSpPr>
      <xdr:spPr>
        <a:xfrm>
          <a:off x="3550920" y="62985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3425" cy="255905"/>
    <xdr:sp macro="" textlink="">
      <xdr:nvSpPr>
        <xdr:cNvPr id="69" name="テキスト ボックス 68"/>
        <xdr:cNvSpPr txBox="1"/>
      </xdr:nvSpPr>
      <xdr:spPr>
        <a:xfrm>
          <a:off x="3241040" y="60674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19685</xdr:rowOff>
    </xdr:from>
    <xdr:to xmlns:xdr="http://schemas.openxmlformats.org/drawingml/2006/spreadsheetDrawing">
      <xdr:col>15</xdr:col>
      <xdr:colOff>98425</xdr:colOff>
      <xdr:row>37</xdr:row>
      <xdr:rowOff>88265</xdr:rowOff>
    </xdr:to>
    <xdr:cxnSp macro="">
      <xdr:nvCxnSpPr>
        <xdr:cNvPr id="70" name="直線コネクタ 69"/>
        <xdr:cNvCxnSpPr/>
      </xdr:nvCxnSpPr>
      <xdr:spPr>
        <a:xfrm>
          <a:off x="1986280" y="6363335"/>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2743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62000" cy="259080"/>
    <xdr:sp macro="" textlink="">
      <xdr:nvSpPr>
        <xdr:cNvPr id="72" name="テキスト ボックス 71"/>
        <xdr:cNvSpPr txBox="1"/>
      </xdr:nvSpPr>
      <xdr:spPr>
        <a:xfrm>
          <a:off x="245364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19685</xdr:rowOff>
    </xdr:from>
    <xdr:to xmlns:xdr="http://schemas.openxmlformats.org/drawingml/2006/spreadsheetDrawing">
      <xdr:col>11</xdr:col>
      <xdr:colOff>9525</xdr:colOff>
      <xdr:row>37</xdr:row>
      <xdr:rowOff>42545</xdr:rowOff>
    </xdr:to>
    <xdr:cxnSp macro="">
      <xdr:nvCxnSpPr>
        <xdr:cNvPr id="73" name="直線コネクタ 72"/>
        <xdr:cNvCxnSpPr/>
      </xdr:nvCxnSpPr>
      <xdr:spPr>
        <a:xfrm flipV="1">
          <a:off x="1198880" y="6363335"/>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62230</xdr:rowOff>
    </xdr:from>
    <xdr:to xmlns:xdr="http://schemas.openxmlformats.org/drawingml/2006/spreadsheetDrawing">
      <xdr:col>11</xdr:col>
      <xdr:colOff>60325</xdr:colOff>
      <xdr:row>36</xdr:row>
      <xdr:rowOff>163830</xdr:rowOff>
    </xdr:to>
    <xdr:sp macro="" textlink="">
      <xdr:nvSpPr>
        <xdr:cNvPr id="74" name="フローチャート: 判断 73"/>
        <xdr:cNvSpPr/>
      </xdr:nvSpPr>
      <xdr:spPr>
        <a:xfrm>
          <a:off x="1955800" y="62344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2540</xdr:rowOff>
    </xdr:from>
    <xdr:ext cx="762000" cy="259080"/>
    <xdr:sp macro="" textlink="">
      <xdr:nvSpPr>
        <xdr:cNvPr id="75" name="テキスト ボックス 74"/>
        <xdr:cNvSpPr txBox="1"/>
      </xdr:nvSpPr>
      <xdr:spPr>
        <a:xfrm>
          <a:off x="164592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6" name="フローチャート: 判断 75"/>
        <xdr:cNvSpPr/>
      </xdr:nvSpPr>
      <xdr:spPr>
        <a:xfrm>
          <a:off x="114808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58825" cy="259080"/>
    <xdr:sp macro="" textlink="">
      <xdr:nvSpPr>
        <xdr:cNvPr id="77" name="テキスト ボックス 76"/>
        <xdr:cNvSpPr txBox="1"/>
      </xdr:nvSpPr>
      <xdr:spPr>
        <a:xfrm>
          <a:off x="858520" y="6085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78" name="テキスト ボックス 77"/>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79" name="テキスト ボックス 78"/>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2" name="テキスト ボックス 81"/>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39370</xdr:rowOff>
    </xdr:from>
    <xdr:to xmlns:xdr="http://schemas.openxmlformats.org/drawingml/2006/spreadsheetDrawing">
      <xdr:col>24</xdr:col>
      <xdr:colOff>76200</xdr:colOff>
      <xdr:row>38</xdr:row>
      <xdr:rowOff>140970</xdr:rowOff>
    </xdr:to>
    <xdr:sp macro="" textlink="">
      <xdr:nvSpPr>
        <xdr:cNvPr id="83" name="楕円 82"/>
        <xdr:cNvSpPr/>
      </xdr:nvSpPr>
      <xdr:spPr>
        <a:xfrm>
          <a:off x="4307840" y="65544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11430</xdr:rowOff>
    </xdr:from>
    <xdr:ext cx="762000" cy="259080"/>
    <xdr:sp macro="" textlink="">
      <xdr:nvSpPr>
        <xdr:cNvPr id="84" name="人件費該当値テキスト"/>
        <xdr:cNvSpPr txBox="1"/>
      </xdr:nvSpPr>
      <xdr:spPr>
        <a:xfrm>
          <a:off x="4427220" y="652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73660</xdr:rowOff>
    </xdr:from>
    <xdr:to xmlns:xdr="http://schemas.openxmlformats.org/drawingml/2006/spreadsheetDrawing">
      <xdr:col>20</xdr:col>
      <xdr:colOff>38100</xdr:colOff>
      <xdr:row>38</xdr:row>
      <xdr:rowOff>3810</xdr:rowOff>
    </xdr:to>
    <xdr:sp macro="" textlink="">
      <xdr:nvSpPr>
        <xdr:cNvPr id="85" name="楕円 84"/>
        <xdr:cNvSpPr/>
      </xdr:nvSpPr>
      <xdr:spPr>
        <a:xfrm>
          <a:off x="3550920" y="6417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160020</xdr:rowOff>
    </xdr:from>
    <xdr:ext cx="733425" cy="259080"/>
    <xdr:sp macro="" textlink="">
      <xdr:nvSpPr>
        <xdr:cNvPr id="86" name="テキスト ボックス 85"/>
        <xdr:cNvSpPr txBox="1"/>
      </xdr:nvSpPr>
      <xdr:spPr>
        <a:xfrm>
          <a:off x="3241040" y="65036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87" name="楕円 86"/>
        <xdr:cNvSpPr/>
      </xdr:nvSpPr>
      <xdr:spPr>
        <a:xfrm>
          <a:off x="2743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123825</xdr:rowOff>
    </xdr:from>
    <xdr:ext cx="762000" cy="255905"/>
    <xdr:sp macro="" textlink="">
      <xdr:nvSpPr>
        <xdr:cNvPr id="88" name="テキスト ボックス 87"/>
        <xdr:cNvSpPr txBox="1"/>
      </xdr:nvSpPr>
      <xdr:spPr>
        <a:xfrm>
          <a:off x="2453640" y="6467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140335</xdr:rowOff>
    </xdr:from>
    <xdr:to xmlns:xdr="http://schemas.openxmlformats.org/drawingml/2006/spreadsheetDrawing">
      <xdr:col>11</xdr:col>
      <xdr:colOff>60325</xdr:colOff>
      <xdr:row>37</xdr:row>
      <xdr:rowOff>70485</xdr:rowOff>
    </xdr:to>
    <xdr:sp macro="" textlink="">
      <xdr:nvSpPr>
        <xdr:cNvPr id="89" name="楕円 88"/>
        <xdr:cNvSpPr/>
      </xdr:nvSpPr>
      <xdr:spPr>
        <a:xfrm>
          <a:off x="1955800" y="63125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55245</xdr:rowOff>
    </xdr:from>
    <xdr:ext cx="762000" cy="255905"/>
    <xdr:sp macro="" textlink="">
      <xdr:nvSpPr>
        <xdr:cNvPr id="90" name="テキスト ボックス 89"/>
        <xdr:cNvSpPr txBox="1"/>
      </xdr:nvSpPr>
      <xdr:spPr>
        <a:xfrm>
          <a:off x="1645920" y="6398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163195</xdr:rowOff>
    </xdr:from>
    <xdr:to xmlns:xdr="http://schemas.openxmlformats.org/drawingml/2006/spreadsheetDrawing">
      <xdr:col>6</xdr:col>
      <xdr:colOff>171450</xdr:colOff>
      <xdr:row>37</xdr:row>
      <xdr:rowOff>93345</xdr:rowOff>
    </xdr:to>
    <xdr:sp macro="" textlink="">
      <xdr:nvSpPr>
        <xdr:cNvPr id="91" name="楕円 90"/>
        <xdr:cNvSpPr/>
      </xdr:nvSpPr>
      <xdr:spPr>
        <a:xfrm>
          <a:off x="114808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78105</xdr:rowOff>
    </xdr:from>
    <xdr:ext cx="758825" cy="255905"/>
    <xdr:sp macro="" textlink="">
      <xdr:nvSpPr>
        <xdr:cNvPr id="92" name="テキスト ボックス 91"/>
        <xdr:cNvSpPr txBox="1"/>
      </xdr:nvSpPr>
      <xdr:spPr>
        <a:xfrm>
          <a:off x="858520" y="64217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物件費は、前年度より0.1ポイント増加しました。類似団体に比べて2.7ポイント低い水準となっています。制度改正やシステム導入などを行ったことが増加の主な要因です。</a:t>
          </a:r>
          <a:r>
            <a:rPr kumimoji="1" lang="ja-JP" altLang="en-US" sz="1300">
              <a:latin typeface="ＭＳ Ｐゴシック"/>
              <a:ea typeface="ＭＳ Ｐゴシック"/>
            </a:rPr>
            <a:t>物価高騰により今後も増加が見込まれますが、他自治体との共同調達などによる抑制に取組みます。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825" cy="259080"/>
    <xdr:sp macro="" textlink="">
      <xdr:nvSpPr>
        <xdr:cNvPr id="108" name="テキスト ボックス 107"/>
        <xdr:cNvSpPr txBox="1"/>
      </xdr:nvSpPr>
      <xdr:spPr>
        <a:xfrm>
          <a:off x="1073912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825" cy="255905"/>
    <xdr:sp macro="" textlink="">
      <xdr:nvSpPr>
        <xdr:cNvPr id="110" name="テキスト ボックス 109"/>
        <xdr:cNvSpPr txBox="1"/>
      </xdr:nvSpPr>
      <xdr:spPr>
        <a:xfrm>
          <a:off x="1073912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825" cy="258445"/>
    <xdr:sp macro="" textlink="">
      <xdr:nvSpPr>
        <xdr:cNvPr id="112" name="テキスト ボックス 111"/>
        <xdr:cNvSpPr txBox="1"/>
      </xdr:nvSpPr>
      <xdr:spPr>
        <a:xfrm>
          <a:off x="1073912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825" cy="259080"/>
    <xdr:sp macro="" textlink="">
      <xdr:nvSpPr>
        <xdr:cNvPr id="114" name="テキスト ボックス 113"/>
        <xdr:cNvSpPr txBox="1"/>
      </xdr:nvSpPr>
      <xdr:spPr>
        <a:xfrm>
          <a:off x="1073912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825" cy="255905"/>
    <xdr:sp macro="" textlink="">
      <xdr:nvSpPr>
        <xdr:cNvPr id="116" name="テキスト ボックス 115"/>
        <xdr:cNvSpPr txBox="1"/>
      </xdr:nvSpPr>
      <xdr:spPr>
        <a:xfrm>
          <a:off x="1073912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825" cy="259080"/>
    <xdr:sp macro="" textlink="">
      <xdr:nvSpPr>
        <xdr:cNvPr id="118" name="テキスト ボックス 117"/>
        <xdr:cNvSpPr txBox="1"/>
      </xdr:nvSpPr>
      <xdr:spPr>
        <a:xfrm>
          <a:off x="1073912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102235</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4843760" y="2331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118110</xdr:rowOff>
    </xdr:from>
    <xdr:ext cx="762000" cy="259080"/>
    <xdr:sp macro="" textlink="">
      <xdr:nvSpPr>
        <xdr:cNvPr id="123" name="物件費最小値テキスト"/>
        <xdr:cNvSpPr txBox="1"/>
      </xdr:nvSpPr>
      <xdr:spPr>
        <a:xfrm>
          <a:off x="14915515"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179705</xdr:colOff>
      <xdr:row>21</xdr:row>
      <xdr:rowOff>146050</xdr:rowOff>
    </xdr:to>
    <xdr:cxnSp macro="">
      <xdr:nvCxnSpPr>
        <xdr:cNvPr id="124" name="直線コネクタ 123"/>
        <xdr:cNvCxnSpPr/>
      </xdr:nvCxnSpPr>
      <xdr:spPr>
        <a:xfrm>
          <a:off x="14754860" y="3746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17780</xdr:rowOff>
    </xdr:from>
    <xdr:ext cx="762000" cy="255905"/>
    <xdr:sp macro="" textlink="">
      <xdr:nvSpPr>
        <xdr:cNvPr id="125" name="物件費最大値テキスト"/>
        <xdr:cNvSpPr txBox="1"/>
      </xdr:nvSpPr>
      <xdr:spPr>
        <a:xfrm>
          <a:off x="14915515" y="2075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102235</xdr:rowOff>
    </xdr:from>
    <xdr:to xmlns:xdr="http://schemas.openxmlformats.org/drawingml/2006/spreadsheetDrawing">
      <xdr:col>82</xdr:col>
      <xdr:colOff>179705</xdr:colOff>
      <xdr:row>13</xdr:row>
      <xdr:rowOff>102235</xdr:rowOff>
    </xdr:to>
    <xdr:cxnSp macro="">
      <xdr:nvCxnSpPr>
        <xdr:cNvPr id="126" name="直線コネクタ 125"/>
        <xdr:cNvCxnSpPr/>
      </xdr:nvCxnSpPr>
      <xdr:spPr>
        <a:xfrm>
          <a:off x="14754860" y="23310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159385</xdr:rowOff>
    </xdr:from>
    <xdr:to xmlns:xdr="http://schemas.openxmlformats.org/drawingml/2006/spreadsheetDrawing">
      <xdr:col>82</xdr:col>
      <xdr:colOff>107950</xdr:colOff>
      <xdr:row>14</xdr:row>
      <xdr:rowOff>170815</xdr:rowOff>
    </xdr:to>
    <xdr:cxnSp macro="">
      <xdr:nvCxnSpPr>
        <xdr:cNvPr id="127" name="直線コネクタ 126"/>
        <xdr:cNvCxnSpPr/>
      </xdr:nvCxnSpPr>
      <xdr:spPr>
        <a:xfrm>
          <a:off x="14086840" y="2559685"/>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42545</xdr:rowOff>
    </xdr:from>
    <xdr:ext cx="762000" cy="255905"/>
    <xdr:sp macro="" textlink="">
      <xdr:nvSpPr>
        <xdr:cNvPr id="128" name="物件費平均値テキスト"/>
        <xdr:cNvSpPr txBox="1"/>
      </xdr:nvSpPr>
      <xdr:spPr>
        <a:xfrm>
          <a:off x="14915515" y="27857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70485</xdr:rowOff>
    </xdr:from>
    <xdr:to xmlns:xdr="http://schemas.openxmlformats.org/drawingml/2006/spreadsheetDrawing">
      <xdr:col>82</xdr:col>
      <xdr:colOff>158750</xdr:colOff>
      <xdr:row>17</xdr:row>
      <xdr:rowOff>635</xdr:rowOff>
    </xdr:to>
    <xdr:sp macro="" textlink="">
      <xdr:nvSpPr>
        <xdr:cNvPr id="129" name="フローチャート: 判断 128"/>
        <xdr:cNvSpPr/>
      </xdr:nvSpPr>
      <xdr:spPr>
        <a:xfrm>
          <a:off x="1479296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127000</xdr:rowOff>
    </xdr:from>
    <xdr:to xmlns:xdr="http://schemas.openxmlformats.org/drawingml/2006/spreadsheetDrawing">
      <xdr:col>78</xdr:col>
      <xdr:colOff>69850</xdr:colOff>
      <xdr:row>14</xdr:row>
      <xdr:rowOff>159385</xdr:rowOff>
    </xdr:to>
    <xdr:cxnSp macro="">
      <xdr:nvCxnSpPr>
        <xdr:cNvPr id="130" name="直線コネクタ 129"/>
        <xdr:cNvCxnSpPr/>
      </xdr:nvCxnSpPr>
      <xdr:spPr>
        <a:xfrm>
          <a:off x="13298170" y="2527300"/>
          <a:ext cx="78867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403604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113665</xdr:rowOff>
    </xdr:from>
    <xdr:ext cx="733425" cy="258445"/>
    <xdr:sp macro="" textlink="">
      <xdr:nvSpPr>
        <xdr:cNvPr id="132" name="テキスト ボックス 131"/>
        <xdr:cNvSpPr txBox="1"/>
      </xdr:nvSpPr>
      <xdr:spPr>
        <a:xfrm>
          <a:off x="13746480" y="285686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29210</xdr:rowOff>
    </xdr:from>
    <xdr:to xmlns:xdr="http://schemas.openxmlformats.org/drawingml/2006/spreadsheetDrawing">
      <xdr:col>73</xdr:col>
      <xdr:colOff>179705</xdr:colOff>
      <xdr:row>14</xdr:row>
      <xdr:rowOff>127000</xdr:rowOff>
    </xdr:to>
    <xdr:cxnSp macro="">
      <xdr:nvCxnSpPr>
        <xdr:cNvPr id="133" name="直線コネクタ 132"/>
        <xdr:cNvCxnSpPr/>
      </xdr:nvCxnSpPr>
      <xdr:spPr>
        <a:xfrm>
          <a:off x="12491720" y="2429510"/>
          <a:ext cx="8064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154940</xdr:rowOff>
    </xdr:from>
    <xdr:to xmlns:xdr="http://schemas.openxmlformats.org/drawingml/2006/spreadsheetDrawing">
      <xdr:col>74</xdr:col>
      <xdr:colOff>31750</xdr:colOff>
      <xdr:row>16</xdr:row>
      <xdr:rowOff>85090</xdr:rowOff>
    </xdr:to>
    <xdr:sp macro="" textlink="">
      <xdr:nvSpPr>
        <xdr:cNvPr id="134" name="フローチャート: 判断 133"/>
        <xdr:cNvSpPr/>
      </xdr:nvSpPr>
      <xdr:spPr>
        <a:xfrm>
          <a:off x="13248640" y="2726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69850</xdr:rowOff>
    </xdr:from>
    <xdr:ext cx="762000" cy="259080"/>
    <xdr:sp macro="" textlink="">
      <xdr:nvSpPr>
        <xdr:cNvPr id="135" name="テキスト ボックス 134"/>
        <xdr:cNvSpPr txBox="1"/>
      </xdr:nvSpPr>
      <xdr:spPr>
        <a:xfrm>
          <a:off x="12938760" y="281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29210</xdr:rowOff>
    </xdr:from>
    <xdr:to xmlns:xdr="http://schemas.openxmlformats.org/drawingml/2006/spreadsheetDrawing">
      <xdr:col>69</xdr:col>
      <xdr:colOff>92075</xdr:colOff>
      <xdr:row>14</xdr:row>
      <xdr:rowOff>105410</xdr:rowOff>
    </xdr:to>
    <xdr:cxnSp macro="">
      <xdr:nvCxnSpPr>
        <xdr:cNvPr id="136" name="直線コネクタ 135"/>
        <xdr:cNvCxnSpPr/>
      </xdr:nvCxnSpPr>
      <xdr:spPr>
        <a:xfrm flipV="1">
          <a:off x="11684000" y="242951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46355</xdr:rowOff>
    </xdr:from>
    <xdr:to xmlns:xdr="http://schemas.openxmlformats.org/drawingml/2006/spreadsheetDrawing">
      <xdr:col>69</xdr:col>
      <xdr:colOff>142875</xdr:colOff>
      <xdr:row>15</xdr:row>
      <xdr:rowOff>147955</xdr:rowOff>
    </xdr:to>
    <xdr:sp macro="" textlink="">
      <xdr:nvSpPr>
        <xdr:cNvPr id="137" name="フローチャート: 判断 136"/>
        <xdr:cNvSpPr/>
      </xdr:nvSpPr>
      <xdr:spPr>
        <a:xfrm>
          <a:off x="1244092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132715</xdr:rowOff>
    </xdr:from>
    <xdr:ext cx="762000" cy="255905"/>
    <xdr:sp macro="" textlink="">
      <xdr:nvSpPr>
        <xdr:cNvPr id="138" name="テキスト ボックス 137"/>
        <xdr:cNvSpPr txBox="1"/>
      </xdr:nvSpPr>
      <xdr:spPr>
        <a:xfrm>
          <a:off x="12151360" y="270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39" name="フローチャート: 判断 138"/>
        <xdr:cNvSpPr/>
      </xdr:nvSpPr>
      <xdr:spPr>
        <a:xfrm>
          <a:off x="11653520" y="2628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143510</xdr:rowOff>
    </xdr:from>
    <xdr:ext cx="762000" cy="255905"/>
    <xdr:sp macro="" textlink="">
      <xdr:nvSpPr>
        <xdr:cNvPr id="140" name="テキスト ボックス 139"/>
        <xdr:cNvSpPr txBox="1"/>
      </xdr:nvSpPr>
      <xdr:spPr>
        <a:xfrm>
          <a:off x="11343640" y="271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120650</xdr:rowOff>
    </xdr:from>
    <xdr:to xmlns:xdr="http://schemas.openxmlformats.org/drawingml/2006/spreadsheetDrawing">
      <xdr:col>82</xdr:col>
      <xdr:colOff>158750</xdr:colOff>
      <xdr:row>15</xdr:row>
      <xdr:rowOff>50165</xdr:rowOff>
    </xdr:to>
    <xdr:sp macro="" textlink="">
      <xdr:nvSpPr>
        <xdr:cNvPr id="146" name="楕円 145"/>
        <xdr:cNvSpPr/>
      </xdr:nvSpPr>
      <xdr:spPr>
        <a:xfrm>
          <a:off x="14792960" y="252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13</xdr:row>
      <xdr:rowOff>136525</xdr:rowOff>
    </xdr:from>
    <xdr:ext cx="762000" cy="258445"/>
    <xdr:sp macro="" textlink="">
      <xdr:nvSpPr>
        <xdr:cNvPr id="147" name="物件費該当値テキスト"/>
        <xdr:cNvSpPr txBox="1"/>
      </xdr:nvSpPr>
      <xdr:spPr>
        <a:xfrm>
          <a:off x="14915515" y="236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109220</xdr:rowOff>
    </xdr:from>
    <xdr:to xmlns:xdr="http://schemas.openxmlformats.org/drawingml/2006/spreadsheetDrawing">
      <xdr:col>78</xdr:col>
      <xdr:colOff>120650</xdr:colOff>
      <xdr:row>15</xdr:row>
      <xdr:rowOff>38735</xdr:rowOff>
    </xdr:to>
    <xdr:sp macro="" textlink="">
      <xdr:nvSpPr>
        <xdr:cNvPr id="148" name="楕円 147"/>
        <xdr:cNvSpPr/>
      </xdr:nvSpPr>
      <xdr:spPr>
        <a:xfrm>
          <a:off x="1403604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48895</xdr:rowOff>
    </xdr:from>
    <xdr:ext cx="733425" cy="259080"/>
    <xdr:sp macro="" textlink="">
      <xdr:nvSpPr>
        <xdr:cNvPr id="149" name="テキスト ボックス 148"/>
        <xdr:cNvSpPr txBox="1"/>
      </xdr:nvSpPr>
      <xdr:spPr>
        <a:xfrm>
          <a:off x="13746480" y="22777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50" name="楕円 149"/>
        <xdr:cNvSpPr/>
      </xdr:nvSpPr>
      <xdr:spPr>
        <a:xfrm>
          <a:off x="13248640" y="2476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51" name="テキスト ボックス 150"/>
        <xdr:cNvSpPr txBox="1"/>
      </xdr:nvSpPr>
      <xdr:spPr>
        <a:xfrm>
          <a:off x="1293876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149860</xdr:rowOff>
    </xdr:from>
    <xdr:to xmlns:xdr="http://schemas.openxmlformats.org/drawingml/2006/spreadsheetDrawing">
      <xdr:col>69</xdr:col>
      <xdr:colOff>142875</xdr:colOff>
      <xdr:row>14</xdr:row>
      <xdr:rowOff>80010</xdr:rowOff>
    </xdr:to>
    <xdr:sp macro="" textlink="">
      <xdr:nvSpPr>
        <xdr:cNvPr id="152" name="楕円 151"/>
        <xdr:cNvSpPr/>
      </xdr:nvSpPr>
      <xdr:spPr>
        <a:xfrm>
          <a:off x="1244092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90170</xdr:rowOff>
    </xdr:from>
    <xdr:ext cx="762000" cy="259080"/>
    <xdr:sp macro="" textlink="">
      <xdr:nvSpPr>
        <xdr:cNvPr id="153" name="テキスト ボックス 152"/>
        <xdr:cNvSpPr txBox="1"/>
      </xdr:nvSpPr>
      <xdr:spPr>
        <a:xfrm>
          <a:off x="1215136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54610</xdr:rowOff>
    </xdr:from>
    <xdr:to xmlns:xdr="http://schemas.openxmlformats.org/drawingml/2006/spreadsheetDrawing">
      <xdr:col>65</xdr:col>
      <xdr:colOff>53975</xdr:colOff>
      <xdr:row>14</xdr:row>
      <xdr:rowOff>156210</xdr:rowOff>
    </xdr:to>
    <xdr:sp macro="" textlink="">
      <xdr:nvSpPr>
        <xdr:cNvPr id="154" name="楕円 153"/>
        <xdr:cNvSpPr/>
      </xdr:nvSpPr>
      <xdr:spPr>
        <a:xfrm>
          <a:off x="11653520" y="2454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166370</xdr:rowOff>
    </xdr:from>
    <xdr:ext cx="762000" cy="255905"/>
    <xdr:sp macro="" textlink="">
      <xdr:nvSpPr>
        <xdr:cNvPr id="155" name="テキスト ボックス 154"/>
        <xdr:cNvSpPr txBox="1"/>
      </xdr:nvSpPr>
      <xdr:spPr>
        <a:xfrm>
          <a:off x="11343640" y="2223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扶助費は、前年度に比べ0.2ポイント減少しました。これは、前年度実施した物価高騰対策事業を令和6年度には実施しなかったためです。類似団体に対しては、1.0ポイント高い水準となっています。</a:t>
          </a:r>
          <a:r>
            <a:rPr kumimoji="1" lang="ja-JP" altLang="en-US" sz="1300">
              <a:latin typeface="ＭＳ Ｐゴシック"/>
              <a:ea typeface="ＭＳ Ｐゴシック"/>
            </a:rPr>
            <a:t>これは町に福祉事務所を設置していることが要因のひとつです。今後、子育て支援の拡充や高齢者の増加などにより扶助費は増加が見込まれますが、必要な方への支援を継続するため、今まで以上に資格審査等を</a:t>
          </a:r>
          <a:r>
            <a:rPr kumimoji="1" lang="ja-JP" altLang="en-US" sz="1300">
              <a:latin typeface="ＭＳ Ｐゴシック"/>
              <a:ea typeface="ＭＳ Ｐゴシック"/>
            </a:rPr>
            <a:t>厳格化する必要があります。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1" name="テキスト ボックス 170"/>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3" name="テキスト ボックス 172"/>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5" name="テキスト ボックス 174"/>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7" name="テキスト ボックス 176"/>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9" name="テキスト ボックス 178"/>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1" name="テキスト ボックス 180"/>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3" name="テキスト ボックス 182"/>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5" name="直線コネクタ 184"/>
        <xdr:cNvCxnSpPr/>
      </xdr:nvCxnSpPr>
      <xdr:spPr>
        <a:xfrm flipV="1">
          <a:off x="433832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5905"/>
    <xdr:sp macro="" textlink="">
      <xdr:nvSpPr>
        <xdr:cNvPr id="186" name="扶助費最小値テキスト"/>
        <xdr:cNvSpPr txBox="1"/>
      </xdr:nvSpPr>
      <xdr:spPr>
        <a:xfrm>
          <a:off x="4427220" y="10419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7" name="直線コネクタ 186"/>
        <xdr:cNvCxnSpPr/>
      </xdr:nvCxnSpPr>
      <xdr:spPr>
        <a:xfrm>
          <a:off x="4269740" y="10446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2000" cy="255905"/>
    <xdr:sp macro="" textlink="">
      <xdr:nvSpPr>
        <xdr:cNvPr id="188" name="扶助費最大値テキスト"/>
        <xdr:cNvSpPr txBox="1"/>
      </xdr:nvSpPr>
      <xdr:spPr>
        <a:xfrm>
          <a:off x="4427220" y="8671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89" name="直線コネクタ 188"/>
        <xdr:cNvCxnSpPr/>
      </xdr:nvCxnSpPr>
      <xdr:spPr>
        <a:xfrm>
          <a:off x="4269740" y="8928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135255</xdr:rowOff>
    </xdr:from>
    <xdr:to xmlns:xdr="http://schemas.openxmlformats.org/drawingml/2006/spreadsheetDrawing">
      <xdr:col>24</xdr:col>
      <xdr:colOff>25400</xdr:colOff>
      <xdr:row>55</xdr:row>
      <xdr:rowOff>167640</xdr:rowOff>
    </xdr:to>
    <xdr:cxnSp macro="">
      <xdr:nvCxnSpPr>
        <xdr:cNvPr id="190" name="直線コネクタ 189"/>
        <xdr:cNvCxnSpPr/>
      </xdr:nvCxnSpPr>
      <xdr:spPr>
        <a:xfrm flipV="1">
          <a:off x="3594100" y="9565005"/>
          <a:ext cx="7442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109220</xdr:rowOff>
    </xdr:from>
    <xdr:ext cx="762000" cy="255905"/>
    <xdr:sp macro="" textlink="">
      <xdr:nvSpPr>
        <xdr:cNvPr id="191" name="扶助費平均値テキスト"/>
        <xdr:cNvSpPr txBox="1"/>
      </xdr:nvSpPr>
      <xdr:spPr>
        <a:xfrm>
          <a:off x="4427220" y="91960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192" name="フローチャート: 判断 191"/>
        <xdr:cNvSpPr/>
      </xdr:nvSpPr>
      <xdr:spPr>
        <a:xfrm>
          <a:off x="4307840" y="93510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167640</xdr:rowOff>
    </xdr:from>
    <xdr:to xmlns:xdr="http://schemas.openxmlformats.org/drawingml/2006/spreadsheetDrawing">
      <xdr:col>19</xdr:col>
      <xdr:colOff>179705</xdr:colOff>
      <xdr:row>56</xdr:row>
      <xdr:rowOff>78105</xdr:rowOff>
    </xdr:to>
    <xdr:cxnSp macro="">
      <xdr:nvCxnSpPr>
        <xdr:cNvPr id="193" name="直線コネクタ 192"/>
        <xdr:cNvCxnSpPr/>
      </xdr:nvCxnSpPr>
      <xdr:spPr>
        <a:xfrm flipV="1">
          <a:off x="2794000" y="9597390"/>
          <a:ext cx="8001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194" name="フローチャート: 判断 193"/>
        <xdr:cNvSpPr/>
      </xdr:nvSpPr>
      <xdr:spPr>
        <a:xfrm>
          <a:off x="3550920" y="93179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0</xdr:rowOff>
    </xdr:from>
    <xdr:ext cx="733425" cy="259080"/>
    <xdr:sp macro="" textlink="">
      <xdr:nvSpPr>
        <xdr:cNvPr id="195" name="テキスト ボックス 194"/>
        <xdr:cNvSpPr txBox="1"/>
      </xdr:nvSpPr>
      <xdr:spPr>
        <a:xfrm>
          <a:off x="3241040" y="90868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45085</xdr:rowOff>
    </xdr:from>
    <xdr:to xmlns:xdr="http://schemas.openxmlformats.org/drawingml/2006/spreadsheetDrawing">
      <xdr:col>15</xdr:col>
      <xdr:colOff>98425</xdr:colOff>
      <xdr:row>56</xdr:row>
      <xdr:rowOff>78105</xdr:rowOff>
    </xdr:to>
    <xdr:cxnSp macro="">
      <xdr:nvCxnSpPr>
        <xdr:cNvPr id="196" name="直線コネクタ 195"/>
        <xdr:cNvCxnSpPr/>
      </xdr:nvCxnSpPr>
      <xdr:spPr>
        <a:xfrm>
          <a:off x="1986280" y="9646285"/>
          <a:ext cx="8077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197" name="フローチャート: 判断 196"/>
        <xdr:cNvSpPr/>
      </xdr:nvSpPr>
      <xdr:spPr>
        <a:xfrm>
          <a:off x="2743200"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106045</xdr:rowOff>
    </xdr:from>
    <xdr:ext cx="762000" cy="259080"/>
    <xdr:sp macro="" textlink="">
      <xdr:nvSpPr>
        <xdr:cNvPr id="198" name="テキスト ボックス 197"/>
        <xdr:cNvSpPr txBox="1"/>
      </xdr:nvSpPr>
      <xdr:spPr>
        <a:xfrm>
          <a:off x="2453640" y="902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102235</xdr:rowOff>
    </xdr:from>
    <xdr:to xmlns:xdr="http://schemas.openxmlformats.org/drawingml/2006/spreadsheetDrawing">
      <xdr:col>11</xdr:col>
      <xdr:colOff>9525</xdr:colOff>
      <xdr:row>56</xdr:row>
      <xdr:rowOff>45085</xdr:rowOff>
    </xdr:to>
    <xdr:cxnSp macro="">
      <xdr:nvCxnSpPr>
        <xdr:cNvPr id="199" name="直線コネクタ 198"/>
        <xdr:cNvCxnSpPr/>
      </xdr:nvCxnSpPr>
      <xdr:spPr>
        <a:xfrm>
          <a:off x="1198880" y="9531985"/>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00" name="フローチャート: 判断 199"/>
        <xdr:cNvSpPr/>
      </xdr:nvSpPr>
      <xdr:spPr>
        <a:xfrm>
          <a:off x="1955800" y="9236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90170</xdr:rowOff>
    </xdr:from>
    <xdr:ext cx="762000" cy="259080"/>
    <xdr:sp macro="" textlink="">
      <xdr:nvSpPr>
        <xdr:cNvPr id="201" name="テキスト ボックス 200"/>
        <xdr:cNvSpPr txBox="1"/>
      </xdr:nvSpPr>
      <xdr:spPr>
        <a:xfrm>
          <a:off x="164592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10795</xdr:rowOff>
    </xdr:from>
    <xdr:to xmlns:xdr="http://schemas.openxmlformats.org/drawingml/2006/spreadsheetDrawing">
      <xdr:col>6</xdr:col>
      <xdr:colOff>171450</xdr:colOff>
      <xdr:row>54</xdr:row>
      <xdr:rowOff>112395</xdr:rowOff>
    </xdr:to>
    <xdr:sp macro="" textlink="">
      <xdr:nvSpPr>
        <xdr:cNvPr id="202" name="フローチャート: 判断 201"/>
        <xdr:cNvSpPr/>
      </xdr:nvSpPr>
      <xdr:spPr>
        <a:xfrm>
          <a:off x="114808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122555</xdr:rowOff>
    </xdr:from>
    <xdr:ext cx="758825" cy="255905"/>
    <xdr:sp macro="" textlink="">
      <xdr:nvSpPr>
        <xdr:cNvPr id="203" name="テキスト ボックス 202"/>
        <xdr:cNvSpPr txBox="1"/>
      </xdr:nvSpPr>
      <xdr:spPr>
        <a:xfrm>
          <a:off x="858520" y="90379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4" name="テキスト ボックス 203"/>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5" name="テキスト ボックス 204"/>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7" name="テキスト ボックス 206"/>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8" name="テキスト ボックス 207"/>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84455</xdr:rowOff>
    </xdr:from>
    <xdr:to xmlns:xdr="http://schemas.openxmlformats.org/drawingml/2006/spreadsheetDrawing">
      <xdr:col>24</xdr:col>
      <xdr:colOff>76200</xdr:colOff>
      <xdr:row>56</xdr:row>
      <xdr:rowOff>14605</xdr:rowOff>
    </xdr:to>
    <xdr:sp macro="" textlink="">
      <xdr:nvSpPr>
        <xdr:cNvPr id="209" name="楕円 208"/>
        <xdr:cNvSpPr/>
      </xdr:nvSpPr>
      <xdr:spPr>
        <a:xfrm>
          <a:off x="4307840" y="95142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762000" cy="258445"/>
    <xdr:sp macro="" textlink="">
      <xdr:nvSpPr>
        <xdr:cNvPr id="210" name="扶助費該当値テキスト"/>
        <xdr:cNvSpPr txBox="1"/>
      </xdr:nvSpPr>
      <xdr:spPr>
        <a:xfrm>
          <a:off x="442722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116840</xdr:rowOff>
    </xdr:from>
    <xdr:to xmlns:xdr="http://schemas.openxmlformats.org/drawingml/2006/spreadsheetDrawing">
      <xdr:col>20</xdr:col>
      <xdr:colOff>38100</xdr:colOff>
      <xdr:row>56</xdr:row>
      <xdr:rowOff>46990</xdr:rowOff>
    </xdr:to>
    <xdr:sp macro="" textlink="">
      <xdr:nvSpPr>
        <xdr:cNvPr id="211" name="楕円 210"/>
        <xdr:cNvSpPr/>
      </xdr:nvSpPr>
      <xdr:spPr>
        <a:xfrm>
          <a:off x="3550920" y="9546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31750</xdr:rowOff>
    </xdr:from>
    <xdr:ext cx="733425" cy="255905"/>
    <xdr:sp macro="" textlink="">
      <xdr:nvSpPr>
        <xdr:cNvPr id="212" name="テキスト ボックス 211"/>
        <xdr:cNvSpPr txBox="1"/>
      </xdr:nvSpPr>
      <xdr:spPr>
        <a:xfrm>
          <a:off x="3241040" y="96329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3" name="楕円 212"/>
        <xdr:cNvSpPr/>
      </xdr:nvSpPr>
      <xdr:spPr>
        <a:xfrm>
          <a:off x="2743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113665</xdr:rowOff>
    </xdr:from>
    <xdr:ext cx="762000" cy="258445"/>
    <xdr:sp macro="" textlink="">
      <xdr:nvSpPr>
        <xdr:cNvPr id="214" name="テキスト ボックス 213"/>
        <xdr:cNvSpPr txBox="1"/>
      </xdr:nvSpPr>
      <xdr:spPr>
        <a:xfrm>
          <a:off x="245364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166370</xdr:rowOff>
    </xdr:from>
    <xdr:to xmlns:xdr="http://schemas.openxmlformats.org/drawingml/2006/spreadsheetDrawing">
      <xdr:col>11</xdr:col>
      <xdr:colOff>60325</xdr:colOff>
      <xdr:row>56</xdr:row>
      <xdr:rowOff>95885</xdr:rowOff>
    </xdr:to>
    <xdr:sp macro="" textlink="">
      <xdr:nvSpPr>
        <xdr:cNvPr id="215" name="楕円 214"/>
        <xdr:cNvSpPr/>
      </xdr:nvSpPr>
      <xdr:spPr>
        <a:xfrm>
          <a:off x="1955800" y="95961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80645</xdr:rowOff>
    </xdr:from>
    <xdr:ext cx="762000" cy="259080"/>
    <xdr:sp macro="" textlink="">
      <xdr:nvSpPr>
        <xdr:cNvPr id="216" name="テキスト ボックス 215"/>
        <xdr:cNvSpPr txBox="1"/>
      </xdr:nvSpPr>
      <xdr:spPr>
        <a:xfrm>
          <a:off x="164592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52070</xdr:rowOff>
    </xdr:from>
    <xdr:to xmlns:xdr="http://schemas.openxmlformats.org/drawingml/2006/spreadsheetDrawing">
      <xdr:col>6</xdr:col>
      <xdr:colOff>171450</xdr:colOff>
      <xdr:row>55</xdr:row>
      <xdr:rowOff>153035</xdr:rowOff>
    </xdr:to>
    <xdr:sp macro="" textlink="">
      <xdr:nvSpPr>
        <xdr:cNvPr id="217" name="楕円 216"/>
        <xdr:cNvSpPr/>
      </xdr:nvSpPr>
      <xdr:spPr>
        <a:xfrm>
          <a:off x="114808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137795</xdr:rowOff>
    </xdr:from>
    <xdr:ext cx="758825" cy="259080"/>
    <xdr:sp macro="" textlink="">
      <xdr:nvSpPr>
        <xdr:cNvPr id="218" name="テキスト ボックス 217"/>
        <xdr:cNvSpPr txBox="1"/>
      </xdr:nvSpPr>
      <xdr:spPr>
        <a:xfrm>
          <a:off x="858520" y="95675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当該指標は、令和４年度から</a:t>
          </a:r>
          <a:r>
            <a:rPr kumimoji="1" lang="ja-JP" altLang="en-US" sz="1300">
              <a:solidFill>
                <a:schemeClr val="tx1"/>
              </a:solidFill>
              <a:latin typeface="ＭＳ Ｐゴシック"/>
              <a:ea typeface="ＭＳ Ｐゴシック"/>
            </a:rPr>
            <a:t>下水道事業会計への繰出金が、補助費等に分類されることとなり改善していますが、下水道事業会計以外への繰出金が減少したことにより</a:t>
          </a:r>
          <a:r>
            <a:rPr kumimoji="1" lang="ja-JP" altLang="en-US" sz="1300">
              <a:latin typeface="ＭＳ Ｐゴシック"/>
              <a:ea typeface="ＭＳ Ｐゴシック"/>
            </a:rPr>
            <a:t>前年度に対して0.4ポイント減少しました。類似団体に比べて1.0ポイント低い状況です。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4" name="テキスト ボックス 233"/>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6" name="テキスト ボックス 235"/>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8" name="テキスト ボックス 237"/>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40" name="テキスト ボックス 239"/>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2" name="テキスト ボックス 241"/>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146050</xdr:rowOff>
    </xdr:from>
    <xdr:to xmlns:xdr="http://schemas.openxmlformats.org/drawingml/2006/spreadsheetDrawing">
      <xdr:col>82</xdr:col>
      <xdr:colOff>107950</xdr:colOff>
      <xdr:row>60</xdr:row>
      <xdr:rowOff>50800</xdr:rowOff>
    </xdr:to>
    <xdr:cxnSp macro="">
      <xdr:nvCxnSpPr>
        <xdr:cNvPr id="246" name="直線コネクタ 245"/>
        <xdr:cNvCxnSpPr/>
      </xdr:nvCxnSpPr>
      <xdr:spPr>
        <a:xfrm flipV="1">
          <a:off x="14843760" y="923290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22860</xdr:rowOff>
    </xdr:from>
    <xdr:ext cx="762000" cy="259080"/>
    <xdr:sp macro="" textlink="">
      <xdr:nvSpPr>
        <xdr:cNvPr id="247" name="その他最小値テキスト"/>
        <xdr:cNvSpPr txBox="1"/>
      </xdr:nvSpPr>
      <xdr:spPr>
        <a:xfrm>
          <a:off x="149155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50800</xdr:rowOff>
    </xdr:from>
    <xdr:to xmlns:xdr="http://schemas.openxmlformats.org/drawingml/2006/spreadsheetDrawing">
      <xdr:col>82</xdr:col>
      <xdr:colOff>179705</xdr:colOff>
      <xdr:row>60</xdr:row>
      <xdr:rowOff>50800</xdr:rowOff>
    </xdr:to>
    <xdr:cxnSp macro="">
      <xdr:nvCxnSpPr>
        <xdr:cNvPr id="248" name="直線コネクタ 247"/>
        <xdr:cNvCxnSpPr/>
      </xdr:nvCxnSpPr>
      <xdr:spPr>
        <a:xfrm>
          <a:off x="14754860" y="10337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60960</xdr:rowOff>
    </xdr:from>
    <xdr:ext cx="762000" cy="259080"/>
    <xdr:sp macro="" textlink="">
      <xdr:nvSpPr>
        <xdr:cNvPr id="249" name="その他最大値テキスト"/>
        <xdr:cNvSpPr txBox="1"/>
      </xdr:nvSpPr>
      <xdr:spPr>
        <a:xfrm>
          <a:off x="14915515"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146050</xdr:rowOff>
    </xdr:from>
    <xdr:to xmlns:xdr="http://schemas.openxmlformats.org/drawingml/2006/spreadsheetDrawing">
      <xdr:col>82</xdr:col>
      <xdr:colOff>179705</xdr:colOff>
      <xdr:row>53</xdr:row>
      <xdr:rowOff>146050</xdr:rowOff>
    </xdr:to>
    <xdr:cxnSp macro="">
      <xdr:nvCxnSpPr>
        <xdr:cNvPr id="250" name="直線コネクタ 249"/>
        <xdr:cNvCxnSpPr/>
      </xdr:nvCxnSpPr>
      <xdr:spPr>
        <a:xfrm>
          <a:off x="14754860" y="9232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114300</xdr:rowOff>
    </xdr:from>
    <xdr:to xmlns:xdr="http://schemas.openxmlformats.org/drawingml/2006/spreadsheetDrawing">
      <xdr:col>82</xdr:col>
      <xdr:colOff>107950</xdr:colOff>
      <xdr:row>56</xdr:row>
      <xdr:rowOff>165100</xdr:rowOff>
    </xdr:to>
    <xdr:cxnSp macro="">
      <xdr:nvCxnSpPr>
        <xdr:cNvPr id="251" name="直線コネクタ 250"/>
        <xdr:cNvCxnSpPr/>
      </xdr:nvCxnSpPr>
      <xdr:spPr>
        <a:xfrm flipV="1">
          <a:off x="14086840" y="971550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162560</xdr:rowOff>
    </xdr:from>
    <xdr:ext cx="762000" cy="259080"/>
    <xdr:sp macro="" textlink="">
      <xdr:nvSpPr>
        <xdr:cNvPr id="252" name="その他平均値テキスト"/>
        <xdr:cNvSpPr txBox="1"/>
      </xdr:nvSpPr>
      <xdr:spPr>
        <a:xfrm>
          <a:off x="14915515"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3" name="フローチャート: 判断 252"/>
        <xdr:cNvSpPr/>
      </xdr:nvSpPr>
      <xdr:spPr>
        <a:xfrm>
          <a:off x="1479296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114300</xdr:rowOff>
    </xdr:from>
    <xdr:to xmlns:xdr="http://schemas.openxmlformats.org/drawingml/2006/spreadsheetDrawing">
      <xdr:col>78</xdr:col>
      <xdr:colOff>69850</xdr:colOff>
      <xdr:row>56</xdr:row>
      <xdr:rowOff>165100</xdr:rowOff>
    </xdr:to>
    <xdr:cxnSp macro="">
      <xdr:nvCxnSpPr>
        <xdr:cNvPr id="254" name="直線コネクタ 253"/>
        <xdr:cNvCxnSpPr/>
      </xdr:nvCxnSpPr>
      <xdr:spPr>
        <a:xfrm>
          <a:off x="13298170" y="97155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403604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3425" cy="255905"/>
    <xdr:sp macro="" textlink="">
      <xdr:nvSpPr>
        <xdr:cNvPr id="256" name="テキスト ボックス 255"/>
        <xdr:cNvSpPr txBox="1"/>
      </xdr:nvSpPr>
      <xdr:spPr>
        <a:xfrm>
          <a:off x="13746480" y="100558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114300</xdr:rowOff>
    </xdr:from>
    <xdr:to xmlns:xdr="http://schemas.openxmlformats.org/drawingml/2006/spreadsheetDrawing">
      <xdr:col>73</xdr:col>
      <xdr:colOff>179705</xdr:colOff>
      <xdr:row>61</xdr:row>
      <xdr:rowOff>82550</xdr:rowOff>
    </xdr:to>
    <xdr:cxnSp macro="">
      <xdr:nvCxnSpPr>
        <xdr:cNvPr id="257" name="直線コネクタ 256"/>
        <xdr:cNvCxnSpPr/>
      </xdr:nvCxnSpPr>
      <xdr:spPr>
        <a:xfrm flipV="1">
          <a:off x="12491720" y="9715500"/>
          <a:ext cx="806450" cy="825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50800</xdr:rowOff>
    </xdr:from>
    <xdr:to xmlns:xdr="http://schemas.openxmlformats.org/drawingml/2006/spreadsheetDrawing">
      <xdr:col>74</xdr:col>
      <xdr:colOff>31750</xdr:colOff>
      <xdr:row>58</xdr:row>
      <xdr:rowOff>152400</xdr:rowOff>
    </xdr:to>
    <xdr:sp macro="" textlink="">
      <xdr:nvSpPr>
        <xdr:cNvPr id="258" name="フローチャート: 判断 257"/>
        <xdr:cNvSpPr/>
      </xdr:nvSpPr>
      <xdr:spPr>
        <a:xfrm>
          <a:off x="13248640" y="9994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137160</xdr:rowOff>
    </xdr:from>
    <xdr:ext cx="762000" cy="259080"/>
    <xdr:sp macro="" textlink="">
      <xdr:nvSpPr>
        <xdr:cNvPr id="259" name="テキスト ボックス 258"/>
        <xdr:cNvSpPr txBox="1"/>
      </xdr:nvSpPr>
      <xdr:spPr>
        <a:xfrm>
          <a:off x="1293876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61</xdr:row>
      <xdr:rowOff>82550</xdr:rowOff>
    </xdr:from>
    <xdr:to xmlns:xdr="http://schemas.openxmlformats.org/drawingml/2006/spreadsheetDrawing">
      <xdr:col>69</xdr:col>
      <xdr:colOff>92075</xdr:colOff>
      <xdr:row>61</xdr:row>
      <xdr:rowOff>120650</xdr:rowOff>
    </xdr:to>
    <xdr:cxnSp macro="">
      <xdr:nvCxnSpPr>
        <xdr:cNvPr id="260" name="直線コネクタ 259"/>
        <xdr:cNvCxnSpPr/>
      </xdr:nvCxnSpPr>
      <xdr:spPr>
        <a:xfrm flipV="1">
          <a:off x="11684000" y="1054100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76200</xdr:rowOff>
    </xdr:from>
    <xdr:to xmlns:xdr="http://schemas.openxmlformats.org/drawingml/2006/spreadsheetDrawing">
      <xdr:col>69</xdr:col>
      <xdr:colOff>142875</xdr:colOff>
      <xdr:row>59</xdr:row>
      <xdr:rowOff>6350</xdr:rowOff>
    </xdr:to>
    <xdr:sp macro="" textlink="">
      <xdr:nvSpPr>
        <xdr:cNvPr id="261" name="フローチャート: 判断 260"/>
        <xdr:cNvSpPr/>
      </xdr:nvSpPr>
      <xdr:spPr>
        <a:xfrm>
          <a:off x="1244092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16510</xdr:rowOff>
    </xdr:from>
    <xdr:ext cx="762000" cy="259080"/>
    <xdr:sp macro="" textlink="">
      <xdr:nvSpPr>
        <xdr:cNvPr id="262" name="テキスト ボックス 261"/>
        <xdr:cNvSpPr txBox="1"/>
      </xdr:nvSpPr>
      <xdr:spPr>
        <a:xfrm>
          <a:off x="1215136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64" name="テキスト ボックス 263"/>
        <xdr:cNvSpPr txBox="1"/>
      </xdr:nvSpPr>
      <xdr:spPr>
        <a:xfrm>
          <a:off x="1134364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5" name="テキスト ボックス 264"/>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6" name="テキスト ボックス 265"/>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63500</xdr:rowOff>
    </xdr:from>
    <xdr:to xmlns:xdr="http://schemas.openxmlformats.org/drawingml/2006/spreadsheetDrawing">
      <xdr:col>82</xdr:col>
      <xdr:colOff>158750</xdr:colOff>
      <xdr:row>56</xdr:row>
      <xdr:rowOff>165100</xdr:rowOff>
    </xdr:to>
    <xdr:sp macro="" textlink="">
      <xdr:nvSpPr>
        <xdr:cNvPr id="270" name="楕円 269"/>
        <xdr:cNvSpPr/>
      </xdr:nvSpPr>
      <xdr:spPr>
        <a:xfrm>
          <a:off x="1479296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80010</xdr:rowOff>
    </xdr:from>
    <xdr:ext cx="762000" cy="259080"/>
    <xdr:sp macro="" textlink="">
      <xdr:nvSpPr>
        <xdr:cNvPr id="271" name="その他該当値テキスト"/>
        <xdr:cNvSpPr txBox="1"/>
      </xdr:nvSpPr>
      <xdr:spPr>
        <a:xfrm>
          <a:off x="14915515"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114300</xdr:rowOff>
    </xdr:from>
    <xdr:to xmlns:xdr="http://schemas.openxmlformats.org/drawingml/2006/spreadsheetDrawing">
      <xdr:col>78</xdr:col>
      <xdr:colOff>120650</xdr:colOff>
      <xdr:row>57</xdr:row>
      <xdr:rowOff>44450</xdr:rowOff>
    </xdr:to>
    <xdr:sp macro="" textlink="">
      <xdr:nvSpPr>
        <xdr:cNvPr id="272" name="楕円 271"/>
        <xdr:cNvSpPr/>
      </xdr:nvSpPr>
      <xdr:spPr>
        <a:xfrm>
          <a:off x="1403604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54610</xdr:rowOff>
    </xdr:from>
    <xdr:ext cx="733425" cy="255905"/>
    <xdr:sp macro="" textlink="">
      <xdr:nvSpPr>
        <xdr:cNvPr id="273" name="テキスト ボックス 272"/>
        <xdr:cNvSpPr txBox="1"/>
      </xdr:nvSpPr>
      <xdr:spPr>
        <a:xfrm>
          <a:off x="13746480" y="94843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63500</xdr:rowOff>
    </xdr:from>
    <xdr:to xmlns:xdr="http://schemas.openxmlformats.org/drawingml/2006/spreadsheetDrawing">
      <xdr:col>74</xdr:col>
      <xdr:colOff>31750</xdr:colOff>
      <xdr:row>56</xdr:row>
      <xdr:rowOff>165100</xdr:rowOff>
    </xdr:to>
    <xdr:sp macro="" textlink="">
      <xdr:nvSpPr>
        <xdr:cNvPr id="274" name="楕円 273"/>
        <xdr:cNvSpPr/>
      </xdr:nvSpPr>
      <xdr:spPr>
        <a:xfrm>
          <a:off x="13248640" y="9664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3810</xdr:rowOff>
    </xdr:from>
    <xdr:ext cx="762000" cy="259080"/>
    <xdr:sp macro="" textlink="">
      <xdr:nvSpPr>
        <xdr:cNvPr id="275" name="テキスト ボックス 274"/>
        <xdr:cNvSpPr txBox="1"/>
      </xdr:nvSpPr>
      <xdr:spPr>
        <a:xfrm>
          <a:off x="1293876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61</xdr:row>
      <xdr:rowOff>31750</xdr:rowOff>
    </xdr:from>
    <xdr:to xmlns:xdr="http://schemas.openxmlformats.org/drawingml/2006/spreadsheetDrawing">
      <xdr:col>69</xdr:col>
      <xdr:colOff>142875</xdr:colOff>
      <xdr:row>61</xdr:row>
      <xdr:rowOff>133350</xdr:rowOff>
    </xdr:to>
    <xdr:sp macro="" textlink="">
      <xdr:nvSpPr>
        <xdr:cNvPr id="276" name="楕円 275"/>
        <xdr:cNvSpPr/>
      </xdr:nvSpPr>
      <xdr:spPr>
        <a:xfrm>
          <a:off x="1244092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118110</xdr:rowOff>
    </xdr:from>
    <xdr:ext cx="762000" cy="259080"/>
    <xdr:sp macro="" textlink="">
      <xdr:nvSpPr>
        <xdr:cNvPr id="277" name="テキスト ボックス 276"/>
        <xdr:cNvSpPr txBox="1"/>
      </xdr:nvSpPr>
      <xdr:spPr>
        <a:xfrm>
          <a:off x="1215136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69850</xdr:rowOff>
    </xdr:from>
    <xdr:to xmlns:xdr="http://schemas.openxmlformats.org/drawingml/2006/spreadsheetDrawing">
      <xdr:col>65</xdr:col>
      <xdr:colOff>53975</xdr:colOff>
      <xdr:row>62</xdr:row>
      <xdr:rowOff>0</xdr:rowOff>
    </xdr:to>
    <xdr:sp macro="" textlink="">
      <xdr:nvSpPr>
        <xdr:cNvPr id="278" name="楕円 277"/>
        <xdr:cNvSpPr/>
      </xdr:nvSpPr>
      <xdr:spPr>
        <a:xfrm>
          <a:off x="11653520" y="10528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156210</xdr:rowOff>
    </xdr:from>
    <xdr:ext cx="762000" cy="255905"/>
    <xdr:sp macro="" textlink="">
      <xdr:nvSpPr>
        <xdr:cNvPr id="279" name="テキスト ボックス 278"/>
        <xdr:cNvSpPr txBox="1"/>
      </xdr:nvSpPr>
      <xdr:spPr>
        <a:xfrm>
          <a:off x="1134364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a:t>
          </a:r>
          <a:r>
            <a:rPr kumimoji="1" lang="ja-JP" altLang="en-US" sz="1300">
              <a:latin typeface="ＭＳ Ｐゴシック"/>
              <a:ea typeface="ＭＳ Ｐゴシック"/>
            </a:rPr>
            <a:t/>
          </a:r>
          <a:r>
            <a:rPr kumimoji="1" lang="ja-JP" altLang="en-US" sz="1300">
              <a:solidFill>
                <a:schemeClr val="tx1"/>
              </a:solidFill>
              <a:latin typeface="ＭＳ Ｐゴシック"/>
              <a:ea typeface="ＭＳ Ｐゴシック"/>
            </a:rPr>
            <a:t>下水道事業特別会計等が公営企業会計へ移行したことに伴い、同経費が補助費等に分類されることとなり、当該指標が大幅に上昇しました。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今年度は</a:t>
          </a:r>
          <a:r>
            <a:rPr kumimoji="1" lang="ja-JP" altLang="en-US" sz="1300">
              <a:latin typeface="ＭＳ Ｐゴシック"/>
              <a:ea typeface="ＭＳ Ｐゴシック"/>
            </a:rPr>
            <a:t>、前年度より2.1ポイント減少しました。これは、ふるさと納税の返礼品について支出科目を変更したことや、補助事業の終了等によるものです。類似団体に比べて3.3ポイント低い水準となっています。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5" name="テキスト ボックス 294"/>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7" name="テキスト ボックス 296"/>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9" name="テキスト ボックス 298"/>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1" name="テキスト ボックス 300"/>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44450</xdr:rowOff>
    </xdr:to>
    <xdr:cxnSp macro="">
      <xdr:nvCxnSpPr>
        <xdr:cNvPr id="304" name="直線コネクタ 303"/>
        <xdr:cNvCxnSpPr/>
      </xdr:nvCxnSpPr>
      <xdr:spPr>
        <a:xfrm flipV="1">
          <a:off x="1484376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16510</xdr:rowOff>
    </xdr:from>
    <xdr:ext cx="762000" cy="259080"/>
    <xdr:sp macro="" textlink="">
      <xdr:nvSpPr>
        <xdr:cNvPr id="305" name="補助費等最小値テキスト"/>
        <xdr:cNvSpPr txBox="1"/>
      </xdr:nvSpPr>
      <xdr:spPr>
        <a:xfrm>
          <a:off x="14915515"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179705</xdr:colOff>
      <xdr:row>40</xdr:row>
      <xdr:rowOff>44450</xdr:rowOff>
    </xdr:to>
    <xdr:cxnSp macro="">
      <xdr:nvCxnSpPr>
        <xdr:cNvPr id="306" name="直線コネクタ 305"/>
        <xdr:cNvCxnSpPr/>
      </xdr:nvCxnSpPr>
      <xdr:spPr>
        <a:xfrm>
          <a:off x="14754860" y="69024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167640</xdr:rowOff>
    </xdr:from>
    <xdr:ext cx="762000" cy="255905"/>
    <xdr:sp macro="" textlink="">
      <xdr:nvSpPr>
        <xdr:cNvPr id="307" name="補助費等最大値テキスト"/>
        <xdr:cNvSpPr txBox="1"/>
      </xdr:nvSpPr>
      <xdr:spPr>
        <a:xfrm>
          <a:off x="14915515" y="5654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179705</xdr:colOff>
      <xdr:row>34</xdr:row>
      <xdr:rowOff>81280</xdr:rowOff>
    </xdr:to>
    <xdr:cxnSp macro="">
      <xdr:nvCxnSpPr>
        <xdr:cNvPr id="308" name="直線コネクタ 307"/>
        <xdr:cNvCxnSpPr/>
      </xdr:nvCxnSpPr>
      <xdr:spPr>
        <a:xfrm>
          <a:off x="14754860" y="59105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135890</xdr:rowOff>
    </xdr:from>
    <xdr:to xmlns:xdr="http://schemas.openxmlformats.org/drawingml/2006/spreadsheetDrawing">
      <xdr:col>82</xdr:col>
      <xdr:colOff>107950</xdr:colOff>
      <xdr:row>37</xdr:row>
      <xdr:rowOff>60960</xdr:rowOff>
    </xdr:to>
    <xdr:cxnSp macro="">
      <xdr:nvCxnSpPr>
        <xdr:cNvPr id="309" name="直線コネクタ 308"/>
        <xdr:cNvCxnSpPr/>
      </xdr:nvCxnSpPr>
      <xdr:spPr>
        <a:xfrm flipV="1">
          <a:off x="14086840" y="6308090"/>
          <a:ext cx="7569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36830</xdr:rowOff>
    </xdr:from>
    <xdr:ext cx="762000" cy="259080"/>
    <xdr:sp macro="" textlink="">
      <xdr:nvSpPr>
        <xdr:cNvPr id="310" name="補助費等平均値テキスト"/>
        <xdr:cNvSpPr txBox="1"/>
      </xdr:nvSpPr>
      <xdr:spPr>
        <a:xfrm>
          <a:off x="14915515"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11" name="フローチャート: 判断 310"/>
        <xdr:cNvSpPr/>
      </xdr:nvSpPr>
      <xdr:spPr>
        <a:xfrm>
          <a:off x="1479296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33020</xdr:rowOff>
    </xdr:from>
    <xdr:to xmlns:xdr="http://schemas.openxmlformats.org/drawingml/2006/spreadsheetDrawing">
      <xdr:col>78</xdr:col>
      <xdr:colOff>69850</xdr:colOff>
      <xdr:row>37</xdr:row>
      <xdr:rowOff>60960</xdr:rowOff>
    </xdr:to>
    <xdr:cxnSp macro="">
      <xdr:nvCxnSpPr>
        <xdr:cNvPr id="312" name="直線コネクタ 311"/>
        <xdr:cNvCxnSpPr/>
      </xdr:nvCxnSpPr>
      <xdr:spPr>
        <a:xfrm>
          <a:off x="13298170" y="6376670"/>
          <a:ext cx="78867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3" name="フローチャート: 判断 312"/>
        <xdr:cNvSpPr/>
      </xdr:nvSpPr>
      <xdr:spPr>
        <a:xfrm>
          <a:off x="1403604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3425" cy="259080"/>
    <xdr:sp macro="" textlink="">
      <xdr:nvSpPr>
        <xdr:cNvPr id="314" name="テキスト ボックス 313"/>
        <xdr:cNvSpPr txBox="1"/>
      </xdr:nvSpPr>
      <xdr:spPr>
        <a:xfrm>
          <a:off x="13746480" y="6449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97790</xdr:rowOff>
    </xdr:from>
    <xdr:to xmlns:xdr="http://schemas.openxmlformats.org/drawingml/2006/spreadsheetDrawing">
      <xdr:col>73</xdr:col>
      <xdr:colOff>179705</xdr:colOff>
      <xdr:row>37</xdr:row>
      <xdr:rowOff>33020</xdr:rowOff>
    </xdr:to>
    <xdr:cxnSp macro="">
      <xdr:nvCxnSpPr>
        <xdr:cNvPr id="315" name="直線コネクタ 314"/>
        <xdr:cNvCxnSpPr/>
      </xdr:nvCxnSpPr>
      <xdr:spPr>
        <a:xfrm>
          <a:off x="12491720" y="6098540"/>
          <a:ext cx="80645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16" name="フローチャート: 判断 315"/>
        <xdr:cNvSpPr/>
      </xdr:nvSpPr>
      <xdr:spPr>
        <a:xfrm>
          <a:off x="13248640" y="6330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17" name="テキスト ボックス 316"/>
        <xdr:cNvSpPr txBox="1"/>
      </xdr:nvSpPr>
      <xdr:spPr>
        <a:xfrm>
          <a:off x="1293876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88265</xdr:rowOff>
    </xdr:from>
    <xdr:to xmlns:xdr="http://schemas.openxmlformats.org/drawingml/2006/spreadsheetDrawing">
      <xdr:col>69</xdr:col>
      <xdr:colOff>92075</xdr:colOff>
      <xdr:row>35</xdr:row>
      <xdr:rowOff>97790</xdr:rowOff>
    </xdr:to>
    <xdr:cxnSp macro="">
      <xdr:nvCxnSpPr>
        <xdr:cNvPr id="318" name="直線コネクタ 317"/>
        <xdr:cNvCxnSpPr/>
      </xdr:nvCxnSpPr>
      <xdr:spPr>
        <a:xfrm>
          <a:off x="11684000" y="608901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19" name="フローチャート: 判断 318"/>
        <xdr:cNvSpPr/>
      </xdr:nvSpPr>
      <xdr:spPr>
        <a:xfrm>
          <a:off x="1244092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62000" cy="255905"/>
    <xdr:sp macro="" textlink="">
      <xdr:nvSpPr>
        <xdr:cNvPr id="320" name="テキスト ボックス 319"/>
        <xdr:cNvSpPr txBox="1"/>
      </xdr:nvSpPr>
      <xdr:spPr>
        <a:xfrm>
          <a:off x="12151360" y="6376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21" name="フローチャート: 判断 320"/>
        <xdr:cNvSpPr/>
      </xdr:nvSpPr>
      <xdr:spPr>
        <a:xfrm>
          <a:off x="116535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68580</xdr:rowOff>
    </xdr:from>
    <xdr:ext cx="762000" cy="259080"/>
    <xdr:sp macro="" textlink="">
      <xdr:nvSpPr>
        <xdr:cNvPr id="322" name="テキスト ボックス 321"/>
        <xdr:cNvSpPr txBox="1"/>
      </xdr:nvSpPr>
      <xdr:spPr>
        <a:xfrm>
          <a:off x="1134364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3" name="テキスト ボックス 322"/>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4" name="テキスト ボックス 323"/>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7" name="テキスト ボックス 326"/>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28" name="楕円 327"/>
        <xdr:cNvSpPr/>
      </xdr:nvSpPr>
      <xdr:spPr>
        <a:xfrm>
          <a:off x="1479296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101600</xdr:rowOff>
    </xdr:from>
    <xdr:ext cx="762000" cy="259080"/>
    <xdr:sp macro="" textlink="">
      <xdr:nvSpPr>
        <xdr:cNvPr id="329" name="補助費等該当値テキスト"/>
        <xdr:cNvSpPr txBox="1"/>
      </xdr:nvSpPr>
      <xdr:spPr>
        <a:xfrm>
          <a:off x="14915515"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30" name="楕円 329"/>
        <xdr:cNvSpPr/>
      </xdr:nvSpPr>
      <xdr:spPr>
        <a:xfrm>
          <a:off x="1403604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121920</xdr:rowOff>
    </xdr:from>
    <xdr:ext cx="733425" cy="255905"/>
    <xdr:sp macro="" textlink="">
      <xdr:nvSpPr>
        <xdr:cNvPr id="331" name="テキスト ボックス 330"/>
        <xdr:cNvSpPr txBox="1"/>
      </xdr:nvSpPr>
      <xdr:spPr>
        <a:xfrm>
          <a:off x="13746480" y="61226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2" name="楕円 331"/>
        <xdr:cNvSpPr/>
      </xdr:nvSpPr>
      <xdr:spPr>
        <a:xfrm>
          <a:off x="13248640" y="63258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33" name="テキスト ボックス 332"/>
        <xdr:cNvSpPr txBox="1"/>
      </xdr:nvSpPr>
      <xdr:spPr>
        <a:xfrm>
          <a:off x="129387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46355</xdr:rowOff>
    </xdr:from>
    <xdr:to xmlns:xdr="http://schemas.openxmlformats.org/drawingml/2006/spreadsheetDrawing">
      <xdr:col>69</xdr:col>
      <xdr:colOff>142875</xdr:colOff>
      <xdr:row>35</xdr:row>
      <xdr:rowOff>147955</xdr:rowOff>
    </xdr:to>
    <xdr:sp macro="" textlink="">
      <xdr:nvSpPr>
        <xdr:cNvPr id="334" name="楕円 333"/>
        <xdr:cNvSpPr/>
      </xdr:nvSpPr>
      <xdr:spPr>
        <a:xfrm>
          <a:off x="1244092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158115</xdr:rowOff>
    </xdr:from>
    <xdr:ext cx="762000" cy="255905"/>
    <xdr:sp macro="" textlink="">
      <xdr:nvSpPr>
        <xdr:cNvPr id="335" name="テキスト ボックス 334"/>
        <xdr:cNvSpPr txBox="1"/>
      </xdr:nvSpPr>
      <xdr:spPr>
        <a:xfrm>
          <a:off x="12151360" y="5815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37465</xdr:rowOff>
    </xdr:from>
    <xdr:to xmlns:xdr="http://schemas.openxmlformats.org/drawingml/2006/spreadsheetDrawing">
      <xdr:col>65</xdr:col>
      <xdr:colOff>53975</xdr:colOff>
      <xdr:row>35</xdr:row>
      <xdr:rowOff>139065</xdr:rowOff>
    </xdr:to>
    <xdr:sp macro="" textlink="">
      <xdr:nvSpPr>
        <xdr:cNvPr id="336" name="楕円 335"/>
        <xdr:cNvSpPr/>
      </xdr:nvSpPr>
      <xdr:spPr>
        <a:xfrm>
          <a:off x="11653520" y="60382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149225</xdr:rowOff>
    </xdr:from>
    <xdr:ext cx="762000" cy="259080"/>
    <xdr:sp macro="" textlink="">
      <xdr:nvSpPr>
        <xdr:cNvPr id="337" name="テキスト ボックス 336"/>
        <xdr:cNvSpPr txBox="1"/>
      </xdr:nvSpPr>
      <xdr:spPr>
        <a:xfrm>
          <a:off x="11343640" y="580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8" name="正方形/長方形 337"/>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5" name="正方形/長方形 344"/>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7" name="正方形/長方形 346"/>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に比べ、0.3ポイント減少しましたが、依然として、類似団体に比べて高い水準であり、4.9ポイント高くなっています。繰上償還などの取組みにより公債費は減少してきたものの、依然として経常的経費に占める割合は高い水準にあります。本指標が大きくなれば、他の住民サービスに支障を来すため、引き続き、積極的な繰上償還を行うとともにと地方債発行を伴う普通建設事業を計画的に行うこと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0" name="直線コネクタ 349"/>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1" name="テキスト ボックス 350"/>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179705</xdr:colOff>
      <xdr:row>80</xdr:row>
      <xdr:rowOff>127000</xdr:rowOff>
    </xdr:to>
    <xdr:cxnSp macro="">
      <xdr:nvCxnSpPr>
        <xdr:cNvPr id="352" name="直線コネクタ 351"/>
        <xdr:cNvCxnSpPr/>
      </xdr:nvCxnSpPr>
      <xdr:spPr>
        <a:xfrm>
          <a:off x="701040" y="13843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4825" cy="255905"/>
    <xdr:sp macro="" textlink="">
      <xdr:nvSpPr>
        <xdr:cNvPr id="353" name="テキスト ボックス 352"/>
        <xdr:cNvSpPr txBox="1"/>
      </xdr:nvSpPr>
      <xdr:spPr>
        <a:xfrm>
          <a:off x="23368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5" name="テキスト ボックス 354"/>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179705</xdr:colOff>
      <xdr:row>74</xdr:row>
      <xdr:rowOff>12700</xdr:rowOff>
    </xdr:to>
    <xdr:cxnSp macro="">
      <xdr:nvCxnSpPr>
        <xdr:cNvPr id="356" name="直線コネクタ 355"/>
        <xdr:cNvCxnSpPr/>
      </xdr:nvCxnSpPr>
      <xdr:spPr>
        <a:xfrm>
          <a:off x="701040" y="12700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4825" cy="255905"/>
    <xdr:sp macro="" textlink="">
      <xdr:nvSpPr>
        <xdr:cNvPr id="357" name="テキスト ボックス 356"/>
        <xdr:cNvSpPr txBox="1"/>
      </xdr:nvSpPr>
      <xdr:spPr>
        <a:xfrm>
          <a:off x="23368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8" name="直線コネクタ 357"/>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9"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98425</xdr:rowOff>
    </xdr:from>
    <xdr:to xmlns:xdr="http://schemas.openxmlformats.org/drawingml/2006/spreadsheetDrawing">
      <xdr:col>24</xdr:col>
      <xdr:colOff>25400</xdr:colOff>
      <xdr:row>81</xdr:row>
      <xdr:rowOff>52705</xdr:rowOff>
    </xdr:to>
    <xdr:cxnSp macro="">
      <xdr:nvCxnSpPr>
        <xdr:cNvPr id="360" name="直線コネクタ 359"/>
        <xdr:cNvCxnSpPr/>
      </xdr:nvCxnSpPr>
      <xdr:spPr>
        <a:xfrm flipV="1">
          <a:off x="4338320" y="1278572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24765</xdr:rowOff>
    </xdr:from>
    <xdr:ext cx="762000" cy="259080"/>
    <xdr:sp macro="" textlink="">
      <xdr:nvSpPr>
        <xdr:cNvPr id="361" name="公債費最小値テキスト"/>
        <xdr:cNvSpPr txBox="1"/>
      </xdr:nvSpPr>
      <xdr:spPr>
        <a:xfrm>
          <a:off x="442722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52705</xdr:rowOff>
    </xdr:from>
    <xdr:to xmlns:xdr="http://schemas.openxmlformats.org/drawingml/2006/spreadsheetDrawing">
      <xdr:col>24</xdr:col>
      <xdr:colOff>114300</xdr:colOff>
      <xdr:row>81</xdr:row>
      <xdr:rowOff>52705</xdr:rowOff>
    </xdr:to>
    <xdr:cxnSp macro="">
      <xdr:nvCxnSpPr>
        <xdr:cNvPr id="362" name="直線コネクタ 361"/>
        <xdr:cNvCxnSpPr/>
      </xdr:nvCxnSpPr>
      <xdr:spPr>
        <a:xfrm>
          <a:off x="4269740" y="139401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13335</xdr:rowOff>
    </xdr:from>
    <xdr:ext cx="762000" cy="259080"/>
    <xdr:sp macro="" textlink="">
      <xdr:nvSpPr>
        <xdr:cNvPr id="363" name="公債費最大値テキスト"/>
        <xdr:cNvSpPr txBox="1"/>
      </xdr:nvSpPr>
      <xdr:spPr>
        <a:xfrm>
          <a:off x="4427220" y="1252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98425</xdr:rowOff>
    </xdr:from>
    <xdr:to xmlns:xdr="http://schemas.openxmlformats.org/drawingml/2006/spreadsheetDrawing">
      <xdr:col>24</xdr:col>
      <xdr:colOff>114300</xdr:colOff>
      <xdr:row>74</xdr:row>
      <xdr:rowOff>98425</xdr:rowOff>
    </xdr:to>
    <xdr:cxnSp macro="">
      <xdr:nvCxnSpPr>
        <xdr:cNvPr id="364" name="直線コネクタ 363"/>
        <xdr:cNvCxnSpPr/>
      </xdr:nvCxnSpPr>
      <xdr:spPr>
        <a:xfrm>
          <a:off x="4269740" y="12785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80</xdr:row>
      <xdr:rowOff>92710</xdr:rowOff>
    </xdr:from>
    <xdr:to xmlns:xdr="http://schemas.openxmlformats.org/drawingml/2006/spreadsheetDrawing">
      <xdr:col>24</xdr:col>
      <xdr:colOff>25400</xdr:colOff>
      <xdr:row>80</xdr:row>
      <xdr:rowOff>109855</xdr:rowOff>
    </xdr:to>
    <xdr:cxnSp macro="">
      <xdr:nvCxnSpPr>
        <xdr:cNvPr id="365" name="直線コネクタ 364"/>
        <xdr:cNvCxnSpPr/>
      </xdr:nvCxnSpPr>
      <xdr:spPr>
        <a:xfrm flipV="1">
          <a:off x="3594100" y="13808710"/>
          <a:ext cx="7442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121285</xdr:rowOff>
    </xdr:from>
    <xdr:ext cx="762000" cy="255905"/>
    <xdr:sp macro="" textlink="">
      <xdr:nvSpPr>
        <xdr:cNvPr id="366" name="公債費平均値テキスト"/>
        <xdr:cNvSpPr txBox="1"/>
      </xdr:nvSpPr>
      <xdr:spPr>
        <a:xfrm>
          <a:off x="4427220" y="133229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104775</xdr:rowOff>
    </xdr:from>
    <xdr:to xmlns:xdr="http://schemas.openxmlformats.org/drawingml/2006/spreadsheetDrawing">
      <xdr:col>24</xdr:col>
      <xdr:colOff>76200</xdr:colOff>
      <xdr:row>79</xdr:row>
      <xdr:rowOff>34925</xdr:rowOff>
    </xdr:to>
    <xdr:sp macro="" textlink="">
      <xdr:nvSpPr>
        <xdr:cNvPr id="367" name="フローチャート: 判断 366"/>
        <xdr:cNvSpPr/>
      </xdr:nvSpPr>
      <xdr:spPr>
        <a:xfrm>
          <a:off x="4307840" y="134778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109855</xdr:rowOff>
    </xdr:from>
    <xdr:to xmlns:xdr="http://schemas.openxmlformats.org/drawingml/2006/spreadsheetDrawing">
      <xdr:col>19</xdr:col>
      <xdr:colOff>179705</xdr:colOff>
      <xdr:row>80</xdr:row>
      <xdr:rowOff>149860</xdr:rowOff>
    </xdr:to>
    <xdr:cxnSp macro="">
      <xdr:nvCxnSpPr>
        <xdr:cNvPr id="368" name="直線コネクタ 367"/>
        <xdr:cNvCxnSpPr/>
      </xdr:nvCxnSpPr>
      <xdr:spPr>
        <a:xfrm flipV="1">
          <a:off x="2794000" y="1382585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127635</xdr:rowOff>
    </xdr:from>
    <xdr:to xmlns:xdr="http://schemas.openxmlformats.org/drawingml/2006/spreadsheetDrawing">
      <xdr:col>20</xdr:col>
      <xdr:colOff>38100</xdr:colOff>
      <xdr:row>79</xdr:row>
      <xdr:rowOff>57785</xdr:rowOff>
    </xdr:to>
    <xdr:sp macro="" textlink="">
      <xdr:nvSpPr>
        <xdr:cNvPr id="369" name="フローチャート: 判断 368"/>
        <xdr:cNvSpPr/>
      </xdr:nvSpPr>
      <xdr:spPr>
        <a:xfrm>
          <a:off x="3550920" y="135007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67945</xdr:rowOff>
    </xdr:from>
    <xdr:ext cx="733425" cy="258445"/>
    <xdr:sp macro="" textlink="">
      <xdr:nvSpPr>
        <xdr:cNvPr id="370" name="テキスト ボックス 369"/>
        <xdr:cNvSpPr txBox="1"/>
      </xdr:nvSpPr>
      <xdr:spPr>
        <a:xfrm>
          <a:off x="3241040" y="1326959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149860</xdr:rowOff>
    </xdr:from>
    <xdr:to xmlns:xdr="http://schemas.openxmlformats.org/drawingml/2006/spreadsheetDrawing">
      <xdr:col>15</xdr:col>
      <xdr:colOff>98425</xdr:colOff>
      <xdr:row>80</xdr:row>
      <xdr:rowOff>149860</xdr:rowOff>
    </xdr:to>
    <xdr:cxnSp macro="">
      <xdr:nvCxnSpPr>
        <xdr:cNvPr id="371" name="直線コネクタ 370"/>
        <xdr:cNvCxnSpPr/>
      </xdr:nvCxnSpPr>
      <xdr:spPr>
        <a:xfrm>
          <a:off x="1986280" y="1386586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156210</xdr:rowOff>
    </xdr:from>
    <xdr:to xmlns:xdr="http://schemas.openxmlformats.org/drawingml/2006/spreadsheetDrawing">
      <xdr:col>15</xdr:col>
      <xdr:colOff>149225</xdr:colOff>
      <xdr:row>79</xdr:row>
      <xdr:rowOff>86360</xdr:rowOff>
    </xdr:to>
    <xdr:sp macro="" textlink="">
      <xdr:nvSpPr>
        <xdr:cNvPr id="372" name="フローチャート: 判断 371"/>
        <xdr:cNvSpPr/>
      </xdr:nvSpPr>
      <xdr:spPr>
        <a:xfrm>
          <a:off x="27432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96520</xdr:rowOff>
    </xdr:from>
    <xdr:ext cx="762000" cy="259080"/>
    <xdr:sp macro="" textlink="">
      <xdr:nvSpPr>
        <xdr:cNvPr id="373" name="テキスト ボックス 372"/>
        <xdr:cNvSpPr txBox="1"/>
      </xdr:nvSpPr>
      <xdr:spPr>
        <a:xfrm>
          <a:off x="245364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149860</xdr:rowOff>
    </xdr:from>
    <xdr:to xmlns:xdr="http://schemas.openxmlformats.org/drawingml/2006/spreadsheetDrawing">
      <xdr:col>11</xdr:col>
      <xdr:colOff>9525</xdr:colOff>
      <xdr:row>81</xdr:row>
      <xdr:rowOff>86995</xdr:rowOff>
    </xdr:to>
    <xdr:cxnSp macro="">
      <xdr:nvCxnSpPr>
        <xdr:cNvPr id="374" name="直線コネクタ 373"/>
        <xdr:cNvCxnSpPr/>
      </xdr:nvCxnSpPr>
      <xdr:spPr>
        <a:xfrm flipV="1">
          <a:off x="1198880" y="13865860"/>
          <a:ext cx="7874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127635</xdr:rowOff>
    </xdr:from>
    <xdr:to xmlns:xdr="http://schemas.openxmlformats.org/drawingml/2006/spreadsheetDrawing">
      <xdr:col>11</xdr:col>
      <xdr:colOff>60325</xdr:colOff>
      <xdr:row>79</xdr:row>
      <xdr:rowOff>57785</xdr:rowOff>
    </xdr:to>
    <xdr:sp macro="" textlink="">
      <xdr:nvSpPr>
        <xdr:cNvPr id="375" name="フローチャート: 判断 374"/>
        <xdr:cNvSpPr/>
      </xdr:nvSpPr>
      <xdr:spPr>
        <a:xfrm>
          <a:off x="1955800" y="135007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67945</xdr:rowOff>
    </xdr:from>
    <xdr:ext cx="762000" cy="258445"/>
    <xdr:sp macro="" textlink="">
      <xdr:nvSpPr>
        <xdr:cNvPr id="376" name="テキスト ボックス 375"/>
        <xdr:cNvSpPr txBox="1"/>
      </xdr:nvSpPr>
      <xdr:spPr>
        <a:xfrm>
          <a:off x="1645920" y="13269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139065</xdr:rowOff>
    </xdr:from>
    <xdr:to xmlns:xdr="http://schemas.openxmlformats.org/drawingml/2006/spreadsheetDrawing">
      <xdr:col>6</xdr:col>
      <xdr:colOff>171450</xdr:colOff>
      <xdr:row>80</xdr:row>
      <xdr:rowOff>69215</xdr:rowOff>
    </xdr:to>
    <xdr:sp macro="" textlink="">
      <xdr:nvSpPr>
        <xdr:cNvPr id="377" name="フローチャート: 判断 376"/>
        <xdr:cNvSpPr/>
      </xdr:nvSpPr>
      <xdr:spPr>
        <a:xfrm>
          <a:off x="1148080" y="1368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79375</xdr:rowOff>
    </xdr:from>
    <xdr:ext cx="758825" cy="258445"/>
    <xdr:sp macro="" textlink="">
      <xdr:nvSpPr>
        <xdr:cNvPr id="378" name="テキスト ボックス 377"/>
        <xdr:cNvSpPr txBox="1"/>
      </xdr:nvSpPr>
      <xdr:spPr>
        <a:xfrm>
          <a:off x="858520" y="134524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79" name="テキスト ボックス 378"/>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0" name="テキスト ボックス 379"/>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1" name="テキスト ボックス 380"/>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2" name="テキスト ボックス 381"/>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3" name="テキスト ボックス 382"/>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41910</xdr:rowOff>
    </xdr:from>
    <xdr:to xmlns:xdr="http://schemas.openxmlformats.org/drawingml/2006/spreadsheetDrawing">
      <xdr:col>24</xdr:col>
      <xdr:colOff>76200</xdr:colOff>
      <xdr:row>80</xdr:row>
      <xdr:rowOff>143510</xdr:rowOff>
    </xdr:to>
    <xdr:sp macro="" textlink="">
      <xdr:nvSpPr>
        <xdr:cNvPr id="384" name="楕円 383"/>
        <xdr:cNvSpPr/>
      </xdr:nvSpPr>
      <xdr:spPr>
        <a:xfrm>
          <a:off x="4307840" y="13757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13970</xdr:rowOff>
    </xdr:from>
    <xdr:ext cx="762000" cy="259080"/>
    <xdr:sp macro="" textlink="">
      <xdr:nvSpPr>
        <xdr:cNvPr id="385" name="公債費該当値テキスト"/>
        <xdr:cNvSpPr txBox="1"/>
      </xdr:nvSpPr>
      <xdr:spPr>
        <a:xfrm>
          <a:off x="4427220" y="1372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59055</xdr:rowOff>
    </xdr:from>
    <xdr:to xmlns:xdr="http://schemas.openxmlformats.org/drawingml/2006/spreadsheetDrawing">
      <xdr:col>20</xdr:col>
      <xdr:colOff>38100</xdr:colOff>
      <xdr:row>80</xdr:row>
      <xdr:rowOff>160655</xdr:rowOff>
    </xdr:to>
    <xdr:sp macro="" textlink="">
      <xdr:nvSpPr>
        <xdr:cNvPr id="386" name="楕円 385"/>
        <xdr:cNvSpPr/>
      </xdr:nvSpPr>
      <xdr:spPr>
        <a:xfrm>
          <a:off x="3550920" y="137750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145415</xdr:rowOff>
    </xdr:from>
    <xdr:ext cx="733425" cy="255905"/>
    <xdr:sp macro="" textlink="">
      <xdr:nvSpPr>
        <xdr:cNvPr id="387" name="テキスト ボックス 386"/>
        <xdr:cNvSpPr txBox="1"/>
      </xdr:nvSpPr>
      <xdr:spPr>
        <a:xfrm>
          <a:off x="3241040" y="138614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99060</xdr:rowOff>
    </xdr:from>
    <xdr:to xmlns:xdr="http://schemas.openxmlformats.org/drawingml/2006/spreadsheetDrawing">
      <xdr:col>15</xdr:col>
      <xdr:colOff>149225</xdr:colOff>
      <xdr:row>81</xdr:row>
      <xdr:rowOff>29210</xdr:rowOff>
    </xdr:to>
    <xdr:sp macro="" textlink="">
      <xdr:nvSpPr>
        <xdr:cNvPr id="388" name="楕円 387"/>
        <xdr:cNvSpPr/>
      </xdr:nvSpPr>
      <xdr:spPr>
        <a:xfrm>
          <a:off x="2743200" y="138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13970</xdr:rowOff>
    </xdr:from>
    <xdr:ext cx="762000" cy="259080"/>
    <xdr:sp macro="" textlink="">
      <xdr:nvSpPr>
        <xdr:cNvPr id="389" name="テキスト ボックス 388"/>
        <xdr:cNvSpPr txBox="1"/>
      </xdr:nvSpPr>
      <xdr:spPr>
        <a:xfrm>
          <a:off x="245364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99060</xdr:rowOff>
    </xdr:from>
    <xdr:to xmlns:xdr="http://schemas.openxmlformats.org/drawingml/2006/spreadsheetDrawing">
      <xdr:col>11</xdr:col>
      <xdr:colOff>60325</xdr:colOff>
      <xdr:row>81</xdr:row>
      <xdr:rowOff>29210</xdr:rowOff>
    </xdr:to>
    <xdr:sp macro="" textlink="">
      <xdr:nvSpPr>
        <xdr:cNvPr id="390" name="楕円 389"/>
        <xdr:cNvSpPr/>
      </xdr:nvSpPr>
      <xdr:spPr>
        <a:xfrm>
          <a:off x="1955800" y="13815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81</xdr:row>
      <xdr:rowOff>13970</xdr:rowOff>
    </xdr:from>
    <xdr:ext cx="762000" cy="259080"/>
    <xdr:sp macro="" textlink="">
      <xdr:nvSpPr>
        <xdr:cNvPr id="391" name="テキスト ボックス 390"/>
        <xdr:cNvSpPr txBox="1"/>
      </xdr:nvSpPr>
      <xdr:spPr>
        <a:xfrm>
          <a:off x="1645920" y="1390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36195</xdr:rowOff>
    </xdr:from>
    <xdr:to xmlns:xdr="http://schemas.openxmlformats.org/drawingml/2006/spreadsheetDrawing">
      <xdr:col>6</xdr:col>
      <xdr:colOff>171450</xdr:colOff>
      <xdr:row>81</xdr:row>
      <xdr:rowOff>137795</xdr:rowOff>
    </xdr:to>
    <xdr:sp macro="" textlink="">
      <xdr:nvSpPr>
        <xdr:cNvPr id="392" name="楕円 391"/>
        <xdr:cNvSpPr/>
      </xdr:nvSpPr>
      <xdr:spPr>
        <a:xfrm>
          <a:off x="114808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122555</xdr:rowOff>
    </xdr:from>
    <xdr:ext cx="758825" cy="255905"/>
    <xdr:sp macro="" textlink="">
      <xdr:nvSpPr>
        <xdr:cNvPr id="393" name="テキスト ボックス 392"/>
        <xdr:cNvSpPr txBox="1"/>
      </xdr:nvSpPr>
      <xdr:spPr>
        <a:xfrm>
          <a:off x="858520" y="14010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かかる経常収支比率は、前年度より0.4ポイント増加しました。類似団体平均と比べると1.3ポイント低い水準にあります。公債費を含めた経常収支比率が類似団体平均に比べて3.6ポイント高い水準であることから、本町の特徴は公債費が大きいことであることが分かります。そのため、繰上償還や新たな地方債の発行を元金償還未満にするなど地方債残高の削減に取組むことが、本町の財政運営上の課題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5" name="テキスト ボックス 404"/>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7" name="テキスト ボックス 406"/>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8" name="直線コネクタ 407"/>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09" name="テキスト ボックス 408"/>
        <xdr:cNvSpPr txBox="1"/>
      </xdr:nvSpPr>
      <xdr:spPr>
        <a:xfrm>
          <a:off x="1073912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0" name="直線コネクタ 409"/>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1" name="テキスト ボックス 410"/>
        <xdr:cNvSpPr txBox="1"/>
      </xdr:nvSpPr>
      <xdr:spPr>
        <a:xfrm>
          <a:off x="1073912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2" name="直線コネクタ 411"/>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3" name="テキスト ボックス 412"/>
        <xdr:cNvSpPr txBox="1"/>
      </xdr:nvSpPr>
      <xdr:spPr>
        <a:xfrm>
          <a:off x="1073912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4" name="直線コネクタ 413"/>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5" name="テキスト ボックス 414"/>
        <xdr:cNvSpPr txBox="1"/>
      </xdr:nvSpPr>
      <xdr:spPr>
        <a:xfrm>
          <a:off x="1073912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6" name="直線コネクタ 415"/>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17" name="テキスト ボックス 416"/>
        <xdr:cNvSpPr txBox="1"/>
      </xdr:nvSpPr>
      <xdr:spPr>
        <a:xfrm>
          <a:off x="1073912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8" name="直線コネクタ 417"/>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19" name="テキスト ボックス 418"/>
        <xdr:cNvSpPr txBox="1"/>
      </xdr:nvSpPr>
      <xdr:spPr>
        <a:xfrm>
          <a:off x="1073912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1" name="テキスト ボックス 420"/>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99695</xdr:rowOff>
    </xdr:from>
    <xdr:to xmlns:xdr="http://schemas.openxmlformats.org/drawingml/2006/spreadsheetDrawing">
      <xdr:col>82</xdr:col>
      <xdr:colOff>107950</xdr:colOff>
      <xdr:row>81</xdr:row>
      <xdr:rowOff>113665</xdr:rowOff>
    </xdr:to>
    <xdr:cxnSp macro="">
      <xdr:nvCxnSpPr>
        <xdr:cNvPr id="423" name="直線コネクタ 422"/>
        <xdr:cNvCxnSpPr/>
      </xdr:nvCxnSpPr>
      <xdr:spPr>
        <a:xfrm flipV="1">
          <a:off x="14843760" y="124440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86360</xdr:rowOff>
    </xdr:from>
    <xdr:ext cx="762000" cy="255905"/>
    <xdr:sp macro="" textlink="">
      <xdr:nvSpPr>
        <xdr:cNvPr id="424" name="公債費以外最小値テキスト"/>
        <xdr:cNvSpPr txBox="1"/>
      </xdr:nvSpPr>
      <xdr:spPr>
        <a:xfrm>
          <a:off x="14915515" y="13973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113665</xdr:rowOff>
    </xdr:from>
    <xdr:to xmlns:xdr="http://schemas.openxmlformats.org/drawingml/2006/spreadsheetDrawing">
      <xdr:col>82</xdr:col>
      <xdr:colOff>179705</xdr:colOff>
      <xdr:row>81</xdr:row>
      <xdr:rowOff>113665</xdr:rowOff>
    </xdr:to>
    <xdr:cxnSp macro="">
      <xdr:nvCxnSpPr>
        <xdr:cNvPr id="425" name="直線コネクタ 424"/>
        <xdr:cNvCxnSpPr/>
      </xdr:nvCxnSpPr>
      <xdr:spPr>
        <a:xfrm>
          <a:off x="14754860" y="14001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14605</xdr:rowOff>
    </xdr:from>
    <xdr:ext cx="762000" cy="259080"/>
    <xdr:sp macro="" textlink="">
      <xdr:nvSpPr>
        <xdr:cNvPr id="426" name="公債費以外最大値テキスト"/>
        <xdr:cNvSpPr txBox="1"/>
      </xdr:nvSpPr>
      <xdr:spPr>
        <a:xfrm>
          <a:off x="14915515"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99695</xdr:rowOff>
    </xdr:from>
    <xdr:to xmlns:xdr="http://schemas.openxmlformats.org/drawingml/2006/spreadsheetDrawing">
      <xdr:col>82</xdr:col>
      <xdr:colOff>179705</xdr:colOff>
      <xdr:row>72</xdr:row>
      <xdr:rowOff>99695</xdr:rowOff>
    </xdr:to>
    <xdr:cxnSp macro="">
      <xdr:nvCxnSpPr>
        <xdr:cNvPr id="427" name="直線コネクタ 426"/>
        <xdr:cNvCxnSpPr/>
      </xdr:nvCxnSpPr>
      <xdr:spPr>
        <a:xfrm>
          <a:off x="14754860" y="124440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132715</xdr:rowOff>
    </xdr:from>
    <xdr:to xmlns:xdr="http://schemas.openxmlformats.org/drawingml/2006/spreadsheetDrawing">
      <xdr:col>82</xdr:col>
      <xdr:colOff>107950</xdr:colOff>
      <xdr:row>77</xdr:row>
      <xdr:rowOff>4445</xdr:rowOff>
    </xdr:to>
    <xdr:cxnSp macro="">
      <xdr:nvCxnSpPr>
        <xdr:cNvPr id="428" name="直線コネクタ 427"/>
        <xdr:cNvCxnSpPr/>
      </xdr:nvCxnSpPr>
      <xdr:spPr>
        <a:xfrm>
          <a:off x="14086840" y="13162915"/>
          <a:ext cx="7569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67310</xdr:rowOff>
    </xdr:from>
    <xdr:ext cx="762000" cy="259080"/>
    <xdr:sp macro="" textlink="">
      <xdr:nvSpPr>
        <xdr:cNvPr id="429" name="公債費以外平均値テキスト"/>
        <xdr:cNvSpPr txBox="1"/>
      </xdr:nvSpPr>
      <xdr:spPr>
        <a:xfrm>
          <a:off x="14915515" y="13268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95250</xdr:rowOff>
    </xdr:from>
    <xdr:to xmlns:xdr="http://schemas.openxmlformats.org/drawingml/2006/spreadsheetDrawing">
      <xdr:col>82</xdr:col>
      <xdr:colOff>158750</xdr:colOff>
      <xdr:row>78</xdr:row>
      <xdr:rowOff>25400</xdr:rowOff>
    </xdr:to>
    <xdr:sp macro="" textlink="">
      <xdr:nvSpPr>
        <xdr:cNvPr id="430" name="フローチャート: 判断 429"/>
        <xdr:cNvSpPr/>
      </xdr:nvSpPr>
      <xdr:spPr>
        <a:xfrm>
          <a:off x="1479296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129540</xdr:rowOff>
    </xdr:from>
    <xdr:to xmlns:xdr="http://schemas.openxmlformats.org/drawingml/2006/spreadsheetDrawing">
      <xdr:col>78</xdr:col>
      <xdr:colOff>69850</xdr:colOff>
      <xdr:row>76</xdr:row>
      <xdr:rowOff>132715</xdr:rowOff>
    </xdr:to>
    <xdr:cxnSp macro="">
      <xdr:nvCxnSpPr>
        <xdr:cNvPr id="431" name="直線コネクタ 430"/>
        <xdr:cNvCxnSpPr/>
      </xdr:nvCxnSpPr>
      <xdr:spPr>
        <a:xfrm>
          <a:off x="13298170" y="12988290"/>
          <a:ext cx="78867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146685</xdr:rowOff>
    </xdr:from>
    <xdr:to xmlns:xdr="http://schemas.openxmlformats.org/drawingml/2006/spreadsheetDrawing">
      <xdr:col>78</xdr:col>
      <xdr:colOff>120650</xdr:colOff>
      <xdr:row>77</xdr:row>
      <xdr:rowOff>76835</xdr:rowOff>
    </xdr:to>
    <xdr:sp macro="" textlink="">
      <xdr:nvSpPr>
        <xdr:cNvPr id="432" name="フローチャート: 判断 431"/>
        <xdr:cNvSpPr/>
      </xdr:nvSpPr>
      <xdr:spPr>
        <a:xfrm>
          <a:off x="1403604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61595</xdr:rowOff>
    </xdr:from>
    <xdr:ext cx="733425" cy="259080"/>
    <xdr:sp macro="" textlink="">
      <xdr:nvSpPr>
        <xdr:cNvPr id="433" name="テキスト ボックス 432"/>
        <xdr:cNvSpPr txBox="1"/>
      </xdr:nvSpPr>
      <xdr:spPr>
        <a:xfrm>
          <a:off x="13746480" y="132632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61595</xdr:rowOff>
    </xdr:from>
    <xdr:to xmlns:xdr="http://schemas.openxmlformats.org/drawingml/2006/spreadsheetDrawing">
      <xdr:col>73</xdr:col>
      <xdr:colOff>179705</xdr:colOff>
      <xdr:row>75</xdr:row>
      <xdr:rowOff>129540</xdr:rowOff>
    </xdr:to>
    <xdr:cxnSp macro="">
      <xdr:nvCxnSpPr>
        <xdr:cNvPr id="434" name="直線コネクタ 433"/>
        <xdr:cNvCxnSpPr/>
      </xdr:nvCxnSpPr>
      <xdr:spPr>
        <a:xfrm>
          <a:off x="12491720" y="12748895"/>
          <a:ext cx="80645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35" name="フローチャート: 判断 434"/>
        <xdr:cNvSpPr/>
      </xdr:nvSpPr>
      <xdr:spPr>
        <a:xfrm>
          <a:off x="13248640" y="13013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69850</xdr:rowOff>
    </xdr:from>
    <xdr:ext cx="762000" cy="259080"/>
    <xdr:sp macro="" textlink="">
      <xdr:nvSpPr>
        <xdr:cNvPr id="436" name="テキスト ボックス 435"/>
        <xdr:cNvSpPr txBox="1"/>
      </xdr:nvSpPr>
      <xdr:spPr>
        <a:xfrm>
          <a:off x="12938760" y="1310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61595</xdr:rowOff>
    </xdr:from>
    <xdr:to xmlns:xdr="http://schemas.openxmlformats.org/drawingml/2006/spreadsheetDrawing">
      <xdr:col>69</xdr:col>
      <xdr:colOff>92075</xdr:colOff>
      <xdr:row>74</xdr:row>
      <xdr:rowOff>127000</xdr:rowOff>
    </xdr:to>
    <xdr:cxnSp macro="">
      <xdr:nvCxnSpPr>
        <xdr:cNvPr id="437" name="直線コネクタ 436"/>
        <xdr:cNvCxnSpPr/>
      </xdr:nvCxnSpPr>
      <xdr:spPr>
        <a:xfrm flipV="1">
          <a:off x="11684000" y="12748895"/>
          <a:ext cx="8077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0</xdr:rowOff>
    </xdr:from>
    <xdr:to xmlns:xdr="http://schemas.openxmlformats.org/drawingml/2006/spreadsheetDrawing">
      <xdr:col>69</xdr:col>
      <xdr:colOff>142875</xdr:colOff>
      <xdr:row>74</xdr:row>
      <xdr:rowOff>101600</xdr:rowOff>
    </xdr:to>
    <xdr:sp macro="" textlink="">
      <xdr:nvSpPr>
        <xdr:cNvPr id="438" name="フローチャート: 判断 437"/>
        <xdr:cNvSpPr/>
      </xdr:nvSpPr>
      <xdr:spPr>
        <a:xfrm>
          <a:off x="1244092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111760</xdr:rowOff>
    </xdr:from>
    <xdr:ext cx="762000" cy="255905"/>
    <xdr:sp macro="" textlink="">
      <xdr:nvSpPr>
        <xdr:cNvPr id="439" name="テキスト ボックス 438"/>
        <xdr:cNvSpPr txBox="1"/>
      </xdr:nvSpPr>
      <xdr:spPr>
        <a:xfrm>
          <a:off x="12151360" y="12456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38100</xdr:rowOff>
    </xdr:from>
    <xdr:to xmlns:xdr="http://schemas.openxmlformats.org/drawingml/2006/spreadsheetDrawing">
      <xdr:col>65</xdr:col>
      <xdr:colOff>53975</xdr:colOff>
      <xdr:row>76</xdr:row>
      <xdr:rowOff>139700</xdr:rowOff>
    </xdr:to>
    <xdr:sp macro="" textlink="">
      <xdr:nvSpPr>
        <xdr:cNvPr id="440" name="フローチャート: 判断 439"/>
        <xdr:cNvSpPr/>
      </xdr:nvSpPr>
      <xdr:spPr>
        <a:xfrm>
          <a:off x="11653520" y="13068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124460</xdr:rowOff>
    </xdr:from>
    <xdr:ext cx="762000" cy="259080"/>
    <xdr:sp macro="" textlink="">
      <xdr:nvSpPr>
        <xdr:cNvPr id="441" name="テキスト ボックス 440"/>
        <xdr:cNvSpPr txBox="1"/>
      </xdr:nvSpPr>
      <xdr:spPr>
        <a:xfrm>
          <a:off x="11343640" y="1315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2" name="テキスト ボックス 441"/>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3" name="テキスト ボックス 442"/>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6" name="テキスト ボックス 445"/>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125095</xdr:rowOff>
    </xdr:from>
    <xdr:to xmlns:xdr="http://schemas.openxmlformats.org/drawingml/2006/spreadsheetDrawing">
      <xdr:col>82</xdr:col>
      <xdr:colOff>158750</xdr:colOff>
      <xdr:row>77</xdr:row>
      <xdr:rowOff>55245</xdr:rowOff>
    </xdr:to>
    <xdr:sp macro="" textlink="">
      <xdr:nvSpPr>
        <xdr:cNvPr id="447" name="楕円 446"/>
        <xdr:cNvSpPr/>
      </xdr:nvSpPr>
      <xdr:spPr>
        <a:xfrm>
          <a:off x="1479296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141605</xdr:rowOff>
    </xdr:from>
    <xdr:ext cx="762000" cy="259080"/>
    <xdr:sp macro="" textlink="">
      <xdr:nvSpPr>
        <xdr:cNvPr id="448" name="公債費以外該当値テキスト"/>
        <xdr:cNvSpPr txBox="1"/>
      </xdr:nvSpPr>
      <xdr:spPr>
        <a:xfrm>
          <a:off x="14915515" y="1300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81915</xdr:rowOff>
    </xdr:from>
    <xdr:to xmlns:xdr="http://schemas.openxmlformats.org/drawingml/2006/spreadsheetDrawing">
      <xdr:col>78</xdr:col>
      <xdr:colOff>120650</xdr:colOff>
      <xdr:row>77</xdr:row>
      <xdr:rowOff>12065</xdr:rowOff>
    </xdr:to>
    <xdr:sp macro="" textlink="">
      <xdr:nvSpPr>
        <xdr:cNvPr id="449" name="楕円 448"/>
        <xdr:cNvSpPr/>
      </xdr:nvSpPr>
      <xdr:spPr>
        <a:xfrm>
          <a:off x="1403604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22225</xdr:rowOff>
    </xdr:from>
    <xdr:ext cx="733425" cy="258445"/>
    <xdr:sp macro="" textlink="">
      <xdr:nvSpPr>
        <xdr:cNvPr id="450" name="テキスト ボックス 449"/>
        <xdr:cNvSpPr txBox="1"/>
      </xdr:nvSpPr>
      <xdr:spPr>
        <a:xfrm>
          <a:off x="13746480" y="1288097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78740</xdr:rowOff>
    </xdr:from>
    <xdr:to xmlns:xdr="http://schemas.openxmlformats.org/drawingml/2006/spreadsheetDrawing">
      <xdr:col>74</xdr:col>
      <xdr:colOff>31750</xdr:colOff>
      <xdr:row>76</xdr:row>
      <xdr:rowOff>8890</xdr:rowOff>
    </xdr:to>
    <xdr:sp macro="" textlink="">
      <xdr:nvSpPr>
        <xdr:cNvPr id="451" name="楕円 450"/>
        <xdr:cNvSpPr/>
      </xdr:nvSpPr>
      <xdr:spPr>
        <a:xfrm>
          <a:off x="13248640" y="12937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19050</xdr:rowOff>
    </xdr:from>
    <xdr:ext cx="762000" cy="255905"/>
    <xdr:sp macro="" textlink="">
      <xdr:nvSpPr>
        <xdr:cNvPr id="452" name="テキスト ボックス 451"/>
        <xdr:cNvSpPr txBox="1"/>
      </xdr:nvSpPr>
      <xdr:spPr>
        <a:xfrm>
          <a:off x="12938760" y="12706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10795</xdr:rowOff>
    </xdr:from>
    <xdr:to xmlns:xdr="http://schemas.openxmlformats.org/drawingml/2006/spreadsheetDrawing">
      <xdr:col>69</xdr:col>
      <xdr:colOff>142875</xdr:colOff>
      <xdr:row>74</xdr:row>
      <xdr:rowOff>112395</xdr:rowOff>
    </xdr:to>
    <xdr:sp macro="" textlink="">
      <xdr:nvSpPr>
        <xdr:cNvPr id="453" name="楕円 452"/>
        <xdr:cNvSpPr/>
      </xdr:nvSpPr>
      <xdr:spPr>
        <a:xfrm>
          <a:off x="12440920" y="126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97790</xdr:rowOff>
    </xdr:from>
    <xdr:ext cx="762000" cy="255905"/>
    <xdr:sp macro="" textlink="">
      <xdr:nvSpPr>
        <xdr:cNvPr id="454" name="テキスト ボックス 453"/>
        <xdr:cNvSpPr txBox="1"/>
      </xdr:nvSpPr>
      <xdr:spPr>
        <a:xfrm>
          <a:off x="12151360" y="12785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76200</xdr:rowOff>
    </xdr:from>
    <xdr:to xmlns:xdr="http://schemas.openxmlformats.org/drawingml/2006/spreadsheetDrawing">
      <xdr:col>65</xdr:col>
      <xdr:colOff>53975</xdr:colOff>
      <xdr:row>75</xdr:row>
      <xdr:rowOff>6350</xdr:rowOff>
    </xdr:to>
    <xdr:sp macro="" textlink="">
      <xdr:nvSpPr>
        <xdr:cNvPr id="455" name="楕円 454"/>
        <xdr:cNvSpPr/>
      </xdr:nvSpPr>
      <xdr:spPr>
        <a:xfrm>
          <a:off x="11653520" y="12763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xdr:rowOff>
    </xdr:from>
    <xdr:ext cx="762000" cy="259080"/>
    <xdr:sp macro="" textlink="">
      <xdr:nvSpPr>
        <xdr:cNvPr id="456" name="テキスト ボックス 455"/>
        <xdr:cNvSpPr txBox="1"/>
      </xdr:nvSpPr>
      <xdr:spPr>
        <a:xfrm>
          <a:off x="1134364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305" cy="269240"/>
    <xdr:sp macro="" textlink="">
      <xdr:nvSpPr>
        <xdr:cNvPr id="29" name="テキスト ボックス 28"/>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50190"/>
    <xdr:sp macro="" textlink="">
      <xdr:nvSpPr>
        <xdr:cNvPr id="31" name="テキスト ボックス 30"/>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825" cy="250190"/>
    <xdr:sp macro="" textlink="">
      <xdr:nvSpPr>
        <xdr:cNvPr id="33" name="テキスト ボックス 32"/>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825" cy="250190"/>
    <xdr:sp macro="" textlink="">
      <xdr:nvSpPr>
        <xdr:cNvPr id="35" name="テキスト ボックス 34"/>
        <xdr:cNvSpPr txBox="1"/>
      </xdr:nvSpPr>
      <xdr:spPr>
        <a:xfrm>
          <a:off x="1250950"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825" cy="250190"/>
    <xdr:sp macro="" textlink="">
      <xdr:nvSpPr>
        <xdr:cNvPr id="37" name="テキスト ボックス 36"/>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825" cy="255905"/>
    <xdr:sp macro="" textlink="">
      <xdr:nvSpPr>
        <xdr:cNvPr id="39" name="テキスト ボックス 38"/>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825" cy="259080"/>
    <xdr:sp macro="" textlink="">
      <xdr:nvSpPr>
        <xdr:cNvPr id="41" name="テキスト ボックス 40"/>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4000"/>
    <xdr:sp macro="" textlink="">
      <xdr:nvSpPr>
        <xdr:cNvPr id="43" name="テキスト ボックス 42"/>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135255</xdr:rowOff>
    </xdr:from>
    <xdr:to xmlns:xdr="http://schemas.openxmlformats.org/drawingml/2006/spreadsheetDrawing">
      <xdr:col>29</xdr:col>
      <xdr:colOff>127000</xdr:colOff>
      <xdr:row>19</xdr:row>
      <xdr:rowOff>114935</xdr:rowOff>
    </xdr:to>
    <xdr:cxnSp macro="">
      <xdr:nvCxnSpPr>
        <xdr:cNvPr id="45" name="直線コネクタ 44"/>
        <xdr:cNvCxnSpPr/>
      </xdr:nvCxnSpPr>
      <xdr:spPr>
        <a:xfrm flipV="1">
          <a:off x="5099050" y="2028825"/>
          <a:ext cx="0" cy="13360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87630</xdr:rowOff>
    </xdr:from>
    <xdr:ext cx="762000" cy="250190"/>
    <xdr:sp macro="" textlink="">
      <xdr:nvSpPr>
        <xdr:cNvPr id="46" name="人口1人当たり決算額の推移最小値テキスト130"/>
        <xdr:cNvSpPr txBox="1"/>
      </xdr:nvSpPr>
      <xdr:spPr>
        <a:xfrm>
          <a:off x="5168900" y="3337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114935</xdr:rowOff>
    </xdr:from>
    <xdr:to xmlns:xdr="http://schemas.openxmlformats.org/drawingml/2006/spreadsheetDrawing">
      <xdr:col>30</xdr:col>
      <xdr:colOff>25400</xdr:colOff>
      <xdr:row>19</xdr:row>
      <xdr:rowOff>114935</xdr:rowOff>
    </xdr:to>
    <xdr:cxnSp macro="">
      <xdr:nvCxnSpPr>
        <xdr:cNvPr id="47" name="直線コネクタ 46"/>
        <xdr:cNvCxnSpPr/>
      </xdr:nvCxnSpPr>
      <xdr:spPr>
        <a:xfrm>
          <a:off x="5010150" y="33648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50165</xdr:rowOff>
    </xdr:from>
    <xdr:ext cx="762000" cy="259080"/>
    <xdr:sp macro="" textlink="">
      <xdr:nvSpPr>
        <xdr:cNvPr id="48" name="人口1人当たり決算額の推移最大値テキスト130"/>
        <xdr:cNvSpPr txBox="1"/>
      </xdr:nvSpPr>
      <xdr:spPr>
        <a:xfrm>
          <a:off x="5168900" y="17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135255</xdr:rowOff>
    </xdr:from>
    <xdr:to xmlns:xdr="http://schemas.openxmlformats.org/drawingml/2006/spreadsheetDrawing">
      <xdr:col>30</xdr:col>
      <xdr:colOff>25400</xdr:colOff>
      <xdr:row>11</xdr:row>
      <xdr:rowOff>135255</xdr:rowOff>
    </xdr:to>
    <xdr:cxnSp macro="">
      <xdr:nvCxnSpPr>
        <xdr:cNvPr id="49" name="直線コネクタ 48"/>
        <xdr:cNvCxnSpPr/>
      </xdr:nvCxnSpPr>
      <xdr:spPr>
        <a:xfrm>
          <a:off x="5010150" y="20288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11430</xdr:rowOff>
    </xdr:from>
    <xdr:to xmlns:xdr="http://schemas.openxmlformats.org/drawingml/2006/spreadsheetDrawing">
      <xdr:col>29</xdr:col>
      <xdr:colOff>127000</xdr:colOff>
      <xdr:row>15</xdr:row>
      <xdr:rowOff>34925</xdr:rowOff>
    </xdr:to>
    <xdr:cxnSp macro="">
      <xdr:nvCxnSpPr>
        <xdr:cNvPr id="50" name="直線コネクタ 49"/>
        <xdr:cNvCxnSpPr/>
      </xdr:nvCxnSpPr>
      <xdr:spPr>
        <a:xfrm flipV="1">
          <a:off x="4508500" y="2419350"/>
          <a:ext cx="590550" cy="194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40640</xdr:rowOff>
    </xdr:from>
    <xdr:ext cx="762000" cy="253365"/>
    <xdr:sp macro="" textlink="">
      <xdr:nvSpPr>
        <xdr:cNvPr id="51" name="人口1人当たり決算額の推移平均値テキスト130"/>
        <xdr:cNvSpPr txBox="1"/>
      </xdr:nvSpPr>
      <xdr:spPr>
        <a:xfrm>
          <a:off x="5168900" y="26200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68580</xdr:rowOff>
    </xdr:from>
    <xdr:to xmlns:xdr="http://schemas.openxmlformats.org/drawingml/2006/spreadsheetDrawing">
      <xdr:col>29</xdr:col>
      <xdr:colOff>171450</xdr:colOff>
      <xdr:row>15</xdr:row>
      <xdr:rowOff>167640</xdr:rowOff>
    </xdr:to>
    <xdr:sp macro="" textlink="">
      <xdr:nvSpPr>
        <xdr:cNvPr id="52" name="フローチャート: 判断 51"/>
        <xdr:cNvSpPr/>
      </xdr:nvSpPr>
      <xdr:spPr>
        <a:xfrm>
          <a:off x="5048250" y="264795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34925</xdr:rowOff>
    </xdr:from>
    <xdr:to xmlns:xdr="http://schemas.openxmlformats.org/drawingml/2006/spreadsheetDrawing">
      <xdr:col>26</xdr:col>
      <xdr:colOff>50800</xdr:colOff>
      <xdr:row>15</xdr:row>
      <xdr:rowOff>123825</xdr:rowOff>
    </xdr:to>
    <xdr:cxnSp macro="">
      <xdr:nvCxnSpPr>
        <xdr:cNvPr id="53" name="直線コネクタ 52"/>
        <xdr:cNvCxnSpPr/>
      </xdr:nvCxnSpPr>
      <xdr:spPr>
        <a:xfrm flipV="1">
          <a:off x="3886200" y="2614295"/>
          <a:ext cx="6223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14605</xdr:rowOff>
    </xdr:from>
    <xdr:to xmlns:xdr="http://schemas.openxmlformats.org/drawingml/2006/spreadsheetDrawing">
      <xdr:col>26</xdr:col>
      <xdr:colOff>101600</xdr:colOff>
      <xdr:row>16</xdr:row>
      <xdr:rowOff>113665</xdr:rowOff>
    </xdr:to>
    <xdr:sp macro="" textlink="">
      <xdr:nvSpPr>
        <xdr:cNvPr id="54" name="フローチャート: 判断 53"/>
        <xdr:cNvSpPr/>
      </xdr:nvSpPr>
      <xdr:spPr>
        <a:xfrm>
          <a:off x="4457700" y="27616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98425</xdr:rowOff>
    </xdr:from>
    <xdr:ext cx="733425" cy="253365"/>
    <xdr:sp macro="" textlink="">
      <xdr:nvSpPr>
        <xdr:cNvPr id="55" name="テキスト ボックス 54"/>
        <xdr:cNvSpPr txBox="1"/>
      </xdr:nvSpPr>
      <xdr:spPr>
        <a:xfrm>
          <a:off x="4165600" y="284543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15</xdr:row>
      <xdr:rowOff>123825</xdr:rowOff>
    </xdr:from>
    <xdr:to xmlns:xdr="http://schemas.openxmlformats.org/drawingml/2006/spreadsheetDrawing">
      <xdr:col>22</xdr:col>
      <xdr:colOff>114300</xdr:colOff>
      <xdr:row>16</xdr:row>
      <xdr:rowOff>6985</xdr:rowOff>
    </xdr:to>
    <xdr:cxnSp macro="">
      <xdr:nvCxnSpPr>
        <xdr:cNvPr id="56" name="直線コネクタ 55"/>
        <xdr:cNvCxnSpPr/>
      </xdr:nvCxnSpPr>
      <xdr:spPr>
        <a:xfrm flipV="1">
          <a:off x="3257550" y="2703195"/>
          <a:ext cx="62865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64135</xdr:rowOff>
    </xdr:from>
    <xdr:to xmlns:xdr="http://schemas.openxmlformats.org/drawingml/2006/spreadsheetDrawing">
      <xdr:col>22</xdr:col>
      <xdr:colOff>165100</xdr:colOff>
      <xdr:row>16</xdr:row>
      <xdr:rowOff>163830</xdr:rowOff>
    </xdr:to>
    <xdr:sp macro="" textlink="">
      <xdr:nvSpPr>
        <xdr:cNvPr id="57" name="フローチャート: 判断 56"/>
        <xdr:cNvSpPr/>
      </xdr:nvSpPr>
      <xdr:spPr>
        <a:xfrm>
          <a:off x="3835400" y="281114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149225</xdr:rowOff>
    </xdr:from>
    <xdr:ext cx="762000" cy="253365"/>
    <xdr:sp macro="" textlink="">
      <xdr:nvSpPr>
        <xdr:cNvPr id="58" name="テキスト ボックス 57"/>
        <xdr:cNvSpPr txBox="1"/>
      </xdr:nvSpPr>
      <xdr:spPr>
        <a:xfrm>
          <a:off x="3543300" y="2896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6985</xdr:rowOff>
    </xdr:from>
    <xdr:to xmlns:xdr="http://schemas.openxmlformats.org/drawingml/2006/spreadsheetDrawing">
      <xdr:col>18</xdr:col>
      <xdr:colOff>171450</xdr:colOff>
      <xdr:row>16</xdr:row>
      <xdr:rowOff>29210</xdr:rowOff>
    </xdr:to>
    <xdr:cxnSp macro="">
      <xdr:nvCxnSpPr>
        <xdr:cNvPr id="59" name="直線コネクタ 58"/>
        <xdr:cNvCxnSpPr/>
      </xdr:nvCxnSpPr>
      <xdr:spPr>
        <a:xfrm flipV="1">
          <a:off x="2622550" y="2753995"/>
          <a:ext cx="6350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100330</xdr:rowOff>
    </xdr:from>
    <xdr:to xmlns:xdr="http://schemas.openxmlformats.org/drawingml/2006/spreadsheetDrawing">
      <xdr:col>19</xdr:col>
      <xdr:colOff>38100</xdr:colOff>
      <xdr:row>17</xdr:row>
      <xdr:rowOff>32385</xdr:rowOff>
    </xdr:to>
    <xdr:sp macro="" textlink="">
      <xdr:nvSpPr>
        <xdr:cNvPr id="60" name="フローチャート: 判断 59"/>
        <xdr:cNvSpPr/>
      </xdr:nvSpPr>
      <xdr:spPr>
        <a:xfrm>
          <a:off x="3213100" y="284734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17145</xdr:rowOff>
    </xdr:from>
    <xdr:ext cx="762000" cy="253365"/>
    <xdr:sp macro="" textlink="">
      <xdr:nvSpPr>
        <xdr:cNvPr id="61" name="テキスト ボックス 60"/>
        <xdr:cNvSpPr txBox="1"/>
      </xdr:nvSpPr>
      <xdr:spPr>
        <a:xfrm>
          <a:off x="2914650" y="2931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88265</xdr:rowOff>
    </xdr:from>
    <xdr:to xmlns:xdr="http://schemas.openxmlformats.org/drawingml/2006/spreadsheetDrawing">
      <xdr:col>15</xdr:col>
      <xdr:colOff>101600</xdr:colOff>
      <xdr:row>16</xdr:row>
      <xdr:rowOff>19685</xdr:rowOff>
    </xdr:to>
    <xdr:sp macro="" textlink="">
      <xdr:nvSpPr>
        <xdr:cNvPr id="62" name="フローチャート: 判断 61"/>
        <xdr:cNvSpPr/>
      </xdr:nvSpPr>
      <xdr:spPr>
        <a:xfrm>
          <a:off x="2571750" y="26676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30480</xdr:rowOff>
    </xdr:from>
    <xdr:ext cx="758825" cy="253365"/>
    <xdr:sp macro="" textlink="">
      <xdr:nvSpPr>
        <xdr:cNvPr id="63" name="テキスト ボックス 62"/>
        <xdr:cNvSpPr txBox="1"/>
      </xdr:nvSpPr>
      <xdr:spPr>
        <a:xfrm>
          <a:off x="2279650" y="243840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132080</xdr:rowOff>
    </xdr:from>
    <xdr:to xmlns:xdr="http://schemas.openxmlformats.org/drawingml/2006/spreadsheetDrawing">
      <xdr:col>29</xdr:col>
      <xdr:colOff>171450</xdr:colOff>
      <xdr:row>14</xdr:row>
      <xdr:rowOff>62230</xdr:rowOff>
    </xdr:to>
    <xdr:sp macro="" textlink="">
      <xdr:nvSpPr>
        <xdr:cNvPr id="69" name="楕円 68"/>
        <xdr:cNvSpPr/>
      </xdr:nvSpPr>
      <xdr:spPr>
        <a:xfrm>
          <a:off x="5048250" y="236855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148590</xdr:rowOff>
    </xdr:from>
    <xdr:ext cx="762000" cy="259080"/>
    <xdr:sp macro="" textlink="">
      <xdr:nvSpPr>
        <xdr:cNvPr id="70" name="人口1人当たり決算額の推移該当値テキスト130"/>
        <xdr:cNvSpPr txBox="1"/>
      </xdr:nvSpPr>
      <xdr:spPr>
        <a:xfrm>
          <a:off x="5168900" y="221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156210</xdr:rowOff>
    </xdr:from>
    <xdr:to xmlns:xdr="http://schemas.openxmlformats.org/drawingml/2006/spreadsheetDrawing">
      <xdr:col>26</xdr:col>
      <xdr:colOff>101600</xdr:colOff>
      <xdr:row>15</xdr:row>
      <xdr:rowOff>84455</xdr:rowOff>
    </xdr:to>
    <xdr:sp macro="" textlink="">
      <xdr:nvSpPr>
        <xdr:cNvPr id="71" name="楕円 70"/>
        <xdr:cNvSpPr/>
      </xdr:nvSpPr>
      <xdr:spPr>
        <a:xfrm>
          <a:off x="4457700" y="25641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97790</xdr:rowOff>
    </xdr:from>
    <xdr:ext cx="733425" cy="255905"/>
    <xdr:sp macro="" textlink="">
      <xdr:nvSpPr>
        <xdr:cNvPr id="72" name="テキスト ボックス 71"/>
        <xdr:cNvSpPr txBox="1"/>
      </xdr:nvSpPr>
      <xdr:spPr>
        <a:xfrm>
          <a:off x="4165600" y="23342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73660</xdr:rowOff>
    </xdr:from>
    <xdr:to xmlns:xdr="http://schemas.openxmlformats.org/drawingml/2006/spreadsheetDrawing">
      <xdr:col>22</xdr:col>
      <xdr:colOff>165100</xdr:colOff>
      <xdr:row>16</xdr:row>
      <xdr:rowOff>5715</xdr:rowOff>
    </xdr:to>
    <xdr:sp macro="" textlink="">
      <xdr:nvSpPr>
        <xdr:cNvPr id="73" name="楕円 72"/>
        <xdr:cNvSpPr/>
      </xdr:nvSpPr>
      <xdr:spPr>
        <a:xfrm>
          <a:off x="3835400" y="26530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15875</xdr:rowOff>
    </xdr:from>
    <xdr:ext cx="762000" cy="256540"/>
    <xdr:sp macro="" textlink="">
      <xdr:nvSpPr>
        <xdr:cNvPr id="74" name="テキスト ボックス 73"/>
        <xdr:cNvSpPr txBox="1"/>
      </xdr:nvSpPr>
      <xdr:spPr>
        <a:xfrm>
          <a:off x="3543300" y="2423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125730</xdr:rowOff>
    </xdr:from>
    <xdr:to xmlns:xdr="http://schemas.openxmlformats.org/drawingml/2006/spreadsheetDrawing">
      <xdr:col>19</xdr:col>
      <xdr:colOff>38100</xdr:colOff>
      <xdr:row>16</xdr:row>
      <xdr:rowOff>57150</xdr:rowOff>
    </xdr:to>
    <xdr:sp macro="" textlink="">
      <xdr:nvSpPr>
        <xdr:cNvPr id="75" name="楕円 74"/>
        <xdr:cNvSpPr/>
      </xdr:nvSpPr>
      <xdr:spPr>
        <a:xfrm>
          <a:off x="3213100" y="270510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68580</xdr:rowOff>
    </xdr:from>
    <xdr:ext cx="762000" cy="255270"/>
    <xdr:sp macro="" textlink="">
      <xdr:nvSpPr>
        <xdr:cNvPr id="76" name="テキスト ボックス 75"/>
        <xdr:cNvSpPr txBox="1"/>
      </xdr:nvSpPr>
      <xdr:spPr>
        <a:xfrm>
          <a:off x="2914650" y="2476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147320</xdr:rowOff>
    </xdr:from>
    <xdr:to xmlns:xdr="http://schemas.openxmlformats.org/drawingml/2006/spreadsheetDrawing">
      <xdr:col>15</xdr:col>
      <xdr:colOff>101600</xdr:colOff>
      <xdr:row>16</xdr:row>
      <xdr:rowOff>78740</xdr:rowOff>
    </xdr:to>
    <xdr:sp macro="" textlink="">
      <xdr:nvSpPr>
        <xdr:cNvPr id="77" name="楕円 76"/>
        <xdr:cNvSpPr/>
      </xdr:nvSpPr>
      <xdr:spPr>
        <a:xfrm>
          <a:off x="2571750" y="272669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63500</xdr:rowOff>
    </xdr:from>
    <xdr:ext cx="758825" cy="253365"/>
    <xdr:sp macro="" textlink="">
      <xdr:nvSpPr>
        <xdr:cNvPr id="78" name="テキスト ボックス 77"/>
        <xdr:cNvSpPr txBox="1"/>
      </xdr:nvSpPr>
      <xdr:spPr>
        <a:xfrm>
          <a:off x="2279650" y="28105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305" cy="272415"/>
    <xdr:sp macro="" textlink="">
      <xdr:nvSpPr>
        <xdr:cNvPr id="92" name="テキスト ボックス 91"/>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4" name="直線コネクタ 93"/>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825" cy="259715"/>
    <xdr:sp macro="" textlink="">
      <xdr:nvSpPr>
        <xdr:cNvPr id="96" name="テキスト ボックス 95"/>
        <xdr:cNvSpPr txBox="1"/>
      </xdr:nvSpPr>
      <xdr:spPr>
        <a:xfrm>
          <a:off x="1250950" y="6926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825" cy="255270"/>
    <xdr:sp macro="" textlink="">
      <xdr:nvSpPr>
        <xdr:cNvPr id="98" name="テキスト ボックス 97"/>
        <xdr:cNvSpPr txBox="1"/>
      </xdr:nvSpPr>
      <xdr:spPr>
        <a:xfrm>
          <a:off x="1250950" y="65455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825" cy="259715"/>
    <xdr:sp macro="" textlink="">
      <xdr:nvSpPr>
        <xdr:cNvPr id="100" name="テキスト ボックス 99"/>
        <xdr:cNvSpPr txBox="1"/>
      </xdr:nvSpPr>
      <xdr:spPr>
        <a:xfrm>
          <a:off x="1250950" y="6164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825" cy="259080"/>
    <xdr:sp macro="" textlink="">
      <xdr:nvSpPr>
        <xdr:cNvPr id="102" name="テキスト ボックス 101"/>
        <xdr:cNvSpPr txBox="1"/>
      </xdr:nvSpPr>
      <xdr:spPr>
        <a:xfrm>
          <a:off x="1250950" y="5783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4" name="テキスト ボックス 103"/>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198755</xdr:rowOff>
    </xdr:from>
    <xdr:to xmlns:xdr="http://schemas.openxmlformats.org/drawingml/2006/spreadsheetDrawing">
      <xdr:col>29</xdr:col>
      <xdr:colOff>127000</xdr:colOff>
      <xdr:row>37</xdr:row>
      <xdr:rowOff>322580</xdr:rowOff>
    </xdr:to>
    <xdr:cxnSp macro="">
      <xdr:nvCxnSpPr>
        <xdr:cNvPr id="106" name="直線コネクタ 105"/>
        <xdr:cNvCxnSpPr/>
      </xdr:nvCxnSpPr>
      <xdr:spPr>
        <a:xfrm flipV="1">
          <a:off x="5099050" y="601662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62000" cy="250825"/>
    <xdr:sp macro="" textlink="">
      <xdr:nvSpPr>
        <xdr:cNvPr id="107" name="人口1人当たり決算額の推移最小値テキスト445"/>
        <xdr:cNvSpPr txBox="1"/>
      </xdr:nvSpPr>
      <xdr:spPr>
        <a:xfrm>
          <a:off x="5168900" y="7312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322580</xdr:rowOff>
    </xdr:from>
    <xdr:to xmlns:xdr="http://schemas.openxmlformats.org/drawingml/2006/spreadsheetDrawing">
      <xdr:col>30</xdr:col>
      <xdr:colOff>25400</xdr:colOff>
      <xdr:row>37</xdr:row>
      <xdr:rowOff>322580</xdr:rowOff>
    </xdr:to>
    <xdr:cxnSp macro="">
      <xdr:nvCxnSpPr>
        <xdr:cNvPr id="108" name="直線コネクタ 107"/>
        <xdr:cNvCxnSpPr/>
      </xdr:nvCxnSpPr>
      <xdr:spPr>
        <a:xfrm>
          <a:off x="5010150" y="73406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113665</xdr:rowOff>
    </xdr:from>
    <xdr:ext cx="762000" cy="258445"/>
    <xdr:sp macro="" textlink="">
      <xdr:nvSpPr>
        <xdr:cNvPr id="109" name="人口1人当たり決算額の推移最大値テキスト445"/>
        <xdr:cNvSpPr txBox="1"/>
      </xdr:nvSpPr>
      <xdr:spPr>
        <a:xfrm>
          <a:off x="5168900" y="5760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198755</xdr:rowOff>
    </xdr:from>
    <xdr:to xmlns:xdr="http://schemas.openxmlformats.org/drawingml/2006/spreadsheetDrawing">
      <xdr:col>30</xdr:col>
      <xdr:colOff>25400</xdr:colOff>
      <xdr:row>33</xdr:row>
      <xdr:rowOff>198755</xdr:rowOff>
    </xdr:to>
    <xdr:cxnSp macro="">
      <xdr:nvCxnSpPr>
        <xdr:cNvPr id="110" name="直線コネクタ 109"/>
        <xdr:cNvCxnSpPr/>
      </xdr:nvCxnSpPr>
      <xdr:spPr>
        <a:xfrm>
          <a:off x="5010150" y="60166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134620</xdr:rowOff>
    </xdr:from>
    <xdr:to xmlns:xdr="http://schemas.openxmlformats.org/drawingml/2006/spreadsheetDrawing">
      <xdr:col>29</xdr:col>
      <xdr:colOff>127000</xdr:colOff>
      <xdr:row>34</xdr:row>
      <xdr:rowOff>204470</xdr:rowOff>
    </xdr:to>
    <xdr:cxnSp macro="">
      <xdr:nvCxnSpPr>
        <xdr:cNvPr id="111" name="直線コネクタ 110"/>
        <xdr:cNvCxnSpPr/>
      </xdr:nvCxnSpPr>
      <xdr:spPr>
        <a:xfrm>
          <a:off x="4508500" y="6295390"/>
          <a:ext cx="59055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12065</xdr:rowOff>
    </xdr:from>
    <xdr:ext cx="762000" cy="259715"/>
    <xdr:sp macro="" textlink="">
      <xdr:nvSpPr>
        <xdr:cNvPr id="112" name="人口1人当たり決算額の推移平均値テキスト445"/>
        <xdr:cNvSpPr txBox="1"/>
      </xdr:nvSpPr>
      <xdr:spPr>
        <a:xfrm>
          <a:off x="5168900" y="651573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40640</xdr:rowOff>
    </xdr:from>
    <xdr:to xmlns:xdr="http://schemas.openxmlformats.org/drawingml/2006/spreadsheetDrawing">
      <xdr:col>29</xdr:col>
      <xdr:colOff>171450</xdr:colOff>
      <xdr:row>35</xdr:row>
      <xdr:rowOff>140970</xdr:rowOff>
    </xdr:to>
    <xdr:sp macro="" textlink="">
      <xdr:nvSpPr>
        <xdr:cNvPr id="113" name="フローチャート: 判断 112"/>
        <xdr:cNvSpPr/>
      </xdr:nvSpPr>
      <xdr:spPr>
        <a:xfrm>
          <a:off x="5048250" y="6544310"/>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132080</xdr:rowOff>
    </xdr:from>
    <xdr:to xmlns:xdr="http://schemas.openxmlformats.org/drawingml/2006/spreadsheetDrawing">
      <xdr:col>26</xdr:col>
      <xdr:colOff>50800</xdr:colOff>
      <xdr:row>34</xdr:row>
      <xdr:rowOff>134620</xdr:rowOff>
    </xdr:to>
    <xdr:cxnSp macro="">
      <xdr:nvCxnSpPr>
        <xdr:cNvPr id="114" name="直線コネクタ 113"/>
        <xdr:cNvCxnSpPr/>
      </xdr:nvCxnSpPr>
      <xdr:spPr>
        <a:xfrm>
          <a:off x="3886200" y="6292850"/>
          <a:ext cx="6223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41910</xdr:rowOff>
    </xdr:from>
    <xdr:to xmlns:xdr="http://schemas.openxmlformats.org/drawingml/2006/spreadsheetDrawing">
      <xdr:col>26</xdr:col>
      <xdr:colOff>101600</xdr:colOff>
      <xdr:row>35</xdr:row>
      <xdr:rowOff>144145</xdr:rowOff>
    </xdr:to>
    <xdr:sp macro="" textlink="">
      <xdr:nvSpPr>
        <xdr:cNvPr id="115" name="フローチャート: 判断 114"/>
        <xdr:cNvSpPr/>
      </xdr:nvSpPr>
      <xdr:spPr>
        <a:xfrm>
          <a:off x="4457700" y="6545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127635</xdr:rowOff>
    </xdr:from>
    <xdr:ext cx="733425" cy="259080"/>
    <xdr:sp macro="" textlink="">
      <xdr:nvSpPr>
        <xdr:cNvPr id="116" name="テキスト ボックス 115"/>
        <xdr:cNvSpPr txBox="1"/>
      </xdr:nvSpPr>
      <xdr:spPr>
        <a:xfrm>
          <a:off x="4165600" y="663130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34</xdr:row>
      <xdr:rowOff>126365</xdr:rowOff>
    </xdr:from>
    <xdr:to xmlns:xdr="http://schemas.openxmlformats.org/drawingml/2006/spreadsheetDrawing">
      <xdr:col>22</xdr:col>
      <xdr:colOff>114300</xdr:colOff>
      <xdr:row>34</xdr:row>
      <xdr:rowOff>132080</xdr:rowOff>
    </xdr:to>
    <xdr:cxnSp macro="">
      <xdr:nvCxnSpPr>
        <xdr:cNvPr id="117" name="直線コネクタ 116"/>
        <xdr:cNvCxnSpPr/>
      </xdr:nvCxnSpPr>
      <xdr:spPr>
        <a:xfrm>
          <a:off x="3257550" y="628713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19050</xdr:rowOff>
    </xdr:from>
    <xdr:to xmlns:xdr="http://schemas.openxmlformats.org/drawingml/2006/spreadsheetDrawing">
      <xdr:col>22</xdr:col>
      <xdr:colOff>165100</xdr:colOff>
      <xdr:row>35</xdr:row>
      <xdr:rowOff>121285</xdr:rowOff>
    </xdr:to>
    <xdr:sp macro="" textlink="">
      <xdr:nvSpPr>
        <xdr:cNvPr id="118" name="フローチャート: 判断 117"/>
        <xdr:cNvSpPr/>
      </xdr:nvSpPr>
      <xdr:spPr>
        <a:xfrm>
          <a:off x="3835400" y="65227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104775</xdr:rowOff>
    </xdr:from>
    <xdr:ext cx="762000" cy="259080"/>
    <xdr:sp macro="" textlink="">
      <xdr:nvSpPr>
        <xdr:cNvPr id="119" name="テキスト ボックス 118"/>
        <xdr:cNvSpPr txBox="1"/>
      </xdr:nvSpPr>
      <xdr:spPr>
        <a:xfrm>
          <a:off x="3543300" y="660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80645</xdr:rowOff>
    </xdr:from>
    <xdr:to xmlns:xdr="http://schemas.openxmlformats.org/drawingml/2006/spreadsheetDrawing">
      <xdr:col>18</xdr:col>
      <xdr:colOff>171450</xdr:colOff>
      <xdr:row>34</xdr:row>
      <xdr:rowOff>126365</xdr:rowOff>
    </xdr:to>
    <xdr:cxnSp macro="">
      <xdr:nvCxnSpPr>
        <xdr:cNvPr id="120" name="直線コネクタ 119"/>
        <xdr:cNvCxnSpPr/>
      </xdr:nvCxnSpPr>
      <xdr:spPr>
        <a:xfrm>
          <a:off x="2622550" y="6241415"/>
          <a:ext cx="6350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52705</xdr:rowOff>
    </xdr:from>
    <xdr:to xmlns:xdr="http://schemas.openxmlformats.org/drawingml/2006/spreadsheetDrawing">
      <xdr:col>19</xdr:col>
      <xdr:colOff>38100</xdr:colOff>
      <xdr:row>35</xdr:row>
      <xdr:rowOff>153035</xdr:rowOff>
    </xdr:to>
    <xdr:sp macro="" textlink="">
      <xdr:nvSpPr>
        <xdr:cNvPr id="121" name="フローチャート: 判断 120"/>
        <xdr:cNvSpPr/>
      </xdr:nvSpPr>
      <xdr:spPr>
        <a:xfrm>
          <a:off x="3213100" y="655637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138430</xdr:rowOff>
    </xdr:from>
    <xdr:ext cx="762000" cy="259080"/>
    <xdr:sp macro="" textlink="">
      <xdr:nvSpPr>
        <xdr:cNvPr id="122" name="テキスト ボックス 121"/>
        <xdr:cNvSpPr txBox="1"/>
      </xdr:nvSpPr>
      <xdr:spPr>
        <a:xfrm>
          <a:off x="2914650" y="664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310515</xdr:rowOff>
    </xdr:from>
    <xdr:to xmlns:xdr="http://schemas.openxmlformats.org/drawingml/2006/spreadsheetDrawing">
      <xdr:col>15</xdr:col>
      <xdr:colOff>101600</xdr:colOff>
      <xdr:row>35</xdr:row>
      <xdr:rowOff>68580</xdr:rowOff>
    </xdr:to>
    <xdr:sp macro="" textlink="">
      <xdr:nvSpPr>
        <xdr:cNvPr id="123" name="フローチャート: 判断 122"/>
        <xdr:cNvSpPr/>
      </xdr:nvSpPr>
      <xdr:spPr>
        <a:xfrm>
          <a:off x="2571750" y="64712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53975</xdr:rowOff>
    </xdr:from>
    <xdr:ext cx="758825" cy="255270"/>
    <xdr:sp macro="" textlink="">
      <xdr:nvSpPr>
        <xdr:cNvPr id="124" name="テキスト ボックス 123"/>
        <xdr:cNvSpPr txBox="1"/>
      </xdr:nvSpPr>
      <xdr:spPr>
        <a:xfrm>
          <a:off x="2279650" y="655764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153035</xdr:rowOff>
    </xdr:from>
    <xdr:to xmlns:xdr="http://schemas.openxmlformats.org/drawingml/2006/spreadsheetDrawing">
      <xdr:col>29</xdr:col>
      <xdr:colOff>171450</xdr:colOff>
      <xdr:row>34</xdr:row>
      <xdr:rowOff>255270</xdr:rowOff>
    </xdr:to>
    <xdr:sp macro="" textlink="">
      <xdr:nvSpPr>
        <xdr:cNvPr id="130" name="楕円 129"/>
        <xdr:cNvSpPr/>
      </xdr:nvSpPr>
      <xdr:spPr>
        <a:xfrm>
          <a:off x="5048250" y="631380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341630</xdr:rowOff>
    </xdr:from>
    <xdr:ext cx="762000" cy="252730"/>
    <xdr:sp macro="" textlink="">
      <xdr:nvSpPr>
        <xdr:cNvPr id="131" name="人口1人当たり決算額の推移該当値テキスト445"/>
        <xdr:cNvSpPr txBox="1"/>
      </xdr:nvSpPr>
      <xdr:spPr>
        <a:xfrm>
          <a:off x="5168900" y="6159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83185</xdr:rowOff>
    </xdr:from>
    <xdr:to xmlns:xdr="http://schemas.openxmlformats.org/drawingml/2006/spreadsheetDrawing">
      <xdr:col>26</xdr:col>
      <xdr:colOff>101600</xdr:colOff>
      <xdr:row>34</xdr:row>
      <xdr:rowOff>184150</xdr:rowOff>
    </xdr:to>
    <xdr:sp macro="" textlink="">
      <xdr:nvSpPr>
        <xdr:cNvPr id="132" name="楕円 131"/>
        <xdr:cNvSpPr/>
      </xdr:nvSpPr>
      <xdr:spPr>
        <a:xfrm>
          <a:off x="4457700" y="6243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194945</xdr:rowOff>
    </xdr:from>
    <xdr:ext cx="733425" cy="259715"/>
    <xdr:sp macro="" textlink="">
      <xdr:nvSpPr>
        <xdr:cNvPr id="133" name="テキスト ボックス 132"/>
        <xdr:cNvSpPr txBox="1"/>
      </xdr:nvSpPr>
      <xdr:spPr>
        <a:xfrm>
          <a:off x="4165600" y="6012815"/>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80645</xdr:rowOff>
    </xdr:from>
    <xdr:to xmlns:xdr="http://schemas.openxmlformats.org/drawingml/2006/spreadsheetDrawing">
      <xdr:col>22</xdr:col>
      <xdr:colOff>165100</xdr:colOff>
      <xdr:row>34</xdr:row>
      <xdr:rowOff>182880</xdr:rowOff>
    </xdr:to>
    <xdr:sp macro="" textlink="">
      <xdr:nvSpPr>
        <xdr:cNvPr id="134" name="楕円 133"/>
        <xdr:cNvSpPr/>
      </xdr:nvSpPr>
      <xdr:spPr>
        <a:xfrm>
          <a:off x="3835400" y="6241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193675</xdr:rowOff>
    </xdr:from>
    <xdr:ext cx="762000" cy="258445"/>
    <xdr:sp macro="" textlink="">
      <xdr:nvSpPr>
        <xdr:cNvPr id="135" name="テキスト ボックス 134"/>
        <xdr:cNvSpPr txBox="1"/>
      </xdr:nvSpPr>
      <xdr:spPr>
        <a:xfrm>
          <a:off x="3543300" y="601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75565</xdr:rowOff>
    </xdr:from>
    <xdr:to xmlns:xdr="http://schemas.openxmlformats.org/drawingml/2006/spreadsheetDrawing">
      <xdr:col>19</xdr:col>
      <xdr:colOff>38100</xdr:colOff>
      <xdr:row>34</xdr:row>
      <xdr:rowOff>175895</xdr:rowOff>
    </xdr:to>
    <xdr:sp macro="" textlink="">
      <xdr:nvSpPr>
        <xdr:cNvPr id="136" name="楕円 135"/>
        <xdr:cNvSpPr/>
      </xdr:nvSpPr>
      <xdr:spPr>
        <a:xfrm>
          <a:off x="3213100" y="6236335"/>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33</xdr:row>
      <xdr:rowOff>186690</xdr:rowOff>
    </xdr:from>
    <xdr:ext cx="762000" cy="259715"/>
    <xdr:sp macro="" textlink="">
      <xdr:nvSpPr>
        <xdr:cNvPr id="137" name="テキスト ボックス 136"/>
        <xdr:cNvSpPr txBox="1"/>
      </xdr:nvSpPr>
      <xdr:spPr>
        <a:xfrm>
          <a:off x="2914650" y="6004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29845</xdr:rowOff>
    </xdr:from>
    <xdr:to xmlns:xdr="http://schemas.openxmlformats.org/drawingml/2006/spreadsheetDrawing">
      <xdr:col>15</xdr:col>
      <xdr:colOff>101600</xdr:colOff>
      <xdr:row>34</xdr:row>
      <xdr:rowOff>132080</xdr:rowOff>
    </xdr:to>
    <xdr:sp macro="" textlink="">
      <xdr:nvSpPr>
        <xdr:cNvPr id="138" name="楕円 137"/>
        <xdr:cNvSpPr/>
      </xdr:nvSpPr>
      <xdr:spPr>
        <a:xfrm>
          <a:off x="2571750" y="6190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140970</xdr:rowOff>
    </xdr:from>
    <xdr:ext cx="758825" cy="259715"/>
    <xdr:sp macro="" textlink="">
      <xdr:nvSpPr>
        <xdr:cNvPr id="139" name="テキスト ボックス 138"/>
        <xdr:cNvSpPr txBox="1"/>
      </xdr:nvSpPr>
      <xdr:spPr>
        <a:xfrm>
          <a:off x="2279650" y="595884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43,423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0190"/>
    <xdr:sp macro="" textlink="">
      <xdr:nvSpPr>
        <xdr:cNvPr id="42" name="テキスト ボックス 41"/>
        <xdr:cNvSpPr txBox="1"/>
      </xdr:nvSpPr>
      <xdr:spPr>
        <a:xfrm>
          <a:off x="211455" y="6818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50190"/>
    <xdr:sp macro="" textlink="">
      <xdr:nvSpPr>
        <xdr:cNvPr id="44" name="テキスト ボックス 43"/>
        <xdr:cNvSpPr txBox="1"/>
      </xdr:nvSpPr>
      <xdr:spPr>
        <a:xfrm>
          <a:off x="21145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50190"/>
    <xdr:sp macro="" textlink="">
      <xdr:nvSpPr>
        <xdr:cNvPr id="46" name="テキスト ボックス 45"/>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50190"/>
    <xdr:sp macro="" textlink="">
      <xdr:nvSpPr>
        <xdr:cNvPr id="48" name="テキスト ボックス 47"/>
        <xdr:cNvSpPr txBox="1"/>
      </xdr:nvSpPr>
      <xdr:spPr>
        <a:xfrm>
          <a:off x="166370" y="5701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50190"/>
    <xdr:sp macro="" textlink="">
      <xdr:nvSpPr>
        <xdr:cNvPr id="50" name="テキスト ボックス 49"/>
        <xdr:cNvSpPr txBox="1"/>
      </xdr:nvSpPr>
      <xdr:spPr>
        <a:xfrm>
          <a:off x="1663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50190"/>
    <xdr:sp macro="" textlink="">
      <xdr:nvSpPr>
        <xdr:cNvPr id="52" name="テキスト ボックス 51"/>
        <xdr:cNvSpPr txBox="1"/>
      </xdr:nvSpPr>
      <xdr:spPr>
        <a:xfrm>
          <a:off x="1663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190"/>
    <xdr:sp macro="" textlink="">
      <xdr:nvSpPr>
        <xdr:cNvPr id="54" name="テキスト ボックス 53"/>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176395" y="512699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76200</xdr:rowOff>
    </xdr:from>
    <xdr:ext cx="534670" cy="253365"/>
    <xdr:sp macro="" textlink="">
      <xdr:nvSpPr>
        <xdr:cNvPr id="57" name="人件費最小値テキスト"/>
        <xdr:cNvSpPr txBox="1"/>
      </xdr:nvSpPr>
      <xdr:spPr>
        <a:xfrm>
          <a:off x="4229100" y="64503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108450" y="6447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41275</xdr:rowOff>
    </xdr:from>
    <xdr:ext cx="598805" cy="253365"/>
    <xdr:sp macro="" textlink="">
      <xdr:nvSpPr>
        <xdr:cNvPr id="59" name="人件費最大値テキスト"/>
        <xdr:cNvSpPr txBox="1"/>
      </xdr:nvSpPr>
      <xdr:spPr>
        <a:xfrm>
          <a:off x="4229100" y="49066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60" name="直線コネクタ 59"/>
        <xdr:cNvCxnSpPr/>
      </xdr:nvCxnSpPr>
      <xdr:spPr>
        <a:xfrm>
          <a:off x="4108450" y="5126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24130</xdr:rowOff>
    </xdr:from>
    <xdr:to xmlns:xdr="http://schemas.openxmlformats.org/drawingml/2006/spreadsheetDrawing">
      <xdr:col>24</xdr:col>
      <xdr:colOff>63500</xdr:colOff>
      <xdr:row>34</xdr:row>
      <xdr:rowOff>80010</xdr:rowOff>
    </xdr:to>
    <xdr:cxnSp macro="">
      <xdr:nvCxnSpPr>
        <xdr:cNvPr id="61" name="直線コネクタ 60"/>
        <xdr:cNvCxnSpPr/>
      </xdr:nvCxnSpPr>
      <xdr:spPr>
        <a:xfrm flipV="1">
          <a:off x="3429000" y="5560060"/>
          <a:ext cx="7493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12065</xdr:rowOff>
    </xdr:from>
    <xdr:ext cx="598805" cy="250190"/>
    <xdr:sp macro="" textlink="">
      <xdr:nvSpPr>
        <xdr:cNvPr id="62" name="人件費平均値テキスト"/>
        <xdr:cNvSpPr txBox="1"/>
      </xdr:nvSpPr>
      <xdr:spPr>
        <a:xfrm>
          <a:off x="4229100" y="588327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33020</xdr:rowOff>
    </xdr:from>
    <xdr:to xmlns:xdr="http://schemas.openxmlformats.org/drawingml/2006/spreadsheetDrawing">
      <xdr:col>24</xdr:col>
      <xdr:colOff>114300</xdr:colOff>
      <xdr:row>35</xdr:row>
      <xdr:rowOff>132080</xdr:rowOff>
    </xdr:to>
    <xdr:sp macro="" textlink="">
      <xdr:nvSpPr>
        <xdr:cNvPr id="63" name="フローチャート: 判断 62"/>
        <xdr:cNvSpPr/>
      </xdr:nvSpPr>
      <xdr:spPr>
        <a:xfrm>
          <a:off x="4127500" y="5904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80010</xdr:rowOff>
    </xdr:from>
    <xdr:to xmlns:xdr="http://schemas.openxmlformats.org/drawingml/2006/spreadsheetDrawing">
      <xdr:col>19</xdr:col>
      <xdr:colOff>171450</xdr:colOff>
      <xdr:row>34</xdr:row>
      <xdr:rowOff>151765</xdr:rowOff>
    </xdr:to>
    <xdr:cxnSp macro="">
      <xdr:nvCxnSpPr>
        <xdr:cNvPr id="64" name="直線コネクタ 63"/>
        <xdr:cNvCxnSpPr/>
      </xdr:nvCxnSpPr>
      <xdr:spPr>
        <a:xfrm flipV="1">
          <a:off x="2622550" y="5783580"/>
          <a:ext cx="8064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140335</xdr:rowOff>
    </xdr:from>
    <xdr:to xmlns:xdr="http://schemas.openxmlformats.org/drawingml/2006/spreadsheetDrawing">
      <xdr:col>20</xdr:col>
      <xdr:colOff>38100</xdr:colOff>
      <xdr:row>36</xdr:row>
      <xdr:rowOff>72390</xdr:rowOff>
    </xdr:to>
    <xdr:sp macro="" textlink="">
      <xdr:nvSpPr>
        <xdr:cNvPr id="65" name="フローチャート: 判断 64"/>
        <xdr:cNvSpPr/>
      </xdr:nvSpPr>
      <xdr:spPr>
        <a:xfrm>
          <a:off x="3384550" y="60115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62865</xdr:rowOff>
    </xdr:from>
    <xdr:ext cx="595630" cy="253365"/>
    <xdr:sp macro="" textlink="">
      <xdr:nvSpPr>
        <xdr:cNvPr id="66" name="テキスト ボックス 65"/>
        <xdr:cNvSpPr txBox="1"/>
      </xdr:nvSpPr>
      <xdr:spPr>
        <a:xfrm>
          <a:off x="3154680" y="61017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151765</xdr:rowOff>
    </xdr:from>
    <xdr:to xmlns:xdr="http://schemas.openxmlformats.org/drawingml/2006/spreadsheetDrawing">
      <xdr:col>15</xdr:col>
      <xdr:colOff>50800</xdr:colOff>
      <xdr:row>35</xdr:row>
      <xdr:rowOff>27305</xdr:rowOff>
    </xdr:to>
    <xdr:cxnSp macro="">
      <xdr:nvCxnSpPr>
        <xdr:cNvPr id="67" name="直線コネクタ 66"/>
        <xdr:cNvCxnSpPr/>
      </xdr:nvCxnSpPr>
      <xdr:spPr>
        <a:xfrm flipV="1">
          <a:off x="1828800" y="5855335"/>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111760</xdr:rowOff>
    </xdr:to>
    <xdr:sp macro="" textlink="">
      <xdr:nvSpPr>
        <xdr:cNvPr id="68" name="フローチャート: 判断 67"/>
        <xdr:cNvSpPr/>
      </xdr:nvSpPr>
      <xdr:spPr>
        <a:xfrm>
          <a:off x="2571750" y="6051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103505</xdr:rowOff>
    </xdr:from>
    <xdr:ext cx="531495" cy="250190"/>
    <xdr:sp macro="" textlink="">
      <xdr:nvSpPr>
        <xdr:cNvPr id="69" name="テキスト ボックス 68"/>
        <xdr:cNvSpPr txBox="1"/>
      </xdr:nvSpPr>
      <xdr:spPr>
        <a:xfrm>
          <a:off x="2393315" y="61423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27305</xdr:rowOff>
    </xdr:from>
    <xdr:to xmlns:xdr="http://schemas.openxmlformats.org/drawingml/2006/spreadsheetDrawing">
      <xdr:col>10</xdr:col>
      <xdr:colOff>114300</xdr:colOff>
      <xdr:row>35</xdr:row>
      <xdr:rowOff>50800</xdr:rowOff>
    </xdr:to>
    <xdr:cxnSp macro="">
      <xdr:nvCxnSpPr>
        <xdr:cNvPr id="70" name="直線コネクタ 69"/>
        <xdr:cNvCxnSpPr/>
      </xdr:nvCxnSpPr>
      <xdr:spPr>
        <a:xfrm flipV="1">
          <a:off x="1028700" y="589851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36830</xdr:rowOff>
    </xdr:from>
    <xdr:to xmlns:xdr="http://schemas.openxmlformats.org/drawingml/2006/spreadsheetDrawing">
      <xdr:col>10</xdr:col>
      <xdr:colOff>165100</xdr:colOff>
      <xdr:row>36</xdr:row>
      <xdr:rowOff>135890</xdr:rowOff>
    </xdr:to>
    <xdr:sp macro="" textlink="">
      <xdr:nvSpPr>
        <xdr:cNvPr id="71" name="フローチャート: 判断 70"/>
        <xdr:cNvSpPr/>
      </xdr:nvSpPr>
      <xdr:spPr>
        <a:xfrm>
          <a:off x="1778000" y="6075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127635</xdr:rowOff>
    </xdr:from>
    <xdr:ext cx="534670" cy="250190"/>
    <xdr:sp macro="" textlink="">
      <xdr:nvSpPr>
        <xdr:cNvPr id="72" name="テキスト ボックス 71"/>
        <xdr:cNvSpPr txBox="1"/>
      </xdr:nvSpPr>
      <xdr:spPr>
        <a:xfrm>
          <a:off x="1580515" y="61664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68580</xdr:rowOff>
    </xdr:from>
    <xdr:to xmlns:xdr="http://schemas.openxmlformats.org/drawingml/2006/spreadsheetDrawing">
      <xdr:col>6</xdr:col>
      <xdr:colOff>38100</xdr:colOff>
      <xdr:row>36</xdr:row>
      <xdr:rowOff>0</xdr:rowOff>
    </xdr:to>
    <xdr:sp macro="" textlink="">
      <xdr:nvSpPr>
        <xdr:cNvPr id="73" name="フローチャート: 判断 72"/>
        <xdr:cNvSpPr/>
      </xdr:nvSpPr>
      <xdr:spPr>
        <a:xfrm>
          <a:off x="984250" y="5939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159385</xdr:rowOff>
    </xdr:from>
    <xdr:ext cx="595630" cy="250190"/>
    <xdr:sp macro="" textlink="">
      <xdr:nvSpPr>
        <xdr:cNvPr id="74" name="テキスト ボックス 73"/>
        <xdr:cNvSpPr txBox="1"/>
      </xdr:nvSpPr>
      <xdr:spPr>
        <a:xfrm>
          <a:off x="754380" y="60305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142240</xdr:rowOff>
    </xdr:from>
    <xdr:to xmlns:xdr="http://schemas.openxmlformats.org/drawingml/2006/spreadsheetDrawing">
      <xdr:col>24</xdr:col>
      <xdr:colOff>114300</xdr:colOff>
      <xdr:row>33</xdr:row>
      <xdr:rowOff>73660</xdr:rowOff>
    </xdr:to>
    <xdr:sp macro="" textlink="">
      <xdr:nvSpPr>
        <xdr:cNvPr id="80" name="楕円 79"/>
        <xdr:cNvSpPr/>
      </xdr:nvSpPr>
      <xdr:spPr>
        <a:xfrm>
          <a:off x="4127500" y="5510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164465</xdr:rowOff>
    </xdr:from>
    <xdr:ext cx="598805" cy="250190"/>
    <xdr:sp macro="" textlink="">
      <xdr:nvSpPr>
        <xdr:cNvPr id="81" name="人件費該当値テキスト"/>
        <xdr:cNvSpPr txBox="1"/>
      </xdr:nvSpPr>
      <xdr:spPr>
        <a:xfrm>
          <a:off x="4229100" y="53651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30480</xdr:rowOff>
    </xdr:from>
    <xdr:to xmlns:xdr="http://schemas.openxmlformats.org/drawingml/2006/spreadsheetDrawing">
      <xdr:col>20</xdr:col>
      <xdr:colOff>38100</xdr:colOff>
      <xdr:row>34</xdr:row>
      <xdr:rowOff>129540</xdr:rowOff>
    </xdr:to>
    <xdr:sp macro="" textlink="">
      <xdr:nvSpPr>
        <xdr:cNvPr id="82" name="楕円 81"/>
        <xdr:cNvSpPr/>
      </xdr:nvSpPr>
      <xdr:spPr>
        <a:xfrm>
          <a:off x="3384550" y="57340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146050</xdr:rowOff>
    </xdr:from>
    <xdr:ext cx="595630" cy="250190"/>
    <xdr:sp macro="" textlink="">
      <xdr:nvSpPr>
        <xdr:cNvPr id="83" name="テキスト ボックス 82"/>
        <xdr:cNvSpPr txBox="1"/>
      </xdr:nvSpPr>
      <xdr:spPr>
        <a:xfrm>
          <a:off x="3154680" y="55143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102870</xdr:rowOff>
    </xdr:from>
    <xdr:to xmlns:xdr="http://schemas.openxmlformats.org/drawingml/2006/spreadsheetDrawing">
      <xdr:col>15</xdr:col>
      <xdr:colOff>101600</xdr:colOff>
      <xdr:row>35</xdr:row>
      <xdr:rowOff>34290</xdr:rowOff>
    </xdr:to>
    <xdr:sp macro="" textlink="">
      <xdr:nvSpPr>
        <xdr:cNvPr id="84" name="楕円 83"/>
        <xdr:cNvSpPr/>
      </xdr:nvSpPr>
      <xdr:spPr>
        <a:xfrm>
          <a:off x="2571750" y="5806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50800</xdr:rowOff>
    </xdr:from>
    <xdr:ext cx="595630" cy="250190"/>
    <xdr:sp macro="" textlink="">
      <xdr:nvSpPr>
        <xdr:cNvPr id="85" name="テキスト ボックス 84"/>
        <xdr:cNvSpPr txBox="1"/>
      </xdr:nvSpPr>
      <xdr:spPr>
        <a:xfrm>
          <a:off x="2360930" y="55867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145415</xdr:rowOff>
    </xdr:from>
    <xdr:to xmlns:xdr="http://schemas.openxmlformats.org/drawingml/2006/spreadsheetDrawing">
      <xdr:col>10</xdr:col>
      <xdr:colOff>165100</xdr:colOff>
      <xdr:row>35</xdr:row>
      <xdr:rowOff>76835</xdr:rowOff>
    </xdr:to>
    <xdr:sp macro="" textlink="">
      <xdr:nvSpPr>
        <xdr:cNvPr id="86" name="楕円 85"/>
        <xdr:cNvSpPr/>
      </xdr:nvSpPr>
      <xdr:spPr>
        <a:xfrm>
          <a:off x="1778000" y="5848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93345</xdr:rowOff>
    </xdr:from>
    <xdr:ext cx="595630" cy="253365"/>
    <xdr:sp macro="" textlink="">
      <xdr:nvSpPr>
        <xdr:cNvPr id="87" name="テキスト ボックス 86"/>
        <xdr:cNvSpPr txBox="1"/>
      </xdr:nvSpPr>
      <xdr:spPr>
        <a:xfrm>
          <a:off x="1548130" y="56292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99695</xdr:rowOff>
    </xdr:to>
    <xdr:sp macro="" textlink="">
      <xdr:nvSpPr>
        <xdr:cNvPr id="88" name="楕円 87"/>
        <xdr:cNvSpPr/>
      </xdr:nvSpPr>
      <xdr:spPr>
        <a:xfrm>
          <a:off x="984250" y="58718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116205</xdr:rowOff>
    </xdr:from>
    <xdr:ext cx="595630" cy="253365"/>
    <xdr:sp macro="" textlink="">
      <xdr:nvSpPr>
        <xdr:cNvPr id="89" name="テキスト ボックス 88"/>
        <xdr:cNvSpPr txBox="1"/>
      </xdr:nvSpPr>
      <xdr:spPr>
        <a:xfrm>
          <a:off x="754380" y="56521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98" name="テキスト ボックス 97"/>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190"/>
    <xdr:sp macro="" textlink="">
      <xdr:nvSpPr>
        <xdr:cNvPr id="101" name="テキスト ボックス 100"/>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103" name="テキスト ボックス 102"/>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5" name="テキスト ボックス 104"/>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7" name="テキスト ボックス 106"/>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0190"/>
    <xdr:sp macro="" textlink="">
      <xdr:nvSpPr>
        <xdr:cNvPr id="109" name="テキスト ボックス 108"/>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0190"/>
    <xdr:sp macro="" textlink="">
      <xdr:nvSpPr>
        <xdr:cNvPr id="111" name="テキスト ボックス 110"/>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167640</xdr:rowOff>
    </xdr:from>
    <xdr:to xmlns:xdr="http://schemas.openxmlformats.org/drawingml/2006/spreadsheetDrawing">
      <xdr:col>24</xdr:col>
      <xdr:colOff>62865</xdr:colOff>
      <xdr:row>58</xdr:row>
      <xdr:rowOff>93980</xdr:rowOff>
    </xdr:to>
    <xdr:cxnSp macro="">
      <xdr:nvCxnSpPr>
        <xdr:cNvPr id="113" name="直線コネクタ 112"/>
        <xdr:cNvCxnSpPr/>
      </xdr:nvCxnSpPr>
      <xdr:spPr>
        <a:xfrm flipV="1">
          <a:off x="4176395" y="855345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97155</xdr:rowOff>
    </xdr:from>
    <xdr:ext cx="534670" cy="253365"/>
    <xdr:sp macro="" textlink="">
      <xdr:nvSpPr>
        <xdr:cNvPr id="114" name="物件費最小値テキスト"/>
        <xdr:cNvSpPr txBox="1"/>
      </xdr:nvSpPr>
      <xdr:spPr>
        <a:xfrm>
          <a:off x="4229100" y="9824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5" name="直線コネクタ 114"/>
        <xdr:cNvCxnSpPr/>
      </xdr:nvCxnSpPr>
      <xdr:spPr>
        <a:xfrm>
          <a:off x="4108450" y="9820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115570</xdr:rowOff>
    </xdr:from>
    <xdr:ext cx="598805" cy="253365"/>
    <xdr:sp macro="" textlink="">
      <xdr:nvSpPr>
        <xdr:cNvPr id="116" name="物件費最大値テキスト"/>
        <xdr:cNvSpPr txBox="1"/>
      </xdr:nvSpPr>
      <xdr:spPr>
        <a:xfrm>
          <a:off x="4229100" y="83337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167640</xdr:rowOff>
    </xdr:from>
    <xdr:to xmlns:xdr="http://schemas.openxmlformats.org/drawingml/2006/spreadsheetDrawing">
      <xdr:col>24</xdr:col>
      <xdr:colOff>152400</xdr:colOff>
      <xdr:row>50</xdr:row>
      <xdr:rowOff>167640</xdr:rowOff>
    </xdr:to>
    <xdr:cxnSp macro="">
      <xdr:nvCxnSpPr>
        <xdr:cNvPr id="117" name="直線コネクタ 116"/>
        <xdr:cNvCxnSpPr/>
      </xdr:nvCxnSpPr>
      <xdr:spPr>
        <a:xfrm>
          <a:off x="4108450" y="8553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635</xdr:rowOff>
    </xdr:from>
    <xdr:to xmlns:xdr="http://schemas.openxmlformats.org/drawingml/2006/spreadsheetDrawing">
      <xdr:col>24</xdr:col>
      <xdr:colOff>63500</xdr:colOff>
      <xdr:row>58</xdr:row>
      <xdr:rowOff>33020</xdr:rowOff>
    </xdr:to>
    <xdr:cxnSp macro="">
      <xdr:nvCxnSpPr>
        <xdr:cNvPr id="118" name="直線コネクタ 117"/>
        <xdr:cNvCxnSpPr/>
      </xdr:nvCxnSpPr>
      <xdr:spPr>
        <a:xfrm flipV="1">
          <a:off x="3429000" y="972756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113665</xdr:rowOff>
    </xdr:from>
    <xdr:ext cx="598805" cy="253365"/>
    <xdr:sp macro="" textlink="">
      <xdr:nvSpPr>
        <xdr:cNvPr id="119" name="物件費平均値テキスト"/>
        <xdr:cNvSpPr txBox="1"/>
      </xdr:nvSpPr>
      <xdr:spPr>
        <a:xfrm>
          <a:off x="4229100" y="95053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91440</xdr:rowOff>
    </xdr:from>
    <xdr:to xmlns:xdr="http://schemas.openxmlformats.org/drawingml/2006/spreadsheetDrawing">
      <xdr:col>24</xdr:col>
      <xdr:colOff>114300</xdr:colOff>
      <xdr:row>58</xdr:row>
      <xdr:rowOff>22860</xdr:rowOff>
    </xdr:to>
    <xdr:sp macro="" textlink="">
      <xdr:nvSpPr>
        <xdr:cNvPr id="120" name="フローチャート: 判断 119"/>
        <xdr:cNvSpPr/>
      </xdr:nvSpPr>
      <xdr:spPr>
        <a:xfrm>
          <a:off x="41275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33020</xdr:rowOff>
    </xdr:from>
    <xdr:to xmlns:xdr="http://schemas.openxmlformats.org/drawingml/2006/spreadsheetDrawing">
      <xdr:col>19</xdr:col>
      <xdr:colOff>171450</xdr:colOff>
      <xdr:row>58</xdr:row>
      <xdr:rowOff>39370</xdr:rowOff>
    </xdr:to>
    <xdr:cxnSp macro="">
      <xdr:nvCxnSpPr>
        <xdr:cNvPr id="121" name="直線コネクタ 120"/>
        <xdr:cNvCxnSpPr/>
      </xdr:nvCxnSpPr>
      <xdr:spPr>
        <a:xfrm flipV="1">
          <a:off x="2622550" y="975995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145415</xdr:rowOff>
    </xdr:from>
    <xdr:to xmlns:xdr="http://schemas.openxmlformats.org/drawingml/2006/spreadsheetDrawing">
      <xdr:col>20</xdr:col>
      <xdr:colOff>38100</xdr:colOff>
      <xdr:row>58</xdr:row>
      <xdr:rowOff>76835</xdr:rowOff>
    </xdr:to>
    <xdr:sp macro="" textlink="">
      <xdr:nvSpPr>
        <xdr:cNvPr id="122" name="フローチャート: 判断 121"/>
        <xdr:cNvSpPr/>
      </xdr:nvSpPr>
      <xdr:spPr>
        <a:xfrm>
          <a:off x="3384550" y="97047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93345</xdr:rowOff>
    </xdr:from>
    <xdr:ext cx="531495" cy="253365"/>
    <xdr:sp macro="" textlink="">
      <xdr:nvSpPr>
        <xdr:cNvPr id="123" name="テキスト ボックス 122"/>
        <xdr:cNvSpPr txBox="1"/>
      </xdr:nvSpPr>
      <xdr:spPr>
        <a:xfrm>
          <a:off x="3187065" y="94849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36830</xdr:rowOff>
    </xdr:from>
    <xdr:to xmlns:xdr="http://schemas.openxmlformats.org/drawingml/2006/spreadsheetDrawing">
      <xdr:col>15</xdr:col>
      <xdr:colOff>50800</xdr:colOff>
      <xdr:row>58</xdr:row>
      <xdr:rowOff>39370</xdr:rowOff>
    </xdr:to>
    <xdr:cxnSp macro="">
      <xdr:nvCxnSpPr>
        <xdr:cNvPr id="124" name="直線コネクタ 123"/>
        <xdr:cNvCxnSpPr/>
      </xdr:nvCxnSpPr>
      <xdr:spPr>
        <a:xfrm>
          <a:off x="1828800" y="976376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147955</xdr:rowOff>
    </xdr:from>
    <xdr:to xmlns:xdr="http://schemas.openxmlformats.org/drawingml/2006/spreadsheetDrawing">
      <xdr:col>15</xdr:col>
      <xdr:colOff>101600</xdr:colOff>
      <xdr:row>58</xdr:row>
      <xdr:rowOff>79375</xdr:rowOff>
    </xdr:to>
    <xdr:sp macro="" textlink="">
      <xdr:nvSpPr>
        <xdr:cNvPr id="125" name="フローチャート: 判断 124"/>
        <xdr:cNvSpPr/>
      </xdr:nvSpPr>
      <xdr:spPr>
        <a:xfrm>
          <a:off x="2571750" y="9707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95250</xdr:rowOff>
    </xdr:from>
    <xdr:ext cx="531495" cy="253365"/>
    <xdr:sp macro="" textlink="">
      <xdr:nvSpPr>
        <xdr:cNvPr id="126" name="テキスト ボックス 125"/>
        <xdr:cNvSpPr txBox="1"/>
      </xdr:nvSpPr>
      <xdr:spPr>
        <a:xfrm>
          <a:off x="2393315" y="94869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36830</xdr:rowOff>
    </xdr:from>
    <xdr:to xmlns:xdr="http://schemas.openxmlformats.org/drawingml/2006/spreadsheetDrawing">
      <xdr:col>10</xdr:col>
      <xdr:colOff>114300</xdr:colOff>
      <xdr:row>58</xdr:row>
      <xdr:rowOff>39370</xdr:rowOff>
    </xdr:to>
    <xdr:cxnSp macro="">
      <xdr:nvCxnSpPr>
        <xdr:cNvPr id="127" name="直線コネクタ 126"/>
        <xdr:cNvCxnSpPr/>
      </xdr:nvCxnSpPr>
      <xdr:spPr>
        <a:xfrm flipV="1">
          <a:off x="1028700" y="97637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88900</xdr:rowOff>
    </xdr:to>
    <xdr:sp macro="" textlink="">
      <xdr:nvSpPr>
        <xdr:cNvPr id="128" name="フローチャート: 判断 127"/>
        <xdr:cNvSpPr/>
      </xdr:nvSpPr>
      <xdr:spPr>
        <a:xfrm>
          <a:off x="1778000" y="9716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80010</xdr:rowOff>
    </xdr:from>
    <xdr:ext cx="534670" cy="253365"/>
    <xdr:sp macro="" textlink="">
      <xdr:nvSpPr>
        <xdr:cNvPr id="129" name="テキスト ボックス 128"/>
        <xdr:cNvSpPr txBox="1"/>
      </xdr:nvSpPr>
      <xdr:spPr>
        <a:xfrm>
          <a:off x="1580515" y="9806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132715</xdr:rowOff>
    </xdr:from>
    <xdr:to xmlns:xdr="http://schemas.openxmlformats.org/drawingml/2006/spreadsheetDrawing">
      <xdr:col>6</xdr:col>
      <xdr:colOff>38100</xdr:colOff>
      <xdr:row>58</xdr:row>
      <xdr:rowOff>64135</xdr:rowOff>
    </xdr:to>
    <xdr:sp macro="" textlink="">
      <xdr:nvSpPr>
        <xdr:cNvPr id="130" name="フローチャート: 判断 129"/>
        <xdr:cNvSpPr/>
      </xdr:nvSpPr>
      <xdr:spPr>
        <a:xfrm>
          <a:off x="984250" y="9692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80645</xdr:rowOff>
    </xdr:from>
    <xdr:ext cx="595630" cy="253365"/>
    <xdr:sp macro="" textlink="">
      <xdr:nvSpPr>
        <xdr:cNvPr id="131" name="テキスト ボックス 130"/>
        <xdr:cNvSpPr txBox="1"/>
      </xdr:nvSpPr>
      <xdr:spPr>
        <a:xfrm>
          <a:off x="754380" y="94722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4" name="テキスト ボックス 133"/>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118110</xdr:rowOff>
    </xdr:from>
    <xdr:to xmlns:xdr="http://schemas.openxmlformats.org/drawingml/2006/spreadsheetDrawing">
      <xdr:col>24</xdr:col>
      <xdr:colOff>114300</xdr:colOff>
      <xdr:row>58</xdr:row>
      <xdr:rowOff>50800</xdr:rowOff>
    </xdr:to>
    <xdr:sp macro="" textlink="">
      <xdr:nvSpPr>
        <xdr:cNvPr id="137" name="楕円 136"/>
        <xdr:cNvSpPr/>
      </xdr:nvSpPr>
      <xdr:spPr>
        <a:xfrm>
          <a:off x="4127500" y="96774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70485</xdr:rowOff>
    </xdr:from>
    <xdr:ext cx="598805" cy="250190"/>
    <xdr:sp macro="" textlink="">
      <xdr:nvSpPr>
        <xdr:cNvPr id="138" name="物件費該当値テキスト"/>
        <xdr:cNvSpPr txBox="1"/>
      </xdr:nvSpPr>
      <xdr:spPr>
        <a:xfrm>
          <a:off x="4229100" y="96297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151130</xdr:rowOff>
    </xdr:from>
    <xdr:to xmlns:xdr="http://schemas.openxmlformats.org/drawingml/2006/spreadsheetDrawing">
      <xdr:col>20</xdr:col>
      <xdr:colOff>38100</xdr:colOff>
      <xdr:row>58</xdr:row>
      <xdr:rowOff>82550</xdr:rowOff>
    </xdr:to>
    <xdr:sp macro="" textlink="">
      <xdr:nvSpPr>
        <xdr:cNvPr id="139" name="楕円 138"/>
        <xdr:cNvSpPr/>
      </xdr:nvSpPr>
      <xdr:spPr>
        <a:xfrm>
          <a:off x="3384550" y="9710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73660</xdr:rowOff>
    </xdr:from>
    <xdr:ext cx="531495" cy="252730"/>
    <xdr:sp macro="" textlink="">
      <xdr:nvSpPr>
        <xdr:cNvPr id="140" name="テキスト ボックス 139"/>
        <xdr:cNvSpPr txBox="1"/>
      </xdr:nvSpPr>
      <xdr:spPr>
        <a:xfrm>
          <a:off x="3187065" y="980059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156845</xdr:rowOff>
    </xdr:from>
    <xdr:to xmlns:xdr="http://schemas.openxmlformats.org/drawingml/2006/spreadsheetDrawing">
      <xdr:col>15</xdr:col>
      <xdr:colOff>101600</xdr:colOff>
      <xdr:row>58</xdr:row>
      <xdr:rowOff>88900</xdr:rowOff>
    </xdr:to>
    <xdr:sp macro="" textlink="">
      <xdr:nvSpPr>
        <xdr:cNvPr id="141" name="楕円 140"/>
        <xdr:cNvSpPr/>
      </xdr:nvSpPr>
      <xdr:spPr>
        <a:xfrm>
          <a:off x="2571750" y="9716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80010</xdr:rowOff>
    </xdr:from>
    <xdr:ext cx="531495" cy="253365"/>
    <xdr:sp macro="" textlink="">
      <xdr:nvSpPr>
        <xdr:cNvPr id="142" name="テキスト ボックス 141"/>
        <xdr:cNvSpPr txBox="1"/>
      </xdr:nvSpPr>
      <xdr:spPr>
        <a:xfrm>
          <a:off x="2393315" y="98069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154305</xdr:rowOff>
    </xdr:from>
    <xdr:to xmlns:xdr="http://schemas.openxmlformats.org/drawingml/2006/spreadsheetDrawing">
      <xdr:col>10</xdr:col>
      <xdr:colOff>165100</xdr:colOff>
      <xdr:row>58</xdr:row>
      <xdr:rowOff>86360</xdr:rowOff>
    </xdr:to>
    <xdr:sp macro="" textlink="">
      <xdr:nvSpPr>
        <xdr:cNvPr id="143" name="楕円 142"/>
        <xdr:cNvSpPr/>
      </xdr:nvSpPr>
      <xdr:spPr>
        <a:xfrm>
          <a:off x="1778000" y="9713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102870</xdr:rowOff>
    </xdr:from>
    <xdr:ext cx="534670" cy="250190"/>
    <xdr:sp macro="" textlink="">
      <xdr:nvSpPr>
        <xdr:cNvPr id="144" name="テキスト ボックス 143"/>
        <xdr:cNvSpPr txBox="1"/>
      </xdr:nvSpPr>
      <xdr:spPr>
        <a:xfrm>
          <a:off x="1580515" y="94945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88900</xdr:rowOff>
    </xdr:to>
    <xdr:sp macro="" textlink="">
      <xdr:nvSpPr>
        <xdr:cNvPr id="145" name="楕円 144"/>
        <xdr:cNvSpPr/>
      </xdr:nvSpPr>
      <xdr:spPr>
        <a:xfrm>
          <a:off x="984250" y="9716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80010</xdr:rowOff>
    </xdr:from>
    <xdr:ext cx="531495" cy="253365"/>
    <xdr:sp macro="" textlink="">
      <xdr:nvSpPr>
        <xdr:cNvPr id="146" name="テキスト ボックス 145"/>
        <xdr:cNvSpPr txBox="1"/>
      </xdr:nvSpPr>
      <xdr:spPr>
        <a:xfrm>
          <a:off x="786765" y="98069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5" name="テキスト ボックス 154"/>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5745" cy="250190"/>
    <xdr:sp macro="" textlink="">
      <xdr:nvSpPr>
        <xdr:cNvPr id="158" name="テキスト ボックス 157"/>
        <xdr:cNvSpPr txBox="1"/>
      </xdr:nvSpPr>
      <xdr:spPr>
        <a:xfrm>
          <a:off x="4749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0190"/>
    <xdr:sp macro="" textlink="">
      <xdr:nvSpPr>
        <xdr:cNvPr id="160" name="テキスト ボックス 159"/>
        <xdr:cNvSpPr txBox="1"/>
      </xdr:nvSpPr>
      <xdr:spPr>
        <a:xfrm>
          <a:off x="2114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190"/>
    <xdr:sp macro="" textlink="">
      <xdr:nvSpPr>
        <xdr:cNvPr id="162" name="テキスト ボックス 161"/>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0190"/>
    <xdr:sp macro="" textlink="">
      <xdr:nvSpPr>
        <xdr:cNvPr id="164" name="テキスト ボックス 163"/>
        <xdr:cNvSpPr txBox="1"/>
      </xdr:nvSpPr>
      <xdr:spPr>
        <a:xfrm>
          <a:off x="2114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50190"/>
    <xdr:sp macro="" textlink="">
      <xdr:nvSpPr>
        <xdr:cNvPr id="166" name="テキスト ボックス 165"/>
        <xdr:cNvSpPr txBox="1"/>
      </xdr:nvSpPr>
      <xdr:spPr>
        <a:xfrm>
          <a:off x="2114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50190"/>
    <xdr:sp macro="" textlink="">
      <xdr:nvSpPr>
        <xdr:cNvPr id="168" name="テキスト ボックス 167"/>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71755</xdr:rowOff>
    </xdr:from>
    <xdr:to xmlns:xdr="http://schemas.openxmlformats.org/drawingml/2006/spreadsheetDrawing">
      <xdr:col>24</xdr:col>
      <xdr:colOff>62865</xdr:colOff>
      <xdr:row>78</xdr:row>
      <xdr:rowOff>165735</xdr:rowOff>
    </xdr:to>
    <xdr:cxnSp macro="">
      <xdr:nvCxnSpPr>
        <xdr:cNvPr id="170" name="直線コネクタ 169"/>
        <xdr:cNvCxnSpPr/>
      </xdr:nvCxnSpPr>
      <xdr:spPr>
        <a:xfrm flipV="1">
          <a:off x="4176395" y="11810365"/>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xdr:rowOff>
    </xdr:from>
    <xdr:ext cx="469900" cy="253365"/>
    <xdr:sp macro="" textlink="">
      <xdr:nvSpPr>
        <xdr:cNvPr id="171" name="維持補修費最小値テキスト"/>
        <xdr:cNvSpPr txBox="1"/>
      </xdr:nvSpPr>
      <xdr:spPr>
        <a:xfrm>
          <a:off x="4229100" y="1324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165735</xdr:rowOff>
    </xdr:from>
    <xdr:to xmlns:xdr="http://schemas.openxmlformats.org/drawingml/2006/spreadsheetDrawing">
      <xdr:col>24</xdr:col>
      <xdr:colOff>152400</xdr:colOff>
      <xdr:row>78</xdr:row>
      <xdr:rowOff>165735</xdr:rowOff>
    </xdr:to>
    <xdr:cxnSp macro="">
      <xdr:nvCxnSpPr>
        <xdr:cNvPr id="172" name="直線コネクタ 171"/>
        <xdr:cNvCxnSpPr/>
      </xdr:nvCxnSpPr>
      <xdr:spPr>
        <a:xfrm>
          <a:off x="4108450" y="1324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19685</xdr:rowOff>
    </xdr:from>
    <xdr:ext cx="534670" cy="253365"/>
    <xdr:sp macro="" textlink="">
      <xdr:nvSpPr>
        <xdr:cNvPr id="173" name="維持補修費最大値テキスト"/>
        <xdr:cNvSpPr txBox="1"/>
      </xdr:nvSpPr>
      <xdr:spPr>
        <a:xfrm>
          <a:off x="4229100" y="115906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71755</xdr:rowOff>
    </xdr:from>
    <xdr:to xmlns:xdr="http://schemas.openxmlformats.org/drawingml/2006/spreadsheetDrawing">
      <xdr:col>24</xdr:col>
      <xdr:colOff>152400</xdr:colOff>
      <xdr:row>70</xdr:row>
      <xdr:rowOff>71755</xdr:rowOff>
    </xdr:to>
    <xdr:cxnSp macro="">
      <xdr:nvCxnSpPr>
        <xdr:cNvPr id="174" name="直線コネクタ 173"/>
        <xdr:cNvCxnSpPr/>
      </xdr:nvCxnSpPr>
      <xdr:spPr>
        <a:xfrm>
          <a:off x="4108450" y="1181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96520</xdr:rowOff>
    </xdr:from>
    <xdr:to xmlns:xdr="http://schemas.openxmlformats.org/drawingml/2006/spreadsheetDrawing">
      <xdr:col>24</xdr:col>
      <xdr:colOff>63500</xdr:colOff>
      <xdr:row>77</xdr:row>
      <xdr:rowOff>114300</xdr:rowOff>
    </xdr:to>
    <xdr:cxnSp macro="">
      <xdr:nvCxnSpPr>
        <xdr:cNvPr id="175" name="直線コネクタ 174"/>
        <xdr:cNvCxnSpPr/>
      </xdr:nvCxnSpPr>
      <xdr:spPr>
        <a:xfrm flipV="1">
          <a:off x="3429000" y="13008610"/>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136525</xdr:rowOff>
    </xdr:from>
    <xdr:ext cx="534670" cy="253365"/>
    <xdr:sp macro="" textlink="">
      <xdr:nvSpPr>
        <xdr:cNvPr id="176" name="維持補修費平均値テキスト"/>
        <xdr:cNvSpPr txBox="1"/>
      </xdr:nvSpPr>
      <xdr:spPr>
        <a:xfrm>
          <a:off x="4229100" y="127133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114300</xdr:rowOff>
    </xdr:from>
    <xdr:to xmlns:xdr="http://schemas.openxmlformats.org/drawingml/2006/spreadsheetDrawing">
      <xdr:col>24</xdr:col>
      <xdr:colOff>114300</xdr:colOff>
      <xdr:row>77</xdr:row>
      <xdr:rowOff>45720</xdr:rowOff>
    </xdr:to>
    <xdr:sp macro="" textlink="">
      <xdr:nvSpPr>
        <xdr:cNvPr id="177" name="フローチャート: 判断 176"/>
        <xdr:cNvSpPr/>
      </xdr:nvSpPr>
      <xdr:spPr>
        <a:xfrm>
          <a:off x="4127500" y="12858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49530</xdr:rowOff>
    </xdr:from>
    <xdr:to xmlns:xdr="http://schemas.openxmlformats.org/drawingml/2006/spreadsheetDrawing">
      <xdr:col>19</xdr:col>
      <xdr:colOff>171450</xdr:colOff>
      <xdr:row>77</xdr:row>
      <xdr:rowOff>114300</xdr:rowOff>
    </xdr:to>
    <xdr:cxnSp macro="">
      <xdr:nvCxnSpPr>
        <xdr:cNvPr id="178" name="直線コネクタ 177"/>
        <xdr:cNvCxnSpPr/>
      </xdr:nvCxnSpPr>
      <xdr:spPr>
        <a:xfrm>
          <a:off x="2622550" y="12961620"/>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18415</xdr:rowOff>
    </xdr:from>
    <xdr:to xmlns:xdr="http://schemas.openxmlformats.org/drawingml/2006/spreadsheetDrawing">
      <xdr:col>20</xdr:col>
      <xdr:colOff>38100</xdr:colOff>
      <xdr:row>77</xdr:row>
      <xdr:rowOff>117475</xdr:rowOff>
    </xdr:to>
    <xdr:sp macro="" textlink="">
      <xdr:nvSpPr>
        <xdr:cNvPr id="179" name="フローチャート: 判断 178"/>
        <xdr:cNvSpPr/>
      </xdr:nvSpPr>
      <xdr:spPr>
        <a:xfrm>
          <a:off x="3384550" y="12930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133985</xdr:rowOff>
    </xdr:from>
    <xdr:ext cx="469900" cy="253365"/>
    <xdr:sp macro="" textlink="">
      <xdr:nvSpPr>
        <xdr:cNvPr id="180" name="テキスト ボックス 179"/>
        <xdr:cNvSpPr txBox="1"/>
      </xdr:nvSpPr>
      <xdr:spPr>
        <a:xfrm>
          <a:off x="3219450" y="12710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49530</xdr:rowOff>
    </xdr:from>
    <xdr:to xmlns:xdr="http://schemas.openxmlformats.org/drawingml/2006/spreadsheetDrawing">
      <xdr:col>15</xdr:col>
      <xdr:colOff>50800</xdr:colOff>
      <xdr:row>77</xdr:row>
      <xdr:rowOff>55245</xdr:rowOff>
    </xdr:to>
    <xdr:cxnSp macro="">
      <xdr:nvCxnSpPr>
        <xdr:cNvPr id="181" name="直線コネクタ 180"/>
        <xdr:cNvCxnSpPr/>
      </xdr:nvCxnSpPr>
      <xdr:spPr>
        <a:xfrm flipV="1">
          <a:off x="1828800" y="1296162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95250</xdr:rowOff>
    </xdr:to>
    <xdr:sp macro="" textlink="">
      <xdr:nvSpPr>
        <xdr:cNvPr id="182" name="フローチャート: 判断 181"/>
        <xdr:cNvSpPr/>
      </xdr:nvSpPr>
      <xdr:spPr>
        <a:xfrm>
          <a:off x="25717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111125</xdr:rowOff>
    </xdr:from>
    <xdr:ext cx="469900" cy="252730"/>
    <xdr:sp macro="" textlink="">
      <xdr:nvSpPr>
        <xdr:cNvPr id="183" name="テキスト ボックス 182"/>
        <xdr:cNvSpPr txBox="1"/>
      </xdr:nvSpPr>
      <xdr:spPr>
        <a:xfrm>
          <a:off x="2406650" y="12687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55245</xdr:rowOff>
    </xdr:from>
    <xdr:to xmlns:xdr="http://schemas.openxmlformats.org/drawingml/2006/spreadsheetDrawing">
      <xdr:col>10</xdr:col>
      <xdr:colOff>114300</xdr:colOff>
      <xdr:row>77</xdr:row>
      <xdr:rowOff>100965</xdr:rowOff>
    </xdr:to>
    <xdr:cxnSp macro="">
      <xdr:nvCxnSpPr>
        <xdr:cNvPr id="184" name="直線コネクタ 183"/>
        <xdr:cNvCxnSpPr/>
      </xdr:nvCxnSpPr>
      <xdr:spPr>
        <a:xfrm flipV="1">
          <a:off x="1028700" y="1296733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144780</xdr:rowOff>
    </xdr:from>
    <xdr:to xmlns:xdr="http://schemas.openxmlformats.org/drawingml/2006/spreadsheetDrawing">
      <xdr:col>10</xdr:col>
      <xdr:colOff>165100</xdr:colOff>
      <xdr:row>77</xdr:row>
      <xdr:rowOff>76200</xdr:rowOff>
    </xdr:to>
    <xdr:sp macro="" textlink="">
      <xdr:nvSpPr>
        <xdr:cNvPr id="185" name="フローチャート: 判断 184"/>
        <xdr:cNvSpPr/>
      </xdr:nvSpPr>
      <xdr:spPr>
        <a:xfrm>
          <a:off x="1778000" y="12889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92710</xdr:rowOff>
    </xdr:from>
    <xdr:ext cx="469900" cy="250190"/>
    <xdr:sp macro="" textlink="">
      <xdr:nvSpPr>
        <xdr:cNvPr id="186" name="テキスト ボックス 185"/>
        <xdr:cNvSpPr txBox="1"/>
      </xdr:nvSpPr>
      <xdr:spPr>
        <a:xfrm>
          <a:off x="1612900" y="126695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87630</xdr:rowOff>
    </xdr:from>
    <xdr:to xmlns:xdr="http://schemas.openxmlformats.org/drawingml/2006/spreadsheetDrawing">
      <xdr:col>6</xdr:col>
      <xdr:colOff>38100</xdr:colOff>
      <xdr:row>77</xdr:row>
      <xdr:rowOff>19050</xdr:rowOff>
    </xdr:to>
    <xdr:sp macro="" textlink="">
      <xdr:nvSpPr>
        <xdr:cNvPr id="187" name="フローチャート: 判断 186"/>
        <xdr:cNvSpPr/>
      </xdr:nvSpPr>
      <xdr:spPr>
        <a:xfrm>
          <a:off x="984250" y="12832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35560</xdr:rowOff>
    </xdr:from>
    <xdr:ext cx="531495" cy="250190"/>
    <xdr:sp macro="" textlink="">
      <xdr:nvSpPr>
        <xdr:cNvPr id="188" name="テキスト ボックス 187"/>
        <xdr:cNvSpPr txBox="1"/>
      </xdr:nvSpPr>
      <xdr:spPr>
        <a:xfrm>
          <a:off x="786765" y="126123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1" name="テキスト ボックス 190"/>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47625</xdr:rowOff>
    </xdr:from>
    <xdr:to xmlns:xdr="http://schemas.openxmlformats.org/drawingml/2006/spreadsheetDrawing">
      <xdr:col>24</xdr:col>
      <xdr:colOff>114300</xdr:colOff>
      <xdr:row>77</xdr:row>
      <xdr:rowOff>146685</xdr:rowOff>
    </xdr:to>
    <xdr:sp macro="" textlink="">
      <xdr:nvSpPr>
        <xdr:cNvPr id="194" name="楕円 193"/>
        <xdr:cNvSpPr/>
      </xdr:nvSpPr>
      <xdr:spPr>
        <a:xfrm>
          <a:off x="4127500" y="1295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26035</xdr:rowOff>
    </xdr:from>
    <xdr:ext cx="469900" cy="253365"/>
    <xdr:sp macro="" textlink="">
      <xdr:nvSpPr>
        <xdr:cNvPr id="195" name="維持補修費該当値テキスト"/>
        <xdr:cNvSpPr txBox="1"/>
      </xdr:nvSpPr>
      <xdr:spPr>
        <a:xfrm>
          <a:off x="4229100" y="12938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64135</xdr:rowOff>
    </xdr:from>
    <xdr:to xmlns:xdr="http://schemas.openxmlformats.org/drawingml/2006/spreadsheetDrawing">
      <xdr:col>20</xdr:col>
      <xdr:colOff>38100</xdr:colOff>
      <xdr:row>77</xdr:row>
      <xdr:rowOff>163830</xdr:rowOff>
    </xdr:to>
    <xdr:sp macro="" textlink="">
      <xdr:nvSpPr>
        <xdr:cNvPr id="196" name="楕円 195"/>
        <xdr:cNvSpPr/>
      </xdr:nvSpPr>
      <xdr:spPr>
        <a:xfrm>
          <a:off x="3384550" y="12976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155575</xdr:rowOff>
    </xdr:from>
    <xdr:ext cx="469900" cy="252730"/>
    <xdr:sp macro="" textlink="">
      <xdr:nvSpPr>
        <xdr:cNvPr id="197" name="テキスト ボックス 196"/>
        <xdr:cNvSpPr txBox="1"/>
      </xdr:nvSpPr>
      <xdr:spPr>
        <a:xfrm>
          <a:off x="3219450" y="13067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167005</xdr:rowOff>
    </xdr:from>
    <xdr:to xmlns:xdr="http://schemas.openxmlformats.org/drawingml/2006/spreadsheetDrawing">
      <xdr:col>15</xdr:col>
      <xdr:colOff>101600</xdr:colOff>
      <xdr:row>77</xdr:row>
      <xdr:rowOff>98425</xdr:rowOff>
    </xdr:to>
    <xdr:sp macro="" textlink="">
      <xdr:nvSpPr>
        <xdr:cNvPr id="198" name="楕円 197"/>
        <xdr:cNvSpPr/>
      </xdr:nvSpPr>
      <xdr:spPr>
        <a:xfrm>
          <a:off x="2571750" y="12911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90805</xdr:rowOff>
    </xdr:from>
    <xdr:ext cx="469900" cy="250190"/>
    <xdr:sp macro="" textlink="">
      <xdr:nvSpPr>
        <xdr:cNvPr id="199" name="テキスト ボックス 198"/>
        <xdr:cNvSpPr txBox="1"/>
      </xdr:nvSpPr>
      <xdr:spPr>
        <a:xfrm>
          <a:off x="2406650" y="130028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5715</xdr:rowOff>
    </xdr:from>
    <xdr:to xmlns:xdr="http://schemas.openxmlformats.org/drawingml/2006/spreadsheetDrawing">
      <xdr:col>10</xdr:col>
      <xdr:colOff>165100</xdr:colOff>
      <xdr:row>77</xdr:row>
      <xdr:rowOff>105410</xdr:rowOff>
    </xdr:to>
    <xdr:sp macro="" textlink="">
      <xdr:nvSpPr>
        <xdr:cNvPr id="200" name="楕円 199"/>
        <xdr:cNvSpPr/>
      </xdr:nvSpPr>
      <xdr:spPr>
        <a:xfrm>
          <a:off x="1778000" y="12917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95885</xdr:rowOff>
    </xdr:from>
    <xdr:ext cx="469900" cy="253365"/>
    <xdr:sp macro="" textlink="">
      <xdr:nvSpPr>
        <xdr:cNvPr id="201" name="テキスト ボックス 200"/>
        <xdr:cNvSpPr txBox="1"/>
      </xdr:nvSpPr>
      <xdr:spPr>
        <a:xfrm>
          <a:off x="1612900" y="13007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51435</xdr:rowOff>
    </xdr:from>
    <xdr:to xmlns:xdr="http://schemas.openxmlformats.org/drawingml/2006/spreadsheetDrawing">
      <xdr:col>6</xdr:col>
      <xdr:colOff>38100</xdr:colOff>
      <xdr:row>77</xdr:row>
      <xdr:rowOff>151130</xdr:rowOff>
    </xdr:to>
    <xdr:sp macro="" textlink="">
      <xdr:nvSpPr>
        <xdr:cNvPr id="202" name="楕円 201"/>
        <xdr:cNvSpPr/>
      </xdr:nvSpPr>
      <xdr:spPr>
        <a:xfrm>
          <a:off x="984250" y="12963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142240</xdr:rowOff>
    </xdr:from>
    <xdr:ext cx="469900" cy="250190"/>
    <xdr:sp macro="" textlink="">
      <xdr:nvSpPr>
        <xdr:cNvPr id="203" name="テキスト ボックス 202"/>
        <xdr:cNvSpPr txBox="1"/>
      </xdr:nvSpPr>
      <xdr:spPr>
        <a:xfrm>
          <a:off x="819150" y="130543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12" name="テキスト ボックス 211"/>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4" name="テキスト ボックス 213"/>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0" name="テキスト ボックス 219"/>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4" name="テキスト ボックス 223"/>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6" name="テキスト ボックス 225"/>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6985</xdr:rowOff>
    </xdr:from>
    <xdr:to xmlns:xdr="http://schemas.openxmlformats.org/drawingml/2006/spreadsheetDrawing">
      <xdr:col>24</xdr:col>
      <xdr:colOff>62865</xdr:colOff>
      <xdr:row>97</xdr:row>
      <xdr:rowOff>153035</xdr:rowOff>
    </xdr:to>
    <xdr:cxnSp macro="">
      <xdr:nvCxnSpPr>
        <xdr:cNvPr id="228" name="直線コネクタ 227"/>
        <xdr:cNvCxnSpPr/>
      </xdr:nvCxnSpPr>
      <xdr:spPr>
        <a:xfrm flipV="1">
          <a:off x="4176395" y="1509839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156845</xdr:rowOff>
    </xdr:from>
    <xdr:ext cx="534670" cy="255905"/>
    <xdr:sp macro="" textlink="">
      <xdr:nvSpPr>
        <xdr:cNvPr id="229" name="扶助費最小値テキスト"/>
        <xdr:cNvSpPr txBox="1"/>
      </xdr:nvSpPr>
      <xdr:spPr>
        <a:xfrm>
          <a:off x="4229100" y="164445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153035</xdr:rowOff>
    </xdr:from>
    <xdr:to xmlns:xdr="http://schemas.openxmlformats.org/drawingml/2006/spreadsheetDrawing">
      <xdr:col>24</xdr:col>
      <xdr:colOff>152400</xdr:colOff>
      <xdr:row>97</xdr:row>
      <xdr:rowOff>153035</xdr:rowOff>
    </xdr:to>
    <xdr:cxnSp macro="">
      <xdr:nvCxnSpPr>
        <xdr:cNvPr id="230" name="直線コネクタ 229"/>
        <xdr:cNvCxnSpPr/>
      </xdr:nvCxnSpPr>
      <xdr:spPr>
        <a:xfrm>
          <a:off x="4108450" y="16440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123190</xdr:rowOff>
    </xdr:from>
    <xdr:ext cx="598805" cy="250190"/>
    <xdr:sp macro="" textlink="">
      <xdr:nvSpPr>
        <xdr:cNvPr id="231" name="扶助費最大値テキスト"/>
        <xdr:cNvSpPr txBox="1"/>
      </xdr:nvSpPr>
      <xdr:spPr>
        <a:xfrm>
          <a:off x="4229100" y="148793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6985</xdr:rowOff>
    </xdr:from>
    <xdr:to xmlns:xdr="http://schemas.openxmlformats.org/drawingml/2006/spreadsheetDrawing">
      <xdr:col>24</xdr:col>
      <xdr:colOff>152400</xdr:colOff>
      <xdr:row>90</xdr:row>
      <xdr:rowOff>6985</xdr:rowOff>
    </xdr:to>
    <xdr:cxnSp macro="">
      <xdr:nvCxnSpPr>
        <xdr:cNvPr id="232" name="直線コネクタ 231"/>
        <xdr:cNvCxnSpPr/>
      </xdr:nvCxnSpPr>
      <xdr:spPr>
        <a:xfrm>
          <a:off x="4108450" y="15098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92</xdr:row>
      <xdr:rowOff>100965</xdr:rowOff>
    </xdr:from>
    <xdr:to xmlns:xdr="http://schemas.openxmlformats.org/drawingml/2006/spreadsheetDrawing">
      <xdr:col>24</xdr:col>
      <xdr:colOff>63500</xdr:colOff>
      <xdr:row>92</xdr:row>
      <xdr:rowOff>123190</xdr:rowOff>
    </xdr:to>
    <xdr:cxnSp macro="">
      <xdr:nvCxnSpPr>
        <xdr:cNvPr id="233" name="直線コネクタ 232"/>
        <xdr:cNvCxnSpPr/>
      </xdr:nvCxnSpPr>
      <xdr:spPr>
        <a:xfrm flipV="1">
          <a:off x="3429000" y="15531465"/>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53340</xdr:rowOff>
    </xdr:from>
    <xdr:ext cx="534670" cy="255905"/>
    <xdr:sp macro="" textlink="">
      <xdr:nvSpPr>
        <xdr:cNvPr id="234" name="扶助費平均値テキスト"/>
        <xdr:cNvSpPr txBox="1"/>
      </xdr:nvSpPr>
      <xdr:spPr>
        <a:xfrm>
          <a:off x="4229100" y="158267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74930</xdr:rowOff>
    </xdr:from>
    <xdr:to xmlns:xdr="http://schemas.openxmlformats.org/drawingml/2006/spreadsheetDrawing">
      <xdr:col>24</xdr:col>
      <xdr:colOff>114300</xdr:colOff>
      <xdr:row>95</xdr:row>
      <xdr:rowOff>5080</xdr:rowOff>
    </xdr:to>
    <xdr:sp macro="" textlink="">
      <xdr:nvSpPr>
        <xdr:cNvPr id="235" name="フローチャート: 判断 234"/>
        <xdr:cNvSpPr/>
      </xdr:nvSpPr>
      <xdr:spPr>
        <a:xfrm>
          <a:off x="412750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123190</xdr:rowOff>
    </xdr:from>
    <xdr:to xmlns:xdr="http://schemas.openxmlformats.org/drawingml/2006/spreadsheetDrawing">
      <xdr:col>19</xdr:col>
      <xdr:colOff>171450</xdr:colOff>
      <xdr:row>93</xdr:row>
      <xdr:rowOff>100965</xdr:rowOff>
    </xdr:to>
    <xdr:cxnSp macro="">
      <xdr:nvCxnSpPr>
        <xdr:cNvPr id="236" name="直線コネクタ 235"/>
        <xdr:cNvCxnSpPr/>
      </xdr:nvCxnSpPr>
      <xdr:spPr>
        <a:xfrm flipV="1">
          <a:off x="2622550" y="15553690"/>
          <a:ext cx="80645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37" name="フローチャート: 判断 236"/>
        <xdr:cNvSpPr/>
      </xdr:nvSpPr>
      <xdr:spPr>
        <a:xfrm>
          <a:off x="3384550" y="1592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68580</xdr:rowOff>
    </xdr:from>
    <xdr:ext cx="531495" cy="259080"/>
    <xdr:sp macro="" textlink="">
      <xdr:nvSpPr>
        <xdr:cNvPr id="238" name="テキスト ボックス 237"/>
        <xdr:cNvSpPr txBox="1"/>
      </xdr:nvSpPr>
      <xdr:spPr>
        <a:xfrm>
          <a:off x="3187065" y="160134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72390</xdr:rowOff>
    </xdr:from>
    <xdr:to xmlns:xdr="http://schemas.openxmlformats.org/drawingml/2006/spreadsheetDrawing">
      <xdr:col>15</xdr:col>
      <xdr:colOff>50800</xdr:colOff>
      <xdr:row>93</xdr:row>
      <xdr:rowOff>100965</xdr:rowOff>
    </xdr:to>
    <xdr:cxnSp macro="">
      <xdr:nvCxnSpPr>
        <xdr:cNvPr id="239" name="直線コネクタ 238"/>
        <xdr:cNvCxnSpPr/>
      </xdr:nvCxnSpPr>
      <xdr:spPr>
        <a:xfrm>
          <a:off x="1828800" y="15502890"/>
          <a:ext cx="79375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71755</xdr:rowOff>
    </xdr:from>
    <xdr:to xmlns:xdr="http://schemas.openxmlformats.org/drawingml/2006/spreadsheetDrawing">
      <xdr:col>15</xdr:col>
      <xdr:colOff>101600</xdr:colOff>
      <xdr:row>96</xdr:row>
      <xdr:rowOff>1905</xdr:rowOff>
    </xdr:to>
    <xdr:sp macro="" textlink="">
      <xdr:nvSpPr>
        <xdr:cNvPr id="240" name="フローチャート: 判断 239"/>
        <xdr:cNvSpPr/>
      </xdr:nvSpPr>
      <xdr:spPr>
        <a:xfrm>
          <a:off x="2571750" y="1601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164465</xdr:rowOff>
    </xdr:from>
    <xdr:ext cx="531495" cy="259080"/>
    <xdr:sp macro="" textlink="">
      <xdr:nvSpPr>
        <xdr:cNvPr id="241" name="テキスト ボックス 240"/>
        <xdr:cNvSpPr txBox="1"/>
      </xdr:nvSpPr>
      <xdr:spPr>
        <a:xfrm>
          <a:off x="2393315" y="16109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92</xdr:row>
      <xdr:rowOff>72390</xdr:rowOff>
    </xdr:from>
    <xdr:to xmlns:xdr="http://schemas.openxmlformats.org/drawingml/2006/spreadsheetDrawing">
      <xdr:col>10</xdr:col>
      <xdr:colOff>114300</xdr:colOff>
      <xdr:row>94</xdr:row>
      <xdr:rowOff>104775</xdr:rowOff>
    </xdr:to>
    <xdr:cxnSp macro="">
      <xdr:nvCxnSpPr>
        <xdr:cNvPr id="242" name="直線コネクタ 241"/>
        <xdr:cNvCxnSpPr/>
      </xdr:nvCxnSpPr>
      <xdr:spPr>
        <a:xfrm flipV="1">
          <a:off x="1028700" y="15502890"/>
          <a:ext cx="8001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27940</xdr:rowOff>
    </xdr:to>
    <xdr:sp macro="" textlink="">
      <xdr:nvSpPr>
        <xdr:cNvPr id="243" name="フローチャート: 判断 242"/>
        <xdr:cNvSpPr/>
      </xdr:nvSpPr>
      <xdr:spPr>
        <a:xfrm>
          <a:off x="1778000" y="1587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19050</xdr:rowOff>
    </xdr:from>
    <xdr:ext cx="534670" cy="255905"/>
    <xdr:sp macro="" textlink="">
      <xdr:nvSpPr>
        <xdr:cNvPr id="244" name="テキスト ボックス 243"/>
        <xdr:cNvSpPr txBox="1"/>
      </xdr:nvSpPr>
      <xdr:spPr>
        <a:xfrm>
          <a:off x="1580515" y="15963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49530</xdr:rowOff>
    </xdr:from>
    <xdr:to xmlns:xdr="http://schemas.openxmlformats.org/drawingml/2006/spreadsheetDrawing">
      <xdr:col>6</xdr:col>
      <xdr:colOff>38100</xdr:colOff>
      <xdr:row>95</xdr:row>
      <xdr:rowOff>151130</xdr:rowOff>
    </xdr:to>
    <xdr:sp macro="" textlink="">
      <xdr:nvSpPr>
        <xdr:cNvPr id="245" name="フローチャート: 判断 244"/>
        <xdr:cNvSpPr/>
      </xdr:nvSpPr>
      <xdr:spPr>
        <a:xfrm>
          <a:off x="984250" y="15994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142240</xdr:rowOff>
    </xdr:from>
    <xdr:ext cx="531495" cy="259080"/>
    <xdr:sp macro="" textlink="">
      <xdr:nvSpPr>
        <xdr:cNvPr id="246" name="テキスト ボックス 245"/>
        <xdr:cNvSpPr txBox="1"/>
      </xdr:nvSpPr>
      <xdr:spPr>
        <a:xfrm>
          <a:off x="78676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9" name="テキスト ボックス 248"/>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50165</xdr:rowOff>
    </xdr:from>
    <xdr:to xmlns:xdr="http://schemas.openxmlformats.org/drawingml/2006/spreadsheetDrawing">
      <xdr:col>24</xdr:col>
      <xdr:colOff>114300</xdr:colOff>
      <xdr:row>92</xdr:row>
      <xdr:rowOff>151765</xdr:rowOff>
    </xdr:to>
    <xdr:sp macro="" textlink="">
      <xdr:nvSpPr>
        <xdr:cNvPr id="252" name="楕円 251"/>
        <xdr:cNvSpPr/>
      </xdr:nvSpPr>
      <xdr:spPr>
        <a:xfrm>
          <a:off x="412750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73025</xdr:rowOff>
    </xdr:from>
    <xdr:ext cx="598805" cy="259080"/>
    <xdr:sp macro="" textlink="">
      <xdr:nvSpPr>
        <xdr:cNvPr id="253" name="扶助費該当値テキスト"/>
        <xdr:cNvSpPr txBox="1"/>
      </xdr:nvSpPr>
      <xdr:spPr>
        <a:xfrm>
          <a:off x="42291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72390</xdr:rowOff>
    </xdr:from>
    <xdr:to xmlns:xdr="http://schemas.openxmlformats.org/drawingml/2006/spreadsheetDrawing">
      <xdr:col>20</xdr:col>
      <xdr:colOff>38100</xdr:colOff>
      <xdr:row>93</xdr:row>
      <xdr:rowOff>2540</xdr:rowOff>
    </xdr:to>
    <xdr:sp macro="" textlink="">
      <xdr:nvSpPr>
        <xdr:cNvPr id="254" name="楕円 253"/>
        <xdr:cNvSpPr/>
      </xdr:nvSpPr>
      <xdr:spPr>
        <a:xfrm>
          <a:off x="3384550" y="1550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19050</xdr:rowOff>
    </xdr:from>
    <xdr:ext cx="595630" cy="255905"/>
    <xdr:sp macro="" textlink="">
      <xdr:nvSpPr>
        <xdr:cNvPr id="255" name="テキスト ボックス 254"/>
        <xdr:cNvSpPr txBox="1"/>
      </xdr:nvSpPr>
      <xdr:spPr>
        <a:xfrm>
          <a:off x="3154680" y="15278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50165</xdr:rowOff>
    </xdr:from>
    <xdr:to xmlns:xdr="http://schemas.openxmlformats.org/drawingml/2006/spreadsheetDrawing">
      <xdr:col>15</xdr:col>
      <xdr:colOff>101600</xdr:colOff>
      <xdr:row>93</xdr:row>
      <xdr:rowOff>151765</xdr:rowOff>
    </xdr:to>
    <xdr:sp macro="" textlink="">
      <xdr:nvSpPr>
        <xdr:cNvPr id="256" name="楕円 255"/>
        <xdr:cNvSpPr/>
      </xdr:nvSpPr>
      <xdr:spPr>
        <a:xfrm>
          <a:off x="257175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168275</xdr:rowOff>
    </xdr:from>
    <xdr:ext cx="595630" cy="255905"/>
    <xdr:sp macro="" textlink="">
      <xdr:nvSpPr>
        <xdr:cNvPr id="257" name="テキスト ボックス 256"/>
        <xdr:cNvSpPr txBox="1"/>
      </xdr:nvSpPr>
      <xdr:spPr>
        <a:xfrm>
          <a:off x="2360930" y="154273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21590</xdr:rowOff>
    </xdr:from>
    <xdr:to xmlns:xdr="http://schemas.openxmlformats.org/drawingml/2006/spreadsheetDrawing">
      <xdr:col>10</xdr:col>
      <xdr:colOff>165100</xdr:colOff>
      <xdr:row>92</xdr:row>
      <xdr:rowOff>123190</xdr:rowOff>
    </xdr:to>
    <xdr:sp macro="" textlink="">
      <xdr:nvSpPr>
        <xdr:cNvPr id="258" name="楕円 257"/>
        <xdr:cNvSpPr/>
      </xdr:nvSpPr>
      <xdr:spPr>
        <a:xfrm>
          <a:off x="177800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136525</xdr:rowOff>
    </xdr:from>
    <xdr:ext cx="595630" cy="258445"/>
    <xdr:sp macro="" textlink="">
      <xdr:nvSpPr>
        <xdr:cNvPr id="259" name="テキスト ボックス 258"/>
        <xdr:cNvSpPr txBox="1"/>
      </xdr:nvSpPr>
      <xdr:spPr>
        <a:xfrm>
          <a:off x="1548130" y="152279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53975</xdr:rowOff>
    </xdr:from>
    <xdr:to xmlns:xdr="http://schemas.openxmlformats.org/drawingml/2006/spreadsheetDrawing">
      <xdr:col>6</xdr:col>
      <xdr:colOff>38100</xdr:colOff>
      <xdr:row>94</xdr:row>
      <xdr:rowOff>155575</xdr:rowOff>
    </xdr:to>
    <xdr:sp macro="" textlink="">
      <xdr:nvSpPr>
        <xdr:cNvPr id="260" name="楕円 259"/>
        <xdr:cNvSpPr/>
      </xdr:nvSpPr>
      <xdr:spPr>
        <a:xfrm>
          <a:off x="984250" y="15827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635</xdr:rowOff>
    </xdr:from>
    <xdr:ext cx="531495" cy="259080"/>
    <xdr:sp macro="" textlink="">
      <xdr:nvSpPr>
        <xdr:cNvPr id="261" name="テキスト ボックス 260"/>
        <xdr:cNvSpPr txBox="1"/>
      </xdr:nvSpPr>
      <xdr:spPr>
        <a:xfrm>
          <a:off x="786765" y="15602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70" name="テキスト ボックス 269"/>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2" name="直線コネクタ 271"/>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745" cy="250190"/>
    <xdr:sp macro="" textlink="">
      <xdr:nvSpPr>
        <xdr:cNvPr id="273" name="テキスト ボックス 272"/>
        <xdr:cNvSpPr txBox="1"/>
      </xdr:nvSpPr>
      <xdr:spPr>
        <a:xfrm>
          <a:off x="572643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4" name="直線コネクタ 273"/>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53340</xdr:rowOff>
    </xdr:from>
    <xdr:ext cx="595630" cy="250190"/>
    <xdr:sp macro="" textlink="">
      <xdr:nvSpPr>
        <xdr:cNvPr id="275" name="テキスト ボックス 274"/>
        <xdr:cNvSpPr txBox="1"/>
      </xdr:nvSpPr>
      <xdr:spPr>
        <a:xfrm>
          <a:off x="5417820" y="59245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6" name="直線コネクタ 275"/>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109220</xdr:rowOff>
    </xdr:from>
    <xdr:ext cx="595630" cy="250190"/>
    <xdr:sp macro="" textlink="">
      <xdr:nvSpPr>
        <xdr:cNvPr id="277" name="テキスト ボックス 276"/>
        <xdr:cNvSpPr txBox="1"/>
      </xdr:nvSpPr>
      <xdr:spPr>
        <a:xfrm>
          <a:off x="5417820" y="54775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78" name="直線コネクタ 277"/>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165100</xdr:rowOff>
    </xdr:from>
    <xdr:ext cx="595630" cy="250190"/>
    <xdr:sp macro="" textlink="">
      <xdr:nvSpPr>
        <xdr:cNvPr id="279" name="テキスト ボックス 278"/>
        <xdr:cNvSpPr txBox="1"/>
      </xdr:nvSpPr>
      <xdr:spPr>
        <a:xfrm>
          <a:off x="5417820" y="50304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190"/>
    <xdr:sp macro="" textlink="">
      <xdr:nvSpPr>
        <xdr:cNvPr id="281" name="テキスト ボックス 280"/>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44450</xdr:rowOff>
    </xdr:from>
    <xdr:to xmlns:xdr="http://schemas.openxmlformats.org/drawingml/2006/spreadsheetDrawing">
      <xdr:col>54</xdr:col>
      <xdr:colOff>171450</xdr:colOff>
      <xdr:row>37</xdr:row>
      <xdr:rowOff>100330</xdr:rowOff>
    </xdr:to>
    <xdr:cxnSp macro="">
      <xdr:nvCxnSpPr>
        <xdr:cNvPr id="283" name="直線コネクタ 282"/>
        <xdr:cNvCxnSpPr/>
      </xdr:nvCxnSpPr>
      <xdr:spPr>
        <a:xfrm flipV="1">
          <a:off x="9429750" y="5245100"/>
          <a:ext cx="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104775</xdr:rowOff>
    </xdr:from>
    <xdr:ext cx="531495" cy="250190"/>
    <xdr:sp macro="" textlink="">
      <xdr:nvSpPr>
        <xdr:cNvPr id="284" name="補助費等最小値テキスト"/>
        <xdr:cNvSpPr txBox="1"/>
      </xdr:nvSpPr>
      <xdr:spPr>
        <a:xfrm>
          <a:off x="9480550" y="63112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100330</xdr:rowOff>
    </xdr:from>
    <xdr:to xmlns:xdr="http://schemas.openxmlformats.org/drawingml/2006/spreadsheetDrawing">
      <xdr:col>55</xdr:col>
      <xdr:colOff>88900</xdr:colOff>
      <xdr:row>37</xdr:row>
      <xdr:rowOff>100330</xdr:rowOff>
    </xdr:to>
    <xdr:cxnSp macro="">
      <xdr:nvCxnSpPr>
        <xdr:cNvPr id="285" name="直線コネクタ 284"/>
        <xdr:cNvCxnSpPr/>
      </xdr:nvCxnSpPr>
      <xdr:spPr>
        <a:xfrm>
          <a:off x="9359900" y="6306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160655</xdr:rowOff>
    </xdr:from>
    <xdr:ext cx="595630" cy="250190"/>
    <xdr:sp macro="" textlink="">
      <xdr:nvSpPr>
        <xdr:cNvPr id="286" name="補助費等最大値テキスト"/>
        <xdr:cNvSpPr txBox="1"/>
      </xdr:nvSpPr>
      <xdr:spPr>
        <a:xfrm>
          <a:off x="9480550" y="50260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44450</xdr:rowOff>
    </xdr:from>
    <xdr:to xmlns:xdr="http://schemas.openxmlformats.org/drawingml/2006/spreadsheetDrawing">
      <xdr:col>55</xdr:col>
      <xdr:colOff>88900</xdr:colOff>
      <xdr:row>31</xdr:row>
      <xdr:rowOff>44450</xdr:rowOff>
    </xdr:to>
    <xdr:cxnSp macro="">
      <xdr:nvCxnSpPr>
        <xdr:cNvPr id="287" name="直線コネクタ 286"/>
        <xdr:cNvCxnSpPr/>
      </xdr:nvCxnSpPr>
      <xdr:spPr>
        <a:xfrm>
          <a:off x="9359900" y="524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71755</xdr:rowOff>
    </xdr:from>
    <xdr:to xmlns:xdr="http://schemas.openxmlformats.org/drawingml/2006/spreadsheetDrawing">
      <xdr:col>55</xdr:col>
      <xdr:colOff>0</xdr:colOff>
      <xdr:row>35</xdr:row>
      <xdr:rowOff>132080</xdr:rowOff>
    </xdr:to>
    <xdr:cxnSp macro="">
      <xdr:nvCxnSpPr>
        <xdr:cNvPr id="288" name="直線コネクタ 287"/>
        <xdr:cNvCxnSpPr/>
      </xdr:nvCxnSpPr>
      <xdr:spPr>
        <a:xfrm>
          <a:off x="8686800" y="5942965"/>
          <a:ext cx="7429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70485</xdr:rowOff>
    </xdr:from>
    <xdr:ext cx="595630" cy="250190"/>
    <xdr:sp macro="" textlink="">
      <xdr:nvSpPr>
        <xdr:cNvPr id="289" name="補助費等平均値テキスト"/>
        <xdr:cNvSpPr txBox="1"/>
      </xdr:nvSpPr>
      <xdr:spPr>
        <a:xfrm>
          <a:off x="9480550" y="5941695"/>
          <a:ext cx="5956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91440</xdr:rowOff>
    </xdr:from>
    <xdr:to xmlns:xdr="http://schemas.openxmlformats.org/drawingml/2006/spreadsheetDrawing">
      <xdr:col>55</xdr:col>
      <xdr:colOff>50800</xdr:colOff>
      <xdr:row>36</xdr:row>
      <xdr:rowOff>22860</xdr:rowOff>
    </xdr:to>
    <xdr:sp macro="" textlink="">
      <xdr:nvSpPr>
        <xdr:cNvPr id="290" name="フローチャート: 判断 289"/>
        <xdr:cNvSpPr/>
      </xdr:nvSpPr>
      <xdr:spPr>
        <a:xfrm>
          <a:off x="9398000" y="5962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34</xdr:row>
      <xdr:rowOff>159385</xdr:rowOff>
    </xdr:from>
    <xdr:to xmlns:xdr="http://schemas.openxmlformats.org/drawingml/2006/spreadsheetDrawing">
      <xdr:col>50</xdr:col>
      <xdr:colOff>114300</xdr:colOff>
      <xdr:row>35</xdr:row>
      <xdr:rowOff>71755</xdr:rowOff>
    </xdr:to>
    <xdr:cxnSp macro="">
      <xdr:nvCxnSpPr>
        <xdr:cNvPr id="291" name="直線コネクタ 290"/>
        <xdr:cNvCxnSpPr/>
      </xdr:nvCxnSpPr>
      <xdr:spPr>
        <a:xfrm>
          <a:off x="7886700" y="5862955"/>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144780</xdr:rowOff>
    </xdr:from>
    <xdr:to xmlns:xdr="http://schemas.openxmlformats.org/drawingml/2006/spreadsheetDrawing">
      <xdr:col>50</xdr:col>
      <xdr:colOff>165100</xdr:colOff>
      <xdr:row>36</xdr:row>
      <xdr:rowOff>76200</xdr:rowOff>
    </xdr:to>
    <xdr:sp macro="" textlink="">
      <xdr:nvSpPr>
        <xdr:cNvPr id="292" name="フローチャート: 判断 291"/>
        <xdr:cNvSpPr/>
      </xdr:nvSpPr>
      <xdr:spPr>
        <a:xfrm>
          <a:off x="8636000"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67945</xdr:rowOff>
    </xdr:from>
    <xdr:ext cx="534670" cy="250190"/>
    <xdr:sp macro="" textlink="">
      <xdr:nvSpPr>
        <xdr:cNvPr id="293" name="テキスト ボックス 292"/>
        <xdr:cNvSpPr txBox="1"/>
      </xdr:nvSpPr>
      <xdr:spPr>
        <a:xfrm>
          <a:off x="8438515" y="61067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159385</xdr:rowOff>
    </xdr:from>
    <xdr:to xmlns:xdr="http://schemas.openxmlformats.org/drawingml/2006/spreadsheetDrawing">
      <xdr:col>45</xdr:col>
      <xdr:colOff>171450</xdr:colOff>
      <xdr:row>36</xdr:row>
      <xdr:rowOff>128905</xdr:rowOff>
    </xdr:to>
    <xdr:cxnSp macro="">
      <xdr:nvCxnSpPr>
        <xdr:cNvPr id="294" name="直線コネクタ 293"/>
        <xdr:cNvCxnSpPr/>
      </xdr:nvCxnSpPr>
      <xdr:spPr>
        <a:xfrm flipV="1">
          <a:off x="7080250" y="5862955"/>
          <a:ext cx="80645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151130</xdr:rowOff>
    </xdr:from>
    <xdr:to xmlns:xdr="http://schemas.openxmlformats.org/drawingml/2006/spreadsheetDrawing">
      <xdr:col>46</xdr:col>
      <xdr:colOff>38100</xdr:colOff>
      <xdr:row>36</xdr:row>
      <xdr:rowOff>82550</xdr:rowOff>
    </xdr:to>
    <xdr:sp macro="" textlink="">
      <xdr:nvSpPr>
        <xdr:cNvPr id="295" name="フローチャート: 判断 294"/>
        <xdr:cNvSpPr/>
      </xdr:nvSpPr>
      <xdr:spPr>
        <a:xfrm>
          <a:off x="7842250" y="6022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73660</xdr:rowOff>
    </xdr:from>
    <xdr:ext cx="531495" cy="252730"/>
    <xdr:sp macro="" textlink="">
      <xdr:nvSpPr>
        <xdr:cNvPr id="296" name="テキスト ボックス 295"/>
        <xdr:cNvSpPr txBox="1"/>
      </xdr:nvSpPr>
      <xdr:spPr>
        <a:xfrm>
          <a:off x="7644765" y="6112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11430</xdr:rowOff>
    </xdr:from>
    <xdr:to xmlns:xdr="http://schemas.openxmlformats.org/drawingml/2006/spreadsheetDrawing">
      <xdr:col>41</xdr:col>
      <xdr:colOff>50800</xdr:colOff>
      <xdr:row>36</xdr:row>
      <xdr:rowOff>128905</xdr:rowOff>
    </xdr:to>
    <xdr:cxnSp macro="">
      <xdr:nvCxnSpPr>
        <xdr:cNvPr id="297" name="直線コネクタ 296"/>
        <xdr:cNvCxnSpPr/>
      </xdr:nvCxnSpPr>
      <xdr:spPr>
        <a:xfrm>
          <a:off x="6286500" y="5715000"/>
          <a:ext cx="793750"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13335</xdr:rowOff>
    </xdr:from>
    <xdr:to xmlns:xdr="http://schemas.openxmlformats.org/drawingml/2006/spreadsheetDrawing">
      <xdr:col>41</xdr:col>
      <xdr:colOff>101600</xdr:colOff>
      <xdr:row>36</xdr:row>
      <xdr:rowOff>112395</xdr:rowOff>
    </xdr:to>
    <xdr:sp macro="" textlink="">
      <xdr:nvSpPr>
        <xdr:cNvPr id="298" name="フローチャート: 判断 297"/>
        <xdr:cNvSpPr/>
      </xdr:nvSpPr>
      <xdr:spPr>
        <a:xfrm>
          <a:off x="7029450" y="6052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128905</xdr:rowOff>
    </xdr:from>
    <xdr:ext cx="531495" cy="253365"/>
    <xdr:sp macro="" textlink="">
      <xdr:nvSpPr>
        <xdr:cNvPr id="299" name="テキスト ボックス 298"/>
        <xdr:cNvSpPr txBox="1"/>
      </xdr:nvSpPr>
      <xdr:spPr>
        <a:xfrm>
          <a:off x="6851015" y="58324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123825</xdr:rowOff>
    </xdr:from>
    <xdr:to xmlns:xdr="http://schemas.openxmlformats.org/drawingml/2006/spreadsheetDrawing">
      <xdr:col>36</xdr:col>
      <xdr:colOff>165100</xdr:colOff>
      <xdr:row>33</xdr:row>
      <xdr:rowOff>55245</xdr:rowOff>
    </xdr:to>
    <xdr:sp macro="" textlink="">
      <xdr:nvSpPr>
        <xdr:cNvPr id="300" name="フローチャート: 判断 299"/>
        <xdr:cNvSpPr/>
      </xdr:nvSpPr>
      <xdr:spPr>
        <a:xfrm>
          <a:off x="6235700" y="5492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71755</xdr:rowOff>
    </xdr:from>
    <xdr:ext cx="595630" cy="250190"/>
    <xdr:sp macro="" textlink="">
      <xdr:nvSpPr>
        <xdr:cNvPr id="301" name="テキスト ボックス 300"/>
        <xdr:cNvSpPr txBox="1"/>
      </xdr:nvSpPr>
      <xdr:spPr>
        <a:xfrm>
          <a:off x="6005830" y="52724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4" name="テキスト ボックス 303"/>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5" name="テキスト ボックス 304"/>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82550</xdr:rowOff>
    </xdr:from>
    <xdr:to xmlns:xdr="http://schemas.openxmlformats.org/drawingml/2006/spreadsheetDrawing">
      <xdr:col>55</xdr:col>
      <xdr:colOff>50800</xdr:colOff>
      <xdr:row>36</xdr:row>
      <xdr:rowOff>14605</xdr:rowOff>
    </xdr:to>
    <xdr:sp macro="" textlink="">
      <xdr:nvSpPr>
        <xdr:cNvPr id="307" name="楕円 306"/>
        <xdr:cNvSpPr/>
      </xdr:nvSpPr>
      <xdr:spPr>
        <a:xfrm>
          <a:off x="9398000" y="5953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105410</xdr:rowOff>
    </xdr:from>
    <xdr:ext cx="595630" cy="250190"/>
    <xdr:sp macro="" textlink="">
      <xdr:nvSpPr>
        <xdr:cNvPr id="308" name="補助費等該当値テキスト"/>
        <xdr:cNvSpPr txBox="1"/>
      </xdr:nvSpPr>
      <xdr:spPr>
        <a:xfrm>
          <a:off x="9480550" y="58089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21590</xdr:rowOff>
    </xdr:from>
    <xdr:to xmlns:xdr="http://schemas.openxmlformats.org/drawingml/2006/spreadsheetDrawing">
      <xdr:col>50</xdr:col>
      <xdr:colOff>165100</xdr:colOff>
      <xdr:row>35</xdr:row>
      <xdr:rowOff>120650</xdr:rowOff>
    </xdr:to>
    <xdr:sp macro="" textlink="">
      <xdr:nvSpPr>
        <xdr:cNvPr id="309" name="楕円 308"/>
        <xdr:cNvSpPr/>
      </xdr:nvSpPr>
      <xdr:spPr>
        <a:xfrm>
          <a:off x="8636000" y="5892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137160</xdr:rowOff>
    </xdr:from>
    <xdr:ext cx="595630" cy="253365"/>
    <xdr:sp macro="" textlink="">
      <xdr:nvSpPr>
        <xdr:cNvPr id="310" name="テキスト ボックス 309"/>
        <xdr:cNvSpPr txBox="1"/>
      </xdr:nvSpPr>
      <xdr:spPr>
        <a:xfrm>
          <a:off x="8406130" y="56730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109220</xdr:rowOff>
    </xdr:from>
    <xdr:to xmlns:xdr="http://schemas.openxmlformats.org/drawingml/2006/spreadsheetDrawing">
      <xdr:col>46</xdr:col>
      <xdr:colOff>38100</xdr:colOff>
      <xdr:row>35</xdr:row>
      <xdr:rowOff>40640</xdr:rowOff>
    </xdr:to>
    <xdr:sp macro="" textlink="">
      <xdr:nvSpPr>
        <xdr:cNvPr id="311" name="楕円 310"/>
        <xdr:cNvSpPr/>
      </xdr:nvSpPr>
      <xdr:spPr>
        <a:xfrm>
          <a:off x="7842250" y="5812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57150</xdr:rowOff>
    </xdr:from>
    <xdr:ext cx="595630" cy="253365"/>
    <xdr:sp macro="" textlink="">
      <xdr:nvSpPr>
        <xdr:cNvPr id="312" name="テキスト ボックス 311"/>
        <xdr:cNvSpPr txBox="1"/>
      </xdr:nvSpPr>
      <xdr:spPr>
        <a:xfrm>
          <a:off x="7612380" y="55930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79375</xdr:rowOff>
    </xdr:from>
    <xdr:to xmlns:xdr="http://schemas.openxmlformats.org/drawingml/2006/spreadsheetDrawing">
      <xdr:col>41</xdr:col>
      <xdr:colOff>101600</xdr:colOff>
      <xdr:row>37</xdr:row>
      <xdr:rowOff>11430</xdr:rowOff>
    </xdr:to>
    <xdr:sp macro="" textlink="">
      <xdr:nvSpPr>
        <xdr:cNvPr id="313" name="楕円 312"/>
        <xdr:cNvSpPr/>
      </xdr:nvSpPr>
      <xdr:spPr>
        <a:xfrm>
          <a:off x="7029450" y="6118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2540</xdr:rowOff>
    </xdr:from>
    <xdr:ext cx="531495" cy="253365"/>
    <xdr:sp macro="" textlink="">
      <xdr:nvSpPr>
        <xdr:cNvPr id="314" name="テキスト ボックス 313"/>
        <xdr:cNvSpPr txBox="1"/>
      </xdr:nvSpPr>
      <xdr:spPr>
        <a:xfrm>
          <a:off x="6851015" y="62090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128905</xdr:rowOff>
    </xdr:from>
    <xdr:to xmlns:xdr="http://schemas.openxmlformats.org/drawingml/2006/spreadsheetDrawing">
      <xdr:col>36</xdr:col>
      <xdr:colOff>165100</xdr:colOff>
      <xdr:row>34</xdr:row>
      <xdr:rowOff>60960</xdr:rowOff>
    </xdr:to>
    <xdr:sp macro="" textlink="">
      <xdr:nvSpPr>
        <xdr:cNvPr id="315" name="楕円 314"/>
        <xdr:cNvSpPr/>
      </xdr:nvSpPr>
      <xdr:spPr>
        <a:xfrm>
          <a:off x="6235700" y="5664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52070</xdr:rowOff>
    </xdr:from>
    <xdr:ext cx="595630" cy="250190"/>
    <xdr:sp macro="" textlink="">
      <xdr:nvSpPr>
        <xdr:cNvPr id="316" name="テキスト ボックス 315"/>
        <xdr:cNvSpPr txBox="1"/>
      </xdr:nvSpPr>
      <xdr:spPr>
        <a:xfrm>
          <a:off x="6005830" y="57556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5" name="テキスト ボックス 324"/>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7" name="直線コネクタ 326"/>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190"/>
    <xdr:sp macro="" textlink="">
      <xdr:nvSpPr>
        <xdr:cNvPr id="328" name="テキスト ボックス 327"/>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320" cy="250190"/>
    <xdr:sp macro="" textlink="">
      <xdr:nvSpPr>
        <xdr:cNvPr id="330" name="テキスト ボックス 329"/>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1" name="直線コネクタ 330"/>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0190"/>
    <xdr:sp macro="" textlink="">
      <xdr:nvSpPr>
        <xdr:cNvPr id="332" name="テキスト ボックス 331"/>
        <xdr:cNvSpPr txBox="1"/>
      </xdr:nvSpPr>
      <xdr:spPr>
        <a:xfrm>
          <a:off x="541782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3" name="直線コネクタ 332"/>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0190"/>
    <xdr:sp macro="" textlink="">
      <xdr:nvSpPr>
        <xdr:cNvPr id="334" name="テキスト ボックス 333"/>
        <xdr:cNvSpPr txBox="1"/>
      </xdr:nvSpPr>
      <xdr:spPr>
        <a:xfrm>
          <a:off x="541782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5" name="直線コネクタ 334"/>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0190"/>
    <xdr:sp macro="" textlink="">
      <xdr:nvSpPr>
        <xdr:cNvPr id="336" name="テキスト ボックス 335"/>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38" name="テキスト ボックス 337"/>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41910</xdr:rowOff>
    </xdr:from>
    <xdr:to xmlns:xdr="http://schemas.openxmlformats.org/drawingml/2006/spreadsheetDrawing">
      <xdr:col>54</xdr:col>
      <xdr:colOff>171450</xdr:colOff>
      <xdr:row>57</xdr:row>
      <xdr:rowOff>94615</xdr:rowOff>
    </xdr:to>
    <xdr:cxnSp macro="">
      <xdr:nvCxnSpPr>
        <xdr:cNvPr id="340" name="直線コネクタ 339"/>
        <xdr:cNvCxnSpPr/>
      </xdr:nvCxnSpPr>
      <xdr:spPr>
        <a:xfrm flipV="1">
          <a:off x="9429750" y="842772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97790</xdr:rowOff>
    </xdr:from>
    <xdr:ext cx="531495" cy="253365"/>
    <xdr:sp macro="" textlink="">
      <xdr:nvSpPr>
        <xdr:cNvPr id="341" name="普通建設事業費最小値テキスト"/>
        <xdr:cNvSpPr txBox="1"/>
      </xdr:nvSpPr>
      <xdr:spPr>
        <a:xfrm>
          <a:off x="9480550" y="96570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94615</xdr:rowOff>
    </xdr:from>
    <xdr:to xmlns:xdr="http://schemas.openxmlformats.org/drawingml/2006/spreadsheetDrawing">
      <xdr:col>55</xdr:col>
      <xdr:colOff>88900</xdr:colOff>
      <xdr:row>57</xdr:row>
      <xdr:rowOff>94615</xdr:rowOff>
    </xdr:to>
    <xdr:cxnSp macro="">
      <xdr:nvCxnSpPr>
        <xdr:cNvPr id="342" name="直線コネクタ 341"/>
        <xdr:cNvCxnSpPr/>
      </xdr:nvCxnSpPr>
      <xdr:spPr>
        <a:xfrm>
          <a:off x="9359900" y="9653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157480</xdr:rowOff>
    </xdr:from>
    <xdr:ext cx="595630" cy="253365"/>
    <xdr:sp macro="" textlink="">
      <xdr:nvSpPr>
        <xdr:cNvPr id="343" name="普通建設事業費最大値テキスト"/>
        <xdr:cNvSpPr txBox="1"/>
      </xdr:nvSpPr>
      <xdr:spPr>
        <a:xfrm>
          <a:off x="9480550" y="82080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41910</xdr:rowOff>
    </xdr:from>
    <xdr:to xmlns:xdr="http://schemas.openxmlformats.org/drawingml/2006/spreadsheetDrawing">
      <xdr:col>55</xdr:col>
      <xdr:colOff>88900</xdr:colOff>
      <xdr:row>50</xdr:row>
      <xdr:rowOff>41910</xdr:rowOff>
    </xdr:to>
    <xdr:cxnSp macro="">
      <xdr:nvCxnSpPr>
        <xdr:cNvPr id="344" name="直線コネクタ 343"/>
        <xdr:cNvCxnSpPr/>
      </xdr:nvCxnSpPr>
      <xdr:spPr>
        <a:xfrm>
          <a:off x="9359900" y="8427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106680</xdr:rowOff>
    </xdr:from>
    <xdr:to xmlns:xdr="http://schemas.openxmlformats.org/drawingml/2006/spreadsheetDrawing">
      <xdr:col>55</xdr:col>
      <xdr:colOff>0</xdr:colOff>
      <xdr:row>54</xdr:row>
      <xdr:rowOff>133985</xdr:rowOff>
    </xdr:to>
    <xdr:cxnSp macro="">
      <xdr:nvCxnSpPr>
        <xdr:cNvPr id="345" name="直線コネクタ 344"/>
        <xdr:cNvCxnSpPr/>
      </xdr:nvCxnSpPr>
      <xdr:spPr>
        <a:xfrm flipV="1">
          <a:off x="8686800" y="9163050"/>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160020</xdr:rowOff>
    </xdr:from>
    <xdr:ext cx="531495" cy="250190"/>
    <xdr:sp macro="" textlink="">
      <xdr:nvSpPr>
        <xdr:cNvPr id="346" name="普通建設事業費平均値テキスト"/>
        <xdr:cNvSpPr txBox="1"/>
      </xdr:nvSpPr>
      <xdr:spPr>
        <a:xfrm>
          <a:off x="9480550" y="921639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13335</xdr:rowOff>
    </xdr:from>
    <xdr:to xmlns:xdr="http://schemas.openxmlformats.org/drawingml/2006/spreadsheetDrawing">
      <xdr:col>55</xdr:col>
      <xdr:colOff>50800</xdr:colOff>
      <xdr:row>55</xdr:row>
      <xdr:rowOff>112395</xdr:rowOff>
    </xdr:to>
    <xdr:sp macro="" textlink="">
      <xdr:nvSpPr>
        <xdr:cNvPr id="347" name="フローチャート: 判断 346"/>
        <xdr:cNvSpPr/>
      </xdr:nvSpPr>
      <xdr:spPr>
        <a:xfrm>
          <a:off x="9398000" y="92373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133985</xdr:rowOff>
    </xdr:from>
    <xdr:to xmlns:xdr="http://schemas.openxmlformats.org/drawingml/2006/spreadsheetDrawing">
      <xdr:col>50</xdr:col>
      <xdr:colOff>114300</xdr:colOff>
      <xdr:row>57</xdr:row>
      <xdr:rowOff>21590</xdr:rowOff>
    </xdr:to>
    <xdr:cxnSp macro="">
      <xdr:nvCxnSpPr>
        <xdr:cNvPr id="348" name="直線コネクタ 347"/>
        <xdr:cNvCxnSpPr/>
      </xdr:nvCxnSpPr>
      <xdr:spPr>
        <a:xfrm flipV="1">
          <a:off x="7886700" y="9190355"/>
          <a:ext cx="8001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73025</xdr:rowOff>
    </xdr:from>
    <xdr:to xmlns:xdr="http://schemas.openxmlformats.org/drawingml/2006/spreadsheetDrawing">
      <xdr:col>50</xdr:col>
      <xdr:colOff>165100</xdr:colOff>
      <xdr:row>56</xdr:row>
      <xdr:rowOff>4445</xdr:rowOff>
    </xdr:to>
    <xdr:sp macro="" textlink="">
      <xdr:nvSpPr>
        <xdr:cNvPr id="349" name="フローチャート: 判断 348"/>
        <xdr:cNvSpPr/>
      </xdr:nvSpPr>
      <xdr:spPr>
        <a:xfrm>
          <a:off x="8636000" y="9297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163195</xdr:rowOff>
    </xdr:from>
    <xdr:ext cx="534670" cy="250190"/>
    <xdr:sp macro="" textlink="">
      <xdr:nvSpPr>
        <xdr:cNvPr id="350" name="テキスト ボックス 349"/>
        <xdr:cNvSpPr txBox="1"/>
      </xdr:nvSpPr>
      <xdr:spPr>
        <a:xfrm>
          <a:off x="8438515" y="93872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21590</xdr:rowOff>
    </xdr:from>
    <xdr:to xmlns:xdr="http://schemas.openxmlformats.org/drawingml/2006/spreadsheetDrawing">
      <xdr:col>45</xdr:col>
      <xdr:colOff>171450</xdr:colOff>
      <xdr:row>57</xdr:row>
      <xdr:rowOff>40640</xdr:rowOff>
    </xdr:to>
    <xdr:cxnSp macro="">
      <xdr:nvCxnSpPr>
        <xdr:cNvPr id="351" name="直線コネクタ 350"/>
        <xdr:cNvCxnSpPr/>
      </xdr:nvCxnSpPr>
      <xdr:spPr>
        <a:xfrm flipV="1">
          <a:off x="7080250" y="958088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115570</xdr:rowOff>
    </xdr:from>
    <xdr:to xmlns:xdr="http://schemas.openxmlformats.org/drawingml/2006/spreadsheetDrawing">
      <xdr:col>46</xdr:col>
      <xdr:colOff>38100</xdr:colOff>
      <xdr:row>56</xdr:row>
      <xdr:rowOff>47625</xdr:rowOff>
    </xdr:to>
    <xdr:sp macro="" textlink="">
      <xdr:nvSpPr>
        <xdr:cNvPr id="352" name="フローチャート: 判断 351"/>
        <xdr:cNvSpPr/>
      </xdr:nvSpPr>
      <xdr:spPr>
        <a:xfrm>
          <a:off x="7842250" y="9339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62865</xdr:rowOff>
    </xdr:from>
    <xdr:ext cx="531495" cy="253365"/>
    <xdr:sp macro="" textlink="">
      <xdr:nvSpPr>
        <xdr:cNvPr id="353" name="テキスト ボックス 352"/>
        <xdr:cNvSpPr txBox="1"/>
      </xdr:nvSpPr>
      <xdr:spPr>
        <a:xfrm>
          <a:off x="7644765" y="91192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40640</xdr:rowOff>
    </xdr:from>
    <xdr:to xmlns:xdr="http://schemas.openxmlformats.org/drawingml/2006/spreadsheetDrawing">
      <xdr:col>41</xdr:col>
      <xdr:colOff>50800</xdr:colOff>
      <xdr:row>57</xdr:row>
      <xdr:rowOff>143510</xdr:rowOff>
    </xdr:to>
    <xdr:cxnSp macro="">
      <xdr:nvCxnSpPr>
        <xdr:cNvPr id="354" name="直線コネクタ 353"/>
        <xdr:cNvCxnSpPr/>
      </xdr:nvCxnSpPr>
      <xdr:spPr>
        <a:xfrm flipV="1">
          <a:off x="6286500" y="9599930"/>
          <a:ext cx="7937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108585</xdr:rowOff>
    </xdr:from>
    <xdr:to xmlns:xdr="http://schemas.openxmlformats.org/drawingml/2006/spreadsheetDrawing">
      <xdr:col>41</xdr:col>
      <xdr:colOff>101600</xdr:colOff>
      <xdr:row>56</xdr:row>
      <xdr:rowOff>40005</xdr:rowOff>
    </xdr:to>
    <xdr:sp macro="" textlink="">
      <xdr:nvSpPr>
        <xdr:cNvPr id="355" name="フローチャート: 判断 354"/>
        <xdr:cNvSpPr/>
      </xdr:nvSpPr>
      <xdr:spPr>
        <a:xfrm>
          <a:off x="7029450" y="9332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56515</xdr:rowOff>
    </xdr:from>
    <xdr:ext cx="531495" cy="253365"/>
    <xdr:sp macro="" textlink="">
      <xdr:nvSpPr>
        <xdr:cNvPr id="356" name="テキスト ボックス 355"/>
        <xdr:cNvSpPr txBox="1"/>
      </xdr:nvSpPr>
      <xdr:spPr>
        <a:xfrm>
          <a:off x="6851015" y="91128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64770</xdr:rowOff>
    </xdr:from>
    <xdr:to xmlns:xdr="http://schemas.openxmlformats.org/drawingml/2006/spreadsheetDrawing">
      <xdr:col>36</xdr:col>
      <xdr:colOff>165100</xdr:colOff>
      <xdr:row>53</xdr:row>
      <xdr:rowOff>164465</xdr:rowOff>
    </xdr:to>
    <xdr:sp macro="" textlink="">
      <xdr:nvSpPr>
        <xdr:cNvPr id="357" name="フローチャート: 判断 356"/>
        <xdr:cNvSpPr/>
      </xdr:nvSpPr>
      <xdr:spPr>
        <a:xfrm>
          <a:off x="6235700" y="8953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13335</xdr:rowOff>
    </xdr:from>
    <xdr:ext cx="595630" cy="250190"/>
    <xdr:sp macro="" textlink="">
      <xdr:nvSpPr>
        <xdr:cNvPr id="358" name="テキスト ボックス 357"/>
        <xdr:cNvSpPr txBox="1"/>
      </xdr:nvSpPr>
      <xdr:spPr>
        <a:xfrm>
          <a:off x="6005830" y="87344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9" name="テキスト ボックス 35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0" name="テキスト ボックス 35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1" name="テキスト ボックス 36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2" name="テキスト ボックス 361"/>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3" name="テキスト ボックス 36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56515</xdr:rowOff>
    </xdr:from>
    <xdr:to xmlns:xdr="http://schemas.openxmlformats.org/drawingml/2006/spreadsheetDrawing">
      <xdr:col>55</xdr:col>
      <xdr:colOff>50800</xdr:colOff>
      <xdr:row>54</xdr:row>
      <xdr:rowOff>155575</xdr:rowOff>
    </xdr:to>
    <xdr:sp macro="" textlink="">
      <xdr:nvSpPr>
        <xdr:cNvPr id="364" name="楕円 363"/>
        <xdr:cNvSpPr/>
      </xdr:nvSpPr>
      <xdr:spPr>
        <a:xfrm>
          <a:off x="9398000" y="9112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78740</xdr:rowOff>
    </xdr:from>
    <xdr:ext cx="595630" cy="253365"/>
    <xdr:sp macro="" textlink="">
      <xdr:nvSpPr>
        <xdr:cNvPr id="365" name="普通建設事業費該当値テキスト"/>
        <xdr:cNvSpPr txBox="1"/>
      </xdr:nvSpPr>
      <xdr:spPr>
        <a:xfrm>
          <a:off x="9480550" y="89674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84455</xdr:rowOff>
    </xdr:from>
    <xdr:to xmlns:xdr="http://schemas.openxmlformats.org/drawingml/2006/spreadsheetDrawing">
      <xdr:col>50</xdr:col>
      <xdr:colOff>165100</xdr:colOff>
      <xdr:row>55</xdr:row>
      <xdr:rowOff>16510</xdr:rowOff>
    </xdr:to>
    <xdr:sp macro="" textlink="">
      <xdr:nvSpPr>
        <xdr:cNvPr id="366" name="楕円 365"/>
        <xdr:cNvSpPr/>
      </xdr:nvSpPr>
      <xdr:spPr>
        <a:xfrm>
          <a:off x="8636000" y="9140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32385</xdr:rowOff>
    </xdr:from>
    <xdr:ext cx="595630" cy="250190"/>
    <xdr:sp macro="" textlink="">
      <xdr:nvSpPr>
        <xdr:cNvPr id="367" name="テキスト ボックス 366"/>
        <xdr:cNvSpPr txBox="1"/>
      </xdr:nvSpPr>
      <xdr:spPr>
        <a:xfrm>
          <a:off x="8406130" y="8921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140335</xdr:rowOff>
    </xdr:from>
    <xdr:to xmlns:xdr="http://schemas.openxmlformats.org/drawingml/2006/spreadsheetDrawing">
      <xdr:col>46</xdr:col>
      <xdr:colOff>38100</xdr:colOff>
      <xdr:row>57</xdr:row>
      <xdr:rowOff>71755</xdr:rowOff>
    </xdr:to>
    <xdr:sp macro="" textlink="">
      <xdr:nvSpPr>
        <xdr:cNvPr id="368" name="楕円 367"/>
        <xdr:cNvSpPr/>
      </xdr:nvSpPr>
      <xdr:spPr>
        <a:xfrm>
          <a:off x="7842250" y="9531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62230</xdr:rowOff>
    </xdr:from>
    <xdr:ext cx="531495" cy="253365"/>
    <xdr:sp macro="" textlink="">
      <xdr:nvSpPr>
        <xdr:cNvPr id="369" name="テキスト ボックス 368"/>
        <xdr:cNvSpPr txBox="1"/>
      </xdr:nvSpPr>
      <xdr:spPr>
        <a:xfrm>
          <a:off x="7644765" y="96215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159385</xdr:rowOff>
    </xdr:from>
    <xdr:to xmlns:xdr="http://schemas.openxmlformats.org/drawingml/2006/spreadsheetDrawing">
      <xdr:col>41</xdr:col>
      <xdr:colOff>101600</xdr:colOff>
      <xdr:row>57</xdr:row>
      <xdr:rowOff>90805</xdr:rowOff>
    </xdr:to>
    <xdr:sp macro="" textlink="">
      <xdr:nvSpPr>
        <xdr:cNvPr id="370" name="楕円 369"/>
        <xdr:cNvSpPr/>
      </xdr:nvSpPr>
      <xdr:spPr>
        <a:xfrm>
          <a:off x="7029450" y="955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81915</xdr:rowOff>
    </xdr:from>
    <xdr:ext cx="531495" cy="253365"/>
    <xdr:sp macro="" textlink="">
      <xdr:nvSpPr>
        <xdr:cNvPr id="371" name="テキスト ボックス 370"/>
        <xdr:cNvSpPr txBox="1"/>
      </xdr:nvSpPr>
      <xdr:spPr>
        <a:xfrm>
          <a:off x="6851015" y="96412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93980</xdr:rowOff>
    </xdr:from>
    <xdr:to xmlns:xdr="http://schemas.openxmlformats.org/drawingml/2006/spreadsheetDrawing">
      <xdr:col>36</xdr:col>
      <xdr:colOff>165100</xdr:colOff>
      <xdr:row>58</xdr:row>
      <xdr:rowOff>25400</xdr:rowOff>
    </xdr:to>
    <xdr:sp macro="" textlink="">
      <xdr:nvSpPr>
        <xdr:cNvPr id="372" name="楕円 371"/>
        <xdr:cNvSpPr/>
      </xdr:nvSpPr>
      <xdr:spPr>
        <a:xfrm>
          <a:off x="6235700" y="9653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17145</xdr:rowOff>
    </xdr:from>
    <xdr:ext cx="534670" cy="253365"/>
    <xdr:sp macro="" textlink="">
      <xdr:nvSpPr>
        <xdr:cNvPr id="373" name="テキスト ボックス 372"/>
        <xdr:cNvSpPr txBox="1"/>
      </xdr:nvSpPr>
      <xdr:spPr>
        <a:xfrm>
          <a:off x="6038215" y="9744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5" name="正方形/長方形 37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7" name="正方形/長方形 37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9" name="正方形/長方形 37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1" name="正方形/長方形 38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2" name="テキスト ボックス 381"/>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3" name="直線コネクタ 38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4" name="直線コネクタ 383"/>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745" cy="250190"/>
    <xdr:sp macro="" textlink="">
      <xdr:nvSpPr>
        <xdr:cNvPr id="385" name="テキスト ボックス 384"/>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6" name="直線コネクタ 385"/>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8320" cy="250190"/>
    <xdr:sp macro="" textlink="">
      <xdr:nvSpPr>
        <xdr:cNvPr id="387" name="テキスト ボックス 386"/>
        <xdr:cNvSpPr txBox="1"/>
      </xdr:nvSpPr>
      <xdr:spPr>
        <a:xfrm>
          <a:off x="5481955" y="1263015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88" name="直線コネクタ 387"/>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0190"/>
    <xdr:sp macro="" textlink="">
      <xdr:nvSpPr>
        <xdr:cNvPr id="389" name="テキスト ボックス 388"/>
        <xdr:cNvSpPr txBox="1"/>
      </xdr:nvSpPr>
      <xdr:spPr>
        <a:xfrm>
          <a:off x="541782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0" name="直線コネクタ 389"/>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0190"/>
    <xdr:sp macro="" textlink="">
      <xdr:nvSpPr>
        <xdr:cNvPr id="391" name="テキスト ボックス 390"/>
        <xdr:cNvSpPr txBox="1"/>
      </xdr:nvSpPr>
      <xdr:spPr>
        <a:xfrm>
          <a:off x="541782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2" name="直線コネクタ 391"/>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393" name="テキスト ボックス 392"/>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4"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86995</xdr:rowOff>
    </xdr:from>
    <xdr:to xmlns:xdr="http://schemas.openxmlformats.org/drawingml/2006/spreadsheetDrawing">
      <xdr:col>54</xdr:col>
      <xdr:colOff>171450</xdr:colOff>
      <xdr:row>78</xdr:row>
      <xdr:rowOff>136525</xdr:rowOff>
    </xdr:to>
    <xdr:cxnSp macro="">
      <xdr:nvCxnSpPr>
        <xdr:cNvPr id="395" name="直線コネクタ 394"/>
        <xdr:cNvCxnSpPr/>
      </xdr:nvCxnSpPr>
      <xdr:spPr>
        <a:xfrm flipV="1">
          <a:off x="9429750" y="1182560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6380" cy="250190"/>
    <xdr:sp macro="" textlink="">
      <xdr:nvSpPr>
        <xdr:cNvPr id="396" name="普通建設事業費 （ うち新規整備　）最小値テキスト"/>
        <xdr:cNvSpPr txBox="1"/>
      </xdr:nvSpPr>
      <xdr:spPr>
        <a:xfrm>
          <a:off x="9480550" y="1322006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397" name="直線コネクタ 396"/>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34925</xdr:rowOff>
    </xdr:from>
    <xdr:ext cx="595630" cy="250190"/>
    <xdr:sp macro="" textlink="">
      <xdr:nvSpPr>
        <xdr:cNvPr id="398" name="普通建設事業費 （ うち新規整備　）最大値テキスト"/>
        <xdr:cNvSpPr txBox="1"/>
      </xdr:nvSpPr>
      <xdr:spPr>
        <a:xfrm>
          <a:off x="9480550" y="116058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86995</xdr:rowOff>
    </xdr:from>
    <xdr:to xmlns:xdr="http://schemas.openxmlformats.org/drawingml/2006/spreadsheetDrawing">
      <xdr:col>55</xdr:col>
      <xdr:colOff>88900</xdr:colOff>
      <xdr:row>70</xdr:row>
      <xdr:rowOff>86995</xdr:rowOff>
    </xdr:to>
    <xdr:cxnSp macro="">
      <xdr:nvCxnSpPr>
        <xdr:cNvPr id="399" name="直線コネクタ 398"/>
        <xdr:cNvCxnSpPr/>
      </xdr:nvCxnSpPr>
      <xdr:spPr>
        <a:xfrm>
          <a:off x="9359900" y="11825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166370</xdr:rowOff>
    </xdr:from>
    <xdr:to xmlns:xdr="http://schemas.openxmlformats.org/drawingml/2006/spreadsheetDrawing">
      <xdr:col>55</xdr:col>
      <xdr:colOff>0</xdr:colOff>
      <xdr:row>77</xdr:row>
      <xdr:rowOff>155575</xdr:rowOff>
    </xdr:to>
    <xdr:cxnSp macro="">
      <xdr:nvCxnSpPr>
        <xdr:cNvPr id="400" name="直線コネクタ 399"/>
        <xdr:cNvCxnSpPr/>
      </xdr:nvCxnSpPr>
      <xdr:spPr>
        <a:xfrm>
          <a:off x="8686800" y="12910820"/>
          <a:ext cx="7429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59690</xdr:rowOff>
    </xdr:from>
    <xdr:ext cx="531495" cy="253365"/>
    <xdr:sp macro="" textlink="">
      <xdr:nvSpPr>
        <xdr:cNvPr id="401" name="普通建設事業費 （ うち新規整備　）平均値テキスト"/>
        <xdr:cNvSpPr txBox="1"/>
      </xdr:nvSpPr>
      <xdr:spPr>
        <a:xfrm>
          <a:off x="9480550" y="1280414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37465</xdr:rowOff>
    </xdr:from>
    <xdr:to xmlns:xdr="http://schemas.openxmlformats.org/drawingml/2006/spreadsheetDrawing">
      <xdr:col>55</xdr:col>
      <xdr:colOff>50800</xdr:colOff>
      <xdr:row>77</xdr:row>
      <xdr:rowOff>136525</xdr:rowOff>
    </xdr:to>
    <xdr:sp macro="" textlink="">
      <xdr:nvSpPr>
        <xdr:cNvPr id="402" name="フローチャート: 判断 401"/>
        <xdr:cNvSpPr/>
      </xdr:nvSpPr>
      <xdr:spPr>
        <a:xfrm>
          <a:off x="9398000" y="12949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166370</xdr:rowOff>
    </xdr:from>
    <xdr:to xmlns:xdr="http://schemas.openxmlformats.org/drawingml/2006/spreadsheetDrawing">
      <xdr:col>50</xdr:col>
      <xdr:colOff>114300</xdr:colOff>
      <xdr:row>78</xdr:row>
      <xdr:rowOff>110490</xdr:rowOff>
    </xdr:to>
    <xdr:cxnSp macro="">
      <xdr:nvCxnSpPr>
        <xdr:cNvPr id="403" name="直線コネクタ 402"/>
        <xdr:cNvCxnSpPr/>
      </xdr:nvCxnSpPr>
      <xdr:spPr>
        <a:xfrm flipV="1">
          <a:off x="7886700" y="12910820"/>
          <a:ext cx="8001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50165</xdr:rowOff>
    </xdr:to>
    <xdr:sp macro="" textlink="">
      <xdr:nvSpPr>
        <xdr:cNvPr id="404" name="フローチャート: 判断 403"/>
        <xdr:cNvSpPr/>
      </xdr:nvSpPr>
      <xdr:spPr>
        <a:xfrm>
          <a:off x="8636000" y="13029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34670" cy="253365"/>
    <xdr:sp macro="" textlink="">
      <xdr:nvSpPr>
        <xdr:cNvPr id="405" name="テキスト ボックス 404"/>
        <xdr:cNvSpPr txBox="1"/>
      </xdr:nvSpPr>
      <xdr:spPr>
        <a:xfrm>
          <a:off x="8438515" y="13120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110490</xdr:rowOff>
    </xdr:from>
    <xdr:to xmlns:xdr="http://schemas.openxmlformats.org/drawingml/2006/spreadsheetDrawing">
      <xdr:col>45</xdr:col>
      <xdr:colOff>171450</xdr:colOff>
      <xdr:row>78</xdr:row>
      <xdr:rowOff>116840</xdr:rowOff>
    </xdr:to>
    <xdr:cxnSp macro="">
      <xdr:nvCxnSpPr>
        <xdr:cNvPr id="406" name="直線コネクタ 405"/>
        <xdr:cNvCxnSpPr/>
      </xdr:nvCxnSpPr>
      <xdr:spPr>
        <a:xfrm flipV="1">
          <a:off x="7080250" y="1319022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116205</xdr:rowOff>
    </xdr:from>
    <xdr:to xmlns:xdr="http://schemas.openxmlformats.org/drawingml/2006/spreadsheetDrawing">
      <xdr:col>46</xdr:col>
      <xdr:colOff>38100</xdr:colOff>
      <xdr:row>78</xdr:row>
      <xdr:rowOff>48260</xdr:rowOff>
    </xdr:to>
    <xdr:sp macro="" textlink="">
      <xdr:nvSpPr>
        <xdr:cNvPr id="407" name="フローチャート: 判断 406"/>
        <xdr:cNvSpPr/>
      </xdr:nvSpPr>
      <xdr:spPr>
        <a:xfrm>
          <a:off x="7842250" y="130282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63500</xdr:rowOff>
    </xdr:from>
    <xdr:ext cx="531495" cy="253365"/>
    <xdr:sp macro="" textlink="">
      <xdr:nvSpPr>
        <xdr:cNvPr id="408" name="テキスト ボックス 407"/>
        <xdr:cNvSpPr txBox="1"/>
      </xdr:nvSpPr>
      <xdr:spPr>
        <a:xfrm>
          <a:off x="7644765" y="128079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116840</xdr:rowOff>
    </xdr:from>
    <xdr:to xmlns:xdr="http://schemas.openxmlformats.org/drawingml/2006/spreadsheetDrawing">
      <xdr:col>41</xdr:col>
      <xdr:colOff>50800</xdr:colOff>
      <xdr:row>78</xdr:row>
      <xdr:rowOff>136525</xdr:rowOff>
    </xdr:to>
    <xdr:cxnSp macro="">
      <xdr:nvCxnSpPr>
        <xdr:cNvPr id="409" name="直線コネクタ 408"/>
        <xdr:cNvCxnSpPr/>
      </xdr:nvCxnSpPr>
      <xdr:spPr>
        <a:xfrm flipV="1">
          <a:off x="6286500" y="1319657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124460</xdr:rowOff>
    </xdr:from>
    <xdr:to xmlns:xdr="http://schemas.openxmlformats.org/drawingml/2006/spreadsheetDrawing">
      <xdr:col>41</xdr:col>
      <xdr:colOff>101600</xdr:colOff>
      <xdr:row>78</xdr:row>
      <xdr:rowOff>55880</xdr:rowOff>
    </xdr:to>
    <xdr:sp macro="" textlink="">
      <xdr:nvSpPr>
        <xdr:cNvPr id="410" name="フローチャート: 判断 409"/>
        <xdr:cNvSpPr/>
      </xdr:nvSpPr>
      <xdr:spPr>
        <a:xfrm>
          <a:off x="7029450" y="13036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72390</xdr:rowOff>
    </xdr:from>
    <xdr:ext cx="531495" cy="250190"/>
    <xdr:sp macro="" textlink="">
      <xdr:nvSpPr>
        <xdr:cNvPr id="411" name="テキスト ボックス 410"/>
        <xdr:cNvSpPr txBox="1"/>
      </xdr:nvSpPr>
      <xdr:spPr>
        <a:xfrm>
          <a:off x="6851015" y="12816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152400</xdr:rowOff>
    </xdr:from>
    <xdr:to xmlns:xdr="http://schemas.openxmlformats.org/drawingml/2006/spreadsheetDrawing">
      <xdr:col>36</xdr:col>
      <xdr:colOff>165100</xdr:colOff>
      <xdr:row>77</xdr:row>
      <xdr:rowOff>84455</xdr:rowOff>
    </xdr:to>
    <xdr:sp macro="" textlink="">
      <xdr:nvSpPr>
        <xdr:cNvPr id="412" name="フローチャート: 判断 411"/>
        <xdr:cNvSpPr/>
      </xdr:nvSpPr>
      <xdr:spPr>
        <a:xfrm>
          <a:off x="6235700" y="12896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100330</xdr:rowOff>
    </xdr:from>
    <xdr:ext cx="534670" cy="253365"/>
    <xdr:sp macro="" textlink="">
      <xdr:nvSpPr>
        <xdr:cNvPr id="413" name="テキスト ボックス 412"/>
        <xdr:cNvSpPr txBox="1"/>
      </xdr:nvSpPr>
      <xdr:spPr>
        <a:xfrm>
          <a:off x="6038215" y="12677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4" name="テキスト ボックス 413"/>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5" name="テキスト ボックス 414"/>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6" name="テキスト ボックス 415"/>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17" name="テキスト ボックス 416"/>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8" name="テキスト ボックス 417"/>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106680</xdr:rowOff>
    </xdr:from>
    <xdr:to xmlns:xdr="http://schemas.openxmlformats.org/drawingml/2006/spreadsheetDrawing">
      <xdr:col>55</xdr:col>
      <xdr:colOff>50800</xdr:colOff>
      <xdr:row>78</xdr:row>
      <xdr:rowOff>38100</xdr:rowOff>
    </xdr:to>
    <xdr:sp macro="" textlink="">
      <xdr:nvSpPr>
        <xdr:cNvPr id="419" name="楕円 418"/>
        <xdr:cNvSpPr/>
      </xdr:nvSpPr>
      <xdr:spPr>
        <a:xfrm>
          <a:off x="9398000" y="13018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85090</xdr:rowOff>
    </xdr:from>
    <xdr:ext cx="531495" cy="250190"/>
    <xdr:sp macro="" textlink="">
      <xdr:nvSpPr>
        <xdr:cNvPr id="420" name="普通建設事業費 （ うち新規整備　）該当値テキスト"/>
        <xdr:cNvSpPr txBox="1"/>
      </xdr:nvSpPr>
      <xdr:spPr>
        <a:xfrm>
          <a:off x="9480550" y="129971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116840</xdr:rowOff>
    </xdr:from>
    <xdr:to xmlns:xdr="http://schemas.openxmlformats.org/drawingml/2006/spreadsheetDrawing">
      <xdr:col>50</xdr:col>
      <xdr:colOff>165100</xdr:colOff>
      <xdr:row>77</xdr:row>
      <xdr:rowOff>48895</xdr:rowOff>
    </xdr:to>
    <xdr:sp macro="" textlink="">
      <xdr:nvSpPr>
        <xdr:cNvPr id="421" name="楕円 420"/>
        <xdr:cNvSpPr/>
      </xdr:nvSpPr>
      <xdr:spPr>
        <a:xfrm>
          <a:off x="8636000" y="12861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64135</xdr:rowOff>
    </xdr:from>
    <xdr:ext cx="534670" cy="253365"/>
    <xdr:sp macro="" textlink="">
      <xdr:nvSpPr>
        <xdr:cNvPr id="422" name="テキスト ボックス 421"/>
        <xdr:cNvSpPr txBox="1"/>
      </xdr:nvSpPr>
      <xdr:spPr>
        <a:xfrm>
          <a:off x="8438515" y="126409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160655</xdr:rowOff>
    </xdr:to>
    <xdr:sp macro="" textlink="">
      <xdr:nvSpPr>
        <xdr:cNvPr id="423" name="楕円 422"/>
        <xdr:cNvSpPr/>
      </xdr:nvSpPr>
      <xdr:spPr>
        <a:xfrm>
          <a:off x="7842250" y="131406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151130</xdr:rowOff>
    </xdr:from>
    <xdr:ext cx="469900" cy="253365"/>
    <xdr:sp macro="" textlink="">
      <xdr:nvSpPr>
        <xdr:cNvPr id="424" name="テキスト ボックス 423"/>
        <xdr:cNvSpPr txBox="1"/>
      </xdr:nvSpPr>
      <xdr:spPr>
        <a:xfrm>
          <a:off x="7677150" y="13230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67310</xdr:rowOff>
    </xdr:from>
    <xdr:to xmlns:xdr="http://schemas.openxmlformats.org/drawingml/2006/spreadsheetDrawing">
      <xdr:col>41</xdr:col>
      <xdr:colOff>101600</xdr:colOff>
      <xdr:row>78</xdr:row>
      <xdr:rowOff>166370</xdr:rowOff>
    </xdr:to>
    <xdr:sp macro="" textlink="">
      <xdr:nvSpPr>
        <xdr:cNvPr id="425" name="楕円 424"/>
        <xdr:cNvSpPr/>
      </xdr:nvSpPr>
      <xdr:spPr>
        <a:xfrm>
          <a:off x="7029450" y="13147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157480</xdr:rowOff>
    </xdr:from>
    <xdr:ext cx="469900" cy="253365"/>
    <xdr:sp macro="" textlink="">
      <xdr:nvSpPr>
        <xdr:cNvPr id="426" name="テキスト ボックス 425"/>
        <xdr:cNvSpPr txBox="1"/>
      </xdr:nvSpPr>
      <xdr:spPr>
        <a:xfrm>
          <a:off x="6864350" y="13237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86995</xdr:rowOff>
    </xdr:from>
    <xdr:to xmlns:xdr="http://schemas.openxmlformats.org/drawingml/2006/spreadsheetDrawing">
      <xdr:col>36</xdr:col>
      <xdr:colOff>165100</xdr:colOff>
      <xdr:row>79</xdr:row>
      <xdr:rowOff>18415</xdr:rowOff>
    </xdr:to>
    <xdr:sp macro="" textlink="">
      <xdr:nvSpPr>
        <xdr:cNvPr id="427" name="楕円 426"/>
        <xdr:cNvSpPr/>
      </xdr:nvSpPr>
      <xdr:spPr>
        <a:xfrm>
          <a:off x="6235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79</xdr:row>
      <xdr:rowOff>10160</xdr:rowOff>
    </xdr:from>
    <xdr:ext cx="249555" cy="250190"/>
    <xdr:sp macro="" textlink="">
      <xdr:nvSpPr>
        <xdr:cNvPr id="428" name="テキスト ボックス 427"/>
        <xdr:cNvSpPr txBox="1"/>
      </xdr:nvSpPr>
      <xdr:spPr>
        <a:xfrm>
          <a:off x="6172200" y="132575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9" name="正方形/長方形 428"/>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0" name="正方形/長方形 429"/>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2" name="正方形/長方形 431"/>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4" name="正方形/長方形 433"/>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37" name="テキスト ボックス 436"/>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0" name="テキスト ボックス 439"/>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2" name="テキスト ボックス 441"/>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44" name="テキスト ボックス 443"/>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6" name="テキスト ボックス 445"/>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47" name="直線コネクタ 44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48" name="テキスト ボックス 447"/>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0" name="テキスト ボックス 449"/>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81280</xdr:rowOff>
    </xdr:from>
    <xdr:to xmlns:xdr="http://schemas.openxmlformats.org/drawingml/2006/spreadsheetDrawing">
      <xdr:col>54</xdr:col>
      <xdr:colOff>171450</xdr:colOff>
      <xdr:row>98</xdr:row>
      <xdr:rowOff>82550</xdr:rowOff>
    </xdr:to>
    <xdr:cxnSp macro="">
      <xdr:nvCxnSpPr>
        <xdr:cNvPr id="452" name="直線コネクタ 451"/>
        <xdr:cNvCxnSpPr/>
      </xdr:nvCxnSpPr>
      <xdr:spPr>
        <a:xfrm flipV="1">
          <a:off x="9429750" y="1517269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86360</xdr:rowOff>
    </xdr:from>
    <xdr:ext cx="531495" cy="255905"/>
    <xdr:sp macro="" textlink="">
      <xdr:nvSpPr>
        <xdr:cNvPr id="453" name="普通建設事業費 （ うち更新整備　）最小値テキスト"/>
        <xdr:cNvSpPr txBox="1"/>
      </xdr:nvSpPr>
      <xdr:spPr>
        <a:xfrm>
          <a:off x="9480550" y="16545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82550</xdr:rowOff>
    </xdr:from>
    <xdr:to xmlns:xdr="http://schemas.openxmlformats.org/drawingml/2006/spreadsheetDrawing">
      <xdr:col>55</xdr:col>
      <xdr:colOff>88900</xdr:colOff>
      <xdr:row>98</xdr:row>
      <xdr:rowOff>82550</xdr:rowOff>
    </xdr:to>
    <xdr:cxnSp macro="">
      <xdr:nvCxnSpPr>
        <xdr:cNvPr id="454" name="直線コネクタ 453"/>
        <xdr:cNvCxnSpPr/>
      </xdr:nvCxnSpPr>
      <xdr:spPr>
        <a:xfrm>
          <a:off x="9359900" y="16541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595630" cy="250190"/>
    <xdr:sp macro="" textlink="">
      <xdr:nvSpPr>
        <xdr:cNvPr id="455" name="普通建設事業費 （ うち更新整備　）最大値テキスト"/>
        <xdr:cNvSpPr txBox="1"/>
      </xdr:nvSpPr>
      <xdr:spPr>
        <a:xfrm>
          <a:off x="9480550" y="149529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81280</xdr:rowOff>
    </xdr:from>
    <xdr:to xmlns:xdr="http://schemas.openxmlformats.org/drawingml/2006/spreadsheetDrawing">
      <xdr:col>55</xdr:col>
      <xdr:colOff>88900</xdr:colOff>
      <xdr:row>90</xdr:row>
      <xdr:rowOff>81280</xdr:rowOff>
    </xdr:to>
    <xdr:cxnSp macro="">
      <xdr:nvCxnSpPr>
        <xdr:cNvPr id="456" name="直線コネクタ 455"/>
        <xdr:cNvCxnSpPr/>
      </xdr:nvCxnSpPr>
      <xdr:spPr>
        <a:xfrm>
          <a:off x="9359900" y="15172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89535</xdr:rowOff>
    </xdr:from>
    <xdr:to xmlns:xdr="http://schemas.openxmlformats.org/drawingml/2006/spreadsheetDrawing">
      <xdr:col>55</xdr:col>
      <xdr:colOff>0</xdr:colOff>
      <xdr:row>96</xdr:row>
      <xdr:rowOff>94615</xdr:rowOff>
    </xdr:to>
    <xdr:cxnSp macro="">
      <xdr:nvCxnSpPr>
        <xdr:cNvPr id="457" name="直線コネクタ 456"/>
        <xdr:cNvCxnSpPr/>
      </xdr:nvCxnSpPr>
      <xdr:spPr>
        <a:xfrm flipV="1">
          <a:off x="8686800" y="16034385"/>
          <a:ext cx="7429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80645</xdr:rowOff>
    </xdr:from>
    <xdr:ext cx="531495" cy="259080"/>
    <xdr:sp macro="" textlink="">
      <xdr:nvSpPr>
        <xdr:cNvPr id="458" name="普通建設事業費 （ うち更新整備　）平均値テキスト"/>
        <xdr:cNvSpPr txBox="1"/>
      </xdr:nvSpPr>
      <xdr:spPr>
        <a:xfrm>
          <a:off x="9480550" y="1619694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59" name="フローチャート: 判断 458"/>
        <xdr:cNvSpPr/>
      </xdr:nvSpPr>
      <xdr:spPr>
        <a:xfrm>
          <a:off x="9398000" y="16218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94615</xdr:rowOff>
    </xdr:from>
    <xdr:to xmlns:xdr="http://schemas.openxmlformats.org/drawingml/2006/spreadsheetDrawing">
      <xdr:col>50</xdr:col>
      <xdr:colOff>114300</xdr:colOff>
      <xdr:row>97</xdr:row>
      <xdr:rowOff>106045</xdr:rowOff>
    </xdr:to>
    <xdr:cxnSp macro="">
      <xdr:nvCxnSpPr>
        <xdr:cNvPr id="460" name="直線コネクタ 459"/>
        <xdr:cNvCxnSpPr/>
      </xdr:nvCxnSpPr>
      <xdr:spPr>
        <a:xfrm flipV="1">
          <a:off x="7886700" y="16210915"/>
          <a:ext cx="8001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61" name="フローチャート: 判断 460"/>
        <xdr:cNvSpPr/>
      </xdr:nvSpPr>
      <xdr:spPr>
        <a:xfrm>
          <a:off x="863600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14605</xdr:rowOff>
    </xdr:from>
    <xdr:ext cx="534670" cy="259080"/>
    <xdr:sp macro="" textlink="">
      <xdr:nvSpPr>
        <xdr:cNvPr id="462" name="テキスト ボックス 461"/>
        <xdr:cNvSpPr txBox="1"/>
      </xdr:nvSpPr>
      <xdr:spPr>
        <a:xfrm>
          <a:off x="8438515" y="16302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106045</xdr:rowOff>
    </xdr:from>
    <xdr:to xmlns:xdr="http://schemas.openxmlformats.org/drawingml/2006/spreadsheetDrawing">
      <xdr:col>45</xdr:col>
      <xdr:colOff>171450</xdr:colOff>
      <xdr:row>97</xdr:row>
      <xdr:rowOff>127635</xdr:rowOff>
    </xdr:to>
    <xdr:cxnSp macro="">
      <xdr:nvCxnSpPr>
        <xdr:cNvPr id="463" name="直線コネクタ 462"/>
        <xdr:cNvCxnSpPr/>
      </xdr:nvCxnSpPr>
      <xdr:spPr>
        <a:xfrm flipV="1">
          <a:off x="7080250" y="1639379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142240</xdr:rowOff>
    </xdr:from>
    <xdr:to xmlns:xdr="http://schemas.openxmlformats.org/drawingml/2006/spreadsheetDrawing">
      <xdr:col>46</xdr:col>
      <xdr:colOff>38100</xdr:colOff>
      <xdr:row>97</xdr:row>
      <xdr:rowOff>72390</xdr:rowOff>
    </xdr:to>
    <xdr:sp macro="" textlink="">
      <xdr:nvSpPr>
        <xdr:cNvPr id="464" name="フローチャート: 判断 463"/>
        <xdr:cNvSpPr/>
      </xdr:nvSpPr>
      <xdr:spPr>
        <a:xfrm>
          <a:off x="7842250" y="16258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88900</xdr:rowOff>
    </xdr:from>
    <xdr:ext cx="531495" cy="255905"/>
    <xdr:sp macro="" textlink="">
      <xdr:nvSpPr>
        <xdr:cNvPr id="465" name="テキスト ボックス 464"/>
        <xdr:cNvSpPr txBox="1"/>
      </xdr:nvSpPr>
      <xdr:spPr>
        <a:xfrm>
          <a:off x="7644765" y="16033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127635</xdr:rowOff>
    </xdr:from>
    <xdr:to xmlns:xdr="http://schemas.openxmlformats.org/drawingml/2006/spreadsheetDrawing">
      <xdr:col>41</xdr:col>
      <xdr:colOff>50800</xdr:colOff>
      <xdr:row>97</xdr:row>
      <xdr:rowOff>168910</xdr:rowOff>
    </xdr:to>
    <xdr:cxnSp macro="">
      <xdr:nvCxnSpPr>
        <xdr:cNvPr id="466" name="直線コネクタ 465"/>
        <xdr:cNvCxnSpPr/>
      </xdr:nvCxnSpPr>
      <xdr:spPr>
        <a:xfrm flipV="1">
          <a:off x="6286500" y="1641538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67" name="フローチャート: 判断 466"/>
        <xdr:cNvSpPr/>
      </xdr:nvSpPr>
      <xdr:spPr>
        <a:xfrm>
          <a:off x="702945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1495" cy="255905"/>
    <xdr:sp macro="" textlink="">
      <xdr:nvSpPr>
        <xdr:cNvPr id="468" name="テキスト ボックス 467"/>
        <xdr:cNvSpPr txBox="1"/>
      </xdr:nvSpPr>
      <xdr:spPr>
        <a:xfrm>
          <a:off x="6851015" y="160343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8890</xdr:rowOff>
    </xdr:from>
    <xdr:to xmlns:xdr="http://schemas.openxmlformats.org/drawingml/2006/spreadsheetDrawing">
      <xdr:col>36</xdr:col>
      <xdr:colOff>165100</xdr:colOff>
      <xdr:row>96</xdr:row>
      <xdr:rowOff>110490</xdr:rowOff>
    </xdr:to>
    <xdr:sp macro="" textlink="">
      <xdr:nvSpPr>
        <xdr:cNvPr id="469" name="フローチャート: 判断 468"/>
        <xdr:cNvSpPr/>
      </xdr:nvSpPr>
      <xdr:spPr>
        <a:xfrm>
          <a:off x="6235700"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127000</xdr:rowOff>
    </xdr:from>
    <xdr:ext cx="534670" cy="259080"/>
    <xdr:sp macro="" textlink="">
      <xdr:nvSpPr>
        <xdr:cNvPr id="470" name="テキスト ボックス 469"/>
        <xdr:cNvSpPr txBox="1"/>
      </xdr:nvSpPr>
      <xdr:spPr>
        <a:xfrm>
          <a:off x="6038215" y="1590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3" name="テキスト ボックス 47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4" name="テキスト ボックス 473"/>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38735</xdr:rowOff>
    </xdr:from>
    <xdr:to xmlns:xdr="http://schemas.openxmlformats.org/drawingml/2006/spreadsheetDrawing">
      <xdr:col>55</xdr:col>
      <xdr:colOff>50800</xdr:colOff>
      <xdr:row>95</xdr:row>
      <xdr:rowOff>140335</xdr:rowOff>
    </xdr:to>
    <xdr:sp macro="" textlink="">
      <xdr:nvSpPr>
        <xdr:cNvPr id="476" name="楕円 475"/>
        <xdr:cNvSpPr/>
      </xdr:nvSpPr>
      <xdr:spPr>
        <a:xfrm>
          <a:off x="9398000" y="15983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61595</xdr:rowOff>
    </xdr:from>
    <xdr:ext cx="531495" cy="259080"/>
    <xdr:sp macro="" textlink="">
      <xdr:nvSpPr>
        <xdr:cNvPr id="477" name="普通建設事業費 （ うち更新整備　）該当値テキスト"/>
        <xdr:cNvSpPr txBox="1"/>
      </xdr:nvSpPr>
      <xdr:spPr>
        <a:xfrm>
          <a:off x="9480550" y="15834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43815</xdr:rowOff>
    </xdr:from>
    <xdr:to xmlns:xdr="http://schemas.openxmlformats.org/drawingml/2006/spreadsheetDrawing">
      <xdr:col>50</xdr:col>
      <xdr:colOff>165100</xdr:colOff>
      <xdr:row>96</xdr:row>
      <xdr:rowOff>145415</xdr:rowOff>
    </xdr:to>
    <xdr:sp macro="" textlink="">
      <xdr:nvSpPr>
        <xdr:cNvPr id="478" name="楕円 477"/>
        <xdr:cNvSpPr/>
      </xdr:nvSpPr>
      <xdr:spPr>
        <a:xfrm>
          <a:off x="86360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161925</xdr:rowOff>
    </xdr:from>
    <xdr:ext cx="534670" cy="259080"/>
    <xdr:sp macro="" textlink="">
      <xdr:nvSpPr>
        <xdr:cNvPr id="479" name="テキスト ボックス 478"/>
        <xdr:cNvSpPr txBox="1"/>
      </xdr:nvSpPr>
      <xdr:spPr>
        <a:xfrm>
          <a:off x="8438515" y="15935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55245</xdr:rowOff>
    </xdr:from>
    <xdr:to xmlns:xdr="http://schemas.openxmlformats.org/drawingml/2006/spreadsheetDrawing">
      <xdr:col>46</xdr:col>
      <xdr:colOff>38100</xdr:colOff>
      <xdr:row>97</xdr:row>
      <xdr:rowOff>156845</xdr:rowOff>
    </xdr:to>
    <xdr:sp macro="" textlink="">
      <xdr:nvSpPr>
        <xdr:cNvPr id="480" name="楕円 479"/>
        <xdr:cNvSpPr/>
      </xdr:nvSpPr>
      <xdr:spPr>
        <a:xfrm>
          <a:off x="7842250" y="16342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147955</xdr:rowOff>
    </xdr:from>
    <xdr:ext cx="531495" cy="258445"/>
    <xdr:sp macro="" textlink="">
      <xdr:nvSpPr>
        <xdr:cNvPr id="481" name="テキスト ボックス 480"/>
        <xdr:cNvSpPr txBox="1"/>
      </xdr:nvSpPr>
      <xdr:spPr>
        <a:xfrm>
          <a:off x="7644765" y="16435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76835</xdr:rowOff>
    </xdr:from>
    <xdr:to xmlns:xdr="http://schemas.openxmlformats.org/drawingml/2006/spreadsheetDrawing">
      <xdr:col>41</xdr:col>
      <xdr:colOff>101600</xdr:colOff>
      <xdr:row>98</xdr:row>
      <xdr:rowOff>6985</xdr:rowOff>
    </xdr:to>
    <xdr:sp macro="" textlink="">
      <xdr:nvSpPr>
        <xdr:cNvPr id="482" name="楕円 481"/>
        <xdr:cNvSpPr/>
      </xdr:nvSpPr>
      <xdr:spPr>
        <a:xfrm>
          <a:off x="702945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169545</xdr:rowOff>
    </xdr:from>
    <xdr:ext cx="531495" cy="255905"/>
    <xdr:sp macro="" textlink="">
      <xdr:nvSpPr>
        <xdr:cNvPr id="483" name="テキスト ボックス 482"/>
        <xdr:cNvSpPr txBox="1"/>
      </xdr:nvSpPr>
      <xdr:spPr>
        <a:xfrm>
          <a:off x="6851015" y="16457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84" name="楕円 483"/>
        <xdr:cNvSpPr/>
      </xdr:nvSpPr>
      <xdr:spPr>
        <a:xfrm>
          <a:off x="62357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39370</xdr:rowOff>
    </xdr:from>
    <xdr:ext cx="534670" cy="259080"/>
    <xdr:sp macro="" textlink="">
      <xdr:nvSpPr>
        <xdr:cNvPr id="485" name="テキスト ボックス 484"/>
        <xdr:cNvSpPr txBox="1"/>
      </xdr:nvSpPr>
      <xdr:spPr>
        <a:xfrm>
          <a:off x="6038215"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6" name="正方形/長方形 48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7" name="正方形/長方形 48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9" name="正方形/長方形 48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1" name="正方形/長方形 49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3" name="正方形/長方形 49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4" name="テキスト ボックス 493"/>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5" name="直線コネクタ 49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6" name="直線コネクタ 495"/>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5745" cy="250190"/>
    <xdr:sp macro="" textlink="">
      <xdr:nvSpPr>
        <xdr:cNvPr id="497" name="テキスト ボックス 496"/>
        <xdr:cNvSpPr txBox="1"/>
      </xdr:nvSpPr>
      <xdr:spPr>
        <a:xfrm>
          <a:off x="109778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498" name="直線コネクタ 497"/>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50190"/>
    <xdr:sp macro="" textlink="">
      <xdr:nvSpPr>
        <xdr:cNvPr id="499" name="テキスト ボックス 498"/>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0" name="直線コネクタ 499"/>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1" name="テキスト ボックス 500"/>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2" name="直線コネクタ 501"/>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3" name="テキスト ボックス 502"/>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4" name="直線コネクタ 503"/>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2730"/>
    <xdr:sp macro="" textlink="">
      <xdr:nvSpPr>
        <xdr:cNvPr id="505" name="テキスト ボックス 504"/>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6" name="直線コネクタ 505"/>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07" name="テキスト ボックス 506"/>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8" name="直線コネクタ 50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190"/>
    <xdr:sp macro="" textlink="">
      <xdr:nvSpPr>
        <xdr:cNvPr id="509" name="テキスト ボックス 508"/>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0"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40005</xdr:rowOff>
    </xdr:from>
    <xdr:to xmlns:xdr="http://schemas.openxmlformats.org/drawingml/2006/spreadsheetDrawing">
      <xdr:col>85</xdr:col>
      <xdr:colOff>126365</xdr:colOff>
      <xdr:row>39</xdr:row>
      <xdr:rowOff>96520</xdr:rowOff>
    </xdr:to>
    <xdr:cxnSp macro="">
      <xdr:nvCxnSpPr>
        <xdr:cNvPr id="511" name="直線コネクタ 510"/>
        <xdr:cNvCxnSpPr/>
      </xdr:nvCxnSpPr>
      <xdr:spPr>
        <a:xfrm flipV="1">
          <a:off x="14698345" y="50730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100330</xdr:rowOff>
    </xdr:from>
    <xdr:ext cx="249555" cy="253365"/>
    <xdr:sp macro="" textlink="">
      <xdr:nvSpPr>
        <xdr:cNvPr id="512" name="災害復旧事業費最小値テキスト"/>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3" name="直線コネクタ 512"/>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155575</xdr:rowOff>
    </xdr:from>
    <xdr:ext cx="534670" cy="252730"/>
    <xdr:sp macro="" textlink="">
      <xdr:nvSpPr>
        <xdr:cNvPr id="514" name="災害復旧事業費最大値テキスト"/>
        <xdr:cNvSpPr txBox="1"/>
      </xdr:nvSpPr>
      <xdr:spPr>
        <a:xfrm>
          <a:off x="14744700" y="4853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40005</xdr:rowOff>
    </xdr:from>
    <xdr:to xmlns:xdr="http://schemas.openxmlformats.org/drawingml/2006/spreadsheetDrawing">
      <xdr:col>86</xdr:col>
      <xdr:colOff>25400</xdr:colOff>
      <xdr:row>30</xdr:row>
      <xdr:rowOff>40005</xdr:rowOff>
    </xdr:to>
    <xdr:cxnSp macro="">
      <xdr:nvCxnSpPr>
        <xdr:cNvPr id="515" name="直線コネクタ 514"/>
        <xdr:cNvCxnSpPr/>
      </xdr:nvCxnSpPr>
      <xdr:spPr>
        <a:xfrm>
          <a:off x="14611350" y="5073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167005</xdr:rowOff>
    </xdr:from>
    <xdr:to xmlns:xdr="http://schemas.openxmlformats.org/drawingml/2006/spreadsheetDrawing">
      <xdr:col>85</xdr:col>
      <xdr:colOff>127000</xdr:colOff>
      <xdr:row>39</xdr:row>
      <xdr:rowOff>45085</xdr:rowOff>
    </xdr:to>
    <xdr:cxnSp macro="">
      <xdr:nvCxnSpPr>
        <xdr:cNvPr id="516" name="直線コネクタ 515"/>
        <xdr:cNvCxnSpPr/>
      </xdr:nvCxnSpPr>
      <xdr:spPr>
        <a:xfrm>
          <a:off x="13938250" y="654113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117475</xdr:rowOff>
    </xdr:from>
    <xdr:ext cx="469900" cy="253365"/>
    <xdr:sp macro="" textlink="">
      <xdr:nvSpPr>
        <xdr:cNvPr id="517" name="災害復旧事業費平均値テキスト"/>
        <xdr:cNvSpPr txBox="1"/>
      </xdr:nvSpPr>
      <xdr:spPr>
        <a:xfrm>
          <a:off x="14744700" y="63239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95250</xdr:rowOff>
    </xdr:from>
    <xdr:to xmlns:xdr="http://schemas.openxmlformats.org/drawingml/2006/spreadsheetDrawing">
      <xdr:col>85</xdr:col>
      <xdr:colOff>171450</xdr:colOff>
      <xdr:row>39</xdr:row>
      <xdr:rowOff>27305</xdr:rowOff>
    </xdr:to>
    <xdr:sp macro="" textlink="">
      <xdr:nvSpPr>
        <xdr:cNvPr id="518" name="フローチャート: 判断 517"/>
        <xdr:cNvSpPr/>
      </xdr:nvSpPr>
      <xdr:spPr>
        <a:xfrm>
          <a:off x="14649450" y="64693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86995</xdr:rowOff>
    </xdr:from>
    <xdr:to xmlns:xdr="http://schemas.openxmlformats.org/drawingml/2006/spreadsheetDrawing">
      <xdr:col>81</xdr:col>
      <xdr:colOff>50800</xdr:colOff>
      <xdr:row>38</xdr:row>
      <xdr:rowOff>167005</xdr:rowOff>
    </xdr:to>
    <xdr:cxnSp macro="">
      <xdr:nvCxnSpPr>
        <xdr:cNvPr id="519" name="直線コネクタ 518"/>
        <xdr:cNvCxnSpPr/>
      </xdr:nvCxnSpPr>
      <xdr:spPr>
        <a:xfrm>
          <a:off x="13144500" y="6293485"/>
          <a:ext cx="79375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66040</xdr:rowOff>
    </xdr:from>
    <xdr:to xmlns:xdr="http://schemas.openxmlformats.org/drawingml/2006/spreadsheetDrawing">
      <xdr:col>81</xdr:col>
      <xdr:colOff>101600</xdr:colOff>
      <xdr:row>38</xdr:row>
      <xdr:rowOff>165100</xdr:rowOff>
    </xdr:to>
    <xdr:sp macro="" textlink="">
      <xdr:nvSpPr>
        <xdr:cNvPr id="520" name="フローチャート: 判断 519"/>
        <xdr:cNvSpPr/>
      </xdr:nvSpPr>
      <xdr:spPr>
        <a:xfrm>
          <a:off x="13887450" y="644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13970</xdr:rowOff>
    </xdr:from>
    <xdr:ext cx="469900" cy="250190"/>
    <xdr:sp macro="" textlink="">
      <xdr:nvSpPr>
        <xdr:cNvPr id="521" name="テキスト ボックス 520"/>
        <xdr:cNvSpPr txBox="1"/>
      </xdr:nvSpPr>
      <xdr:spPr>
        <a:xfrm>
          <a:off x="13722350" y="62204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86995</xdr:rowOff>
    </xdr:from>
    <xdr:to xmlns:xdr="http://schemas.openxmlformats.org/drawingml/2006/spreadsheetDrawing">
      <xdr:col>76</xdr:col>
      <xdr:colOff>114300</xdr:colOff>
      <xdr:row>37</xdr:row>
      <xdr:rowOff>162560</xdr:rowOff>
    </xdr:to>
    <xdr:cxnSp macro="">
      <xdr:nvCxnSpPr>
        <xdr:cNvPr id="522" name="直線コネクタ 521"/>
        <xdr:cNvCxnSpPr/>
      </xdr:nvCxnSpPr>
      <xdr:spPr>
        <a:xfrm flipV="1">
          <a:off x="12344400" y="6293485"/>
          <a:ext cx="8001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127000</xdr:rowOff>
    </xdr:from>
    <xdr:to xmlns:xdr="http://schemas.openxmlformats.org/drawingml/2006/spreadsheetDrawing">
      <xdr:col>76</xdr:col>
      <xdr:colOff>165100</xdr:colOff>
      <xdr:row>39</xdr:row>
      <xdr:rowOff>58420</xdr:rowOff>
    </xdr:to>
    <xdr:sp macro="" textlink="">
      <xdr:nvSpPr>
        <xdr:cNvPr id="523" name="フローチャート: 判断 522"/>
        <xdr:cNvSpPr/>
      </xdr:nvSpPr>
      <xdr:spPr>
        <a:xfrm>
          <a:off x="13093700" y="6501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50165</xdr:rowOff>
    </xdr:from>
    <xdr:ext cx="469900" cy="250190"/>
    <xdr:sp macro="" textlink="">
      <xdr:nvSpPr>
        <xdr:cNvPr id="524" name="テキスト ボックス 523"/>
        <xdr:cNvSpPr txBox="1"/>
      </xdr:nvSpPr>
      <xdr:spPr>
        <a:xfrm>
          <a:off x="12928600" y="65919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162560</xdr:rowOff>
    </xdr:from>
    <xdr:to xmlns:xdr="http://schemas.openxmlformats.org/drawingml/2006/spreadsheetDrawing">
      <xdr:col>71</xdr:col>
      <xdr:colOff>171450</xdr:colOff>
      <xdr:row>38</xdr:row>
      <xdr:rowOff>103505</xdr:rowOff>
    </xdr:to>
    <xdr:cxnSp macro="">
      <xdr:nvCxnSpPr>
        <xdr:cNvPr id="525" name="直線コネクタ 524"/>
        <xdr:cNvCxnSpPr/>
      </xdr:nvCxnSpPr>
      <xdr:spPr>
        <a:xfrm flipV="1">
          <a:off x="11537950" y="6369050"/>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135890</xdr:rowOff>
    </xdr:from>
    <xdr:to xmlns:xdr="http://schemas.openxmlformats.org/drawingml/2006/spreadsheetDrawing">
      <xdr:col>72</xdr:col>
      <xdr:colOff>38100</xdr:colOff>
      <xdr:row>39</xdr:row>
      <xdr:rowOff>67945</xdr:rowOff>
    </xdr:to>
    <xdr:sp macro="" textlink="">
      <xdr:nvSpPr>
        <xdr:cNvPr id="526" name="フローチャート: 判断 525"/>
        <xdr:cNvSpPr/>
      </xdr:nvSpPr>
      <xdr:spPr>
        <a:xfrm>
          <a:off x="12299950" y="6510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59055</xdr:rowOff>
    </xdr:from>
    <xdr:ext cx="469900" cy="253365"/>
    <xdr:sp macro="" textlink="">
      <xdr:nvSpPr>
        <xdr:cNvPr id="527" name="テキスト ボックス 526"/>
        <xdr:cNvSpPr txBox="1"/>
      </xdr:nvSpPr>
      <xdr:spPr>
        <a:xfrm>
          <a:off x="12134850" y="66008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29845</xdr:rowOff>
    </xdr:to>
    <xdr:sp macro="" textlink="">
      <xdr:nvSpPr>
        <xdr:cNvPr id="528" name="フローチャート: 判断 527"/>
        <xdr:cNvSpPr/>
      </xdr:nvSpPr>
      <xdr:spPr>
        <a:xfrm>
          <a:off x="11487150" y="64719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20955</xdr:rowOff>
    </xdr:from>
    <xdr:ext cx="469900" cy="253365"/>
    <xdr:sp macro="" textlink="">
      <xdr:nvSpPr>
        <xdr:cNvPr id="529" name="テキスト ボックス 528"/>
        <xdr:cNvSpPr txBox="1"/>
      </xdr:nvSpPr>
      <xdr:spPr>
        <a:xfrm>
          <a:off x="11322050" y="6562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0" name="テキスト ボックス 52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1" name="テキスト ボックス 530"/>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2" name="テキスト ボックス 53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3" name="テキスト ボックス 53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4" name="テキスト ボックス 533"/>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163195</xdr:rowOff>
    </xdr:from>
    <xdr:to xmlns:xdr="http://schemas.openxmlformats.org/drawingml/2006/spreadsheetDrawing">
      <xdr:col>85</xdr:col>
      <xdr:colOff>171450</xdr:colOff>
      <xdr:row>39</xdr:row>
      <xdr:rowOff>95250</xdr:rowOff>
    </xdr:to>
    <xdr:sp macro="" textlink="">
      <xdr:nvSpPr>
        <xdr:cNvPr id="535" name="楕円 534"/>
        <xdr:cNvSpPr/>
      </xdr:nvSpPr>
      <xdr:spPr>
        <a:xfrm>
          <a:off x="14649450" y="65373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80010</xdr:rowOff>
    </xdr:from>
    <xdr:ext cx="469900" cy="253365"/>
    <xdr:sp macro="" textlink="">
      <xdr:nvSpPr>
        <xdr:cNvPr id="536" name="災害復旧事業費該当値テキスト"/>
        <xdr:cNvSpPr txBox="1"/>
      </xdr:nvSpPr>
      <xdr:spPr>
        <a:xfrm>
          <a:off x="14744700" y="6454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117475</xdr:rowOff>
    </xdr:from>
    <xdr:to xmlns:xdr="http://schemas.openxmlformats.org/drawingml/2006/spreadsheetDrawing">
      <xdr:col>81</xdr:col>
      <xdr:colOff>101600</xdr:colOff>
      <xdr:row>39</xdr:row>
      <xdr:rowOff>49530</xdr:rowOff>
    </xdr:to>
    <xdr:sp macro="" textlink="">
      <xdr:nvSpPr>
        <xdr:cNvPr id="537" name="楕円 536"/>
        <xdr:cNvSpPr/>
      </xdr:nvSpPr>
      <xdr:spPr>
        <a:xfrm>
          <a:off x="13887450" y="6491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40005</xdr:rowOff>
    </xdr:from>
    <xdr:ext cx="469900" cy="253365"/>
    <xdr:sp macro="" textlink="">
      <xdr:nvSpPr>
        <xdr:cNvPr id="538" name="テキスト ボックス 537"/>
        <xdr:cNvSpPr txBox="1"/>
      </xdr:nvSpPr>
      <xdr:spPr>
        <a:xfrm>
          <a:off x="13722350" y="6581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37465</xdr:rowOff>
    </xdr:from>
    <xdr:to xmlns:xdr="http://schemas.openxmlformats.org/drawingml/2006/spreadsheetDrawing">
      <xdr:col>76</xdr:col>
      <xdr:colOff>165100</xdr:colOff>
      <xdr:row>37</xdr:row>
      <xdr:rowOff>136525</xdr:rowOff>
    </xdr:to>
    <xdr:sp macro="" textlink="">
      <xdr:nvSpPr>
        <xdr:cNvPr id="539" name="楕円 538"/>
        <xdr:cNvSpPr/>
      </xdr:nvSpPr>
      <xdr:spPr>
        <a:xfrm>
          <a:off x="13093700" y="6243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152400</xdr:rowOff>
    </xdr:from>
    <xdr:ext cx="534670" cy="253365"/>
    <xdr:sp macro="" textlink="">
      <xdr:nvSpPr>
        <xdr:cNvPr id="540" name="テキスト ボックス 539"/>
        <xdr:cNvSpPr txBox="1"/>
      </xdr:nvSpPr>
      <xdr:spPr>
        <a:xfrm>
          <a:off x="12896215" y="6023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113030</xdr:rowOff>
    </xdr:from>
    <xdr:to xmlns:xdr="http://schemas.openxmlformats.org/drawingml/2006/spreadsheetDrawing">
      <xdr:col>72</xdr:col>
      <xdr:colOff>38100</xdr:colOff>
      <xdr:row>38</xdr:row>
      <xdr:rowOff>44450</xdr:rowOff>
    </xdr:to>
    <xdr:sp macro="" textlink="">
      <xdr:nvSpPr>
        <xdr:cNvPr id="541" name="楕円 540"/>
        <xdr:cNvSpPr/>
      </xdr:nvSpPr>
      <xdr:spPr>
        <a:xfrm>
          <a:off x="12299950" y="6319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60960</xdr:rowOff>
    </xdr:from>
    <xdr:ext cx="531495" cy="253365"/>
    <xdr:sp macro="" textlink="">
      <xdr:nvSpPr>
        <xdr:cNvPr id="542" name="テキスト ボックス 541"/>
        <xdr:cNvSpPr txBox="1"/>
      </xdr:nvSpPr>
      <xdr:spPr>
        <a:xfrm>
          <a:off x="12102465" y="60998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53340</xdr:rowOff>
    </xdr:from>
    <xdr:to xmlns:xdr="http://schemas.openxmlformats.org/drawingml/2006/spreadsheetDrawing">
      <xdr:col>67</xdr:col>
      <xdr:colOff>101600</xdr:colOff>
      <xdr:row>38</xdr:row>
      <xdr:rowOff>152400</xdr:rowOff>
    </xdr:to>
    <xdr:sp macro="" textlink="">
      <xdr:nvSpPr>
        <xdr:cNvPr id="543" name="楕円 542"/>
        <xdr:cNvSpPr/>
      </xdr:nvSpPr>
      <xdr:spPr>
        <a:xfrm>
          <a:off x="11487150" y="6427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1270</xdr:rowOff>
    </xdr:from>
    <xdr:ext cx="531495" cy="253365"/>
    <xdr:sp macro="" textlink="">
      <xdr:nvSpPr>
        <xdr:cNvPr id="544" name="テキスト ボックス 543"/>
        <xdr:cNvSpPr txBox="1"/>
      </xdr:nvSpPr>
      <xdr:spPr>
        <a:xfrm>
          <a:off x="11308715" y="620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5" name="正方形/長方形 54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6" name="正方形/長方形 54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8" name="正方形/長方形 54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0" name="正方形/長方形 54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正方形/長方形 55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3" name="テキスト ボックス 55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4" name="直線コネクタ 55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5" name="直線コネクタ 55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0190"/>
    <xdr:sp macro="" textlink="">
      <xdr:nvSpPr>
        <xdr:cNvPr id="556" name="テキスト ボックス 555"/>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7" name="直線コネクタ 55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745" cy="250190"/>
    <xdr:sp macro="" textlink="">
      <xdr:nvSpPr>
        <xdr:cNvPr id="558" name="テキスト ボックス 557"/>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9"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0" name="直線コネクタ 559"/>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0190"/>
    <xdr:sp macro="" textlink="">
      <xdr:nvSpPr>
        <xdr:cNvPr id="561"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2" name="直線コネクタ 561"/>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0190"/>
    <xdr:sp macro="" textlink="">
      <xdr:nvSpPr>
        <xdr:cNvPr id="563"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5" name="直線コネクタ 564"/>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50190"/>
    <xdr:sp macro="" textlink="">
      <xdr:nvSpPr>
        <xdr:cNvPr id="566"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7" name="フローチャート: 判断 566"/>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68" name="直線コネクタ 567"/>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69" name="フローチャート: 判断 568"/>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0190"/>
    <xdr:sp macro="" textlink="">
      <xdr:nvSpPr>
        <xdr:cNvPr id="570" name="テキスト ボックス 569"/>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1" name="直線コネクタ 570"/>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2" name="フローチャート: 判断 571"/>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0190"/>
    <xdr:sp macro="" textlink="">
      <xdr:nvSpPr>
        <xdr:cNvPr id="573" name="テキスト ボックス 572"/>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4" name="直線コネクタ 573"/>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5" name="フローチャート: 判断 574"/>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0190"/>
    <xdr:sp macro="" textlink="">
      <xdr:nvSpPr>
        <xdr:cNvPr id="576" name="テキスト ボックス 575"/>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7" name="フローチャート: 判断 576"/>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0190"/>
    <xdr:sp macro="" textlink="">
      <xdr:nvSpPr>
        <xdr:cNvPr id="578" name="テキスト ボックス 577"/>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79" name="テキスト ボックス 57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0" name="テキスト ボックス 579"/>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1" name="テキスト ボックス 58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2" name="テキスト ボックス 58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83" name="テキスト ボックス 582"/>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4" name="楕円 583"/>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0190"/>
    <xdr:sp macro="" textlink="">
      <xdr:nvSpPr>
        <xdr:cNvPr id="585"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6" name="楕円 585"/>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6380" cy="250190"/>
    <xdr:sp macro="" textlink="">
      <xdr:nvSpPr>
        <xdr:cNvPr id="587" name="テキスト ボックス 586"/>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8" name="楕円 587"/>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0190"/>
    <xdr:sp macro="" textlink="">
      <xdr:nvSpPr>
        <xdr:cNvPr id="589" name="テキスト ボックス 588"/>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0" name="楕円 589"/>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6380" cy="250190"/>
    <xdr:sp macro="" textlink="">
      <xdr:nvSpPr>
        <xdr:cNvPr id="591" name="テキスト ボックス 590"/>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2" name="楕円 591"/>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6380" cy="250190"/>
    <xdr:sp macro="" textlink="">
      <xdr:nvSpPr>
        <xdr:cNvPr id="593" name="テキスト ボックス 592"/>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4" name="正方形/長方形 59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5" name="正方形/長方形 59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7" name="正方形/長方形 59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99" name="正方形/長方形 59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1" name="正方形/長方形 60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2" name="テキスト ボックス 601"/>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3" name="直線コネクタ 60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4" name="直線コネクタ 60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745" cy="250190"/>
    <xdr:sp macro="" textlink="">
      <xdr:nvSpPr>
        <xdr:cNvPr id="605" name="テキスト ボックス 604"/>
        <xdr:cNvSpPr txBox="1"/>
      </xdr:nvSpPr>
      <xdr:spPr>
        <a:xfrm>
          <a:off x="109778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06" name="直線コネクタ 60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0190"/>
    <xdr:sp macro="" textlink="">
      <xdr:nvSpPr>
        <xdr:cNvPr id="607" name="テキスト ボックス 606"/>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08" name="直線コネクタ 60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190"/>
    <xdr:sp macro="" textlink="">
      <xdr:nvSpPr>
        <xdr:cNvPr id="609" name="テキスト ボックス 608"/>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0" name="直線コネクタ 60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50190"/>
    <xdr:sp macro="" textlink="">
      <xdr:nvSpPr>
        <xdr:cNvPr id="611" name="テキスト ボックス 610"/>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2" name="直線コネクタ 61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50190"/>
    <xdr:sp macro="" textlink="">
      <xdr:nvSpPr>
        <xdr:cNvPr id="613" name="テキスト ボックス 612"/>
        <xdr:cNvSpPr txBox="1"/>
      </xdr:nvSpPr>
      <xdr:spPr>
        <a:xfrm>
          <a:off x="106692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15" name="テキスト ボックス 614"/>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76835</xdr:rowOff>
    </xdr:from>
    <xdr:to xmlns:xdr="http://schemas.openxmlformats.org/drawingml/2006/spreadsheetDrawing">
      <xdr:col>85</xdr:col>
      <xdr:colOff>126365</xdr:colOff>
      <xdr:row>78</xdr:row>
      <xdr:rowOff>149860</xdr:rowOff>
    </xdr:to>
    <xdr:cxnSp macro="">
      <xdr:nvCxnSpPr>
        <xdr:cNvPr id="617" name="直線コネクタ 616"/>
        <xdr:cNvCxnSpPr/>
      </xdr:nvCxnSpPr>
      <xdr:spPr>
        <a:xfrm flipV="1">
          <a:off x="14698345" y="1181544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153035</xdr:rowOff>
    </xdr:from>
    <xdr:ext cx="469900" cy="253365"/>
    <xdr:sp macro="" textlink="">
      <xdr:nvSpPr>
        <xdr:cNvPr id="618" name="公債費最小値テキスト"/>
        <xdr:cNvSpPr txBox="1"/>
      </xdr:nvSpPr>
      <xdr:spPr>
        <a:xfrm>
          <a:off x="14744700" y="13232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149860</xdr:rowOff>
    </xdr:from>
    <xdr:to xmlns:xdr="http://schemas.openxmlformats.org/drawingml/2006/spreadsheetDrawing">
      <xdr:col>86</xdr:col>
      <xdr:colOff>25400</xdr:colOff>
      <xdr:row>78</xdr:row>
      <xdr:rowOff>149860</xdr:rowOff>
    </xdr:to>
    <xdr:cxnSp macro="">
      <xdr:nvCxnSpPr>
        <xdr:cNvPr id="619" name="直線コネクタ 618"/>
        <xdr:cNvCxnSpPr/>
      </xdr:nvCxnSpPr>
      <xdr:spPr>
        <a:xfrm>
          <a:off x="14611350" y="13229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24765</xdr:rowOff>
    </xdr:from>
    <xdr:ext cx="598805" cy="253365"/>
    <xdr:sp macro="" textlink="">
      <xdr:nvSpPr>
        <xdr:cNvPr id="620" name="公債費最大値テキスト"/>
        <xdr:cNvSpPr txBox="1"/>
      </xdr:nvSpPr>
      <xdr:spPr>
        <a:xfrm>
          <a:off x="14744700" y="115957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76835</xdr:rowOff>
    </xdr:from>
    <xdr:to xmlns:xdr="http://schemas.openxmlformats.org/drawingml/2006/spreadsheetDrawing">
      <xdr:col>86</xdr:col>
      <xdr:colOff>25400</xdr:colOff>
      <xdr:row>70</xdr:row>
      <xdr:rowOff>76835</xdr:rowOff>
    </xdr:to>
    <xdr:cxnSp macro="">
      <xdr:nvCxnSpPr>
        <xdr:cNvPr id="621" name="直線コネクタ 620"/>
        <xdr:cNvCxnSpPr/>
      </xdr:nvCxnSpPr>
      <xdr:spPr>
        <a:xfrm>
          <a:off x="14611350" y="11815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112395</xdr:rowOff>
    </xdr:from>
    <xdr:to xmlns:xdr="http://schemas.openxmlformats.org/drawingml/2006/spreadsheetDrawing">
      <xdr:col>85</xdr:col>
      <xdr:colOff>127000</xdr:colOff>
      <xdr:row>72</xdr:row>
      <xdr:rowOff>133350</xdr:rowOff>
    </xdr:to>
    <xdr:cxnSp macro="">
      <xdr:nvCxnSpPr>
        <xdr:cNvPr id="622" name="直線コネクタ 621"/>
        <xdr:cNvCxnSpPr/>
      </xdr:nvCxnSpPr>
      <xdr:spPr>
        <a:xfrm>
          <a:off x="13938250" y="1218628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84455</xdr:rowOff>
    </xdr:from>
    <xdr:ext cx="534670" cy="250190"/>
    <xdr:sp macro="" textlink="">
      <xdr:nvSpPr>
        <xdr:cNvPr id="623" name="公債費平均値テキスト"/>
        <xdr:cNvSpPr txBox="1"/>
      </xdr:nvSpPr>
      <xdr:spPr>
        <a:xfrm>
          <a:off x="14744700" y="124936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106045</xdr:rowOff>
    </xdr:from>
    <xdr:to xmlns:xdr="http://schemas.openxmlformats.org/drawingml/2006/spreadsheetDrawing">
      <xdr:col>85</xdr:col>
      <xdr:colOff>171450</xdr:colOff>
      <xdr:row>75</xdr:row>
      <xdr:rowOff>37465</xdr:rowOff>
    </xdr:to>
    <xdr:sp macro="" textlink="">
      <xdr:nvSpPr>
        <xdr:cNvPr id="624" name="フローチャート: 判断 623"/>
        <xdr:cNvSpPr/>
      </xdr:nvSpPr>
      <xdr:spPr>
        <a:xfrm>
          <a:off x="14649450" y="12515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56515</xdr:rowOff>
    </xdr:from>
    <xdr:to xmlns:xdr="http://schemas.openxmlformats.org/drawingml/2006/spreadsheetDrawing">
      <xdr:col>81</xdr:col>
      <xdr:colOff>50800</xdr:colOff>
      <xdr:row>72</xdr:row>
      <xdr:rowOff>112395</xdr:rowOff>
    </xdr:to>
    <xdr:cxnSp macro="">
      <xdr:nvCxnSpPr>
        <xdr:cNvPr id="625" name="直線コネクタ 624"/>
        <xdr:cNvCxnSpPr/>
      </xdr:nvCxnSpPr>
      <xdr:spPr>
        <a:xfrm>
          <a:off x="13144500" y="12130405"/>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109220</xdr:rowOff>
    </xdr:from>
    <xdr:to xmlns:xdr="http://schemas.openxmlformats.org/drawingml/2006/spreadsheetDrawing">
      <xdr:col>81</xdr:col>
      <xdr:colOff>101600</xdr:colOff>
      <xdr:row>75</xdr:row>
      <xdr:rowOff>40640</xdr:rowOff>
    </xdr:to>
    <xdr:sp macro="" textlink="">
      <xdr:nvSpPr>
        <xdr:cNvPr id="626" name="フローチャート: 判断 625"/>
        <xdr:cNvSpPr/>
      </xdr:nvSpPr>
      <xdr:spPr>
        <a:xfrm>
          <a:off x="13887450" y="12518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32385</xdr:rowOff>
    </xdr:from>
    <xdr:ext cx="531495" cy="250190"/>
    <xdr:sp macro="" textlink="">
      <xdr:nvSpPr>
        <xdr:cNvPr id="627" name="テキスト ボックス 626"/>
        <xdr:cNvSpPr txBox="1"/>
      </xdr:nvSpPr>
      <xdr:spPr>
        <a:xfrm>
          <a:off x="13709015" y="126091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55880</xdr:rowOff>
    </xdr:from>
    <xdr:to xmlns:xdr="http://schemas.openxmlformats.org/drawingml/2006/spreadsheetDrawing">
      <xdr:col>76</xdr:col>
      <xdr:colOff>114300</xdr:colOff>
      <xdr:row>72</xdr:row>
      <xdr:rowOff>56515</xdr:rowOff>
    </xdr:to>
    <xdr:cxnSp macro="">
      <xdr:nvCxnSpPr>
        <xdr:cNvPr id="628" name="直線コネクタ 627"/>
        <xdr:cNvCxnSpPr/>
      </xdr:nvCxnSpPr>
      <xdr:spPr>
        <a:xfrm>
          <a:off x="12344400" y="1212977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86360</xdr:rowOff>
    </xdr:from>
    <xdr:to xmlns:xdr="http://schemas.openxmlformats.org/drawingml/2006/spreadsheetDrawing">
      <xdr:col>76</xdr:col>
      <xdr:colOff>165100</xdr:colOff>
      <xdr:row>75</xdr:row>
      <xdr:rowOff>17780</xdr:rowOff>
    </xdr:to>
    <xdr:sp macro="" textlink="">
      <xdr:nvSpPr>
        <xdr:cNvPr id="629" name="フローチャート: 判断 628"/>
        <xdr:cNvSpPr/>
      </xdr:nvSpPr>
      <xdr:spPr>
        <a:xfrm>
          <a:off x="13093700" y="12495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8890</xdr:rowOff>
    </xdr:from>
    <xdr:ext cx="534670" cy="253365"/>
    <xdr:sp macro="" textlink="">
      <xdr:nvSpPr>
        <xdr:cNvPr id="630" name="テキスト ボックス 629"/>
        <xdr:cNvSpPr txBox="1"/>
      </xdr:nvSpPr>
      <xdr:spPr>
        <a:xfrm>
          <a:off x="12896215" y="12585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58420</xdr:rowOff>
    </xdr:from>
    <xdr:to xmlns:xdr="http://schemas.openxmlformats.org/drawingml/2006/spreadsheetDrawing">
      <xdr:col>71</xdr:col>
      <xdr:colOff>171450</xdr:colOff>
      <xdr:row>72</xdr:row>
      <xdr:rowOff>55880</xdr:rowOff>
    </xdr:to>
    <xdr:cxnSp macro="">
      <xdr:nvCxnSpPr>
        <xdr:cNvPr id="631" name="直線コネクタ 630"/>
        <xdr:cNvCxnSpPr/>
      </xdr:nvCxnSpPr>
      <xdr:spPr>
        <a:xfrm>
          <a:off x="11537950" y="11964670"/>
          <a:ext cx="8064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109855</xdr:rowOff>
    </xdr:from>
    <xdr:to xmlns:xdr="http://schemas.openxmlformats.org/drawingml/2006/spreadsheetDrawing">
      <xdr:col>72</xdr:col>
      <xdr:colOff>38100</xdr:colOff>
      <xdr:row>75</xdr:row>
      <xdr:rowOff>41275</xdr:rowOff>
    </xdr:to>
    <xdr:sp macro="" textlink="">
      <xdr:nvSpPr>
        <xdr:cNvPr id="632" name="フローチャート: 判断 631"/>
        <xdr:cNvSpPr/>
      </xdr:nvSpPr>
      <xdr:spPr>
        <a:xfrm>
          <a:off x="12299950" y="12519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33020</xdr:rowOff>
    </xdr:from>
    <xdr:ext cx="531495" cy="249555"/>
    <xdr:sp macro="" textlink="">
      <xdr:nvSpPr>
        <xdr:cNvPr id="633" name="テキスト ボックス 632"/>
        <xdr:cNvSpPr txBox="1"/>
      </xdr:nvSpPr>
      <xdr:spPr>
        <a:xfrm>
          <a:off x="12102465" y="12609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35560</xdr:rowOff>
    </xdr:from>
    <xdr:to xmlns:xdr="http://schemas.openxmlformats.org/drawingml/2006/spreadsheetDrawing">
      <xdr:col>67</xdr:col>
      <xdr:colOff>101600</xdr:colOff>
      <xdr:row>73</xdr:row>
      <xdr:rowOff>134620</xdr:rowOff>
    </xdr:to>
    <xdr:sp macro="" textlink="">
      <xdr:nvSpPr>
        <xdr:cNvPr id="634" name="フローチャート: 判断 633"/>
        <xdr:cNvSpPr/>
      </xdr:nvSpPr>
      <xdr:spPr>
        <a:xfrm>
          <a:off x="11487150" y="12277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126365</xdr:rowOff>
    </xdr:from>
    <xdr:ext cx="531495" cy="250190"/>
    <xdr:sp macro="" textlink="">
      <xdr:nvSpPr>
        <xdr:cNvPr id="635" name="テキスト ボックス 634"/>
        <xdr:cNvSpPr txBox="1"/>
      </xdr:nvSpPr>
      <xdr:spPr>
        <a:xfrm>
          <a:off x="11308715" y="123678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37" name="テキスト ボックス 636"/>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40" name="テキスト ボックス 639"/>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84455</xdr:rowOff>
    </xdr:from>
    <xdr:to xmlns:xdr="http://schemas.openxmlformats.org/drawingml/2006/spreadsheetDrawing">
      <xdr:col>85</xdr:col>
      <xdr:colOff>171450</xdr:colOff>
      <xdr:row>73</xdr:row>
      <xdr:rowOff>15875</xdr:rowOff>
    </xdr:to>
    <xdr:sp macro="" textlink="">
      <xdr:nvSpPr>
        <xdr:cNvPr id="641" name="楕円 640"/>
        <xdr:cNvSpPr/>
      </xdr:nvSpPr>
      <xdr:spPr>
        <a:xfrm>
          <a:off x="14649450" y="121583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71</xdr:row>
      <xdr:rowOff>106680</xdr:rowOff>
    </xdr:from>
    <xdr:ext cx="534670" cy="250190"/>
    <xdr:sp macro="" textlink="">
      <xdr:nvSpPr>
        <xdr:cNvPr id="642" name="公債費該当値テキスト"/>
        <xdr:cNvSpPr txBox="1"/>
      </xdr:nvSpPr>
      <xdr:spPr>
        <a:xfrm>
          <a:off x="14744700" y="120129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62230</xdr:rowOff>
    </xdr:from>
    <xdr:to xmlns:xdr="http://schemas.openxmlformats.org/drawingml/2006/spreadsheetDrawing">
      <xdr:col>81</xdr:col>
      <xdr:colOff>101600</xdr:colOff>
      <xdr:row>72</xdr:row>
      <xdr:rowOff>162560</xdr:rowOff>
    </xdr:to>
    <xdr:sp macro="" textlink="">
      <xdr:nvSpPr>
        <xdr:cNvPr id="643" name="楕円 642"/>
        <xdr:cNvSpPr/>
      </xdr:nvSpPr>
      <xdr:spPr>
        <a:xfrm>
          <a:off x="13887450" y="121361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10795</xdr:rowOff>
    </xdr:from>
    <xdr:ext cx="531495" cy="249555"/>
    <xdr:sp macro="" textlink="">
      <xdr:nvSpPr>
        <xdr:cNvPr id="644" name="テキスト ボックス 643"/>
        <xdr:cNvSpPr txBox="1"/>
      </xdr:nvSpPr>
      <xdr:spPr>
        <a:xfrm>
          <a:off x="13709015" y="119170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6350</xdr:rowOff>
    </xdr:from>
    <xdr:to xmlns:xdr="http://schemas.openxmlformats.org/drawingml/2006/spreadsheetDrawing">
      <xdr:col>76</xdr:col>
      <xdr:colOff>165100</xdr:colOff>
      <xdr:row>72</xdr:row>
      <xdr:rowOff>106680</xdr:rowOff>
    </xdr:to>
    <xdr:sp macro="" textlink="">
      <xdr:nvSpPr>
        <xdr:cNvPr id="645" name="楕円 644"/>
        <xdr:cNvSpPr/>
      </xdr:nvSpPr>
      <xdr:spPr>
        <a:xfrm>
          <a:off x="13093700" y="12080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122555</xdr:rowOff>
    </xdr:from>
    <xdr:ext cx="534670" cy="249555"/>
    <xdr:sp macro="" textlink="">
      <xdr:nvSpPr>
        <xdr:cNvPr id="646" name="テキスト ボックス 645"/>
        <xdr:cNvSpPr txBox="1"/>
      </xdr:nvSpPr>
      <xdr:spPr>
        <a:xfrm>
          <a:off x="12896215" y="11861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5715</xdr:rowOff>
    </xdr:from>
    <xdr:to xmlns:xdr="http://schemas.openxmlformats.org/drawingml/2006/spreadsheetDrawing">
      <xdr:col>72</xdr:col>
      <xdr:colOff>38100</xdr:colOff>
      <xdr:row>72</xdr:row>
      <xdr:rowOff>106045</xdr:rowOff>
    </xdr:to>
    <xdr:sp macro="" textlink="">
      <xdr:nvSpPr>
        <xdr:cNvPr id="647" name="楕円 646"/>
        <xdr:cNvSpPr/>
      </xdr:nvSpPr>
      <xdr:spPr>
        <a:xfrm>
          <a:off x="12299950" y="120796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121920</xdr:rowOff>
    </xdr:from>
    <xdr:ext cx="531495" cy="250190"/>
    <xdr:sp macro="" textlink="">
      <xdr:nvSpPr>
        <xdr:cNvPr id="648" name="テキスト ボックス 647"/>
        <xdr:cNvSpPr txBox="1"/>
      </xdr:nvSpPr>
      <xdr:spPr>
        <a:xfrm>
          <a:off x="12102465" y="118605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8255</xdr:rowOff>
    </xdr:from>
    <xdr:to xmlns:xdr="http://schemas.openxmlformats.org/drawingml/2006/spreadsheetDrawing">
      <xdr:col>67</xdr:col>
      <xdr:colOff>101600</xdr:colOff>
      <xdr:row>71</xdr:row>
      <xdr:rowOff>107950</xdr:rowOff>
    </xdr:to>
    <xdr:sp macro="" textlink="">
      <xdr:nvSpPr>
        <xdr:cNvPr id="649" name="楕円 648"/>
        <xdr:cNvSpPr/>
      </xdr:nvSpPr>
      <xdr:spPr>
        <a:xfrm>
          <a:off x="11487150" y="11914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69</xdr:row>
      <xdr:rowOff>124460</xdr:rowOff>
    </xdr:from>
    <xdr:ext cx="595630" cy="250190"/>
    <xdr:sp macro="" textlink="">
      <xdr:nvSpPr>
        <xdr:cNvPr id="650" name="テキスト ボックス 649"/>
        <xdr:cNvSpPr txBox="1"/>
      </xdr:nvSpPr>
      <xdr:spPr>
        <a:xfrm>
          <a:off x="11276330" y="11695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9" name="テキスト ボックス 65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2" name="テキスト ボックス 661"/>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66" name="テキスト ボックス 665"/>
        <xdr:cNvSpPr txBox="1"/>
      </xdr:nvSpPr>
      <xdr:spPr>
        <a:xfrm>
          <a:off x="1073340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8" name="テキスト ボックス 667"/>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0" name="テキスト ボックス 66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72" name="テキスト ボックス 671"/>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63500</xdr:rowOff>
    </xdr:from>
    <xdr:to xmlns:xdr="http://schemas.openxmlformats.org/drawingml/2006/spreadsheetDrawing">
      <xdr:col>85</xdr:col>
      <xdr:colOff>126365</xdr:colOff>
      <xdr:row>99</xdr:row>
      <xdr:rowOff>17780</xdr:rowOff>
    </xdr:to>
    <xdr:cxnSp macro="">
      <xdr:nvCxnSpPr>
        <xdr:cNvPr id="674" name="直線コネクタ 673"/>
        <xdr:cNvCxnSpPr/>
      </xdr:nvCxnSpPr>
      <xdr:spPr>
        <a:xfrm flipV="1">
          <a:off x="14698345" y="1515491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21590</xdr:rowOff>
    </xdr:from>
    <xdr:ext cx="469900" cy="259080"/>
    <xdr:sp macro="" textlink="">
      <xdr:nvSpPr>
        <xdr:cNvPr id="675" name="積立金最小値テキスト"/>
        <xdr:cNvSpPr txBox="1"/>
      </xdr:nvSpPr>
      <xdr:spPr>
        <a:xfrm>
          <a:off x="14744700" y="1665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76" name="直線コネクタ 675"/>
        <xdr:cNvCxnSpPr/>
      </xdr:nvCxnSpPr>
      <xdr:spPr>
        <a:xfrm>
          <a:off x="14611350" y="16648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12065</xdr:rowOff>
    </xdr:from>
    <xdr:ext cx="598805" cy="250190"/>
    <xdr:sp macro="" textlink="">
      <xdr:nvSpPr>
        <xdr:cNvPr id="677" name="積立金最大値テキスト"/>
        <xdr:cNvSpPr txBox="1"/>
      </xdr:nvSpPr>
      <xdr:spPr>
        <a:xfrm>
          <a:off x="14744700" y="1493583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63500</xdr:rowOff>
    </xdr:from>
    <xdr:to xmlns:xdr="http://schemas.openxmlformats.org/drawingml/2006/spreadsheetDrawing">
      <xdr:col>86</xdr:col>
      <xdr:colOff>25400</xdr:colOff>
      <xdr:row>90</xdr:row>
      <xdr:rowOff>63500</xdr:rowOff>
    </xdr:to>
    <xdr:cxnSp macro="">
      <xdr:nvCxnSpPr>
        <xdr:cNvPr id="678" name="直線コネクタ 677"/>
        <xdr:cNvCxnSpPr/>
      </xdr:nvCxnSpPr>
      <xdr:spPr>
        <a:xfrm>
          <a:off x="14611350" y="1515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14605</xdr:rowOff>
    </xdr:from>
    <xdr:to xmlns:xdr="http://schemas.openxmlformats.org/drawingml/2006/spreadsheetDrawing">
      <xdr:col>85</xdr:col>
      <xdr:colOff>127000</xdr:colOff>
      <xdr:row>95</xdr:row>
      <xdr:rowOff>143510</xdr:rowOff>
    </xdr:to>
    <xdr:cxnSp macro="">
      <xdr:nvCxnSpPr>
        <xdr:cNvPr id="679" name="直線コネクタ 678"/>
        <xdr:cNvCxnSpPr/>
      </xdr:nvCxnSpPr>
      <xdr:spPr>
        <a:xfrm flipV="1">
          <a:off x="13938250" y="15959455"/>
          <a:ext cx="762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61595</xdr:rowOff>
    </xdr:from>
    <xdr:ext cx="534670" cy="259080"/>
    <xdr:sp macro="" textlink="">
      <xdr:nvSpPr>
        <xdr:cNvPr id="680" name="積立金平均値テキスト"/>
        <xdr:cNvSpPr txBox="1"/>
      </xdr:nvSpPr>
      <xdr:spPr>
        <a:xfrm>
          <a:off x="14744700" y="161778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83185</xdr:rowOff>
    </xdr:from>
    <xdr:to xmlns:xdr="http://schemas.openxmlformats.org/drawingml/2006/spreadsheetDrawing">
      <xdr:col>85</xdr:col>
      <xdr:colOff>171450</xdr:colOff>
      <xdr:row>97</xdr:row>
      <xdr:rowOff>13335</xdr:rowOff>
    </xdr:to>
    <xdr:sp macro="" textlink="">
      <xdr:nvSpPr>
        <xdr:cNvPr id="681" name="フローチャート: 判断 680"/>
        <xdr:cNvSpPr/>
      </xdr:nvSpPr>
      <xdr:spPr>
        <a:xfrm>
          <a:off x="14649450" y="16199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114300</xdr:rowOff>
    </xdr:from>
    <xdr:to xmlns:xdr="http://schemas.openxmlformats.org/drawingml/2006/spreadsheetDrawing">
      <xdr:col>81</xdr:col>
      <xdr:colOff>50800</xdr:colOff>
      <xdr:row>95</xdr:row>
      <xdr:rowOff>143510</xdr:rowOff>
    </xdr:to>
    <xdr:cxnSp macro="">
      <xdr:nvCxnSpPr>
        <xdr:cNvPr id="682" name="直線コネクタ 681"/>
        <xdr:cNvCxnSpPr/>
      </xdr:nvCxnSpPr>
      <xdr:spPr>
        <a:xfrm>
          <a:off x="13144500" y="1605915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149860</xdr:rowOff>
    </xdr:from>
    <xdr:to xmlns:xdr="http://schemas.openxmlformats.org/drawingml/2006/spreadsheetDrawing">
      <xdr:col>81</xdr:col>
      <xdr:colOff>101600</xdr:colOff>
      <xdr:row>97</xdr:row>
      <xdr:rowOff>80010</xdr:rowOff>
    </xdr:to>
    <xdr:sp macro="" textlink="">
      <xdr:nvSpPr>
        <xdr:cNvPr id="683" name="フローチャート: 判断 682"/>
        <xdr:cNvSpPr/>
      </xdr:nvSpPr>
      <xdr:spPr>
        <a:xfrm>
          <a:off x="1388745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71120</xdr:rowOff>
    </xdr:from>
    <xdr:ext cx="531495" cy="259080"/>
    <xdr:sp macro="" textlink="">
      <xdr:nvSpPr>
        <xdr:cNvPr id="684" name="テキスト ボックス 683"/>
        <xdr:cNvSpPr txBox="1"/>
      </xdr:nvSpPr>
      <xdr:spPr>
        <a:xfrm>
          <a:off x="13709015" y="16358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94</xdr:row>
      <xdr:rowOff>132080</xdr:rowOff>
    </xdr:from>
    <xdr:to xmlns:xdr="http://schemas.openxmlformats.org/drawingml/2006/spreadsheetDrawing">
      <xdr:col>76</xdr:col>
      <xdr:colOff>114300</xdr:colOff>
      <xdr:row>95</xdr:row>
      <xdr:rowOff>114300</xdr:rowOff>
    </xdr:to>
    <xdr:cxnSp macro="">
      <xdr:nvCxnSpPr>
        <xdr:cNvPr id="685" name="直線コネクタ 684"/>
        <xdr:cNvCxnSpPr/>
      </xdr:nvCxnSpPr>
      <xdr:spPr>
        <a:xfrm>
          <a:off x="12344400" y="15905480"/>
          <a:ext cx="8001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78740</xdr:rowOff>
    </xdr:from>
    <xdr:to xmlns:xdr="http://schemas.openxmlformats.org/drawingml/2006/spreadsheetDrawing">
      <xdr:col>76</xdr:col>
      <xdr:colOff>165100</xdr:colOff>
      <xdr:row>97</xdr:row>
      <xdr:rowOff>8890</xdr:rowOff>
    </xdr:to>
    <xdr:sp macro="" textlink="">
      <xdr:nvSpPr>
        <xdr:cNvPr id="686" name="フローチャート: 判断 685"/>
        <xdr:cNvSpPr/>
      </xdr:nvSpPr>
      <xdr:spPr>
        <a:xfrm>
          <a:off x="13093700" y="1619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171450</xdr:rowOff>
    </xdr:from>
    <xdr:ext cx="534670" cy="259080"/>
    <xdr:sp macro="" textlink="">
      <xdr:nvSpPr>
        <xdr:cNvPr id="687" name="テキスト ボックス 686"/>
        <xdr:cNvSpPr txBox="1"/>
      </xdr:nvSpPr>
      <xdr:spPr>
        <a:xfrm>
          <a:off x="12896215" y="1628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132080</xdr:rowOff>
    </xdr:from>
    <xdr:to xmlns:xdr="http://schemas.openxmlformats.org/drawingml/2006/spreadsheetDrawing">
      <xdr:col>71</xdr:col>
      <xdr:colOff>171450</xdr:colOff>
      <xdr:row>95</xdr:row>
      <xdr:rowOff>78105</xdr:rowOff>
    </xdr:to>
    <xdr:cxnSp macro="">
      <xdr:nvCxnSpPr>
        <xdr:cNvPr id="688" name="直線コネクタ 687"/>
        <xdr:cNvCxnSpPr/>
      </xdr:nvCxnSpPr>
      <xdr:spPr>
        <a:xfrm flipV="1">
          <a:off x="11537950" y="15905480"/>
          <a:ext cx="8064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22860</xdr:rowOff>
    </xdr:from>
    <xdr:to xmlns:xdr="http://schemas.openxmlformats.org/drawingml/2006/spreadsheetDrawing">
      <xdr:col>72</xdr:col>
      <xdr:colOff>38100</xdr:colOff>
      <xdr:row>96</xdr:row>
      <xdr:rowOff>124460</xdr:rowOff>
    </xdr:to>
    <xdr:sp macro="" textlink="">
      <xdr:nvSpPr>
        <xdr:cNvPr id="689" name="フローチャート: 判断 688"/>
        <xdr:cNvSpPr/>
      </xdr:nvSpPr>
      <xdr:spPr>
        <a:xfrm>
          <a:off x="12299950" y="16139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115570</xdr:rowOff>
    </xdr:from>
    <xdr:ext cx="531495" cy="259080"/>
    <xdr:sp macro="" textlink="">
      <xdr:nvSpPr>
        <xdr:cNvPr id="690" name="テキスト ボックス 689"/>
        <xdr:cNvSpPr txBox="1"/>
      </xdr:nvSpPr>
      <xdr:spPr>
        <a:xfrm>
          <a:off x="12102465" y="16231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138430</xdr:rowOff>
    </xdr:from>
    <xdr:to xmlns:xdr="http://schemas.openxmlformats.org/drawingml/2006/spreadsheetDrawing">
      <xdr:col>67</xdr:col>
      <xdr:colOff>101600</xdr:colOff>
      <xdr:row>96</xdr:row>
      <xdr:rowOff>68580</xdr:rowOff>
    </xdr:to>
    <xdr:sp macro="" textlink="">
      <xdr:nvSpPr>
        <xdr:cNvPr id="691" name="フローチャート: 判断 690"/>
        <xdr:cNvSpPr/>
      </xdr:nvSpPr>
      <xdr:spPr>
        <a:xfrm>
          <a:off x="11487150" y="1608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59690</xdr:rowOff>
    </xdr:from>
    <xdr:ext cx="531495" cy="259080"/>
    <xdr:sp macro="" textlink="">
      <xdr:nvSpPr>
        <xdr:cNvPr id="692" name="テキスト ボックス 691"/>
        <xdr:cNvSpPr txBox="1"/>
      </xdr:nvSpPr>
      <xdr:spPr>
        <a:xfrm>
          <a:off x="11308715" y="16175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4" name="テキスト ボックス 693"/>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7" name="テキスト ボックス 696"/>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135255</xdr:rowOff>
    </xdr:from>
    <xdr:to xmlns:xdr="http://schemas.openxmlformats.org/drawingml/2006/spreadsheetDrawing">
      <xdr:col>85</xdr:col>
      <xdr:colOff>171450</xdr:colOff>
      <xdr:row>95</xdr:row>
      <xdr:rowOff>65405</xdr:rowOff>
    </xdr:to>
    <xdr:sp macro="" textlink="">
      <xdr:nvSpPr>
        <xdr:cNvPr id="698" name="楕円 697"/>
        <xdr:cNvSpPr/>
      </xdr:nvSpPr>
      <xdr:spPr>
        <a:xfrm>
          <a:off x="14649450" y="159086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93</xdr:row>
      <xdr:rowOff>158115</xdr:rowOff>
    </xdr:from>
    <xdr:ext cx="534670" cy="255905"/>
    <xdr:sp macro="" textlink="">
      <xdr:nvSpPr>
        <xdr:cNvPr id="699" name="積立金該当値テキスト"/>
        <xdr:cNvSpPr txBox="1"/>
      </xdr:nvSpPr>
      <xdr:spPr>
        <a:xfrm>
          <a:off x="14744700" y="15760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92710</xdr:rowOff>
    </xdr:from>
    <xdr:to xmlns:xdr="http://schemas.openxmlformats.org/drawingml/2006/spreadsheetDrawing">
      <xdr:col>81</xdr:col>
      <xdr:colOff>101600</xdr:colOff>
      <xdr:row>96</xdr:row>
      <xdr:rowOff>22860</xdr:rowOff>
    </xdr:to>
    <xdr:sp macro="" textlink="">
      <xdr:nvSpPr>
        <xdr:cNvPr id="700" name="楕円 699"/>
        <xdr:cNvSpPr/>
      </xdr:nvSpPr>
      <xdr:spPr>
        <a:xfrm>
          <a:off x="1388745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39370</xdr:rowOff>
    </xdr:from>
    <xdr:ext cx="531495" cy="259080"/>
    <xdr:sp macro="" textlink="">
      <xdr:nvSpPr>
        <xdr:cNvPr id="701" name="テキスト ボックス 700"/>
        <xdr:cNvSpPr txBox="1"/>
      </xdr:nvSpPr>
      <xdr:spPr>
        <a:xfrm>
          <a:off x="13709015" y="15812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63500</xdr:rowOff>
    </xdr:from>
    <xdr:to xmlns:xdr="http://schemas.openxmlformats.org/drawingml/2006/spreadsheetDrawing">
      <xdr:col>76</xdr:col>
      <xdr:colOff>165100</xdr:colOff>
      <xdr:row>95</xdr:row>
      <xdr:rowOff>165100</xdr:rowOff>
    </xdr:to>
    <xdr:sp macro="" textlink="">
      <xdr:nvSpPr>
        <xdr:cNvPr id="702" name="楕円 701"/>
        <xdr:cNvSpPr/>
      </xdr:nvSpPr>
      <xdr:spPr>
        <a:xfrm>
          <a:off x="130937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10160</xdr:rowOff>
    </xdr:from>
    <xdr:ext cx="534670" cy="259080"/>
    <xdr:sp macro="" textlink="">
      <xdr:nvSpPr>
        <xdr:cNvPr id="703" name="テキスト ボックス 702"/>
        <xdr:cNvSpPr txBox="1"/>
      </xdr:nvSpPr>
      <xdr:spPr>
        <a:xfrm>
          <a:off x="12896215" y="15783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80645</xdr:rowOff>
    </xdr:from>
    <xdr:to xmlns:xdr="http://schemas.openxmlformats.org/drawingml/2006/spreadsheetDrawing">
      <xdr:col>72</xdr:col>
      <xdr:colOff>38100</xdr:colOff>
      <xdr:row>95</xdr:row>
      <xdr:rowOff>10795</xdr:rowOff>
    </xdr:to>
    <xdr:sp macro="" textlink="">
      <xdr:nvSpPr>
        <xdr:cNvPr id="704" name="楕円 703"/>
        <xdr:cNvSpPr/>
      </xdr:nvSpPr>
      <xdr:spPr>
        <a:xfrm>
          <a:off x="12299950" y="15854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27305</xdr:rowOff>
    </xdr:from>
    <xdr:ext cx="531495" cy="259080"/>
    <xdr:sp macro="" textlink="">
      <xdr:nvSpPr>
        <xdr:cNvPr id="705" name="テキスト ボックス 704"/>
        <xdr:cNvSpPr txBox="1"/>
      </xdr:nvSpPr>
      <xdr:spPr>
        <a:xfrm>
          <a:off x="12102465" y="15629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27305</xdr:rowOff>
    </xdr:from>
    <xdr:to xmlns:xdr="http://schemas.openxmlformats.org/drawingml/2006/spreadsheetDrawing">
      <xdr:col>67</xdr:col>
      <xdr:colOff>101600</xdr:colOff>
      <xdr:row>95</xdr:row>
      <xdr:rowOff>128905</xdr:rowOff>
    </xdr:to>
    <xdr:sp macro="" textlink="">
      <xdr:nvSpPr>
        <xdr:cNvPr id="706" name="楕円 705"/>
        <xdr:cNvSpPr/>
      </xdr:nvSpPr>
      <xdr:spPr>
        <a:xfrm>
          <a:off x="11487150" y="159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145415</xdr:rowOff>
    </xdr:from>
    <xdr:ext cx="531495" cy="255905"/>
    <xdr:sp macro="" textlink="">
      <xdr:nvSpPr>
        <xdr:cNvPr id="707" name="テキスト ボックス 706"/>
        <xdr:cNvSpPr txBox="1"/>
      </xdr:nvSpPr>
      <xdr:spPr>
        <a:xfrm>
          <a:off x="11308715" y="15747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16" name="テキスト ボックス 715"/>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18" name="直線コネクタ 717"/>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45745" cy="250190"/>
    <xdr:sp macro="" textlink="">
      <xdr:nvSpPr>
        <xdr:cNvPr id="719" name="テキスト ボックス 718"/>
        <xdr:cNvSpPr txBox="1"/>
      </xdr:nvSpPr>
      <xdr:spPr>
        <a:xfrm>
          <a:off x="16248380" y="6259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0" name="直線コネクタ 719"/>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50190"/>
    <xdr:sp macro="" textlink="">
      <xdr:nvSpPr>
        <xdr:cNvPr id="721" name="テキスト ボックス 720"/>
        <xdr:cNvSpPr txBox="1"/>
      </xdr:nvSpPr>
      <xdr:spPr>
        <a:xfrm>
          <a:off x="1598485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22" name="直線コネクタ 721"/>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109220</xdr:rowOff>
    </xdr:from>
    <xdr:ext cx="531495" cy="250190"/>
    <xdr:sp macro="" textlink="">
      <xdr:nvSpPr>
        <xdr:cNvPr id="723" name="テキスト ボックス 722"/>
        <xdr:cNvSpPr txBox="1"/>
      </xdr:nvSpPr>
      <xdr:spPr>
        <a:xfrm>
          <a:off x="15984855" y="5142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25" name="テキスト ボックス 724"/>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6"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147955</xdr:rowOff>
    </xdr:from>
    <xdr:to xmlns:xdr="http://schemas.openxmlformats.org/drawingml/2006/spreadsheetDrawing">
      <xdr:col>116</xdr:col>
      <xdr:colOff>62865</xdr:colOff>
      <xdr:row>38</xdr:row>
      <xdr:rowOff>24765</xdr:rowOff>
    </xdr:to>
    <xdr:cxnSp macro="">
      <xdr:nvCxnSpPr>
        <xdr:cNvPr id="727" name="直線コネクタ 726"/>
        <xdr:cNvCxnSpPr/>
      </xdr:nvCxnSpPr>
      <xdr:spPr>
        <a:xfrm flipV="1">
          <a:off x="19949795" y="518096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28575</xdr:rowOff>
    </xdr:from>
    <xdr:ext cx="249555" cy="250190"/>
    <xdr:sp macro="" textlink="">
      <xdr:nvSpPr>
        <xdr:cNvPr id="728" name="投資及び出資金最小値テキスト"/>
        <xdr:cNvSpPr txBox="1"/>
      </xdr:nvSpPr>
      <xdr:spPr>
        <a:xfrm>
          <a:off x="20002500" y="64027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29" name="直線コネクタ 728"/>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95250</xdr:rowOff>
    </xdr:from>
    <xdr:ext cx="534670" cy="253365"/>
    <xdr:sp macro="" textlink="">
      <xdr:nvSpPr>
        <xdr:cNvPr id="730" name="投資及び出資金最大値テキスト"/>
        <xdr:cNvSpPr txBox="1"/>
      </xdr:nvSpPr>
      <xdr:spPr>
        <a:xfrm>
          <a:off x="20002500" y="4960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147955</xdr:rowOff>
    </xdr:from>
    <xdr:to xmlns:xdr="http://schemas.openxmlformats.org/drawingml/2006/spreadsheetDrawing">
      <xdr:col>116</xdr:col>
      <xdr:colOff>152400</xdr:colOff>
      <xdr:row>30</xdr:row>
      <xdr:rowOff>147955</xdr:rowOff>
    </xdr:to>
    <xdr:cxnSp macro="">
      <xdr:nvCxnSpPr>
        <xdr:cNvPr id="731" name="直線コネクタ 730"/>
        <xdr:cNvCxnSpPr/>
      </xdr:nvCxnSpPr>
      <xdr:spPr>
        <a:xfrm>
          <a:off x="19881850"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24765</xdr:rowOff>
    </xdr:from>
    <xdr:to xmlns:xdr="http://schemas.openxmlformats.org/drawingml/2006/spreadsheetDrawing">
      <xdr:col>116</xdr:col>
      <xdr:colOff>63500</xdr:colOff>
      <xdr:row>38</xdr:row>
      <xdr:rowOff>24765</xdr:rowOff>
    </xdr:to>
    <xdr:cxnSp macro="">
      <xdr:nvCxnSpPr>
        <xdr:cNvPr id="732" name="直線コネクタ 731"/>
        <xdr:cNvCxnSpPr/>
      </xdr:nvCxnSpPr>
      <xdr:spPr>
        <a:xfrm>
          <a:off x="19202400" y="6398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113030</xdr:rowOff>
    </xdr:from>
    <xdr:ext cx="469900" cy="253365"/>
    <xdr:sp macro="" textlink="">
      <xdr:nvSpPr>
        <xdr:cNvPr id="733" name="投資及び出資金平均値テキスト"/>
        <xdr:cNvSpPr txBox="1"/>
      </xdr:nvSpPr>
      <xdr:spPr>
        <a:xfrm>
          <a:off x="20002500" y="59842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90805</xdr:rowOff>
    </xdr:from>
    <xdr:to xmlns:xdr="http://schemas.openxmlformats.org/drawingml/2006/spreadsheetDrawing">
      <xdr:col>116</xdr:col>
      <xdr:colOff>114300</xdr:colOff>
      <xdr:row>37</xdr:row>
      <xdr:rowOff>22225</xdr:rowOff>
    </xdr:to>
    <xdr:sp macro="" textlink="">
      <xdr:nvSpPr>
        <xdr:cNvPr id="734" name="フローチャート: 判断 733"/>
        <xdr:cNvSpPr/>
      </xdr:nvSpPr>
      <xdr:spPr>
        <a:xfrm>
          <a:off x="19900900" y="6129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21590</xdr:rowOff>
    </xdr:from>
    <xdr:to xmlns:xdr="http://schemas.openxmlformats.org/drawingml/2006/spreadsheetDrawing">
      <xdr:col>111</xdr:col>
      <xdr:colOff>171450</xdr:colOff>
      <xdr:row>38</xdr:row>
      <xdr:rowOff>24765</xdr:rowOff>
    </xdr:to>
    <xdr:cxnSp macro="">
      <xdr:nvCxnSpPr>
        <xdr:cNvPr id="735" name="直線コネクタ 734"/>
        <xdr:cNvCxnSpPr/>
      </xdr:nvCxnSpPr>
      <xdr:spPr>
        <a:xfrm>
          <a:off x="18395950" y="639572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110490</xdr:rowOff>
    </xdr:from>
    <xdr:to xmlns:xdr="http://schemas.openxmlformats.org/drawingml/2006/spreadsheetDrawing">
      <xdr:col>112</xdr:col>
      <xdr:colOff>38100</xdr:colOff>
      <xdr:row>37</xdr:row>
      <xdr:rowOff>41910</xdr:rowOff>
    </xdr:to>
    <xdr:sp macro="" textlink="">
      <xdr:nvSpPr>
        <xdr:cNvPr id="736" name="フローチャート: 判断 735"/>
        <xdr:cNvSpPr/>
      </xdr:nvSpPr>
      <xdr:spPr>
        <a:xfrm>
          <a:off x="19157950" y="6149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58420</xdr:rowOff>
    </xdr:from>
    <xdr:ext cx="469900" cy="253365"/>
    <xdr:sp macro="" textlink="">
      <xdr:nvSpPr>
        <xdr:cNvPr id="737" name="テキスト ボックス 736"/>
        <xdr:cNvSpPr txBox="1"/>
      </xdr:nvSpPr>
      <xdr:spPr>
        <a:xfrm>
          <a:off x="18992850" y="5929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21590</xdr:rowOff>
    </xdr:from>
    <xdr:to xmlns:xdr="http://schemas.openxmlformats.org/drawingml/2006/spreadsheetDrawing">
      <xdr:col>107</xdr:col>
      <xdr:colOff>50800</xdr:colOff>
      <xdr:row>38</xdr:row>
      <xdr:rowOff>24765</xdr:rowOff>
    </xdr:to>
    <xdr:cxnSp macro="">
      <xdr:nvCxnSpPr>
        <xdr:cNvPr id="738" name="直線コネクタ 737"/>
        <xdr:cNvCxnSpPr/>
      </xdr:nvCxnSpPr>
      <xdr:spPr>
        <a:xfrm flipV="1">
          <a:off x="17602200" y="639572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130175</xdr:rowOff>
    </xdr:from>
    <xdr:to xmlns:xdr="http://schemas.openxmlformats.org/drawingml/2006/spreadsheetDrawing">
      <xdr:col>107</xdr:col>
      <xdr:colOff>101600</xdr:colOff>
      <xdr:row>37</xdr:row>
      <xdr:rowOff>61595</xdr:rowOff>
    </xdr:to>
    <xdr:sp macro="" textlink="">
      <xdr:nvSpPr>
        <xdr:cNvPr id="739" name="フローチャート: 判断 738"/>
        <xdr:cNvSpPr/>
      </xdr:nvSpPr>
      <xdr:spPr>
        <a:xfrm>
          <a:off x="18345150" y="6169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78105</xdr:rowOff>
    </xdr:from>
    <xdr:ext cx="469900" cy="253365"/>
    <xdr:sp macro="" textlink="">
      <xdr:nvSpPr>
        <xdr:cNvPr id="740" name="テキスト ボックス 739"/>
        <xdr:cNvSpPr txBox="1"/>
      </xdr:nvSpPr>
      <xdr:spPr>
        <a:xfrm>
          <a:off x="18180050" y="5949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24765</xdr:rowOff>
    </xdr:from>
    <xdr:to xmlns:xdr="http://schemas.openxmlformats.org/drawingml/2006/spreadsheetDrawing">
      <xdr:col>102</xdr:col>
      <xdr:colOff>114300</xdr:colOff>
      <xdr:row>38</xdr:row>
      <xdr:rowOff>24765</xdr:rowOff>
    </xdr:to>
    <xdr:cxnSp macro="">
      <xdr:nvCxnSpPr>
        <xdr:cNvPr id="741" name="直線コネクタ 740"/>
        <xdr:cNvCxnSpPr/>
      </xdr:nvCxnSpPr>
      <xdr:spPr>
        <a:xfrm>
          <a:off x="168021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111760</xdr:rowOff>
    </xdr:from>
    <xdr:to xmlns:xdr="http://schemas.openxmlformats.org/drawingml/2006/spreadsheetDrawing">
      <xdr:col>102</xdr:col>
      <xdr:colOff>165100</xdr:colOff>
      <xdr:row>37</xdr:row>
      <xdr:rowOff>43180</xdr:rowOff>
    </xdr:to>
    <xdr:sp macro="" textlink="">
      <xdr:nvSpPr>
        <xdr:cNvPr id="742" name="フローチャート: 判断 741"/>
        <xdr:cNvSpPr/>
      </xdr:nvSpPr>
      <xdr:spPr>
        <a:xfrm>
          <a:off x="17551400" y="6150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59690</xdr:rowOff>
    </xdr:from>
    <xdr:ext cx="469900" cy="253365"/>
    <xdr:sp macro="" textlink="">
      <xdr:nvSpPr>
        <xdr:cNvPr id="743" name="テキスト ボックス 742"/>
        <xdr:cNvSpPr txBox="1"/>
      </xdr:nvSpPr>
      <xdr:spPr>
        <a:xfrm>
          <a:off x="17386300" y="5930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61595</xdr:rowOff>
    </xdr:from>
    <xdr:to xmlns:xdr="http://schemas.openxmlformats.org/drawingml/2006/spreadsheetDrawing">
      <xdr:col>98</xdr:col>
      <xdr:colOff>38100</xdr:colOff>
      <xdr:row>36</xdr:row>
      <xdr:rowOff>161290</xdr:rowOff>
    </xdr:to>
    <xdr:sp macro="" textlink="">
      <xdr:nvSpPr>
        <xdr:cNvPr id="744" name="フローチャート: 判断 743"/>
        <xdr:cNvSpPr/>
      </xdr:nvSpPr>
      <xdr:spPr>
        <a:xfrm>
          <a:off x="16757650" y="6100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8890</xdr:rowOff>
    </xdr:from>
    <xdr:ext cx="469900" cy="253365"/>
    <xdr:sp macro="" textlink="">
      <xdr:nvSpPr>
        <xdr:cNvPr id="745" name="テキスト ボックス 744"/>
        <xdr:cNvSpPr txBox="1"/>
      </xdr:nvSpPr>
      <xdr:spPr>
        <a:xfrm>
          <a:off x="16592550" y="5880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6" name="テキスト ボックス 745"/>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7" name="テキスト ボックス 746"/>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48" name="テキスト ボックス 747"/>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9" name="テキスト ボックス 748"/>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0" name="テキスト ボックス 749"/>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142875</xdr:rowOff>
    </xdr:from>
    <xdr:to xmlns:xdr="http://schemas.openxmlformats.org/drawingml/2006/spreadsheetDrawing">
      <xdr:col>116</xdr:col>
      <xdr:colOff>114300</xdr:colOff>
      <xdr:row>38</xdr:row>
      <xdr:rowOff>74295</xdr:rowOff>
    </xdr:to>
    <xdr:sp macro="" textlink="">
      <xdr:nvSpPr>
        <xdr:cNvPr id="751" name="楕円 750"/>
        <xdr:cNvSpPr/>
      </xdr:nvSpPr>
      <xdr:spPr>
        <a:xfrm>
          <a:off x="199009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59690</xdr:rowOff>
    </xdr:from>
    <xdr:ext cx="249555" cy="253365"/>
    <xdr:sp macro="" textlink="">
      <xdr:nvSpPr>
        <xdr:cNvPr id="752" name="投資及び出資金該当値テキスト"/>
        <xdr:cNvSpPr txBox="1"/>
      </xdr:nvSpPr>
      <xdr:spPr>
        <a:xfrm>
          <a:off x="20002500" y="62661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53" name="楕円 752"/>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66040</xdr:rowOff>
    </xdr:from>
    <xdr:ext cx="246380" cy="250190"/>
    <xdr:sp macro="" textlink="">
      <xdr:nvSpPr>
        <xdr:cNvPr id="754" name="テキスト ボックス 753"/>
        <xdr:cNvSpPr txBox="1"/>
      </xdr:nvSpPr>
      <xdr:spPr>
        <a:xfrm>
          <a:off x="19084290" y="6440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140335</xdr:rowOff>
    </xdr:from>
    <xdr:to xmlns:xdr="http://schemas.openxmlformats.org/drawingml/2006/spreadsheetDrawing">
      <xdr:col>107</xdr:col>
      <xdr:colOff>101600</xdr:colOff>
      <xdr:row>38</xdr:row>
      <xdr:rowOff>71755</xdr:rowOff>
    </xdr:to>
    <xdr:sp macro="" textlink="">
      <xdr:nvSpPr>
        <xdr:cNvPr id="755" name="楕円 754"/>
        <xdr:cNvSpPr/>
      </xdr:nvSpPr>
      <xdr:spPr>
        <a:xfrm>
          <a:off x="18345150" y="6346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62230</xdr:rowOff>
    </xdr:from>
    <xdr:ext cx="313690" cy="253365"/>
    <xdr:sp macro="" textlink="">
      <xdr:nvSpPr>
        <xdr:cNvPr id="756" name="テキスト ボックス 755"/>
        <xdr:cNvSpPr txBox="1"/>
      </xdr:nvSpPr>
      <xdr:spPr>
        <a:xfrm>
          <a:off x="18258155" y="64363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142875</xdr:rowOff>
    </xdr:from>
    <xdr:to xmlns:xdr="http://schemas.openxmlformats.org/drawingml/2006/spreadsheetDrawing">
      <xdr:col>102</xdr:col>
      <xdr:colOff>165100</xdr:colOff>
      <xdr:row>38</xdr:row>
      <xdr:rowOff>74295</xdr:rowOff>
    </xdr:to>
    <xdr:sp macro="" textlink="">
      <xdr:nvSpPr>
        <xdr:cNvPr id="757" name="楕円 756"/>
        <xdr:cNvSpPr/>
      </xdr:nvSpPr>
      <xdr:spPr>
        <a:xfrm>
          <a:off x="175514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66040</xdr:rowOff>
    </xdr:from>
    <xdr:ext cx="249555" cy="250190"/>
    <xdr:sp macro="" textlink="">
      <xdr:nvSpPr>
        <xdr:cNvPr id="758" name="テキスト ボックス 757"/>
        <xdr:cNvSpPr txBox="1"/>
      </xdr:nvSpPr>
      <xdr:spPr>
        <a:xfrm>
          <a:off x="17487900" y="6440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142875</xdr:rowOff>
    </xdr:from>
    <xdr:to xmlns:xdr="http://schemas.openxmlformats.org/drawingml/2006/spreadsheetDrawing">
      <xdr:col>98</xdr:col>
      <xdr:colOff>38100</xdr:colOff>
      <xdr:row>38</xdr:row>
      <xdr:rowOff>74295</xdr:rowOff>
    </xdr:to>
    <xdr:sp macro="" textlink="">
      <xdr:nvSpPr>
        <xdr:cNvPr id="759" name="楕円 758"/>
        <xdr:cNvSpPr/>
      </xdr:nvSpPr>
      <xdr:spPr>
        <a:xfrm>
          <a:off x="167576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66040</xdr:rowOff>
    </xdr:from>
    <xdr:ext cx="246380" cy="250190"/>
    <xdr:sp macro="" textlink="">
      <xdr:nvSpPr>
        <xdr:cNvPr id="760" name="テキスト ボックス 759"/>
        <xdr:cNvSpPr txBox="1"/>
      </xdr:nvSpPr>
      <xdr:spPr>
        <a:xfrm>
          <a:off x="16683990" y="6440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1" name="正方形/長方形 760"/>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2" name="正方形/長方形 761"/>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64" name="正方形/長方形 763"/>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6" name="正方形/長方形 765"/>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8" name="正方形/長方形 767"/>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69" name="テキスト ボックス 768"/>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0" name="直線コネクタ 769"/>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71" name="直線コネクタ 770"/>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5745" cy="250190"/>
    <xdr:sp macro="" textlink="">
      <xdr:nvSpPr>
        <xdr:cNvPr id="772" name="テキスト ボックス 771"/>
        <xdr:cNvSpPr txBox="1"/>
      </xdr:nvSpPr>
      <xdr:spPr>
        <a:xfrm>
          <a:off x="162483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50190"/>
    <xdr:sp macro="" textlink="">
      <xdr:nvSpPr>
        <xdr:cNvPr id="774" name="テキスト ボックス 773"/>
        <xdr:cNvSpPr txBox="1"/>
      </xdr:nvSpPr>
      <xdr:spPr>
        <a:xfrm>
          <a:off x="15984855" y="92773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75" name="直線コネクタ 774"/>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50190"/>
    <xdr:sp macro="" textlink="">
      <xdr:nvSpPr>
        <xdr:cNvPr id="776" name="テキスト ボックス 775"/>
        <xdr:cNvSpPr txBox="1"/>
      </xdr:nvSpPr>
      <xdr:spPr>
        <a:xfrm>
          <a:off x="15984855" y="88303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77" name="直線コネクタ 776"/>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50190"/>
    <xdr:sp macro="" textlink="">
      <xdr:nvSpPr>
        <xdr:cNvPr id="778" name="テキスト ボックス 777"/>
        <xdr:cNvSpPr txBox="1"/>
      </xdr:nvSpPr>
      <xdr:spPr>
        <a:xfrm>
          <a:off x="15984855" y="83832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190"/>
    <xdr:sp macro="" textlink="">
      <xdr:nvSpPr>
        <xdr:cNvPr id="780" name="テキスト ボックス 779"/>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1"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135890</xdr:rowOff>
    </xdr:from>
    <xdr:to xmlns:xdr="http://schemas.openxmlformats.org/drawingml/2006/spreadsheetDrawing">
      <xdr:col>116</xdr:col>
      <xdr:colOff>62865</xdr:colOff>
      <xdr:row>58</xdr:row>
      <xdr:rowOff>136525</xdr:rowOff>
    </xdr:to>
    <xdr:cxnSp macro="">
      <xdr:nvCxnSpPr>
        <xdr:cNvPr id="782" name="直線コネクタ 781"/>
        <xdr:cNvCxnSpPr/>
      </xdr:nvCxnSpPr>
      <xdr:spPr>
        <a:xfrm flipV="1">
          <a:off x="19949795" y="8689340"/>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140335</xdr:rowOff>
    </xdr:from>
    <xdr:ext cx="249555" cy="250190"/>
    <xdr:sp macro="" textlink="">
      <xdr:nvSpPr>
        <xdr:cNvPr id="783" name="貸付金最小値テキスト"/>
        <xdr:cNvSpPr txBox="1"/>
      </xdr:nvSpPr>
      <xdr:spPr>
        <a:xfrm>
          <a:off x="20002500" y="98672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84" name="直線コネクタ 783"/>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84455</xdr:rowOff>
    </xdr:from>
    <xdr:ext cx="534670" cy="250190"/>
    <xdr:sp macro="" textlink="">
      <xdr:nvSpPr>
        <xdr:cNvPr id="785" name="貸付金最大値テキスト"/>
        <xdr:cNvSpPr txBox="1"/>
      </xdr:nvSpPr>
      <xdr:spPr>
        <a:xfrm>
          <a:off x="20002500" y="84702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135890</xdr:rowOff>
    </xdr:from>
    <xdr:to xmlns:xdr="http://schemas.openxmlformats.org/drawingml/2006/spreadsheetDrawing">
      <xdr:col>116</xdr:col>
      <xdr:colOff>152400</xdr:colOff>
      <xdr:row>51</xdr:row>
      <xdr:rowOff>135890</xdr:rowOff>
    </xdr:to>
    <xdr:cxnSp macro="">
      <xdr:nvCxnSpPr>
        <xdr:cNvPr id="786" name="直線コネクタ 785"/>
        <xdr:cNvCxnSpPr/>
      </xdr:nvCxnSpPr>
      <xdr:spPr>
        <a:xfrm>
          <a:off x="1988185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106680</xdr:rowOff>
    </xdr:from>
    <xdr:to xmlns:xdr="http://schemas.openxmlformats.org/drawingml/2006/spreadsheetDrawing">
      <xdr:col>116</xdr:col>
      <xdr:colOff>63500</xdr:colOff>
      <xdr:row>58</xdr:row>
      <xdr:rowOff>107950</xdr:rowOff>
    </xdr:to>
    <xdr:cxnSp macro="">
      <xdr:nvCxnSpPr>
        <xdr:cNvPr id="787" name="直線コネクタ 786"/>
        <xdr:cNvCxnSpPr/>
      </xdr:nvCxnSpPr>
      <xdr:spPr>
        <a:xfrm>
          <a:off x="19202400" y="983361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128270</xdr:rowOff>
    </xdr:from>
    <xdr:ext cx="469900" cy="250190"/>
    <xdr:sp macro="" textlink="">
      <xdr:nvSpPr>
        <xdr:cNvPr id="788" name="貸付金平均値テキスト"/>
        <xdr:cNvSpPr txBox="1"/>
      </xdr:nvSpPr>
      <xdr:spPr>
        <a:xfrm>
          <a:off x="20002500" y="951992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106045</xdr:rowOff>
    </xdr:from>
    <xdr:to xmlns:xdr="http://schemas.openxmlformats.org/drawingml/2006/spreadsheetDrawing">
      <xdr:col>116</xdr:col>
      <xdr:colOff>114300</xdr:colOff>
      <xdr:row>58</xdr:row>
      <xdr:rowOff>37465</xdr:rowOff>
    </xdr:to>
    <xdr:sp macro="" textlink="">
      <xdr:nvSpPr>
        <xdr:cNvPr id="789" name="フローチャート: 判断 788"/>
        <xdr:cNvSpPr/>
      </xdr:nvSpPr>
      <xdr:spPr>
        <a:xfrm>
          <a:off x="19900900" y="9665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106680</xdr:rowOff>
    </xdr:from>
    <xdr:to xmlns:xdr="http://schemas.openxmlformats.org/drawingml/2006/spreadsheetDrawing">
      <xdr:col>111</xdr:col>
      <xdr:colOff>171450</xdr:colOff>
      <xdr:row>58</xdr:row>
      <xdr:rowOff>107315</xdr:rowOff>
    </xdr:to>
    <xdr:cxnSp macro="">
      <xdr:nvCxnSpPr>
        <xdr:cNvPr id="790" name="直線コネクタ 789"/>
        <xdr:cNvCxnSpPr/>
      </xdr:nvCxnSpPr>
      <xdr:spPr>
        <a:xfrm flipV="1">
          <a:off x="18395950" y="983361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111125</xdr:rowOff>
    </xdr:from>
    <xdr:to xmlns:xdr="http://schemas.openxmlformats.org/drawingml/2006/spreadsheetDrawing">
      <xdr:col>112</xdr:col>
      <xdr:colOff>38100</xdr:colOff>
      <xdr:row>58</xdr:row>
      <xdr:rowOff>42545</xdr:rowOff>
    </xdr:to>
    <xdr:sp macro="" textlink="">
      <xdr:nvSpPr>
        <xdr:cNvPr id="791" name="フローチャート: 判断 790"/>
        <xdr:cNvSpPr/>
      </xdr:nvSpPr>
      <xdr:spPr>
        <a:xfrm>
          <a:off x="19157950" y="96704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59055</xdr:rowOff>
    </xdr:from>
    <xdr:ext cx="469900" cy="253365"/>
    <xdr:sp macro="" textlink="">
      <xdr:nvSpPr>
        <xdr:cNvPr id="792" name="テキスト ボックス 791"/>
        <xdr:cNvSpPr txBox="1"/>
      </xdr:nvSpPr>
      <xdr:spPr>
        <a:xfrm>
          <a:off x="18992850" y="9450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106680</xdr:rowOff>
    </xdr:from>
    <xdr:to xmlns:xdr="http://schemas.openxmlformats.org/drawingml/2006/spreadsheetDrawing">
      <xdr:col>107</xdr:col>
      <xdr:colOff>50800</xdr:colOff>
      <xdr:row>58</xdr:row>
      <xdr:rowOff>107315</xdr:rowOff>
    </xdr:to>
    <xdr:cxnSp macro="">
      <xdr:nvCxnSpPr>
        <xdr:cNvPr id="793" name="直線コネクタ 792"/>
        <xdr:cNvCxnSpPr/>
      </xdr:nvCxnSpPr>
      <xdr:spPr>
        <a:xfrm>
          <a:off x="17602200" y="983361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106680</xdr:rowOff>
    </xdr:from>
    <xdr:to xmlns:xdr="http://schemas.openxmlformats.org/drawingml/2006/spreadsheetDrawing">
      <xdr:col>107</xdr:col>
      <xdr:colOff>101600</xdr:colOff>
      <xdr:row>58</xdr:row>
      <xdr:rowOff>38735</xdr:rowOff>
    </xdr:to>
    <xdr:sp macro="" textlink="">
      <xdr:nvSpPr>
        <xdr:cNvPr id="794" name="フローチャート: 判断 793"/>
        <xdr:cNvSpPr/>
      </xdr:nvSpPr>
      <xdr:spPr>
        <a:xfrm>
          <a:off x="18345150" y="9665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54610</xdr:rowOff>
    </xdr:from>
    <xdr:ext cx="469900" cy="253365"/>
    <xdr:sp macro="" textlink="">
      <xdr:nvSpPr>
        <xdr:cNvPr id="795" name="テキスト ボックス 794"/>
        <xdr:cNvSpPr txBox="1"/>
      </xdr:nvSpPr>
      <xdr:spPr>
        <a:xfrm>
          <a:off x="18180050" y="9446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106045</xdr:rowOff>
    </xdr:from>
    <xdr:to xmlns:xdr="http://schemas.openxmlformats.org/drawingml/2006/spreadsheetDrawing">
      <xdr:col>102</xdr:col>
      <xdr:colOff>114300</xdr:colOff>
      <xdr:row>58</xdr:row>
      <xdr:rowOff>106680</xdr:rowOff>
    </xdr:to>
    <xdr:cxnSp macro="">
      <xdr:nvCxnSpPr>
        <xdr:cNvPr id="796" name="直線コネクタ 795"/>
        <xdr:cNvCxnSpPr/>
      </xdr:nvCxnSpPr>
      <xdr:spPr>
        <a:xfrm>
          <a:off x="16802100" y="983297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95250</xdr:rowOff>
    </xdr:from>
    <xdr:to xmlns:xdr="http://schemas.openxmlformats.org/drawingml/2006/spreadsheetDrawing">
      <xdr:col>102</xdr:col>
      <xdr:colOff>165100</xdr:colOff>
      <xdr:row>58</xdr:row>
      <xdr:rowOff>27305</xdr:rowOff>
    </xdr:to>
    <xdr:sp macro="" textlink="">
      <xdr:nvSpPr>
        <xdr:cNvPr id="797" name="フローチャート: 判断 796"/>
        <xdr:cNvSpPr/>
      </xdr:nvSpPr>
      <xdr:spPr>
        <a:xfrm>
          <a:off x="17551400" y="9654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43180</xdr:rowOff>
    </xdr:from>
    <xdr:ext cx="469900" cy="253365"/>
    <xdr:sp macro="" textlink="">
      <xdr:nvSpPr>
        <xdr:cNvPr id="798" name="テキスト ボックス 797"/>
        <xdr:cNvSpPr txBox="1"/>
      </xdr:nvSpPr>
      <xdr:spPr>
        <a:xfrm>
          <a:off x="17386300" y="9434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89535</xdr:rowOff>
    </xdr:from>
    <xdr:to xmlns:xdr="http://schemas.openxmlformats.org/drawingml/2006/spreadsheetDrawing">
      <xdr:col>98</xdr:col>
      <xdr:colOff>38100</xdr:colOff>
      <xdr:row>58</xdr:row>
      <xdr:rowOff>20955</xdr:rowOff>
    </xdr:to>
    <xdr:sp macro="" textlink="">
      <xdr:nvSpPr>
        <xdr:cNvPr id="799" name="フローチャート: 判断 798"/>
        <xdr:cNvSpPr/>
      </xdr:nvSpPr>
      <xdr:spPr>
        <a:xfrm>
          <a:off x="16757650" y="9648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37465</xdr:rowOff>
    </xdr:from>
    <xdr:ext cx="469900" cy="253365"/>
    <xdr:sp macro="" textlink="">
      <xdr:nvSpPr>
        <xdr:cNvPr id="800" name="テキスト ボックス 799"/>
        <xdr:cNvSpPr txBox="1"/>
      </xdr:nvSpPr>
      <xdr:spPr>
        <a:xfrm>
          <a:off x="16592550" y="9429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1" name="テキスト ボックス 80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2" name="テキスト ボックス 80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03" name="テキスト ボックス 802"/>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4" name="テキスト ボックス 80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5" name="テキスト ボックス 80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157480</xdr:rowOff>
    </xdr:to>
    <xdr:sp macro="" textlink="">
      <xdr:nvSpPr>
        <xdr:cNvPr id="806" name="楕円 805"/>
        <xdr:cNvSpPr/>
      </xdr:nvSpPr>
      <xdr:spPr>
        <a:xfrm>
          <a:off x="19900900" y="9785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142875</xdr:rowOff>
    </xdr:from>
    <xdr:ext cx="378460" cy="250190"/>
    <xdr:sp macro="" textlink="">
      <xdr:nvSpPr>
        <xdr:cNvPr id="807" name="貸付金該当値テキスト"/>
        <xdr:cNvSpPr txBox="1"/>
      </xdr:nvSpPr>
      <xdr:spPr>
        <a:xfrm>
          <a:off x="20002500" y="97021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57150</xdr:rowOff>
    </xdr:from>
    <xdr:to xmlns:xdr="http://schemas.openxmlformats.org/drawingml/2006/spreadsheetDrawing">
      <xdr:col>112</xdr:col>
      <xdr:colOff>38100</xdr:colOff>
      <xdr:row>58</xdr:row>
      <xdr:rowOff>156210</xdr:rowOff>
    </xdr:to>
    <xdr:sp macro="" textlink="">
      <xdr:nvSpPr>
        <xdr:cNvPr id="808" name="楕円 807"/>
        <xdr:cNvSpPr/>
      </xdr:nvSpPr>
      <xdr:spPr>
        <a:xfrm>
          <a:off x="19157950" y="9784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58</xdr:row>
      <xdr:rowOff>147955</xdr:rowOff>
    </xdr:from>
    <xdr:ext cx="378460" cy="250190"/>
    <xdr:sp macro="" textlink="">
      <xdr:nvSpPr>
        <xdr:cNvPr id="809" name="テキスト ボックス 808"/>
        <xdr:cNvSpPr txBox="1"/>
      </xdr:nvSpPr>
      <xdr:spPr>
        <a:xfrm>
          <a:off x="19030950" y="98748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57785</xdr:rowOff>
    </xdr:from>
    <xdr:to xmlns:xdr="http://schemas.openxmlformats.org/drawingml/2006/spreadsheetDrawing">
      <xdr:col>107</xdr:col>
      <xdr:colOff>101600</xdr:colOff>
      <xdr:row>58</xdr:row>
      <xdr:rowOff>156845</xdr:rowOff>
    </xdr:to>
    <xdr:sp macro="" textlink="">
      <xdr:nvSpPr>
        <xdr:cNvPr id="810" name="楕円 809"/>
        <xdr:cNvSpPr/>
      </xdr:nvSpPr>
      <xdr:spPr>
        <a:xfrm>
          <a:off x="18345150" y="9784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148590</xdr:rowOff>
    </xdr:from>
    <xdr:ext cx="378460" cy="250190"/>
    <xdr:sp macro="" textlink="">
      <xdr:nvSpPr>
        <xdr:cNvPr id="811" name="テキスト ボックス 810"/>
        <xdr:cNvSpPr txBox="1"/>
      </xdr:nvSpPr>
      <xdr:spPr>
        <a:xfrm>
          <a:off x="18225770" y="98755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57150</xdr:rowOff>
    </xdr:from>
    <xdr:to xmlns:xdr="http://schemas.openxmlformats.org/drawingml/2006/spreadsheetDrawing">
      <xdr:col>102</xdr:col>
      <xdr:colOff>165100</xdr:colOff>
      <xdr:row>58</xdr:row>
      <xdr:rowOff>156210</xdr:rowOff>
    </xdr:to>
    <xdr:sp macro="" textlink="">
      <xdr:nvSpPr>
        <xdr:cNvPr id="812" name="楕円 811"/>
        <xdr:cNvSpPr/>
      </xdr:nvSpPr>
      <xdr:spPr>
        <a:xfrm>
          <a:off x="17551400" y="9784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147955</xdr:rowOff>
    </xdr:from>
    <xdr:ext cx="378460" cy="250190"/>
    <xdr:sp macro="" textlink="">
      <xdr:nvSpPr>
        <xdr:cNvPr id="813" name="テキスト ボックス 812"/>
        <xdr:cNvSpPr txBox="1"/>
      </xdr:nvSpPr>
      <xdr:spPr>
        <a:xfrm>
          <a:off x="17432020" y="98748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55880</xdr:rowOff>
    </xdr:from>
    <xdr:to xmlns:xdr="http://schemas.openxmlformats.org/drawingml/2006/spreadsheetDrawing">
      <xdr:col>98</xdr:col>
      <xdr:colOff>38100</xdr:colOff>
      <xdr:row>58</xdr:row>
      <xdr:rowOff>154940</xdr:rowOff>
    </xdr:to>
    <xdr:sp macro="" textlink="">
      <xdr:nvSpPr>
        <xdr:cNvPr id="814" name="楕円 813"/>
        <xdr:cNvSpPr/>
      </xdr:nvSpPr>
      <xdr:spPr>
        <a:xfrm>
          <a:off x="16757650" y="9782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58</xdr:row>
      <xdr:rowOff>146685</xdr:rowOff>
    </xdr:from>
    <xdr:ext cx="378460" cy="250190"/>
    <xdr:sp macro="" textlink="">
      <xdr:nvSpPr>
        <xdr:cNvPr id="815" name="テキスト ボックス 814"/>
        <xdr:cNvSpPr txBox="1"/>
      </xdr:nvSpPr>
      <xdr:spPr>
        <a:xfrm>
          <a:off x="16630650" y="987361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6" name="正方形/長方形 815"/>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7" name="正方形/長方形 816"/>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9" name="正方形/長方形 818"/>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1" name="正方形/長方形 820"/>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3" name="正方形/長方形 822"/>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710" cy="220345"/>
    <xdr:sp macro="" textlink="">
      <xdr:nvSpPr>
        <xdr:cNvPr id="824" name="テキスト ボックス 823"/>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5" name="直線コネクタ 824"/>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5745" cy="250190"/>
    <xdr:sp macro="" textlink="">
      <xdr:nvSpPr>
        <xdr:cNvPr id="826" name="テキスト ボックス 825"/>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27" name="直線コネクタ 826"/>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50190"/>
    <xdr:sp macro="" textlink="">
      <xdr:nvSpPr>
        <xdr:cNvPr id="828" name="テキスト ボックス 827"/>
        <xdr:cNvSpPr txBox="1"/>
      </xdr:nvSpPr>
      <xdr:spPr>
        <a:xfrm>
          <a:off x="15984855" y="130771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29" name="直線コネクタ 828"/>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50190"/>
    <xdr:sp macro="" textlink="">
      <xdr:nvSpPr>
        <xdr:cNvPr id="830" name="テキスト ボックス 829"/>
        <xdr:cNvSpPr txBox="1"/>
      </xdr:nvSpPr>
      <xdr:spPr>
        <a:xfrm>
          <a:off x="159848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31" name="直線コネクタ 830"/>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50190"/>
    <xdr:sp macro="" textlink="">
      <xdr:nvSpPr>
        <xdr:cNvPr id="832" name="テキスト ボックス 831"/>
        <xdr:cNvSpPr txBox="1"/>
      </xdr:nvSpPr>
      <xdr:spPr>
        <a:xfrm>
          <a:off x="159848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33" name="直線コネクタ 832"/>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50190"/>
    <xdr:sp macro="" textlink="">
      <xdr:nvSpPr>
        <xdr:cNvPr id="834" name="テキスト ボックス 833"/>
        <xdr:cNvSpPr txBox="1"/>
      </xdr:nvSpPr>
      <xdr:spPr>
        <a:xfrm>
          <a:off x="159848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5" name="直線コネクタ 834"/>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0190"/>
    <xdr:sp macro="" textlink="">
      <xdr:nvSpPr>
        <xdr:cNvPr id="836" name="テキスト ボックス 835"/>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129540</xdr:rowOff>
    </xdr:from>
    <xdr:to xmlns:xdr="http://schemas.openxmlformats.org/drawingml/2006/spreadsheetDrawing">
      <xdr:col>116</xdr:col>
      <xdr:colOff>62865</xdr:colOff>
      <xdr:row>78</xdr:row>
      <xdr:rowOff>5080</xdr:rowOff>
    </xdr:to>
    <xdr:cxnSp macro="">
      <xdr:nvCxnSpPr>
        <xdr:cNvPr id="838" name="直線コネクタ 837"/>
        <xdr:cNvCxnSpPr/>
      </xdr:nvCxnSpPr>
      <xdr:spPr>
        <a:xfrm flipV="1">
          <a:off x="19949795" y="12203430"/>
          <a:ext cx="1270" cy="881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8255</xdr:rowOff>
    </xdr:from>
    <xdr:ext cx="534670" cy="253365"/>
    <xdr:sp macro="" textlink="">
      <xdr:nvSpPr>
        <xdr:cNvPr id="839" name="繰出金最小値テキスト"/>
        <xdr:cNvSpPr txBox="1"/>
      </xdr:nvSpPr>
      <xdr:spPr>
        <a:xfrm>
          <a:off x="20002500" y="130879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5080</xdr:rowOff>
    </xdr:from>
    <xdr:to xmlns:xdr="http://schemas.openxmlformats.org/drawingml/2006/spreadsheetDrawing">
      <xdr:col>116</xdr:col>
      <xdr:colOff>152400</xdr:colOff>
      <xdr:row>78</xdr:row>
      <xdr:rowOff>5080</xdr:rowOff>
    </xdr:to>
    <xdr:cxnSp macro="">
      <xdr:nvCxnSpPr>
        <xdr:cNvPr id="840" name="直線コネクタ 839"/>
        <xdr:cNvCxnSpPr/>
      </xdr:nvCxnSpPr>
      <xdr:spPr>
        <a:xfrm>
          <a:off x="19881850" y="13084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71</xdr:row>
      <xdr:rowOff>77470</xdr:rowOff>
    </xdr:from>
    <xdr:ext cx="534670" cy="252730"/>
    <xdr:sp macro="" textlink="">
      <xdr:nvSpPr>
        <xdr:cNvPr id="841" name="繰出金最大値テキスト"/>
        <xdr:cNvSpPr txBox="1"/>
      </xdr:nvSpPr>
      <xdr:spPr>
        <a:xfrm>
          <a:off x="20002500" y="11983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129540</xdr:rowOff>
    </xdr:from>
    <xdr:to xmlns:xdr="http://schemas.openxmlformats.org/drawingml/2006/spreadsheetDrawing">
      <xdr:col>116</xdr:col>
      <xdr:colOff>152400</xdr:colOff>
      <xdr:row>72</xdr:row>
      <xdr:rowOff>129540</xdr:rowOff>
    </xdr:to>
    <xdr:cxnSp macro="">
      <xdr:nvCxnSpPr>
        <xdr:cNvPr id="842" name="直線コネクタ 841"/>
        <xdr:cNvCxnSpPr/>
      </xdr:nvCxnSpPr>
      <xdr:spPr>
        <a:xfrm>
          <a:off x="19881850" y="12203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78105</xdr:rowOff>
    </xdr:from>
    <xdr:to xmlns:xdr="http://schemas.openxmlformats.org/drawingml/2006/spreadsheetDrawing">
      <xdr:col>116</xdr:col>
      <xdr:colOff>63500</xdr:colOff>
      <xdr:row>74</xdr:row>
      <xdr:rowOff>99060</xdr:rowOff>
    </xdr:to>
    <xdr:cxnSp macro="">
      <xdr:nvCxnSpPr>
        <xdr:cNvPr id="843" name="直線コネクタ 842"/>
        <xdr:cNvCxnSpPr/>
      </xdr:nvCxnSpPr>
      <xdr:spPr>
        <a:xfrm flipV="1">
          <a:off x="19202400" y="1248727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63500</xdr:rowOff>
    </xdr:from>
    <xdr:ext cx="534670" cy="253365"/>
    <xdr:sp macro="" textlink="">
      <xdr:nvSpPr>
        <xdr:cNvPr id="844" name="繰出金平均値テキスト"/>
        <xdr:cNvSpPr txBox="1"/>
      </xdr:nvSpPr>
      <xdr:spPr>
        <a:xfrm>
          <a:off x="20002500" y="124726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85090</xdr:rowOff>
    </xdr:from>
    <xdr:to xmlns:xdr="http://schemas.openxmlformats.org/drawingml/2006/spreadsheetDrawing">
      <xdr:col>116</xdr:col>
      <xdr:colOff>114300</xdr:colOff>
      <xdr:row>75</xdr:row>
      <xdr:rowOff>17145</xdr:rowOff>
    </xdr:to>
    <xdr:sp macro="" textlink="">
      <xdr:nvSpPr>
        <xdr:cNvPr id="845" name="フローチャート: 判断 844"/>
        <xdr:cNvSpPr/>
      </xdr:nvSpPr>
      <xdr:spPr>
        <a:xfrm>
          <a:off x="19900900" y="12494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99060</xdr:rowOff>
    </xdr:from>
    <xdr:to xmlns:xdr="http://schemas.openxmlformats.org/drawingml/2006/spreadsheetDrawing">
      <xdr:col>111</xdr:col>
      <xdr:colOff>171450</xdr:colOff>
      <xdr:row>75</xdr:row>
      <xdr:rowOff>8890</xdr:rowOff>
    </xdr:to>
    <xdr:cxnSp macro="">
      <xdr:nvCxnSpPr>
        <xdr:cNvPr id="846" name="直線コネクタ 845"/>
        <xdr:cNvCxnSpPr/>
      </xdr:nvCxnSpPr>
      <xdr:spPr>
        <a:xfrm flipV="1">
          <a:off x="18395950" y="1250823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146050</xdr:rowOff>
    </xdr:from>
    <xdr:to xmlns:xdr="http://schemas.openxmlformats.org/drawingml/2006/spreadsheetDrawing">
      <xdr:col>112</xdr:col>
      <xdr:colOff>38100</xdr:colOff>
      <xdr:row>74</xdr:row>
      <xdr:rowOff>77470</xdr:rowOff>
    </xdr:to>
    <xdr:sp macro="" textlink="">
      <xdr:nvSpPr>
        <xdr:cNvPr id="847" name="フローチャート: 判断 846"/>
        <xdr:cNvSpPr/>
      </xdr:nvSpPr>
      <xdr:spPr>
        <a:xfrm>
          <a:off x="19157950" y="12387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93980</xdr:rowOff>
    </xdr:from>
    <xdr:ext cx="531495" cy="253365"/>
    <xdr:sp macro="" textlink="">
      <xdr:nvSpPr>
        <xdr:cNvPr id="848" name="テキスト ボックス 847"/>
        <xdr:cNvSpPr txBox="1"/>
      </xdr:nvSpPr>
      <xdr:spPr>
        <a:xfrm>
          <a:off x="18960465" y="121678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19685</xdr:rowOff>
    </xdr:from>
    <xdr:to xmlns:xdr="http://schemas.openxmlformats.org/drawingml/2006/spreadsheetDrawing">
      <xdr:col>107</xdr:col>
      <xdr:colOff>50800</xdr:colOff>
      <xdr:row>75</xdr:row>
      <xdr:rowOff>8890</xdr:rowOff>
    </xdr:to>
    <xdr:cxnSp macro="">
      <xdr:nvCxnSpPr>
        <xdr:cNvPr id="849" name="直線コネクタ 848"/>
        <xdr:cNvCxnSpPr/>
      </xdr:nvCxnSpPr>
      <xdr:spPr>
        <a:xfrm>
          <a:off x="17602200" y="11925935"/>
          <a:ext cx="79375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114935</xdr:rowOff>
    </xdr:from>
    <xdr:to xmlns:xdr="http://schemas.openxmlformats.org/drawingml/2006/spreadsheetDrawing">
      <xdr:col>107</xdr:col>
      <xdr:colOff>101600</xdr:colOff>
      <xdr:row>74</xdr:row>
      <xdr:rowOff>46990</xdr:rowOff>
    </xdr:to>
    <xdr:sp macro="" textlink="">
      <xdr:nvSpPr>
        <xdr:cNvPr id="850" name="フローチャート: 判断 849"/>
        <xdr:cNvSpPr/>
      </xdr:nvSpPr>
      <xdr:spPr>
        <a:xfrm>
          <a:off x="18345150" y="12356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62230</xdr:rowOff>
    </xdr:from>
    <xdr:ext cx="531495" cy="253365"/>
    <xdr:sp macro="" textlink="">
      <xdr:nvSpPr>
        <xdr:cNvPr id="851" name="テキスト ボックス 850"/>
        <xdr:cNvSpPr txBox="1"/>
      </xdr:nvSpPr>
      <xdr:spPr>
        <a:xfrm>
          <a:off x="18166715" y="121361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19685</xdr:rowOff>
    </xdr:from>
    <xdr:to xmlns:xdr="http://schemas.openxmlformats.org/drawingml/2006/spreadsheetDrawing">
      <xdr:col>102</xdr:col>
      <xdr:colOff>114300</xdr:colOff>
      <xdr:row>71</xdr:row>
      <xdr:rowOff>19685</xdr:rowOff>
    </xdr:to>
    <xdr:cxnSp macro="">
      <xdr:nvCxnSpPr>
        <xdr:cNvPr id="852" name="直線コネクタ 851"/>
        <xdr:cNvCxnSpPr/>
      </xdr:nvCxnSpPr>
      <xdr:spPr>
        <a:xfrm>
          <a:off x="16802100" y="119259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95885</xdr:rowOff>
    </xdr:from>
    <xdr:to xmlns:xdr="http://schemas.openxmlformats.org/drawingml/2006/spreadsheetDrawing">
      <xdr:col>102</xdr:col>
      <xdr:colOff>165100</xdr:colOff>
      <xdr:row>74</xdr:row>
      <xdr:rowOff>28575</xdr:rowOff>
    </xdr:to>
    <xdr:sp macro="" textlink="">
      <xdr:nvSpPr>
        <xdr:cNvPr id="853" name="フローチャート: 判断 852"/>
        <xdr:cNvSpPr/>
      </xdr:nvSpPr>
      <xdr:spPr>
        <a:xfrm>
          <a:off x="17551400" y="123374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19050</xdr:rowOff>
    </xdr:from>
    <xdr:ext cx="534670" cy="253365"/>
    <xdr:sp macro="" textlink="">
      <xdr:nvSpPr>
        <xdr:cNvPr id="854" name="テキスト ボックス 853"/>
        <xdr:cNvSpPr txBox="1"/>
      </xdr:nvSpPr>
      <xdr:spPr>
        <a:xfrm>
          <a:off x="17353915" y="12428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67945</xdr:rowOff>
    </xdr:from>
    <xdr:to xmlns:xdr="http://schemas.openxmlformats.org/drawingml/2006/spreadsheetDrawing">
      <xdr:col>98</xdr:col>
      <xdr:colOff>38100</xdr:colOff>
      <xdr:row>72</xdr:row>
      <xdr:rowOff>167005</xdr:rowOff>
    </xdr:to>
    <xdr:sp macro="" textlink="">
      <xdr:nvSpPr>
        <xdr:cNvPr id="855" name="フローチャート: 判断 854"/>
        <xdr:cNvSpPr/>
      </xdr:nvSpPr>
      <xdr:spPr>
        <a:xfrm>
          <a:off x="16757650" y="12141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158750</xdr:rowOff>
    </xdr:from>
    <xdr:ext cx="531495" cy="250190"/>
    <xdr:sp macro="" textlink="">
      <xdr:nvSpPr>
        <xdr:cNvPr id="856" name="テキスト ボックス 855"/>
        <xdr:cNvSpPr txBox="1"/>
      </xdr:nvSpPr>
      <xdr:spPr>
        <a:xfrm>
          <a:off x="16560165" y="122326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57" name="テキスト ボックス 856"/>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58" name="テキスト ボックス 857"/>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3365"/>
    <xdr:sp macro="" textlink="">
      <xdr:nvSpPr>
        <xdr:cNvPr id="859" name="テキスト ボックス 858"/>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0" name="テキスト ボックス 859"/>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1" name="テキスト ボックス 860"/>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28575</xdr:rowOff>
    </xdr:from>
    <xdr:to xmlns:xdr="http://schemas.openxmlformats.org/drawingml/2006/spreadsheetDrawing">
      <xdr:col>116</xdr:col>
      <xdr:colOff>114300</xdr:colOff>
      <xdr:row>74</xdr:row>
      <xdr:rowOff>128270</xdr:rowOff>
    </xdr:to>
    <xdr:sp macro="" textlink="">
      <xdr:nvSpPr>
        <xdr:cNvPr id="862" name="楕円 861"/>
        <xdr:cNvSpPr/>
      </xdr:nvSpPr>
      <xdr:spPr>
        <a:xfrm>
          <a:off x="19900900" y="12437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50800</xdr:rowOff>
    </xdr:from>
    <xdr:ext cx="534670" cy="250190"/>
    <xdr:sp macro="" textlink="">
      <xdr:nvSpPr>
        <xdr:cNvPr id="863" name="繰出金該当値テキスト"/>
        <xdr:cNvSpPr txBox="1"/>
      </xdr:nvSpPr>
      <xdr:spPr>
        <a:xfrm>
          <a:off x="20002500" y="122923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50165</xdr:rowOff>
    </xdr:from>
    <xdr:to xmlns:xdr="http://schemas.openxmlformats.org/drawingml/2006/spreadsheetDrawing">
      <xdr:col>112</xdr:col>
      <xdr:colOff>38100</xdr:colOff>
      <xdr:row>74</xdr:row>
      <xdr:rowOff>149225</xdr:rowOff>
    </xdr:to>
    <xdr:sp macro="" textlink="">
      <xdr:nvSpPr>
        <xdr:cNvPr id="864" name="楕円 863"/>
        <xdr:cNvSpPr/>
      </xdr:nvSpPr>
      <xdr:spPr>
        <a:xfrm>
          <a:off x="19157950" y="12459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140335</xdr:rowOff>
    </xdr:from>
    <xdr:ext cx="531495" cy="250190"/>
    <xdr:sp macro="" textlink="">
      <xdr:nvSpPr>
        <xdr:cNvPr id="865" name="テキスト ボックス 864"/>
        <xdr:cNvSpPr txBox="1"/>
      </xdr:nvSpPr>
      <xdr:spPr>
        <a:xfrm>
          <a:off x="18960465" y="125495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127635</xdr:rowOff>
    </xdr:from>
    <xdr:to xmlns:xdr="http://schemas.openxmlformats.org/drawingml/2006/spreadsheetDrawing">
      <xdr:col>107</xdr:col>
      <xdr:colOff>101600</xdr:colOff>
      <xdr:row>75</xdr:row>
      <xdr:rowOff>59055</xdr:rowOff>
    </xdr:to>
    <xdr:sp macro="" textlink="">
      <xdr:nvSpPr>
        <xdr:cNvPr id="866" name="楕円 865"/>
        <xdr:cNvSpPr/>
      </xdr:nvSpPr>
      <xdr:spPr>
        <a:xfrm>
          <a:off x="18345150" y="12536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50800</xdr:rowOff>
    </xdr:from>
    <xdr:ext cx="531495" cy="250190"/>
    <xdr:sp macro="" textlink="">
      <xdr:nvSpPr>
        <xdr:cNvPr id="867" name="テキスト ボックス 866"/>
        <xdr:cNvSpPr txBox="1"/>
      </xdr:nvSpPr>
      <xdr:spPr>
        <a:xfrm>
          <a:off x="18166715" y="126276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137795</xdr:rowOff>
    </xdr:from>
    <xdr:to xmlns:xdr="http://schemas.openxmlformats.org/drawingml/2006/spreadsheetDrawing">
      <xdr:col>102</xdr:col>
      <xdr:colOff>165100</xdr:colOff>
      <xdr:row>71</xdr:row>
      <xdr:rowOff>69850</xdr:rowOff>
    </xdr:to>
    <xdr:sp macro="" textlink="">
      <xdr:nvSpPr>
        <xdr:cNvPr id="868" name="楕円 867"/>
        <xdr:cNvSpPr/>
      </xdr:nvSpPr>
      <xdr:spPr>
        <a:xfrm>
          <a:off x="17551400" y="11876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85725</xdr:rowOff>
    </xdr:from>
    <xdr:ext cx="534670" cy="250190"/>
    <xdr:sp macro="" textlink="">
      <xdr:nvSpPr>
        <xdr:cNvPr id="869" name="テキスト ボックス 868"/>
        <xdr:cNvSpPr txBox="1"/>
      </xdr:nvSpPr>
      <xdr:spPr>
        <a:xfrm>
          <a:off x="17353915" y="116566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137795</xdr:rowOff>
    </xdr:from>
    <xdr:to xmlns:xdr="http://schemas.openxmlformats.org/drawingml/2006/spreadsheetDrawing">
      <xdr:col>98</xdr:col>
      <xdr:colOff>38100</xdr:colOff>
      <xdr:row>71</xdr:row>
      <xdr:rowOff>69850</xdr:rowOff>
    </xdr:to>
    <xdr:sp macro="" textlink="">
      <xdr:nvSpPr>
        <xdr:cNvPr id="870" name="楕円 869"/>
        <xdr:cNvSpPr/>
      </xdr:nvSpPr>
      <xdr:spPr>
        <a:xfrm>
          <a:off x="16757650" y="11876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85725</xdr:rowOff>
    </xdr:from>
    <xdr:ext cx="531495" cy="250190"/>
    <xdr:sp macro="" textlink="">
      <xdr:nvSpPr>
        <xdr:cNvPr id="871" name="テキスト ボックス 870"/>
        <xdr:cNvSpPr txBox="1"/>
      </xdr:nvSpPr>
      <xdr:spPr>
        <a:xfrm>
          <a:off x="16560165" y="116566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2" name="正方形/長方形 871"/>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3" name="正方形/長方形 872"/>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5" name="正方形/長方形 874"/>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77" name="正方形/長方形 876"/>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710" cy="220345"/>
    <xdr:sp macro="" textlink="">
      <xdr:nvSpPr>
        <xdr:cNvPr id="880" name="テキスト ボックス 879"/>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3" name="テキスト ボックス 882"/>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4" name="直線コネクタ 883"/>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745" cy="250190"/>
    <xdr:sp macro="" textlink="">
      <xdr:nvSpPr>
        <xdr:cNvPr id="885" name="テキスト ボックス 884"/>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5" name="直線コネクタ 894"/>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897" name="テキスト ボックス 896"/>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0" name="テキスト ボックス 899"/>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3" name="テキスト ボックス 902"/>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5" name="テキスト ボックス 904"/>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07" name="テキスト ボックス 906"/>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08" name="テキスト ボックス 907"/>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0" name="テキスト ボックス 909"/>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4" name="テキスト ボックス 913"/>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6" name="テキスト ボックス 915"/>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18" name="テキスト ボックス 917"/>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0" name="テキスト ボックス 919"/>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性質別で見た場合、人件費、扶助費、補助費等、普通建設事業費、公債費、積立金、繰出金が類似団体平均に比べて高い水準となっています。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特に公債費は、類似団体平均に比べて28,790円高い状況です。新たな地方債の発行を抑え、繰上償還を実施してきたことから、公債費は減少してきましたが、引き続き、公債費の抑制のための取組みが必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全国平均も増加しています。類似団体平均と比べて28,971円高くなっていますが、鳥取県平均が135,648円と鳥取県全体が高い状況となっており、これは鳥取県全体で取組んでいる保育料無償化や子育て世帯の医療費負担軽減を行っていることが要因と考えられます。また、町に福祉事務所を設置していることも、全国と比較して高い要因となってい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15,784
15,501
139.97
13,240,476
12,638,320
460,565
6,788,917
9,473,256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36.3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4185" cy="250190"/>
    <xdr:sp macro="" textlink="">
      <xdr:nvSpPr>
        <xdr:cNvPr id="42" name="テキスト ボックス 41"/>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64185" cy="250190"/>
    <xdr:sp macro="" textlink="">
      <xdr:nvSpPr>
        <xdr:cNvPr id="44" name="テキスト ボックス 43"/>
        <xdr:cNvSpPr txBox="1"/>
      </xdr:nvSpPr>
      <xdr:spPr>
        <a:xfrm>
          <a:off x="275590" y="649986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64185" cy="250190"/>
    <xdr:sp macro="" textlink="">
      <xdr:nvSpPr>
        <xdr:cNvPr id="46" name="テキスト ボックス 45"/>
        <xdr:cNvSpPr txBox="1"/>
      </xdr:nvSpPr>
      <xdr:spPr>
        <a:xfrm>
          <a:off x="2755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156845</xdr:rowOff>
    </xdr:from>
    <xdr:ext cx="464185" cy="253365"/>
    <xdr:sp macro="" textlink="">
      <xdr:nvSpPr>
        <xdr:cNvPr id="48" name="テキスト ボックス 47"/>
        <xdr:cNvSpPr txBox="1"/>
      </xdr:nvSpPr>
      <xdr:spPr>
        <a:xfrm>
          <a:off x="27559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4185" cy="253365"/>
    <xdr:sp macro="" textlink="">
      <xdr:nvSpPr>
        <xdr:cNvPr id="50" name="テキスト ボックス 49"/>
        <xdr:cNvSpPr txBox="1"/>
      </xdr:nvSpPr>
      <xdr:spPr>
        <a:xfrm>
          <a:off x="27559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64185" cy="252730"/>
    <xdr:sp macro="" textlink="">
      <xdr:nvSpPr>
        <xdr:cNvPr id="52" name="テキスト ボックス 51"/>
        <xdr:cNvSpPr txBox="1"/>
      </xdr:nvSpPr>
      <xdr:spPr>
        <a:xfrm>
          <a:off x="27559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64185" cy="253365"/>
    <xdr:sp macro="" textlink="">
      <xdr:nvSpPr>
        <xdr:cNvPr id="54" name="テキスト ボックス 53"/>
        <xdr:cNvSpPr txBox="1"/>
      </xdr:nvSpPr>
      <xdr:spPr>
        <a:xfrm>
          <a:off x="27559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0190"/>
    <xdr:sp macro="" textlink="">
      <xdr:nvSpPr>
        <xdr:cNvPr id="56" name="テキスト ボックス 55"/>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39</xdr:row>
      <xdr:rowOff>43180</xdr:rowOff>
    </xdr:to>
    <xdr:cxnSp macro="">
      <xdr:nvCxnSpPr>
        <xdr:cNvPr id="58" name="直線コネクタ 57"/>
        <xdr:cNvCxnSpPr/>
      </xdr:nvCxnSpPr>
      <xdr:spPr>
        <a:xfrm flipV="1">
          <a:off x="4176395" y="5048250"/>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47625</xdr:rowOff>
    </xdr:from>
    <xdr:ext cx="469900" cy="250190"/>
    <xdr:sp macro="" textlink="">
      <xdr:nvSpPr>
        <xdr:cNvPr id="59" name="議会費最小値テキスト"/>
        <xdr:cNvSpPr txBox="1"/>
      </xdr:nvSpPr>
      <xdr:spPr>
        <a:xfrm>
          <a:off x="4229100" y="65893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43180</xdr:rowOff>
    </xdr:from>
    <xdr:to xmlns:xdr="http://schemas.openxmlformats.org/drawingml/2006/spreadsheetDrawing">
      <xdr:col>24</xdr:col>
      <xdr:colOff>152400</xdr:colOff>
      <xdr:row>39</xdr:row>
      <xdr:rowOff>43180</xdr:rowOff>
    </xdr:to>
    <xdr:cxnSp macro="">
      <xdr:nvCxnSpPr>
        <xdr:cNvPr id="60" name="直線コネクタ 59"/>
        <xdr:cNvCxnSpPr/>
      </xdr:nvCxnSpPr>
      <xdr:spPr>
        <a:xfrm>
          <a:off x="41084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130175</xdr:rowOff>
    </xdr:from>
    <xdr:ext cx="469900" cy="252095"/>
    <xdr:sp macro="" textlink="">
      <xdr:nvSpPr>
        <xdr:cNvPr id="61" name="議会費最大値テキスト"/>
        <xdr:cNvSpPr txBox="1"/>
      </xdr:nvSpPr>
      <xdr:spPr>
        <a:xfrm>
          <a:off x="4229100" y="48279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62" name="直線コネクタ 61"/>
        <xdr:cNvCxnSpPr/>
      </xdr:nvCxnSpPr>
      <xdr:spPr>
        <a:xfrm>
          <a:off x="4108450" y="5048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93980</xdr:rowOff>
    </xdr:from>
    <xdr:to xmlns:xdr="http://schemas.openxmlformats.org/drawingml/2006/spreadsheetDrawing">
      <xdr:col>24</xdr:col>
      <xdr:colOff>63500</xdr:colOff>
      <xdr:row>35</xdr:row>
      <xdr:rowOff>76200</xdr:rowOff>
    </xdr:to>
    <xdr:cxnSp macro="">
      <xdr:nvCxnSpPr>
        <xdr:cNvPr id="63" name="直線コネクタ 62"/>
        <xdr:cNvCxnSpPr/>
      </xdr:nvCxnSpPr>
      <xdr:spPr>
        <a:xfrm flipV="1">
          <a:off x="3429000" y="5797550"/>
          <a:ext cx="7493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55880</xdr:rowOff>
    </xdr:from>
    <xdr:ext cx="469900" cy="253365"/>
    <xdr:sp macro="" textlink="">
      <xdr:nvSpPr>
        <xdr:cNvPr id="64" name="議会費平均値テキスト"/>
        <xdr:cNvSpPr txBox="1"/>
      </xdr:nvSpPr>
      <xdr:spPr>
        <a:xfrm>
          <a:off x="4229100" y="59270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76835</xdr:rowOff>
    </xdr:from>
    <xdr:to xmlns:xdr="http://schemas.openxmlformats.org/drawingml/2006/spreadsheetDrawing">
      <xdr:col>24</xdr:col>
      <xdr:colOff>114300</xdr:colOff>
      <xdr:row>36</xdr:row>
      <xdr:rowOff>8255</xdr:rowOff>
    </xdr:to>
    <xdr:sp macro="" textlink="">
      <xdr:nvSpPr>
        <xdr:cNvPr id="65" name="フローチャート: 判断 64"/>
        <xdr:cNvSpPr/>
      </xdr:nvSpPr>
      <xdr:spPr>
        <a:xfrm>
          <a:off x="4127500" y="5948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76200</xdr:rowOff>
    </xdr:from>
    <xdr:to xmlns:xdr="http://schemas.openxmlformats.org/drawingml/2006/spreadsheetDrawing">
      <xdr:col>19</xdr:col>
      <xdr:colOff>171450</xdr:colOff>
      <xdr:row>35</xdr:row>
      <xdr:rowOff>142875</xdr:rowOff>
    </xdr:to>
    <xdr:cxnSp macro="">
      <xdr:nvCxnSpPr>
        <xdr:cNvPr id="66" name="直線コネクタ 65"/>
        <xdr:cNvCxnSpPr/>
      </xdr:nvCxnSpPr>
      <xdr:spPr>
        <a:xfrm flipV="1">
          <a:off x="2622550" y="5947410"/>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3810</xdr:rowOff>
    </xdr:from>
    <xdr:to xmlns:xdr="http://schemas.openxmlformats.org/drawingml/2006/spreadsheetDrawing">
      <xdr:col>20</xdr:col>
      <xdr:colOff>38100</xdr:colOff>
      <xdr:row>36</xdr:row>
      <xdr:rowOff>103505</xdr:rowOff>
    </xdr:to>
    <xdr:sp macro="" textlink="">
      <xdr:nvSpPr>
        <xdr:cNvPr id="67" name="フローチャート: 判断 66"/>
        <xdr:cNvSpPr/>
      </xdr:nvSpPr>
      <xdr:spPr>
        <a:xfrm>
          <a:off x="3384550" y="60426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94615</xdr:rowOff>
    </xdr:from>
    <xdr:ext cx="469900" cy="253365"/>
    <xdr:sp macro="" textlink="">
      <xdr:nvSpPr>
        <xdr:cNvPr id="68" name="テキスト ボックス 67"/>
        <xdr:cNvSpPr txBox="1"/>
      </xdr:nvSpPr>
      <xdr:spPr>
        <a:xfrm>
          <a:off x="3219450" y="61334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142875</xdr:rowOff>
    </xdr:from>
    <xdr:to xmlns:xdr="http://schemas.openxmlformats.org/drawingml/2006/spreadsheetDrawing">
      <xdr:col>15</xdr:col>
      <xdr:colOff>50800</xdr:colOff>
      <xdr:row>36</xdr:row>
      <xdr:rowOff>116205</xdr:rowOff>
    </xdr:to>
    <xdr:cxnSp macro="">
      <xdr:nvCxnSpPr>
        <xdr:cNvPr id="69" name="直線コネクタ 68"/>
        <xdr:cNvCxnSpPr/>
      </xdr:nvCxnSpPr>
      <xdr:spPr>
        <a:xfrm flipV="1">
          <a:off x="1828800" y="6014085"/>
          <a:ext cx="7937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50800</xdr:rowOff>
    </xdr:from>
    <xdr:to xmlns:xdr="http://schemas.openxmlformats.org/drawingml/2006/spreadsheetDrawing">
      <xdr:col>15</xdr:col>
      <xdr:colOff>101600</xdr:colOff>
      <xdr:row>36</xdr:row>
      <xdr:rowOff>149860</xdr:rowOff>
    </xdr:to>
    <xdr:sp macro="" textlink="">
      <xdr:nvSpPr>
        <xdr:cNvPr id="70" name="フローチャート: 判断 69"/>
        <xdr:cNvSpPr/>
      </xdr:nvSpPr>
      <xdr:spPr>
        <a:xfrm>
          <a:off x="2571750" y="6089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140970</xdr:rowOff>
    </xdr:from>
    <xdr:ext cx="469900" cy="250190"/>
    <xdr:sp macro="" textlink="">
      <xdr:nvSpPr>
        <xdr:cNvPr id="71" name="テキスト ボックス 70"/>
        <xdr:cNvSpPr txBox="1"/>
      </xdr:nvSpPr>
      <xdr:spPr>
        <a:xfrm>
          <a:off x="2406650" y="61798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52070</xdr:rowOff>
    </xdr:from>
    <xdr:to xmlns:xdr="http://schemas.openxmlformats.org/drawingml/2006/spreadsheetDrawing">
      <xdr:col>10</xdr:col>
      <xdr:colOff>114300</xdr:colOff>
      <xdr:row>36</xdr:row>
      <xdr:rowOff>116205</xdr:rowOff>
    </xdr:to>
    <xdr:cxnSp macro="">
      <xdr:nvCxnSpPr>
        <xdr:cNvPr id="72" name="直線コネクタ 71"/>
        <xdr:cNvCxnSpPr/>
      </xdr:nvCxnSpPr>
      <xdr:spPr>
        <a:xfrm>
          <a:off x="1028700" y="6090920"/>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89535</xdr:rowOff>
    </xdr:from>
    <xdr:to xmlns:xdr="http://schemas.openxmlformats.org/drawingml/2006/spreadsheetDrawing">
      <xdr:col>10</xdr:col>
      <xdr:colOff>165100</xdr:colOff>
      <xdr:row>37</xdr:row>
      <xdr:rowOff>20955</xdr:rowOff>
    </xdr:to>
    <xdr:sp macro="" textlink="">
      <xdr:nvSpPr>
        <xdr:cNvPr id="73" name="フローチャート: 判断 72"/>
        <xdr:cNvSpPr/>
      </xdr:nvSpPr>
      <xdr:spPr>
        <a:xfrm>
          <a:off x="177800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12700</xdr:rowOff>
    </xdr:from>
    <xdr:ext cx="469900" cy="250190"/>
    <xdr:sp macro="" textlink="">
      <xdr:nvSpPr>
        <xdr:cNvPr id="74" name="テキスト ボックス 73"/>
        <xdr:cNvSpPr txBox="1"/>
      </xdr:nvSpPr>
      <xdr:spPr>
        <a:xfrm>
          <a:off x="1612900" y="62191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51435</xdr:rowOff>
    </xdr:from>
    <xdr:to xmlns:xdr="http://schemas.openxmlformats.org/drawingml/2006/spreadsheetDrawing">
      <xdr:col>6</xdr:col>
      <xdr:colOff>38100</xdr:colOff>
      <xdr:row>36</xdr:row>
      <xdr:rowOff>151130</xdr:rowOff>
    </xdr:to>
    <xdr:sp macro="" textlink="">
      <xdr:nvSpPr>
        <xdr:cNvPr id="75" name="フローチャート: 判断 74"/>
        <xdr:cNvSpPr/>
      </xdr:nvSpPr>
      <xdr:spPr>
        <a:xfrm>
          <a:off x="984250" y="6090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142240</xdr:rowOff>
    </xdr:from>
    <xdr:ext cx="469900" cy="250190"/>
    <xdr:sp macro="" textlink="">
      <xdr:nvSpPr>
        <xdr:cNvPr id="76" name="テキスト ボックス 75"/>
        <xdr:cNvSpPr txBox="1"/>
      </xdr:nvSpPr>
      <xdr:spPr>
        <a:xfrm>
          <a:off x="819150" y="61810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9" name="テキスト ボックス 78"/>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43815</xdr:rowOff>
    </xdr:from>
    <xdr:to xmlns:xdr="http://schemas.openxmlformats.org/drawingml/2006/spreadsheetDrawing">
      <xdr:col>24</xdr:col>
      <xdr:colOff>114300</xdr:colOff>
      <xdr:row>34</xdr:row>
      <xdr:rowOff>143510</xdr:rowOff>
    </xdr:to>
    <xdr:sp macro="" textlink="">
      <xdr:nvSpPr>
        <xdr:cNvPr id="82" name="楕円 81"/>
        <xdr:cNvSpPr/>
      </xdr:nvSpPr>
      <xdr:spPr>
        <a:xfrm>
          <a:off x="4127500" y="5747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469900" cy="249555"/>
    <xdr:sp macro="" textlink="">
      <xdr:nvSpPr>
        <xdr:cNvPr id="83" name="議会費該当値テキスト"/>
        <xdr:cNvSpPr txBox="1"/>
      </xdr:nvSpPr>
      <xdr:spPr>
        <a:xfrm>
          <a:off x="4229100" y="56026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26670</xdr:rowOff>
    </xdr:from>
    <xdr:to xmlns:xdr="http://schemas.openxmlformats.org/drawingml/2006/spreadsheetDrawing">
      <xdr:col>20</xdr:col>
      <xdr:colOff>38100</xdr:colOff>
      <xdr:row>35</xdr:row>
      <xdr:rowOff>126365</xdr:rowOff>
    </xdr:to>
    <xdr:sp macro="" textlink="">
      <xdr:nvSpPr>
        <xdr:cNvPr id="84" name="楕円 83"/>
        <xdr:cNvSpPr/>
      </xdr:nvSpPr>
      <xdr:spPr>
        <a:xfrm>
          <a:off x="3384550" y="5897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142240</xdr:rowOff>
    </xdr:from>
    <xdr:ext cx="469900" cy="250190"/>
    <xdr:sp macro="" textlink="">
      <xdr:nvSpPr>
        <xdr:cNvPr id="85" name="テキスト ボックス 84"/>
        <xdr:cNvSpPr txBox="1"/>
      </xdr:nvSpPr>
      <xdr:spPr>
        <a:xfrm>
          <a:off x="3219450" y="56781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93345</xdr:rowOff>
    </xdr:from>
    <xdr:to xmlns:xdr="http://schemas.openxmlformats.org/drawingml/2006/spreadsheetDrawing">
      <xdr:col>15</xdr:col>
      <xdr:colOff>101600</xdr:colOff>
      <xdr:row>36</xdr:row>
      <xdr:rowOff>24765</xdr:rowOff>
    </xdr:to>
    <xdr:sp macro="" textlink="">
      <xdr:nvSpPr>
        <xdr:cNvPr id="86" name="楕円 85"/>
        <xdr:cNvSpPr/>
      </xdr:nvSpPr>
      <xdr:spPr>
        <a:xfrm>
          <a:off x="257175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40640</xdr:rowOff>
    </xdr:from>
    <xdr:ext cx="469900" cy="253365"/>
    <xdr:sp macro="" textlink="">
      <xdr:nvSpPr>
        <xdr:cNvPr id="87" name="テキスト ボックス 86"/>
        <xdr:cNvSpPr txBox="1"/>
      </xdr:nvSpPr>
      <xdr:spPr>
        <a:xfrm>
          <a:off x="2406650" y="5744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66675</xdr:rowOff>
    </xdr:from>
    <xdr:to xmlns:xdr="http://schemas.openxmlformats.org/drawingml/2006/spreadsheetDrawing">
      <xdr:col>10</xdr:col>
      <xdr:colOff>165100</xdr:colOff>
      <xdr:row>36</xdr:row>
      <xdr:rowOff>165735</xdr:rowOff>
    </xdr:to>
    <xdr:sp macro="" textlink="">
      <xdr:nvSpPr>
        <xdr:cNvPr id="88" name="楕円 87"/>
        <xdr:cNvSpPr/>
      </xdr:nvSpPr>
      <xdr:spPr>
        <a:xfrm>
          <a:off x="1778000" y="6105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14605</xdr:rowOff>
    </xdr:from>
    <xdr:ext cx="469900" cy="250190"/>
    <xdr:sp macro="" textlink="">
      <xdr:nvSpPr>
        <xdr:cNvPr id="89" name="テキスト ボックス 88"/>
        <xdr:cNvSpPr txBox="1"/>
      </xdr:nvSpPr>
      <xdr:spPr>
        <a:xfrm>
          <a:off x="1612900" y="58858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xdr:rowOff>
    </xdr:from>
    <xdr:to xmlns:xdr="http://schemas.openxmlformats.org/drawingml/2006/spreadsheetDrawing">
      <xdr:col>6</xdr:col>
      <xdr:colOff>38100</xdr:colOff>
      <xdr:row>36</xdr:row>
      <xdr:rowOff>101600</xdr:rowOff>
    </xdr:to>
    <xdr:sp macro="" textlink="">
      <xdr:nvSpPr>
        <xdr:cNvPr id="90" name="楕円 89"/>
        <xdr:cNvSpPr/>
      </xdr:nvSpPr>
      <xdr:spPr>
        <a:xfrm>
          <a:off x="984250" y="6041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117475</xdr:rowOff>
    </xdr:from>
    <xdr:ext cx="469900" cy="253365"/>
    <xdr:sp macro="" textlink="">
      <xdr:nvSpPr>
        <xdr:cNvPr id="91" name="テキスト ボックス 90"/>
        <xdr:cNvSpPr txBox="1"/>
      </xdr:nvSpPr>
      <xdr:spPr>
        <a:xfrm>
          <a:off x="819150" y="5821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100" name="テキスト ボックス 99"/>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2" name="直線コネクタ 101"/>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5745" cy="250190"/>
    <xdr:sp macro="" textlink="">
      <xdr:nvSpPr>
        <xdr:cNvPr id="103" name="テキスト ボックス 102"/>
        <xdr:cNvSpPr txBox="1"/>
      </xdr:nvSpPr>
      <xdr:spPr>
        <a:xfrm>
          <a:off x="4749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5630" cy="250190"/>
    <xdr:sp macro="" textlink="">
      <xdr:nvSpPr>
        <xdr:cNvPr id="105" name="テキスト ボックス 104"/>
        <xdr:cNvSpPr txBox="1"/>
      </xdr:nvSpPr>
      <xdr:spPr>
        <a:xfrm>
          <a:off x="1663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6" name="直線コネクタ 105"/>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5630" cy="250190"/>
    <xdr:sp macro="" textlink="">
      <xdr:nvSpPr>
        <xdr:cNvPr id="107" name="テキスト ボックス 106"/>
        <xdr:cNvSpPr txBox="1"/>
      </xdr:nvSpPr>
      <xdr:spPr>
        <a:xfrm>
          <a:off x="1663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8" name="直線コネクタ 107"/>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0190"/>
    <xdr:sp macro="" textlink="">
      <xdr:nvSpPr>
        <xdr:cNvPr id="109" name="テキスト ボックス 108"/>
        <xdr:cNvSpPr txBox="1"/>
      </xdr:nvSpPr>
      <xdr:spPr>
        <a:xfrm>
          <a:off x="1663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190"/>
    <xdr:sp macro="" textlink="">
      <xdr:nvSpPr>
        <xdr:cNvPr id="111" name="テキスト ボックス 110"/>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57</xdr:row>
      <xdr:rowOff>34290</xdr:rowOff>
    </xdr:to>
    <xdr:cxnSp macro="">
      <xdr:nvCxnSpPr>
        <xdr:cNvPr id="113" name="直線コネクタ 112"/>
        <xdr:cNvCxnSpPr/>
      </xdr:nvCxnSpPr>
      <xdr:spPr>
        <a:xfrm flipV="1">
          <a:off x="4176395" y="8595360"/>
          <a:ext cx="1270" cy="998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38100</xdr:rowOff>
    </xdr:from>
    <xdr:ext cx="534670" cy="253365"/>
    <xdr:sp macro="" textlink="">
      <xdr:nvSpPr>
        <xdr:cNvPr id="114" name="総務費最小値テキスト"/>
        <xdr:cNvSpPr txBox="1"/>
      </xdr:nvSpPr>
      <xdr:spPr>
        <a:xfrm>
          <a:off x="4229100"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34290</xdr:rowOff>
    </xdr:from>
    <xdr:to xmlns:xdr="http://schemas.openxmlformats.org/drawingml/2006/spreadsheetDrawing">
      <xdr:col>24</xdr:col>
      <xdr:colOff>152400</xdr:colOff>
      <xdr:row>57</xdr:row>
      <xdr:rowOff>34290</xdr:rowOff>
    </xdr:to>
    <xdr:cxnSp macro="">
      <xdr:nvCxnSpPr>
        <xdr:cNvPr id="115" name="直線コネクタ 114"/>
        <xdr:cNvCxnSpPr/>
      </xdr:nvCxnSpPr>
      <xdr:spPr>
        <a:xfrm>
          <a:off x="4108450" y="9593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157480</xdr:rowOff>
    </xdr:from>
    <xdr:ext cx="598805" cy="253365"/>
    <xdr:sp macro="" textlink="">
      <xdr:nvSpPr>
        <xdr:cNvPr id="116" name="総務費最大値テキスト"/>
        <xdr:cNvSpPr txBox="1"/>
      </xdr:nvSpPr>
      <xdr:spPr>
        <a:xfrm>
          <a:off x="4229100" y="83756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7" name="直線コネクタ 116"/>
        <xdr:cNvCxnSpPr/>
      </xdr:nvCxnSpPr>
      <xdr:spPr>
        <a:xfrm>
          <a:off x="4108450" y="8595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54</xdr:row>
      <xdr:rowOff>111760</xdr:rowOff>
    </xdr:from>
    <xdr:to xmlns:xdr="http://schemas.openxmlformats.org/drawingml/2006/spreadsheetDrawing">
      <xdr:col>24</xdr:col>
      <xdr:colOff>63500</xdr:colOff>
      <xdr:row>55</xdr:row>
      <xdr:rowOff>34925</xdr:rowOff>
    </xdr:to>
    <xdr:cxnSp macro="">
      <xdr:nvCxnSpPr>
        <xdr:cNvPr id="118" name="直線コネクタ 117"/>
        <xdr:cNvCxnSpPr/>
      </xdr:nvCxnSpPr>
      <xdr:spPr>
        <a:xfrm flipV="1">
          <a:off x="3429000" y="9168130"/>
          <a:ext cx="7493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155575</xdr:rowOff>
    </xdr:from>
    <xdr:ext cx="598805" cy="252730"/>
    <xdr:sp macro="" textlink="">
      <xdr:nvSpPr>
        <xdr:cNvPr id="119" name="総務費平均値テキスト"/>
        <xdr:cNvSpPr txBox="1"/>
      </xdr:nvSpPr>
      <xdr:spPr>
        <a:xfrm>
          <a:off x="4229100" y="92119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8890</xdr:rowOff>
    </xdr:from>
    <xdr:to xmlns:xdr="http://schemas.openxmlformats.org/drawingml/2006/spreadsheetDrawing">
      <xdr:col>24</xdr:col>
      <xdr:colOff>114300</xdr:colOff>
      <xdr:row>55</xdr:row>
      <xdr:rowOff>108585</xdr:rowOff>
    </xdr:to>
    <xdr:sp macro="" textlink="">
      <xdr:nvSpPr>
        <xdr:cNvPr id="120" name="フローチャート: 判断 119"/>
        <xdr:cNvSpPr/>
      </xdr:nvSpPr>
      <xdr:spPr>
        <a:xfrm>
          <a:off x="4127500" y="9232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31750</xdr:rowOff>
    </xdr:from>
    <xdr:to xmlns:xdr="http://schemas.openxmlformats.org/drawingml/2006/spreadsheetDrawing">
      <xdr:col>19</xdr:col>
      <xdr:colOff>171450</xdr:colOff>
      <xdr:row>55</xdr:row>
      <xdr:rowOff>34925</xdr:rowOff>
    </xdr:to>
    <xdr:cxnSp macro="">
      <xdr:nvCxnSpPr>
        <xdr:cNvPr id="121" name="直線コネクタ 120"/>
        <xdr:cNvCxnSpPr/>
      </xdr:nvCxnSpPr>
      <xdr:spPr>
        <a:xfrm>
          <a:off x="2622550" y="92557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116840</xdr:rowOff>
    </xdr:from>
    <xdr:to xmlns:xdr="http://schemas.openxmlformats.org/drawingml/2006/spreadsheetDrawing">
      <xdr:col>20</xdr:col>
      <xdr:colOff>38100</xdr:colOff>
      <xdr:row>56</xdr:row>
      <xdr:rowOff>48895</xdr:rowOff>
    </xdr:to>
    <xdr:sp macro="" textlink="">
      <xdr:nvSpPr>
        <xdr:cNvPr id="122" name="フローチャート: 判断 121"/>
        <xdr:cNvSpPr/>
      </xdr:nvSpPr>
      <xdr:spPr>
        <a:xfrm>
          <a:off x="3384550" y="93408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39370</xdr:rowOff>
    </xdr:from>
    <xdr:ext cx="595630" cy="253365"/>
    <xdr:sp macro="" textlink="">
      <xdr:nvSpPr>
        <xdr:cNvPr id="123" name="テキスト ボックス 122"/>
        <xdr:cNvSpPr txBox="1"/>
      </xdr:nvSpPr>
      <xdr:spPr>
        <a:xfrm>
          <a:off x="3154680" y="94310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164465</xdr:rowOff>
    </xdr:from>
    <xdr:to xmlns:xdr="http://schemas.openxmlformats.org/drawingml/2006/spreadsheetDrawing">
      <xdr:col>15</xdr:col>
      <xdr:colOff>50800</xdr:colOff>
      <xdr:row>55</xdr:row>
      <xdr:rowOff>31750</xdr:rowOff>
    </xdr:to>
    <xdr:cxnSp macro="">
      <xdr:nvCxnSpPr>
        <xdr:cNvPr id="124" name="直線コネクタ 123"/>
        <xdr:cNvCxnSpPr/>
      </xdr:nvCxnSpPr>
      <xdr:spPr>
        <a:xfrm>
          <a:off x="1828800" y="922083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93345</xdr:rowOff>
    </xdr:from>
    <xdr:to xmlns:xdr="http://schemas.openxmlformats.org/drawingml/2006/spreadsheetDrawing">
      <xdr:col>15</xdr:col>
      <xdr:colOff>101600</xdr:colOff>
      <xdr:row>56</xdr:row>
      <xdr:rowOff>24765</xdr:rowOff>
    </xdr:to>
    <xdr:sp macro="" textlink="">
      <xdr:nvSpPr>
        <xdr:cNvPr id="125" name="フローチャート: 判断 124"/>
        <xdr:cNvSpPr/>
      </xdr:nvSpPr>
      <xdr:spPr>
        <a:xfrm>
          <a:off x="2571750" y="9317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16510</xdr:rowOff>
    </xdr:from>
    <xdr:ext cx="595630" cy="250190"/>
    <xdr:sp macro="" textlink="">
      <xdr:nvSpPr>
        <xdr:cNvPr id="126" name="テキスト ボックス 125"/>
        <xdr:cNvSpPr txBox="1"/>
      </xdr:nvSpPr>
      <xdr:spPr>
        <a:xfrm>
          <a:off x="2360930" y="94081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52</xdr:row>
      <xdr:rowOff>129540</xdr:rowOff>
    </xdr:from>
    <xdr:to xmlns:xdr="http://schemas.openxmlformats.org/drawingml/2006/spreadsheetDrawing">
      <xdr:col>10</xdr:col>
      <xdr:colOff>114300</xdr:colOff>
      <xdr:row>54</xdr:row>
      <xdr:rowOff>164465</xdr:rowOff>
    </xdr:to>
    <xdr:cxnSp macro="">
      <xdr:nvCxnSpPr>
        <xdr:cNvPr id="127" name="直線コネクタ 126"/>
        <xdr:cNvCxnSpPr/>
      </xdr:nvCxnSpPr>
      <xdr:spPr>
        <a:xfrm>
          <a:off x="1028700" y="8850630"/>
          <a:ext cx="8001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78740</xdr:rowOff>
    </xdr:from>
    <xdr:to xmlns:xdr="http://schemas.openxmlformats.org/drawingml/2006/spreadsheetDrawing">
      <xdr:col>10</xdr:col>
      <xdr:colOff>165100</xdr:colOff>
      <xdr:row>56</xdr:row>
      <xdr:rowOff>10795</xdr:rowOff>
    </xdr:to>
    <xdr:sp macro="" textlink="">
      <xdr:nvSpPr>
        <xdr:cNvPr id="128" name="フローチャート: 判断 127"/>
        <xdr:cNvSpPr/>
      </xdr:nvSpPr>
      <xdr:spPr>
        <a:xfrm>
          <a:off x="1778000" y="9302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1905</xdr:rowOff>
    </xdr:from>
    <xdr:ext cx="595630" cy="253365"/>
    <xdr:sp macro="" textlink="">
      <xdr:nvSpPr>
        <xdr:cNvPr id="129" name="テキスト ボックス 128"/>
        <xdr:cNvSpPr txBox="1"/>
      </xdr:nvSpPr>
      <xdr:spPr>
        <a:xfrm>
          <a:off x="1548130" y="93935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40005</xdr:rowOff>
    </xdr:from>
    <xdr:to xmlns:xdr="http://schemas.openxmlformats.org/drawingml/2006/spreadsheetDrawing">
      <xdr:col>6</xdr:col>
      <xdr:colOff>38100</xdr:colOff>
      <xdr:row>52</xdr:row>
      <xdr:rowOff>140335</xdr:rowOff>
    </xdr:to>
    <xdr:sp macro="" textlink="">
      <xdr:nvSpPr>
        <xdr:cNvPr id="130" name="フローチャート: 判断 129"/>
        <xdr:cNvSpPr/>
      </xdr:nvSpPr>
      <xdr:spPr>
        <a:xfrm>
          <a:off x="984250" y="87610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155575</xdr:rowOff>
    </xdr:from>
    <xdr:ext cx="595630" cy="252730"/>
    <xdr:sp macro="" textlink="">
      <xdr:nvSpPr>
        <xdr:cNvPr id="131" name="テキスト ボックス 130"/>
        <xdr:cNvSpPr txBox="1"/>
      </xdr:nvSpPr>
      <xdr:spPr>
        <a:xfrm>
          <a:off x="754380" y="85413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4" name="テキスト ボックス 133"/>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61595</xdr:rowOff>
    </xdr:from>
    <xdr:to xmlns:xdr="http://schemas.openxmlformats.org/drawingml/2006/spreadsheetDrawing">
      <xdr:col>24</xdr:col>
      <xdr:colOff>114300</xdr:colOff>
      <xdr:row>54</xdr:row>
      <xdr:rowOff>161925</xdr:rowOff>
    </xdr:to>
    <xdr:sp macro="" textlink="">
      <xdr:nvSpPr>
        <xdr:cNvPr id="137" name="楕円 136"/>
        <xdr:cNvSpPr/>
      </xdr:nvSpPr>
      <xdr:spPr>
        <a:xfrm>
          <a:off x="4127500" y="91179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84455</xdr:rowOff>
    </xdr:from>
    <xdr:ext cx="598805" cy="250190"/>
    <xdr:sp macro="" textlink="">
      <xdr:nvSpPr>
        <xdr:cNvPr id="138" name="総務費該当値テキスト"/>
        <xdr:cNvSpPr txBox="1"/>
      </xdr:nvSpPr>
      <xdr:spPr>
        <a:xfrm>
          <a:off x="4229100" y="89731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152400</xdr:rowOff>
    </xdr:from>
    <xdr:to xmlns:xdr="http://schemas.openxmlformats.org/drawingml/2006/spreadsheetDrawing">
      <xdr:col>20</xdr:col>
      <xdr:colOff>38100</xdr:colOff>
      <xdr:row>55</xdr:row>
      <xdr:rowOff>84455</xdr:rowOff>
    </xdr:to>
    <xdr:sp macro="" textlink="">
      <xdr:nvSpPr>
        <xdr:cNvPr id="139" name="楕円 138"/>
        <xdr:cNvSpPr/>
      </xdr:nvSpPr>
      <xdr:spPr>
        <a:xfrm>
          <a:off x="3384550" y="9208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100330</xdr:rowOff>
    </xdr:from>
    <xdr:ext cx="595630" cy="253365"/>
    <xdr:sp macro="" textlink="">
      <xdr:nvSpPr>
        <xdr:cNvPr id="140" name="テキスト ボックス 139"/>
        <xdr:cNvSpPr txBox="1"/>
      </xdr:nvSpPr>
      <xdr:spPr>
        <a:xfrm>
          <a:off x="3154680" y="89890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149860</xdr:rowOff>
    </xdr:from>
    <xdr:to xmlns:xdr="http://schemas.openxmlformats.org/drawingml/2006/spreadsheetDrawing">
      <xdr:col>15</xdr:col>
      <xdr:colOff>101600</xdr:colOff>
      <xdr:row>55</xdr:row>
      <xdr:rowOff>81280</xdr:rowOff>
    </xdr:to>
    <xdr:sp macro="" textlink="">
      <xdr:nvSpPr>
        <xdr:cNvPr id="141" name="楕円 140"/>
        <xdr:cNvSpPr/>
      </xdr:nvSpPr>
      <xdr:spPr>
        <a:xfrm>
          <a:off x="2571750" y="9206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97155</xdr:rowOff>
    </xdr:from>
    <xdr:ext cx="595630" cy="253365"/>
    <xdr:sp macro="" textlink="">
      <xdr:nvSpPr>
        <xdr:cNvPr id="142" name="テキスト ボックス 141"/>
        <xdr:cNvSpPr txBox="1"/>
      </xdr:nvSpPr>
      <xdr:spPr>
        <a:xfrm>
          <a:off x="2360930" y="89858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114935</xdr:rowOff>
    </xdr:from>
    <xdr:to xmlns:xdr="http://schemas.openxmlformats.org/drawingml/2006/spreadsheetDrawing">
      <xdr:col>10</xdr:col>
      <xdr:colOff>165100</xdr:colOff>
      <xdr:row>55</xdr:row>
      <xdr:rowOff>46990</xdr:rowOff>
    </xdr:to>
    <xdr:sp macro="" textlink="">
      <xdr:nvSpPr>
        <xdr:cNvPr id="143" name="楕円 142"/>
        <xdr:cNvSpPr/>
      </xdr:nvSpPr>
      <xdr:spPr>
        <a:xfrm>
          <a:off x="1778000" y="9171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62230</xdr:rowOff>
    </xdr:from>
    <xdr:ext cx="595630" cy="253365"/>
    <xdr:sp macro="" textlink="">
      <xdr:nvSpPr>
        <xdr:cNvPr id="144" name="テキスト ボックス 143"/>
        <xdr:cNvSpPr txBox="1"/>
      </xdr:nvSpPr>
      <xdr:spPr>
        <a:xfrm>
          <a:off x="1548130" y="89509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80010</xdr:rowOff>
    </xdr:from>
    <xdr:to xmlns:xdr="http://schemas.openxmlformats.org/drawingml/2006/spreadsheetDrawing">
      <xdr:col>6</xdr:col>
      <xdr:colOff>38100</xdr:colOff>
      <xdr:row>53</xdr:row>
      <xdr:rowOff>12065</xdr:rowOff>
    </xdr:to>
    <xdr:sp macro="" textlink="">
      <xdr:nvSpPr>
        <xdr:cNvPr id="145" name="楕円 144"/>
        <xdr:cNvSpPr/>
      </xdr:nvSpPr>
      <xdr:spPr>
        <a:xfrm>
          <a:off x="984250" y="88011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3175</xdr:rowOff>
    </xdr:from>
    <xdr:ext cx="595630" cy="253365"/>
    <xdr:sp macro="" textlink="">
      <xdr:nvSpPr>
        <xdr:cNvPr id="146" name="テキスト ボックス 145"/>
        <xdr:cNvSpPr txBox="1"/>
      </xdr:nvSpPr>
      <xdr:spPr>
        <a:xfrm>
          <a:off x="754380" y="88919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5" name="テキスト ボックス 154"/>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50190"/>
    <xdr:sp macro="" textlink="">
      <xdr:nvSpPr>
        <xdr:cNvPr id="157" name="テキスト ボックス 156"/>
        <xdr:cNvSpPr txBox="1"/>
      </xdr:nvSpPr>
      <xdr:spPr>
        <a:xfrm>
          <a:off x="166370" y="13524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50190"/>
    <xdr:sp macro="" textlink="">
      <xdr:nvSpPr>
        <xdr:cNvPr id="159" name="テキスト ボックス 158"/>
        <xdr:cNvSpPr txBox="1"/>
      </xdr:nvSpPr>
      <xdr:spPr>
        <a:xfrm>
          <a:off x="166370" y="132054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50190"/>
    <xdr:sp macro="" textlink="">
      <xdr:nvSpPr>
        <xdr:cNvPr id="161" name="テキスト ボックス 160"/>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3365"/>
    <xdr:sp macro="" textlink="">
      <xdr:nvSpPr>
        <xdr:cNvPr id="165" name="テキスト ボックス 164"/>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71" name="テキスト ボックス 170"/>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1905</xdr:rowOff>
    </xdr:from>
    <xdr:to xmlns:xdr="http://schemas.openxmlformats.org/drawingml/2006/spreadsheetDrawing">
      <xdr:col>24</xdr:col>
      <xdr:colOff>62865</xdr:colOff>
      <xdr:row>79</xdr:row>
      <xdr:rowOff>41910</xdr:rowOff>
    </xdr:to>
    <xdr:cxnSp macro="">
      <xdr:nvCxnSpPr>
        <xdr:cNvPr id="173" name="直線コネクタ 172"/>
        <xdr:cNvCxnSpPr/>
      </xdr:nvCxnSpPr>
      <xdr:spPr>
        <a:xfrm flipV="1">
          <a:off x="4176395" y="1174051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598805" cy="253365"/>
    <xdr:sp macro="" textlink="">
      <xdr:nvSpPr>
        <xdr:cNvPr id="174" name="民生費最小値テキスト"/>
        <xdr:cNvSpPr txBox="1"/>
      </xdr:nvSpPr>
      <xdr:spPr>
        <a:xfrm>
          <a:off x="4229100" y="13293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75" name="直線コネクタ 174"/>
        <xdr:cNvCxnSpPr/>
      </xdr:nvCxnSpPr>
      <xdr:spPr>
        <a:xfrm>
          <a:off x="41084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117475</xdr:rowOff>
    </xdr:from>
    <xdr:ext cx="598805" cy="253365"/>
    <xdr:sp macro="" textlink="">
      <xdr:nvSpPr>
        <xdr:cNvPr id="176" name="民生費最大値テキスト"/>
        <xdr:cNvSpPr txBox="1"/>
      </xdr:nvSpPr>
      <xdr:spPr>
        <a:xfrm>
          <a:off x="4229100" y="115208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1905</xdr:rowOff>
    </xdr:from>
    <xdr:to xmlns:xdr="http://schemas.openxmlformats.org/drawingml/2006/spreadsheetDrawing">
      <xdr:col>24</xdr:col>
      <xdr:colOff>152400</xdr:colOff>
      <xdr:row>70</xdr:row>
      <xdr:rowOff>1905</xdr:rowOff>
    </xdr:to>
    <xdr:cxnSp macro="">
      <xdr:nvCxnSpPr>
        <xdr:cNvPr id="177" name="直線コネクタ 176"/>
        <xdr:cNvCxnSpPr/>
      </xdr:nvCxnSpPr>
      <xdr:spPr>
        <a:xfrm>
          <a:off x="4108450" y="11740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73</xdr:row>
      <xdr:rowOff>56515</xdr:rowOff>
    </xdr:from>
    <xdr:to xmlns:xdr="http://schemas.openxmlformats.org/drawingml/2006/spreadsheetDrawing">
      <xdr:col>24</xdr:col>
      <xdr:colOff>63500</xdr:colOff>
      <xdr:row>74</xdr:row>
      <xdr:rowOff>22860</xdr:rowOff>
    </xdr:to>
    <xdr:cxnSp macro="">
      <xdr:nvCxnSpPr>
        <xdr:cNvPr id="178" name="直線コネクタ 177"/>
        <xdr:cNvCxnSpPr/>
      </xdr:nvCxnSpPr>
      <xdr:spPr>
        <a:xfrm>
          <a:off x="3429000" y="12298045"/>
          <a:ext cx="7493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66675</xdr:rowOff>
    </xdr:from>
    <xdr:ext cx="598805" cy="249555"/>
    <xdr:sp macro="" textlink="">
      <xdr:nvSpPr>
        <xdr:cNvPr id="179" name="民生費平均値テキスト"/>
        <xdr:cNvSpPr txBox="1"/>
      </xdr:nvSpPr>
      <xdr:spPr>
        <a:xfrm>
          <a:off x="4229100" y="1281112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87630</xdr:rowOff>
    </xdr:from>
    <xdr:to xmlns:xdr="http://schemas.openxmlformats.org/drawingml/2006/spreadsheetDrawing">
      <xdr:col>24</xdr:col>
      <xdr:colOff>114300</xdr:colOff>
      <xdr:row>77</xdr:row>
      <xdr:rowOff>19050</xdr:rowOff>
    </xdr:to>
    <xdr:sp macro="" textlink="">
      <xdr:nvSpPr>
        <xdr:cNvPr id="180" name="フローチャート: 判断 179"/>
        <xdr:cNvSpPr/>
      </xdr:nvSpPr>
      <xdr:spPr>
        <a:xfrm>
          <a:off x="4127500" y="12832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56515</xdr:rowOff>
    </xdr:from>
    <xdr:to xmlns:xdr="http://schemas.openxmlformats.org/drawingml/2006/spreadsheetDrawing">
      <xdr:col>19</xdr:col>
      <xdr:colOff>171450</xdr:colOff>
      <xdr:row>75</xdr:row>
      <xdr:rowOff>117475</xdr:rowOff>
    </xdr:to>
    <xdr:cxnSp macro="">
      <xdr:nvCxnSpPr>
        <xdr:cNvPr id="181" name="直線コネクタ 180"/>
        <xdr:cNvCxnSpPr/>
      </xdr:nvCxnSpPr>
      <xdr:spPr>
        <a:xfrm flipV="1">
          <a:off x="2622550" y="12298045"/>
          <a:ext cx="80645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70485</xdr:rowOff>
    </xdr:from>
    <xdr:to xmlns:xdr="http://schemas.openxmlformats.org/drawingml/2006/spreadsheetDrawing">
      <xdr:col>20</xdr:col>
      <xdr:colOff>38100</xdr:colOff>
      <xdr:row>78</xdr:row>
      <xdr:rowOff>1905</xdr:rowOff>
    </xdr:to>
    <xdr:sp macro="" textlink="">
      <xdr:nvSpPr>
        <xdr:cNvPr id="182" name="フローチャート: 判断 181"/>
        <xdr:cNvSpPr/>
      </xdr:nvSpPr>
      <xdr:spPr>
        <a:xfrm>
          <a:off x="3384550" y="12982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161290</xdr:rowOff>
    </xdr:from>
    <xdr:ext cx="595630" cy="250190"/>
    <xdr:sp macro="" textlink="">
      <xdr:nvSpPr>
        <xdr:cNvPr id="183" name="テキスト ボックス 182"/>
        <xdr:cNvSpPr txBox="1"/>
      </xdr:nvSpPr>
      <xdr:spPr>
        <a:xfrm>
          <a:off x="3154680" y="130733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49530</xdr:rowOff>
    </xdr:from>
    <xdr:to xmlns:xdr="http://schemas.openxmlformats.org/drawingml/2006/spreadsheetDrawing">
      <xdr:col>15</xdr:col>
      <xdr:colOff>50800</xdr:colOff>
      <xdr:row>75</xdr:row>
      <xdr:rowOff>117475</xdr:rowOff>
    </xdr:to>
    <xdr:cxnSp macro="">
      <xdr:nvCxnSpPr>
        <xdr:cNvPr id="184" name="直線コネクタ 183"/>
        <xdr:cNvCxnSpPr/>
      </xdr:nvCxnSpPr>
      <xdr:spPr>
        <a:xfrm>
          <a:off x="1828800" y="12626340"/>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4445</xdr:rowOff>
    </xdr:from>
    <xdr:to xmlns:xdr="http://schemas.openxmlformats.org/drawingml/2006/spreadsheetDrawing">
      <xdr:col>15</xdr:col>
      <xdr:colOff>101600</xdr:colOff>
      <xdr:row>78</xdr:row>
      <xdr:rowOff>104140</xdr:rowOff>
    </xdr:to>
    <xdr:sp macro="" textlink="">
      <xdr:nvSpPr>
        <xdr:cNvPr id="185" name="フローチャート: 判断 184"/>
        <xdr:cNvSpPr/>
      </xdr:nvSpPr>
      <xdr:spPr>
        <a:xfrm>
          <a:off x="2571750" y="13084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95250</xdr:rowOff>
    </xdr:from>
    <xdr:ext cx="595630" cy="253365"/>
    <xdr:sp macro="" textlink="">
      <xdr:nvSpPr>
        <xdr:cNvPr id="186" name="テキスト ボックス 185"/>
        <xdr:cNvSpPr txBox="1"/>
      </xdr:nvSpPr>
      <xdr:spPr>
        <a:xfrm>
          <a:off x="2360930" y="131749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75</xdr:row>
      <xdr:rowOff>49530</xdr:rowOff>
    </xdr:from>
    <xdr:to xmlns:xdr="http://schemas.openxmlformats.org/drawingml/2006/spreadsheetDrawing">
      <xdr:col>10</xdr:col>
      <xdr:colOff>114300</xdr:colOff>
      <xdr:row>77</xdr:row>
      <xdr:rowOff>58420</xdr:rowOff>
    </xdr:to>
    <xdr:cxnSp macro="">
      <xdr:nvCxnSpPr>
        <xdr:cNvPr id="187" name="直線コネクタ 186"/>
        <xdr:cNvCxnSpPr/>
      </xdr:nvCxnSpPr>
      <xdr:spPr>
        <a:xfrm flipV="1">
          <a:off x="1028700" y="12626340"/>
          <a:ext cx="8001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88265</xdr:rowOff>
    </xdr:from>
    <xdr:to xmlns:xdr="http://schemas.openxmlformats.org/drawingml/2006/spreadsheetDrawing">
      <xdr:col>10</xdr:col>
      <xdr:colOff>165100</xdr:colOff>
      <xdr:row>78</xdr:row>
      <xdr:rowOff>19685</xdr:rowOff>
    </xdr:to>
    <xdr:sp macro="" textlink="">
      <xdr:nvSpPr>
        <xdr:cNvPr id="188" name="フローチャート: 判断 187"/>
        <xdr:cNvSpPr/>
      </xdr:nvSpPr>
      <xdr:spPr>
        <a:xfrm>
          <a:off x="1778000" y="13000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11430</xdr:rowOff>
    </xdr:from>
    <xdr:ext cx="595630" cy="250190"/>
    <xdr:sp macro="" textlink="">
      <xdr:nvSpPr>
        <xdr:cNvPr id="189" name="テキスト ボックス 188"/>
        <xdr:cNvSpPr txBox="1"/>
      </xdr:nvSpPr>
      <xdr:spPr>
        <a:xfrm>
          <a:off x="1548130" y="130911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92710</xdr:rowOff>
    </xdr:from>
    <xdr:to xmlns:xdr="http://schemas.openxmlformats.org/drawingml/2006/spreadsheetDrawing">
      <xdr:col>6</xdr:col>
      <xdr:colOff>38100</xdr:colOff>
      <xdr:row>78</xdr:row>
      <xdr:rowOff>24130</xdr:rowOff>
    </xdr:to>
    <xdr:sp macro="" textlink="">
      <xdr:nvSpPr>
        <xdr:cNvPr id="190" name="フローチャート: 判断 189"/>
        <xdr:cNvSpPr/>
      </xdr:nvSpPr>
      <xdr:spPr>
        <a:xfrm>
          <a:off x="984250" y="13004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15875</xdr:rowOff>
    </xdr:from>
    <xdr:ext cx="595630" cy="250190"/>
    <xdr:sp macro="" textlink="">
      <xdr:nvSpPr>
        <xdr:cNvPr id="191" name="テキスト ボックス 190"/>
        <xdr:cNvSpPr txBox="1"/>
      </xdr:nvSpPr>
      <xdr:spPr>
        <a:xfrm>
          <a:off x="754380" y="130956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4" name="テキスト ボックス 193"/>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140970</xdr:rowOff>
    </xdr:from>
    <xdr:to xmlns:xdr="http://schemas.openxmlformats.org/drawingml/2006/spreadsheetDrawing">
      <xdr:col>24</xdr:col>
      <xdr:colOff>114300</xdr:colOff>
      <xdr:row>74</xdr:row>
      <xdr:rowOff>73025</xdr:rowOff>
    </xdr:to>
    <xdr:sp macro="" textlink="">
      <xdr:nvSpPr>
        <xdr:cNvPr id="197" name="楕円 196"/>
        <xdr:cNvSpPr/>
      </xdr:nvSpPr>
      <xdr:spPr>
        <a:xfrm>
          <a:off x="4127500" y="12382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163195</xdr:rowOff>
    </xdr:from>
    <xdr:ext cx="598805" cy="250190"/>
    <xdr:sp macro="" textlink="">
      <xdr:nvSpPr>
        <xdr:cNvPr id="198" name="民生費該当値テキスト"/>
        <xdr:cNvSpPr txBox="1"/>
      </xdr:nvSpPr>
      <xdr:spPr>
        <a:xfrm>
          <a:off x="4229100" y="122370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6350</xdr:rowOff>
    </xdr:from>
    <xdr:to xmlns:xdr="http://schemas.openxmlformats.org/drawingml/2006/spreadsheetDrawing">
      <xdr:col>20</xdr:col>
      <xdr:colOff>38100</xdr:colOff>
      <xdr:row>73</xdr:row>
      <xdr:rowOff>106680</xdr:rowOff>
    </xdr:to>
    <xdr:sp macro="" textlink="">
      <xdr:nvSpPr>
        <xdr:cNvPr id="199" name="楕円 198"/>
        <xdr:cNvSpPr/>
      </xdr:nvSpPr>
      <xdr:spPr>
        <a:xfrm>
          <a:off x="3384550" y="12247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122555</xdr:rowOff>
    </xdr:from>
    <xdr:ext cx="595630" cy="249555"/>
    <xdr:sp macro="" textlink="">
      <xdr:nvSpPr>
        <xdr:cNvPr id="200" name="テキスト ボックス 199"/>
        <xdr:cNvSpPr txBox="1"/>
      </xdr:nvSpPr>
      <xdr:spPr>
        <a:xfrm>
          <a:off x="3154680" y="120288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67945</xdr:rowOff>
    </xdr:from>
    <xdr:to xmlns:xdr="http://schemas.openxmlformats.org/drawingml/2006/spreadsheetDrawing">
      <xdr:col>15</xdr:col>
      <xdr:colOff>101600</xdr:colOff>
      <xdr:row>75</xdr:row>
      <xdr:rowOff>167005</xdr:rowOff>
    </xdr:to>
    <xdr:sp macro="" textlink="">
      <xdr:nvSpPr>
        <xdr:cNvPr id="201" name="楕円 200"/>
        <xdr:cNvSpPr/>
      </xdr:nvSpPr>
      <xdr:spPr>
        <a:xfrm>
          <a:off x="2571750" y="12644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15875</xdr:rowOff>
    </xdr:from>
    <xdr:ext cx="595630" cy="250190"/>
    <xdr:sp macro="" textlink="">
      <xdr:nvSpPr>
        <xdr:cNvPr id="202" name="テキスト ボックス 201"/>
        <xdr:cNvSpPr txBox="1"/>
      </xdr:nvSpPr>
      <xdr:spPr>
        <a:xfrm>
          <a:off x="2360930" y="124250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167005</xdr:rowOff>
    </xdr:from>
    <xdr:to xmlns:xdr="http://schemas.openxmlformats.org/drawingml/2006/spreadsheetDrawing">
      <xdr:col>10</xdr:col>
      <xdr:colOff>165100</xdr:colOff>
      <xdr:row>75</xdr:row>
      <xdr:rowOff>98425</xdr:rowOff>
    </xdr:to>
    <xdr:sp macro="" textlink="">
      <xdr:nvSpPr>
        <xdr:cNvPr id="203" name="楕円 202"/>
        <xdr:cNvSpPr/>
      </xdr:nvSpPr>
      <xdr:spPr>
        <a:xfrm>
          <a:off x="1778000" y="12576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114935</xdr:rowOff>
    </xdr:from>
    <xdr:ext cx="595630" cy="253365"/>
    <xdr:sp macro="" textlink="">
      <xdr:nvSpPr>
        <xdr:cNvPr id="204" name="テキスト ボックス 203"/>
        <xdr:cNvSpPr txBox="1"/>
      </xdr:nvSpPr>
      <xdr:spPr>
        <a:xfrm>
          <a:off x="1548130" y="123564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xdr:rowOff>
    </xdr:from>
    <xdr:to xmlns:xdr="http://schemas.openxmlformats.org/drawingml/2006/spreadsheetDrawing">
      <xdr:col>6</xdr:col>
      <xdr:colOff>38100</xdr:colOff>
      <xdr:row>77</xdr:row>
      <xdr:rowOff>107950</xdr:rowOff>
    </xdr:to>
    <xdr:sp macro="" textlink="">
      <xdr:nvSpPr>
        <xdr:cNvPr id="205" name="楕円 204"/>
        <xdr:cNvSpPr/>
      </xdr:nvSpPr>
      <xdr:spPr>
        <a:xfrm>
          <a:off x="984250" y="129203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124460</xdr:rowOff>
    </xdr:from>
    <xdr:ext cx="595630" cy="250190"/>
    <xdr:sp macro="" textlink="">
      <xdr:nvSpPr>
        <xdr:cNvPr id="206" name="テキスト ボックス 205"/>
        <xdr:cNvSpPr txBox="1"/>
      </xdr:nvSpPr>
      <xdr:spPr>
        <a:xfrm>
          <a:off x="754380" y="12701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15" name="テキスト ボックス 214"/>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8" name="テキスト ボックス 217"/>
        <xdr:cNvSpPr txBox="1"/>
      </xdr:nvSpPr>
      <xdr:spPr>
        <a:xfrm>
          <a:off x="4749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20" name="テキスト ボックス 219"/>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905"/>
    <xdr:sp macro="" textlink="">
      <xdr:nvSpPr>
        <xdr:cNvPr id="222" name="テキスト ボックス 221"/>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6" name="テキスト ボックス 225"/>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50190"/>
    <xdr:sp macro="" textlink="">
      <xdr:nvSpPr>
        <xdr:cNvPr id="228" name="テキスト ボックス 227"/>
        <xdr:cNvSpPr txBox="1"/>
      </xdr:nvSpPr>
      <xdr:spPr>
        <a:xfrm>
          <a:off x="76200" y="146418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157480</xdr:rowOff>
    </xdr:from>
    <xdr:to xmlns:xdr="http://schemas.openxmlformats.org/drawingml/2006/spreadsheetDrawing">
      <xdr:col>24</xdr:col>
      <xdr:colOff>62865</xdr:colOff>
      <xdr:row>98</xdr:row>
      <xdr:rowOff>168275</xdr:rowOff>
    </xdr:to>
    <xdr:cxnSp macro="">
      <xdr:nvCxnSpPr>
        <xdr:cNvPr id="230" name="直線コネクタ 229"/>
        <xdr:cNvCxnSpPr/>
      </xdr:nvCxnSpPr>
      <xdr:spPr>
        <a:xfrm flipV="1">
          <a:off x="4176395" y="1524889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xdr:rowOff>
    </xdr:from>
    <xdr:ext cx="534670" cy="259080"/>
    <xdr:sp macro="" textlink="">
      <xdr:nvSpPr>
        <xdr:cNvPr id="231" name="衛生費最小値テキスト"/>
        <xdr:cNvSpPr txBox="1"/>
      </xdr:nvSpPr>
      <xdr:spPr>
        <a:xfrm>
          <a:off x="4229100" y="1663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168275</xdr:rowOff>
    </xdr:from>
    <xdr:to xmlns:xdr="http://schemas.openxmlformats.org/drawingml/2006/spreadsheetDrawing">
      <xdr:col>24</xdr:col>
      <xdr:colOff>152400</xdr:colOff>
      <xdr:row>98</xdr:row>
      <xdr:rowOff>168275</xdr:rowOff>
    </xdr:to>
    <xdr:cxnSp macro="">
      <xdr:nvCxnSpPr>
        <xdr:cNvPr id="232" name="直線コネクタ 231"/>
        <xdr:cNvCxnSpPr/>
      </xdr:nvCxnSpPr>
      <xdr:spPr>
        <a:xfrm>
          <a:off x="4108450" y="16627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106045</xdr:rowOff>
    </xdr:from>
    <xdr:ext cx="598805" cy="250825"/>
    <xdr:sp macro="" textlink="">
      <xdr:nvSpPr>
        <xdr:cNvPr id="233" name="衛生費最大値テキスト"/>
        <xdr:cNvSpPr txBox="1"/>
      </xdr:nvSpPr>
      <xdr:spPr>
        <a:xfrm>
          <a:off x="4229100" y="150298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157480</xdr:rowOff>
    </xdr:from>
    <xdr:to xmlns:xdr="http://schemas.openxmlformats.org/drawingml/2006/spreadsheetDrawing">
      <xdr:col>24</xdr:col>
      <xdr:colOff>152400</xdr:colOff>
      <xdr:row>90</xdr:row>
      <xdr:rowOff>157480</xdr:rowOff>
    </xdr:to>
    <xdr:cxnSp macro="">
      <xdr:nvCxnSpPr>
        <xdr:cNvPr id="234" name="直線コネクタ 233"/>
        <xdr:cNvCxnSpPr/>
      </xdr:nvCxnSpPr>
      <xdr:spPr>
        <a:xfrm>
          <a:off x="4108450" y="15248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146685</xdr:rowOff>
    </xdr:from>
    <xdr:to xmlns:xdr="http://schemas.openxmlformats.org/drawingml/2006/spreadsheetDrawing">
      <xdr:col>24</xdr:col>
      <xdr:colOff>63500</xdr:colOff>
      <xdr:row>98</xdr:row>
      <xdr:rowOff>149225</xdr:rowOff>
    </xdr:to>
    <xdr:cxnSp macro="">
      <xdr:nvCxnSpPr>
        <xdr:cNvPr id="235" name="直線コネクタ 234"/>
        <xdr:cNvCxnSpPr/>
      </xdr:nvCxnSpPr>
      <xdr:spPr>
        <a:xfrm flipV="1">
          <a:off x="3429000" y="1660588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43815</xdr:rowOff>
    </xdr:from>
    <xdr:ext cx="534670" cy="255905"/>
    <xdr:sp macro="" textlink="">
      <xdr:nvSpPr>
        <xdr:cNvPr id="236" name="衛生費平均値テキスト"/>
        <xdr:cNvSpPr txBox="1"/>
      </xdr:nvSpPr>
      <xdr:spPr>
        <a:xfrm>
          <a:off x="4229100" y="1633156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20955</xdr:rowOff>
    </xdr:from>
    <xdr:to xmlns:xdr="http://schemas.openxmlformats.org/drawingml/2006/spreadsheetDrawing">
      <xdr:col>24</xdr:col>
      <xdr:colOff>114300</xdr:colOff>
      <xdr:row>98</xdr:row>
      <xdr:rowOff>122555</xdr:rowOff>
    </xdr:to>
    <xdr:sp macro="" textlink="">
      <xdr:nvSpPr>
        <xdr:cNvPr id="237" name="フローチャート: 判断 236"/>
        <xdr:cNvSpPr/>
      </xdr:nvSpPr>
      <xdr:spPr>
        <a:xfrm>
          <a:off x="412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149225</xdr:rowOff>
    </xdr:from>
    <xdr:to xmlns:xdr="http://schemas.openxmlformats.org/drawingml/2006/spreadsheetDrawing">
      <xdr:col>19</xdr:col>
      <xdr:colOff>171450</xdr:colOff>
      <xdr:row>98</xdr:row>
      <xdr:rowOff>149225</xdr:rowOff>
    </xdr:to>
    <xdr:cxnSp macro="">
      <xdr:nvCxnSpPr>
        <xdr:cNvPr id="238" name="直線コネクタ 237"/>
        <xdr:cNvCxnSpPr/>
      </xdr:nvCxnSpPr>
      <xdr:spPr>
        <a:xfrm flipV="1">
          <a:off x="2622550" y="166084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39" name="フローチャート: 判断 238"/>
        <xdr:cNvSpPr/>
      </xdr:nvSpPr>
      <xdr:spPr>
        <a:xfrm>
          <a:off x="3384550" y="165227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9525</xdr:rowOff>
    </xdr:from>
    <xdr:ext cx="531495" cy="255905"/>
    <xdr:sp macro="" textlink="">
      <xdr:nvSpPr>
        <xdr:cNvPr id="240" name="テキスト ボックス 239"/>
        <xdr:cNvSpPr txBox="1"/>
      </xdr:nvSpPr>
      <xdr:spPr>
        <a:xfrm>
          <a:off x="3187065" y="16297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149225</xdr:rowOff>
    </xdr:from>
    <xdr:to xmlns:xdr="http://schemas.openxmlformats.org/drawingml/2006/spreadsheetDrawing">
      <xdr:col>15</xdr:col>
      <xdr:colOff>50800</xdr:colOff>
      <xdr:row>98</xdr:row>
      <xdr:rowOff>152400</xdr:rowOff>
    </xdr:to>
    <xdr:cxnSp macro="">
      <xdr:nvCxnSpPr>
        <xdr:cNvPr id="241" name="直線コネクタ 240"/>
        <xdr:cNvCxnSpPr/>
      </xdr:nvCxnSpPr>
      <xdr:spPr>
        <a:xfrm flipV="1">
          <a:off x="1828800" y="1660842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42" name="フローチャート: 判断 241"/>
        <xdr:cNvSpPr/>
      </xdr:nvSpPr>
      <xdr:spPr>
        <a:xfrm>
          <a:off x="257175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xdr:rowOff>
    </xdr:from>
    <xdr:ext cx="531495" cy="259080"/>
    <xdr:sp macro="" textlink="">
      <xdr:nvSpPr>
        <xdr:cNvPr id="243" name="テキスト ボックス 242"/>
        <xdr:cNvSpPr txBox="1"/>
      </xdr:nvSpPr>
      <xdr:spPr>
        <a:xfrm>
          <a:off x="2393315" y="16301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152400</xdr:rowOff>
    </xdr:from>
    <xdr:to xmlns:xdr="http://schemas.openxmlformats.org/drawingml/2006/spreadsheetDrawing">
      <xdr:col>10</xdr:col>
      <xdr:colOff>114300</xdr:colOff>
      <xdr:row>98</xdr:row>
      <xdr:rowOff>162560</xdr:rowOff>
    </xdr:to>
    <xdr:cxnSp macro="">
      <xdr:nvCxnSpPr>
        <xdr:cNvPr id="244" name="直線コネクタ 243"/>
        <xdr:cNvCxnSpPr/>
      </xdr:nvCxnSpPr>
      <xdr:spPr>
        <a:xfrm flipV="1">
          <a:off x="1028700" y="1661160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62230</xdr:rowOff>
    </xdr:from>
    <xdr:to xmlns:xdr="http://schemas.openxmlformats.org/drawingml/2006/spreadsheetDrawing">
      <xdr:col>10</xdr:col>
      <xdr:colOff>165100</xdr:colOff>
      <xdr:row>98</xdr:row>
      <xdr:rowOff>163830</xdr:rowOff>
    </xdr:to>
    <xdr:sp macro="" textlink="">
      <xdr:nvSpPr>
        <xdr:cNvPr id="245" name="フローチャート: 判断 244"/>
        <xdr:cNvSpPr/>
      </xdr:nvSpPr>
      <xdr:spPr>
        <a:xfrm>
          <a:off x="17780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8890</xdr:rowOff>
    </xdr:from>
    <xdr:ext cx="534670" cy="255905"/>
    <xdr:sp macro="" textlink="">
      <xdr:nvSpPr>
        <xdr:cNvPr id="246" name="テキスト ボックス 245"/>
        <xdr:cNvSpPr txBox="1"/>
      </xdr:nvSpPr>
      <xdr:spPr>
        <a:xfrm>
          <a:off x="1580515" y="162966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26670</xdr:rowOff>
    </xdr:from>
    <xdr:to xmlns:xdr="http://schemas.openxmlformats.org/drawingml/2006/spreadsheetDrawing">
      <xdr:col>6</xdr:col>
      <xdr:colOff>38100</xdr:colOff>
      <xdr:row>98</xdr:row>
      <xdr:rowOff>128270</xdr:rowOff>
    </xdr:to>
    <xdr:sp macro="" textlink="">
      <xdr:nvSpPr>
        <xdr:cNvPr id="247" name="フローチャート: 判断 246"/>
        <xdr:cNvSpPr/>
      </xdr:nvSpPr>
      <xdr:spPr>
        <a:xfrm>
          <a:off x="984250" y="16485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144780</xdr:rowOff>
    </xdr:from>
    <xdr:ext cx="531495" cy="255905"/>
    <xdr:sp macro="" textlink="">
      <xdr:nvSpPr>
        <xdr:cNvPr id="248" name="テキスト ボックス 247"/>
        <xdr:cNvSpPr txBox="1"/>
      </xdr:nvSpPr>
      <xdr:spPr>
        <a:xfrm>
          <a:off x="786765" y="16261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1" name="テキスト ボックス 250"/>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95885</xdr:rowOff>
    </xdr:from>
    <xdr:to xmlns:xdr="http://schemas.openxmlformats.org/drawingml/2006/spreadsheetDrawing">
      <xdr:col>24</xdr:col>
      <xdr:colOff>114300</xdr:colOff>
      <xdr:row>99</xdr:row>
      <xdr:rowOff>26035</xdr:rowOff>
    </xdr:to>
    <xdr:sp macro="" textlink="">
      <xdr:nvSpPr>
        <xdr:cNvPr id="254" name="楕円 253"/>
        <xdr:cNvSpPr/>
      </xdr:nvSpPr>
      <xdr:spPr>
        <a:xfrm>
          <a:off x="412750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10795</xdr:rowOff>
    </xdr:from>
    <xdr:ext cx="534670" cy="258445"/>
    <xdr:sp macro="" textlink="">
      <xdr:nvSpPr>
        <xdr:cNvPr id="255" name="衛生費該当値テキスト"/>
        <xdr:cNvSpPr txBox="1"/>
      </xdr:nvSpPr>
      <xdr:spPr>
        <a:xfrm>
          <a:off x="4229100" y="1646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98425</xdr:rowOff>
    </xdr:from>
    <xdr:to xmlns:xdr="http://schemas.openxmlformats.org/drawingml/2006/spreadsheetDrawing">
      <xdr:col>20</xdr:col>
      <xdr:colOff>38100</xdr:colOff>
      <xdr:row>99</xdr:row>
      <xdr:rowOff>29210</xdr:rowOff>
    </xdr:to>
    <xdr:sp macro="" textlink="">
      <xdr:nvSpPr>
        <xdr:cNvPr id="256" name="楕円 255"/>
        <xdr:cNvSpPr/>
      </xdr:nvSpPr>
      <xdr:spPr>
        <a:xfrm>
          <a:off x="3384550" y="165576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19685</xdr:rowOff>
    </xdr:from>
    <xdr:ext cx="531495" cy="255905"/>
    <xdr:sp macro="" textlink="">
      <xdr:nvSpPr>
        <xdr:cNvPr id="257" name="テキスト ボックス 256"/>
        <xdr:cNvSpPr txBox="1"/>
      </xdr:nvSpPr>
      <xdr:spPr>
        <a:xfrm>
          <a:off x="3187065" y="16650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98425</xdr:rowOff>
    </xdr:from>
    <xdr:to xmlns:xdr="http://schemas.openxmlformats.org/drawingml/2006/spreadsheetDrawing">
      <xdr:col>15</xdr:col>
      <xdr:colOff>101600</xdr:colOff>
      <xdr:row>99</xdr:row>
      <xdr:rowOff>29210</xdr:rowOff>
    </xdr:to>
    <xdr:sp macro="" textlink="">
      <xdr:nvSpPr>
        <xdr:cNvPr id="258" name="楕円 257"/>
        <xdr:cNvSpPr/>
      </xdr:nvSpPr>
      <xdr:spPr>
        <a:xfrm>
          <a:off x="257175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19685</xdr:rowOff>
    </xdr:from>
    <xdr:ext cx="531495" cy="255905"/>
    <xdr:sp macro="" textlink="">
      <xdr:nvSpPr>
        <xdr:cNvPr id="259" name="テキスト ボックス 258"/>
        <xdr:cNvSpPr txBox="1"/>
      </xdr:nvSpPr>
      <xdr:spPr>
        <a:xfrm>
          <a:off x="2393315" y="16650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101600</xdr:rowOff>
    </xdr:from>
    <xdr:to xmlns:xdr="http://schemas.openxmlformats.org/drawingml/2006/spreadsheetDrawing">
      <xdr:col>10</xdr:col>
      <xdr:colOff>165100</xdr:colOff>
      <xdr:row>99</xdr:row>
      <xdr:rowOff>31750</xdr:rowOff>
    </xdr:to>
    <xdr:sp macro="" textlink="">
      <xdr:nvSpPr>
        <xdr:cNvPr id="260" name="楕円 259"/>
        <xdr:cNvSpPr/>
      </xdr:nvSpPr>
      <xdr:spPr>
        <a:xfrm>
          <a:off x="17780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22860</xdr:rowOff>
    </xdr:from>
    <xdr:ext cx="534670" cy="259080"/>
    <xdr:sp macro="" textlink="">
      <xdr:nvSpPr>
        <xdr:cNvPr id="261" name="テキスト ボックス 260"/>
        <xdr:cNvSpPr txBox="1"/>
      </xdr:nvSpPr>
      <xdr:spPr>
        <a:xfrm>
          <a:off x="1580515" y="16653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111760</xdr:rowOff>
    </xdr:from>
    <xdr:to xmlns:xdr="http://schemas.openxmlformats.org/drawingml/2006/spreadsheetDrawing">
      <xdr:col>6</xdr:col>
      <xdr:colOff>38100</xdr:colOff>
      <xdr:row>99</xdr:row>
      <xdr:rowOff>41910</xdr:rowOff>
    </xdr:to>
    <xdr:sp macro="" textlink="">
      <xdr:nvSpPr>
        <xdr:cNvPr id="262" name="楕円 261"/>
        <xdr:cNvSpPr/>
      </xdr:nvSpPr>
      <xdr:spPr>
        <a:xfrm>
          <a:off x="984250" y="16570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33020</xdr:rowOff>
    </xdr:from>
    <xdr:ext cx="531495" cy="259080"/>
    <xdr:sp macro="" textlink="">
      <xdr:nvSpPr>
        <xdr:cNvPr id="263" name="テキスト ボックス 262"/>
        <xdr:cNvSpPr txBox="1"/>
      </xdr:nvSpPr>
      <xdr:spPr>
        <a:xfrm>
          <a:off x="786765" y="16663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72" name="テキスト ボックス 271"/>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4" name="直線コネクタ 273"/>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5745" cy="250190"/>
    <xdr:sp macro="" textlink="">
      <xdr:nvSpPr>
        <xdr:cNvPr id="275" name="テキスト ボックス 274"/>
        <xdr:cNvSpPr txBox="1"/>
      </xdr:nvSpPr>
      <xdr:spPr>
        <a:xfrm>
          <a:off x="572643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6" name="直線コネクタ 275"/>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64185" cy="250190"/>
    <xdr:sp macro="" textlink="">
      <xdr:nvSpPr>
        <xdr:cNvPr id="277" name="テキスト ボックス 276"/>
        <xdr:cNvSpPr txBox="1"/>
      </xdr:nvSpPr>
      <xdr:spPr>
        <a:xfrm>
          <a:off x="5527040" y="59245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8" name="直線コネクタ 277"/>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109220</xdr:rowOff>
    </xdr:from>
    <xdr:ext cx="464185" cy="250190"/>
    <xdr:sp macro="" textlink="">
      <xdr:nvSpPr>
        <xdr:cNvPr id="279" name="テキスト ボックス 278"/>
        <xdr:cNvSpPr txBox="1"/>
      </xdr:nvSpPr>
      <xdr:spPr>
        <a:xfrm>
          <a:off x="5527040" y="547751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0" name="直線コネクタ 279"/>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4185" cy="250190"/>
    <xdr:sp macro="" textlink="">
      <xdr:nvSpPr>
        <xdr:cNvPr id="281" name="テキスト ボックス 280"/>
        <xdr:cNvSpPr txBox="1"/>
      </xdr:nvSpPr>
      <xdr:spPr>
        <a:xfrm>
          <a:off x="5527040" y="503047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185" cy="250190"/>
    <xdr:sp macro="" textlink="">
      <xdr:nvSpPr>
        <xdr:cNvPr id="283" name="テキスト ボックス 282"/>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116205</xdr:rowOff>
    </xdr:from>
    <xdr:to xmlns:xdr="http://schemas.openxmlformats.org/drawingml/2006/spreadsheetDrawing">
      <xdr:col>54</xdr:col>
      <xdr:colOff>171450</xdr:colOff>
      <xdr:row>38</xdr:row>
      <xdr:rowOff>136525</xdr:rowOff>
    </xdr:to>
    <xdr:cxnSp macro="">
      <xdr:nvCxnSpPr>
        <xdr:cNvPr id="285" name="直線コネクタ 284"/>
        <xdr:cNvCxnSpPr/>
      </xdr:nvCxnSpPr>
      <xdr:spPr>
        <a:xfrm flipV="1">
          <a:off x="9429750" y="5316855"/>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46380" cy="250190"/>
    <xdr:sp macro="" textlink="">
      <xdr:nvSpPr>
        <xdr:cNvPr id="286" name="労働費最小値テキスト"/>
        <xdr:cNvSpPr txBox="1"/>
      </xdr:nvSpPr>
      <xdr:spPr>
        <a:xfrm>
          <a:off x="9480550" y="651446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7" name="直線コネクタ 286"/>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63500</xdr:rowOff>
    </xdr:from>
    <xdr:ext cx="466725" cy="253365"/>
    <xdr:sp macro="" textlink="">
      <xdr:nvSpPr>
        <xdr:cNvPr id="288" name="労働費最大値テキスト"/>
        <xdr:cNvSpPr txBox="1"/>
      </xdr:nvSpPr>
      <xdr:spPr>
        <a:xfrm>
          <a:off x="9480550" y="509651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116205</xdr:rowOff>
    </xdr:from>
    <xdr:to xmlns:xdr="http://schemas.openxmlformats.org/drawingml/2006/spreadsheetDrawing">
      <xdr:col>55</xdr:col>
      <xdr:colOff>88900</xdr:colOff>
      <xdr:row>31</xdr:row>
      <xdr:rowOff>116205</xdr:rowOff>
    </xdr:to>
    <xdr:cxnSp macro="">
      <xdr:nvCxnSpPr>
        <xdr:cNvPr id="289" name="直線コネクタ 288"/>
        <xdr:cNvCxnSpPr/>
      </xdr:nvCxnSpPr>
      <xdr:spPr>
        <a:xfrm>
          <a:off x="9359900" y="5316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136525</xdr:rowOff>
    </xdr:from>
    <xdr:to xmlns:xdr="http://schemas.openxmlformats.org/drawingml/2006/spreadsheetDrawing">
      <xdr:col>55</xdr:col>
      <xdr:colOff>0</xdr:colOff>
      <xdr:row>38</xdr:row>
      <xdr:rowOff>136525</xdr:rowOff>
    </xdr:to>
    <xdr:cxnSp macro="">
      <xdr:nvCxnSpPr>
        <xdr:cNvPr id="290" name="直線コネクタ 289"/>
        <xdr:cNvCxnSpPr/>
      </xdr:nvCxnSpPr>
      <xdr:spPr>
        <a:xfrm>
          <a:off x="8686800" y="6510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114300</xdr:rowOff>
    </xdr:from>
    <xdr:ext cx="375285" cy="253365"/>
    <xdr:sp macro="" textlink="">
      <xdr:nvSpPr>
        <xdr:cNvPr id="291" name="労働費平均値テキスト"/>
        <xdr:cNvSpPr txBox="1"/>
      </xdr:nvSpPr>
      <xdr:spPr>
        <a:xfrm>
          <a:off x="9480550" y="6153150"/>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92075</xdr:rowOff>
    </xdr:from>
    <xdr:to xmlns:xdr="http://schemas.openxmlformats.org/drawingml/2006/spreadsheetDrawing">
      <xdr:col>55</xdr:col>
      <xdr:colOff>50800</xdr:colOff>
      <xdr:row>38</xdr:row>
      <xdr:rowOff>23495</xdr:rowOff>
    </xdr:to>
    <xdr:sp macro="" textlink="">
      <xdr:nvSpPr>
        <xdr:cNvPr id="292" name="フローチャート: 判断 291"/>
        <xdr:cNvSpPr/>
      </xdr:nvSpPr>
      <xdr:spPr>
        <a:xfrm>
          <a:off x="9398000" y="6298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136525</xdr:rowOff>
    </xdr:from>
    <xdr:to xmlns:xdr="http://schemas.openxmlformats.org/drawingml/2006/spreadsheetDrawing">
      <xdr:col>50</xdr:col>
      <xdr:colOff>114300</xdr:colOff>
      <xdr:row>38</xdr:row>
      <xdr:rowOff>136525</xdr:rowOff>
    </xdr:to>
    <xdr:cxnSp macro="">
      <xdr:nvCxnSpPr>
        <xdr:cNvPr id="293" name="直線コネクタ 292"/>
        <xdr:cNvCxnSpPr/>
      </xdr:nvCxnSpPr>
      <xdr:spPr>
        <a:xfrm>
          <a:off x="78867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69850</xdr:rowOff>
    </xdr:to>
    <xdr:sp macro="" textlink="">
      <xdr:nvSpPr>
        <xdr:cNvPr id="294" name="フローチャート: 判断 293"/>
        <xdr:cNvSpPr/>
      </xdr:nvSpPr>
      <xdr:spPr>
        <a:xfrm>
          <a:off x="8636000" y="6344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85725</xdr:rowOff>
    </xdr:from>
    <xdr:ext cx="378460" cy="250190"/>
    <xdr:sp macro="" textlink="">
      <xdr:nvSpPr>
        <xdr:cNvPr id="295" name="テキスト ボックス 294"/>
        <xdr:cNvSpPr txBox="1"/>
      </xdr:nvSpPr>
      <xdr:spPr>
        <a:xfrm>
          <a:off x="8516620" y="612457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136525</xdr:rowOff>
    </xdr:from>
    <xdr:to xmlns:xdr="http://schemas.openxmlformats.org/drawingml/2006/spreadsheetDrawing">
      <xdr:col>45</xdr:col>
      <xdr:colOff>171450</xdr:colOff>
      <xdr:row>38</xdr:row>
      <xdr:rowOff>136525</xdr:rowOff>
    </xdr:to>
    <xdr:cxnSp macro="">
      <xdr:nvCxnSpPr>
        <xdr:cNvPr id="296" name="直線コネクタ 295"/>
        <xdr:cNvCxnSpPr/>
      </xdr:nvCxnSpPr>
      <xdr:spPr>
        <a:xfrm>
          <a:off x="70802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128905</xdr:rowOff>
    </xdr:from>
    <xdr:to xmlns:xdr="http://schemas.openxmlformats.org/drawingml/2006/spreadsheetDrawing">
      <xdr:col>46</xdr:col>
      <xdr:colOff>38100</xdr:colOff>
      <xdr:row>38</xdr:row>
      <xdr:rowOff>60325</xdr:rowOff>
    </xdr:to>
    <xdr:sp macro="" textlink="">
      <xdr:nvSpPr>
        <xdr:cNvPr id="297" name="フローチャート: 判断 296"/>
        <xdr:cNvSpPr/>
      </xdr:nvSpPr>
      <xdr:spPr>
        <a:xfrm>
          <a:off x="7842250" y="6335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76200</xdr:rowOff>
    </xdr:from>
    <xdr:ext cx="378460" cy="253365"/>
    <xdr:sp macro="" textlink="">
      <xdr:nvSpPr>
        <xdr:cNvPr id="298" name="テキスト ボックス 297"/>
        <xdr:cNvSpPr txBox="1"/>
      </xdr:nvSpPr>
      <xdr:spPr>
        <a:xfrm>
          <a:off x="7715250" y="61150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136525</xdr:rowOff>
    </xdr:from>
    <xdr:to xmlns:xdr="http://schemas.openxmlformats.org/drawingml/2006/spreadsheetDrawing">
      <xdr:col>41</xdr:col>
      <xdr:colOff>50800</xdr:colOff>
      <xdr:row>38</xdr:row>
      <xdr:rowOff>136525</xdr:rowOff>
    </xdr:to>
    <xdr:cxnSp macro="">
      <xdr:nvCxnSpPr>
        <xdr:cNvPr id="299" name="直線コネクタ 298"/>
        <xdr:cNvCxnSpPr/>
      </xdr:nvCxnSpPr>
      <xdr:spPr>
        <a:xfrm>
          <a:off x="6286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81280</xdr:rowOff>
    </xdr:from>
    <xdr:to xmlns:xdr="http://schemas.openxmlformats.org/drawingml/2006/spreadsheetDrawing">
      <xdr:col>41</xdr:col>
      <xdr:colOff>101600</xdr:colOff>
      <xdr:row>38</xdr:row>
      <xdr:rowOff>13335</xdr:rowOff>
    </xdr:to>
    <xdr:sp macro="" textlink="">
      <xdr:nvSpPr>
        <xdr:cNvPr id="300" name="フローチャート: 判断 299"/>
        <xdr:cNvSpPr/>
      </xdr:nvSpPr>
      <xdr:spPr>
        <a:xfrm>
          <a:off x="7029450" y="6287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29210</xdr:rowOff>
    </xdr:from>
    <xdr:ext cx="378460" cy="250190"/>
    <xdr:sp macro="" textlink="">
      <xdr:nvSpPr>
        <xdr:cNvPr id="301" name="テキスト ボックス 300"/>
        <xdr:cNvSpPr txBox="1"/>
      </xdr:nvSpPr>
      <xdr:spPr>
        <a:xfrm>
          <a:off x="6910070" y="60680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134620</xdr:rowOff>
    </xdr:from>
    <xdr:to xmlns:xdr="http://schemas.openxmlformats.org/drawingml/2006/spreadsheetDrawing">
      <xdr:col>36</xdr:col>
      <xdr:colOff>165100</xdr:colOff>
      <xdr:row>38</xdr:row>
      <xdr:rowOff>66675</xdr:rowOff>
    </xdr:to>
    <xdr:sp macro="" textlink="">
      <xdr:nvSpPr>
        <xdr:cNvPr id="302" name="フローチャート: 判断 301"/>
        <xdr:cNvSpPr/>
      </xdr:nvSpPr>
      <xdr:spPr>
        <a:xfrm>
          <a:off x="6235700" y="634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82550</xdr:rowOff>
    </xdr:from>
    <xdr:ext cx="378460" cy="253365"/>
    <xdr:sp macro="" textlink="">
      <xdr:nvSpPr>
        <xdr:cNvPr id="303" name="テキスト ボックス 302"/>
        <xdr:cNvSpPr txBox="1"/>
      </xdr:nvSpPr>
      <xdr:spPr>
        <a:xfrm>
          <a:off x="6116320" y="61214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7" name="テキスト ボックス 306"/>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86995</xdr:rowOff>
    </xdr:from>
    <xdr:to xmlns:xdr="http://schemas.openxmlformats.org/drawingml/2006/spreadsheetDrawing">
      <xdr:col>55</xdr:col>
      <xdr:colOff>50800</xdr:colOff>
      <xdr:row>39</xdr:row>
      <xdr:rowOff>18415</xdr:rowOff>
    </xdr:to>
    <xdr:sp macro="" textlink="">
      <xdr:nvSpPr>
        <xdr:cNvPr id="309" name="楕円 308"/>
        <xdr:cNvSpPr/>
      </xdr:nvSpPr>
      <xdr:spPr>
        <a:xfrm>
          <a:off x="939800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6380" cy="253365"/>
    <xdr:sp macro="" textlink="">
      <xdr:nvSpPr>
        <xdr:cNvPr id="310" name="労働費該当値テキスト"/>
        <xdr:cNvSpPr txBox="1"/>
      </xdr:nvSpPr>
      <xdr:spPr>
        <a:xfrm>
          <a:off x="9480550" y="637794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86995</xdr:rowOff>
    </xdr:from>
    <xdr:to xmlns:xdr="http://schemas.openxmlformats.org/drawingml/2006/spreadsheetDrawing">
      <xdr:col>50</xdr:col>
      <xdr:colOff>165100</xdr:colOff>
      <xdr:row>39</xdr:row>
      <xdr:rowOff>18415</xdr:rowOff>
    </xdr:to>
    <xdr:sp macro="" textlink="">
      <xdr:nvSpPr>
        <xdr:cNvPr id="311" name="楕円 310"/>
        <xdr:cNvSpPr/>
      </xdr:nvSpPr>
      <xdr:spPr>
        <a:xfrm>
          <a:off x="86360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10160</xdr:rowOff>
    </xdr:from>
    <xdr:ext cx="249555" cy="250190"/>
    <xdr:sp macro="" textlink="">
      <xdr:nvSpPr>
        <xdr:cNvPr id="312" name="テキスト ボックス 311"/>
        <xdr:cNvSpPr txBox="1"/>
      </xdr:nvSpPr>
      <xdr:spPr>
        <a:xfrm>
          <a:off x="85725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86995</xdr:rowOff>
    </xdr:from>
    <xdr:to xmlns:xdr="http://schemas.openxmlformats.org/drawingml/2006/spreadsheetDrawing">
      <xdr:col>46</xdr:col>
      <xdr:colOff>38100</xdr:colOff>
      <xdr:row>39</xdr:row>
      <xdr:rowOff>18415</xdr:rowOff>
    </xdr:to>
    <xdr:sp macro="" textlink="">
      <xdr:nvSpPr>
        <xdr:cNvPr id="313" name="楕円 312"/>
        <xdr:cNvSpPr/>
      </xdr:nvSpPr>
      <xdr:spPr>
        <a:xfrm>
          <a:off x="78422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6380" cy="250190"/>
    <xdr:sp macro="" textlink="">
      <xdr:nvSpPr>
        <xdr:cNvPr id="314" name="テキスト ボックス 313"/>
        <xdr:cNvSpPr txBox="1"/>
      </xdr:nvSpPr>
      <xdr:spPr>
        <a:xfrm>
          <a:off x="776859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18415</xdr:rowOff>
    </xdr:to>
    <xdr:sp macro="" textlink="">
      <xdr:nvSpPr>
        <xdr:cNvPr id="315" name="楕円 314"/>
        <xdr:cNvSpPr/>
      </xdr:nvSpPr>
      <xdr:spPr>
        <a:xfrm>
          <a:off x="7029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6380" cy="250190"/>
    <xdr:sp macro="" textlink="">
      <xdr:nvSpPr>
        <xdr:cNvPr id="316" name="テキスト ボックス 315"/>
        <xdr:cNvSpPr txBox="1"/>
      </xdr:nvSpPr>
      <xdr:spPr>
        <a:xfrm>
          <a:off x="697484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86995</xdr:rowOff>
    </xdr:from>
    <xdr:to xmlns:xdr="http://schemas.openxmlformats.org/drawingml/2006/spreadsheetDrawing">
      <xdr:col>36</xdr:col>
      <xdr:colOff>165100</xdr:colOff>
      <xdr:row>39</xdr:row>
      <xdr:rowOff>18415</xdr:rowOff>
    </xdr:to>
    <xdr:sp macro="" textlink="">
      <xdr:nvSpPr>
        <xdr:cNvPr id="317" name="楕円 316"/>
        <xdr:cNvSpPr/>
      </xdr:nvSpPr>
      <xdr:spPr>
        <a:xfrm>
          <a:off x="6235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10160</xdr:rowOff>
    </xdr:from>
    <xdr:ext cx="249555" cy="250190"/>
    <xdr:sp macro="" textlink="">
      <xdr:nvSpPr>
        <xdr:cNvPr id="318" name="テキスト ボックス 317"/>
        <xdr:cNvSpPr txBox="1"/>
      </xdr:nvSpPr>
      <xdr:spPr>
        <a:xfrm>
          <a:off x="61722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7" name="テキスト ボックス 326"/>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29" name="直線コネクタ 328"/>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5745" cy="250190"/>
    <xdr:sp macro="" textlink="">
      <xdr:nvSpPr>
        <xdr:cNvPr id="330" name="テキスト ボックス 329"/>
        <xdr:cNvSpPr txBox="1"/>
      </xdr:nvSpPr>
      <xdr:spPr>
        <a:xfrm>
          <a:off x="5726430" y="98526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1" name="直線コネクタ 330"/>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8320" cy="250190"/>
    <xdr:sp macro="" textlink="">
      <xdr:nvSpPr>
        <xdr:cNvPr id="332" name="テキスト ボックス 331"/>
        <xdr:cNvSpPr txBox="1"/>
      </xdr:nvSpPr>
      <xdr:spPr>
        <a:xfrm>
          <a:off x="5481955" y="95326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3" name="直線コネクタ 332"/>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8320" cy="253365"/>
    <xdr:sp macro="" textlink="">
      <xdr:nvSpPr>
        <xdr:cNvPr id="334" name="テキスト ボックス 333"/>
        <xdr:cNvSpPr txBox="1"/>
      </xdr:nvSpPr>
      <xdr:spPr>
        <a:xfrm>
          <a:off x="5481955" y="92132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5" name="直線コネクタ 334"/>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8320" cy="253365"/>
    <xdr:sp macro="" textlink="">
      <xdr:nvSpPr>
        <xdr:cNvPr id="336" name="テキスト ボックス 335"/>
        <xdr:cNvSpPr txBox="1"/>
      </xdr:nvSpPr>
      <xdr:spPr>
        <a:xfrm>
          <a:off x="5481955" y="88944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37" name="直線コネクタ 336"/>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28320" cy="252730"/>
    <xdr:sp macro="" textlink="">
      <xdr:nvSpPr>
        <xdr:cNvPr id="338" name="テキスト ボックス 337"/>
        <xdr:cNvSpPr txBox="1"/>
      </xdr:nvSpPr>
      <xdr:spPr>
        <a:xfrm>
          <a:off x="5481955" y="8575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9" name="直線コネクタ 338"/>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0" name="テキスト ボックス 339"/>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2" name="テキスト ボックス 341"/>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13335</xdr:rowOff>
    </xdr:from>
    <xdr:to xmlns:xdr="http://schemas.openxmlformats.org/drawingml/2006/spreadsheetDrawing">
      <xdr:col>54</xdr:col>
      <xdr:colOff>171450</xdr:colOff>
      <xdr:row>59</xdr:row>
      <xdr:rowOff>16510</xdr:rowOff>
    </xdr:to>
    <xdr:cxnSp macro="">
      <xdr:nvCxnSpPr>
        <xdr:cNvPr id="344" name="直線コネクタ 343"/>
        <xdr:cNvCxnSpPr/>
      </xdr:nvCxnSpPr>
      <xdr:spPr>
        <a:xfrm flipV="1">
          <a:off x="9429750" y="8399145"/>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19685</xdr:rowOff>
    </xdr:from>
    <xdr:ext cx="466725" cy="253365"/>
    <xdr:sp macro="" textlink="">
      <xdr:nvSpPr>
        <xdr:cNvPr id="345" name="農林水産業費最小値テキスト"/>
        <xdr:cNvSpPr txBox="1"/>
      </xdr:nvSpPr>
      <xdr:spPr>
        <a:xfrm>
          <a:off x="9480550" y="991425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46" name="直線コネクタ 345"/>
        <xdr:cNvCxnSpPr/>
      </xdr:nvCxnSpPr>
      <xdr:spPr>
        <a:xfrm>
          <a:off x="9359900" y="9911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128905</xdr:rowOff>
    </xdr:from>
    <xdr:ext cx="531495" cy="253365"/>
    <xdr:sp macro="" textlink="">
      <xdr:nvSpPr>
        <xdr:cNvPr id="347" name="農林水産業費最大値テキスト"/>
        <xdr:cNvSpPr txBox="1"/>
      </xdr:nvSpPr>
      <xdr:spPr>
        <a:xfrm>
          <a:off x="9480550" y="8179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xdr:rowOff>
    </xdr:from>
    <xdr:to xmlns:xdr="http://schemas.openxmlformats.org/drawingml/2006/spreadsheetDrawing">
      <xdr:col>55</xdr:col>
      <xdr:colOff>88900</xdr:colOff>
      <xdr:row>50</xdr:row>
      <xdr:rowOff>13335</xdr:rowOff>
    </xdr:to>
    <xdr:cxnSp macro="">
      <xdr:nvCxnSpPr>
        <xdr:cNvPr id="348" name="直線コネクタ 347"/>
        <xdr:cNvCxnSpPr/>
      </xdr:nvCxnSpPr>
      <xdr:spPr>
        <a:xfrm>
          <a:off x="9359900" y="8399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34925</xdr:rowOff>
    </xdr:from>
    <xdr:to xmlns:xdr="http://schemas.openxmlformats.org/drawingml/2006/spreadsheetDrawing">
      <xdr:col>55</xdr:col>
      <xdr:colOff>0</xdr:colOff>
      <xdr:row>54</xdr:row>
      <xdr:rowOff>7620</xdr:rowOff>
    </xdr:to>
    <xdr:cxnSp macro="">
      <xdr:nvCxnSpPr>
        <xdr:cNvPr id="349" name="直線コネクタ 348"/>
        <xdr:cNvCxnSpPr/>
      </xdr:nvCxnSpPr>
      <xdr:spPr>
        <a:xfrm>
          <a:off x="8686800" y="8923655"/>
          <a:ext cx="74295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136525</xdr:rowOff>
    </xdr:from>
    <xdr:ext cx="531495" cy="253365"/>
    <xdr:sp macro="" textlink="">
      <xdr:nvSpPr>
        <xdr:cNvPr id="350" name="農林水産業費平均値テキスト"/>
        <xdr:cNvSpPr txBox="1"/>
      </xdr:nvSpPr>
      <xdr:spPr>
        <a:xfrm>
          <a:off x="9480550" y="936053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157480</xdr:rowOff>
    </xdr:from>
    <xdr:to xmlns:xdr="http://schemas.openxmlformats.org/drawingml/2006/spreadsheetDrawing">
      <xdr:col>55</xdr:col>
      <xdr:colOff>50800</xdr:colOff>
      <xdr:row>56</xdr:row>
      <xdr:rowOff>89535</xdr:rowOff>
    </xdr:to>
    <xdr:sp macro="" textlink="">
      <xdr:nvSpPr>
        <xdr:cNvPr id="351" name="フローチャート: 判断 350"/>
        <xdr:cNvSpPr/>
      </xdr:nvSpPr>
      <xdr:spPr>
        <a:xfrm>
          <a:off x="9398000" y="9381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51</xdr:row>
      <xdr:rowOff>62230</xdr:rowOff>
    </xdr:from>
    <xdr:to xmlns:xdr="http://schemas.openxmlformats.org/drawingml/2006/spreadsheetDrawing">
      <xdr:col>50</xdr:col>
      <xdr:colOff>114300</xdr:colOff>
      <xdr:row>53</xdr:row>
      <xdr:rowOff>34925</xdr:rowOff>
    </xdr:to>
    <xdr:cxnSp macro="">
      <xdr:nvCxnSpPr>
        <xdr:cNvPr id="352" name="直線コネクタ 351"/>
        <xdr:cNvCxnSpPr/>
      </xdr:nvCxnSpPr>
      <xdr:spPr>
        <a:xfrm>
          <a:off x="7886700" y="8615680"/>
          <a:ext cx="8001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159385</xdr:rowOff>
    </xdr:from>
    <xdr:to xmlns:xdr="http://schemas.openxmlformats.org/drawingml/2006/spreadsheetDrawing">
      <xdr:col>50</xdr:col>
      <xdr:colOff>165100</xdr:colOff>
      <xdr:row>56</xdr:row>
      <xdr:rowOff>90805</xdr:rowOff>
    </xdr:to>
    <xdr:sp macro="" textlink="">
      <xdr:nvSpPr>
        <xdr:cNvPr id="353" name="フローチャート: 判断 352"/>
        <xdr:cNvSpPr/>
      </xdr:nvSpPr>
      <xdr:spPr>
        <a:xfrm>
          <a:off x="8636000" y="9383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81915</xdr:rowOff>
    </xdr:from>
    <xdr:ext cx="534670" cy="253365"/>
    <xdr:sp macro="" textlink="">
      <xdr:nvSpPr>
        <xdr:cNvPr id="354" name="テキスト ボックス 353"/>
        <xdr:cNvSpPr txBox="1"/>
      </xdr:nvSpPr>
      <xdr:spPr>
        <a:xfrm>
          <a:off x="8438515" y="9473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62230</xdr:rowOff>
    </xdr:from>
    <xdr:to xmlns:xdr="http://schemas.openxmlformats.org/drawingml/2006/spreadsheetDrawing">
      <xdr:col>45</xdr:col>
      <xdr:colOff>171450</xdr:colOff>
      <xdr:row>54</xdr:row>
      <xdr:rowOff>122555</xdr:rowOff>
    </xdr:to>
    <xdr:cxnSp macro="">
      <xdr:nvCxnSpPr>
        <xdr:cNvPr id="355" name="直線コネクタ 354"/>
        <xdr:cNvCxnSpPr/>
      </xdr:nvCxnSpPr>
      <xdr:spPr>
        <a:xfrm flipV="1">
          <a:off x="7080250" y="8615680"/>
          <a:ext cx="80645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120015</xdr:rowOff>
    </xdr:from>
    <xdr:to xmlns:xdr="http://schemas.openxmlformats.org/drawingml/2006/spreadsheetDrawing">
      <xdr:col>46</xdr:col>
      <xdr:colOff>38100</xdr:colOff>
      <xdr:row>56</xdr:row>
      <xdr:rowOff>52070</xdr:rowOff>
    </xdr:to>
    <xdr:sp macro="" textlink="">
      <xdr:nvSpPr>
        <xdr:cNvPr id="356" name="フローチャート: 判断 355"/>
        <xdr:cNvSpPr/>
      </xdr:nvSpPr>
      <xdr:spPr>
        <a:xfrm>
          <a:off x="7842250" y="93440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43180</xdr:rowOff>
    </xdr:from>
    <xdr:ext cx="531495" cy="253365"/>
    <xdr:sp macro="" textlink="">
      <xdr:nvSpPr>
        <xdr:cNvPr id="357" name="テキスト ボックス 356"/>
        <xdr:cNvSpPr txBox="1"/>
      </xdr:nvSpPr>
      <xdr:spPr>
        <a:xfrm>
          <a:off x="7644765" y="94348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95250</xdr:rowOff>
    </xdr:from>
    <xdr:to xmlns:xdr="http://schemas.openxmlformats.org/drawingml/2006/spreadsheetDrawing">
      <xdr:col>41</xdr:col>
      <xdr:colOff>50800</xdr:colOff>
      <xdr:row>54</xdr:row>
      <xdr:rowOff>122555</xdr:rowOff>
    </xdr:to>
    <xdr:cxnSp macro="">
      <xdr:nvCxnSpPr>
        <xdr:cNvPr id="358" name="直線コネクタ 357"/>
        <xdr:cNvCxnSpPr/>
      </xdr:nvCxnSpPr>
      <xdr:spPr>
        <a:xfrm>
          <a:off x="6286500" y="915162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156210</xdr:rowOff>
    </xdr:from>
    <xdr:to xmlns:xdr="http://schemas.openxmlformats.org/drawingml/2006/spreadsheetDrawing">
      <xdr:col>41</xdr:col>
      <xdr:colOff>101600</xdr:colOff>
      <xdr:row>56</xdr:row>
      <xdr:rowOff>88265</xdr:rowOff>
    </xdr:to>
    <xdr:sp macro="" textlink="">
      <xdr:nvSpPr>
        <xdr:cNvPr id="359" name="フローチャート: 判断 358"/>
        <xdr:cNvSpPr/>
      </xdr:nvSpPr>
      <xdr:spPr>
        <a:xfrm>
          <a:off x="7029450" y="9380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79375</xdr:rowOff>
    </xdr:from>
    <xdr:ext cx="531495" cy="253365"/>
    <xdr:sp macro="" textlink="">
      <xdr:nvSpPr>
        <xdr:cNvPr id="360" name="テキスト ボックス 359"/>
        <xdr:cNvSpPr txBox="1"/>
      </xdr:nvSpPr>
      <xdr:spPr>
        <a:xfrm>
          <a:off x="6851015" y="94710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111760</xdr:rowOff>
    </xdr:from>
    <xdr:to xmlns:xdr="http://schemas.openxmlformats.org/drawingml/2006/spreadsheetDrawing">
      <xdr:col>36</xdr:col>
      <xdr:colOff>165100</xdr:colOff>
      <xdr:row>52</xdr:row>
      <xdr:rowOff>43180</xdr:rowOff>
    </xdr:to>
    <xdr:sp macro="" textlink="">
      <xdr:nvSpPr>
        <xdr:cNvPr id="361" name="フローチャート: 判断 360"/>
        <xdr:cNvSpPr/>
      </xdr:nvSpPr>
      <xdr:spPr>
        <a:xfrm>
          <a:off x="6235700" y="8665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59690</xdr:rowOff>
    </xdr:from>
    <xdr:ext cx="534670" cy="253365"/>
    <xdr:sp macro="" textlink="">
      <xdr:nvSpPr>
        <xdr:cNvPr id="362" name="テキスト ボックス 361"/>
        <xdr:cNvSpPr txBox="1"/>
      </xdr:nvSpPr>
      <xdr:spPr>
        <a:xfrm>
          <a:off x="6038215" y="8445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6" name="テキスト ボックス 365"/>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126365</xdr:rowOff>
    </xdr:from>
    <xdr:to xmlns:xdr="http://schemas.openxmlformats.org/drawingml/2006/spreadsheetDrawing">
      <xdr:col>55</xdr:col>
      <xdr:colOff>50800</xdr:colOff>
      <xdr:row>54</xdr:row>
      <xdr:rowOff>57785</xdr:rowOff>
    </xdr:to>
    <xdr:sp macro="" textlink="">
      <xdr:nvSpPr>
        <xdr:cNvPr id="368" name="楕円 367"/>
        <xdr:cNvSpPr/>
      </xdr:nvSpPr>
      <xdr:spPr>
        <a:xfrm>
          <a:off x="9398000" y="9015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148590</xdr:rowOff>
    </xdr:from>
    <xdr:ext cx="531495" cy="250190"/>
    <xdr:sp macro="" textlink="">
      <xdr:nvSpPr>
        <xdr:cNvPr id="369" name="農林水産業費該当値テキスト"/>
        <xdr:cNvSpPr txBox="1"/>
      </xdr:nvSpPr>
      <xdr:spPr>
        <a:xfrm>
          <a:off x="9480550" y="88696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152400</xdr:rowOff>
    </xdr:from>
    <xdr:to xmlns:xdr="http://schemas.openxmlformats.org/drawingml/2006/spreadsheetDrawing">
      <xdr:col>50</xdr:col>
      <xdr:colOff>165100</xdr:colOff>
      <xdr:row>53</xdr:row>
      <xdr:rowOff>84455</xdr:rowOff>
    </xdr:to>
    <xdr:sp macro="" textlink="">
      <xdr:nvSpPr>
        <xdr:cNvPr id="370" name="楕円 369"/>
        <xdr:cNvSpPr/>
      </xdr:nvSpPr>
      <xdr:spPr>
        <a:xfrm>
          <a:off x="8636000" y="887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100330</xdr:rowOff>
    </xdr:from>
    <xdr:ext cx="534670" cy="253365"/>
    <xdr:sp macro="" textlink="">
      <xdr:nvSpPr>
        <xdr:cNvPr id="371" name="テキスト ボックス 370"/>
        <xdr:cNvSpPr txBox="1"/>
      </xdr:nvSpPr>
      <xdr:spPr>
        <a:xfrm>
          <a:off x="8438515" y="8653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51</xdr:row>
      <xdr:rowOff>13335</xdr:rowOff>
    </xdr:from>
    <xdr:to xmlns:xdr="http://schemas.openxmlformats.org/drawingml/2006/spreadsheetDrawing">
      <xdr:col>46</xdr:col>
      <xdr:colOff>38100</xdr:colOff>
      <xdr:row>51</xdr:row>
      <xdr:rowOff>112395</xdr:rowOff>
    </xdr:to>
    <xdr:sp macro="" textlink="">
      <xdr:nvSpPr>
        <xdr:cNvPr id="372" name="楕円 371"/>
        <xdr:cNvSpPr/>
      </xdr:nvSpPr>
      <xdr:spPr>
        <a:xfrm>
          <a:off x="7842250" y="8566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49</xdr:row>
      <xdr:rowOff>128905</xdr:rowOff>
    </xdr:from>
    <xdr:ext cx="531495" cy="253365"/>
    <xdr:sp macro="" textlink="">
      <xdr:nvSpPr>
        <xdr:cNvPr id="373" name="テキスト ボックス 372"/>
        <xdr:cNvSpPr txBox="1"/>
      </xdr:nvSpPr>
      <xdr:spPr>
        <a:xfrm>
          <a:off x="7644765" y="83470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73025</xdr:rowOff>
    </xdr:from>
    <xdr:to xmlns:xdr="http://schemas.openxmlformats.org/drawingml/2006/spreadsheetDrawing">
      <xdr:col>41</xdr:col>
      <xdr:colOff>101600</xdr:colOff>
      <xdr:row>55</xdr:row>
      <xdr:rowOff>4445</xdr:rowOff>
    </xdr:to>
    <xdr:sp macro="" textlink="">
      <xdr:nvSpPr>
        <xdr:cNvPr id="374" name="楕円 373"/>
        <xdr:cNvSpPr/>
      </xdr:nvSpPr>
      <xdr:spPr>
        <a:xfrm>
          <a:off x="7029450" y="912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20320</xdr:rowOff>
    </xdr:from>
    <xdr:ext cx="531495" cy="253365"/>
    <xdr:sp macro="" textlink="">
      <xdr:nvSpPr>
        <xdr:cNvPr id="375" name="テキスト ボックス 374"/>
        <xdr:cNvSpPr txBox="1"/>
      </xdr:nvSpPr>
      <xdr:spPr>
        <a:xfrm>
          <a:off x="6851015" y="89090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45720</xdr:rowOff>
    </xdr:from>
    <xdr:to xmlns:xdr="http://schemas.openxmlformats.org/drawingml/2006/spreadsheetDrawing">
      <xdr:col>36</xdr:col>
      <xdr:colOff>165100</xdr:colOff>
      <xdr:row>54</xdr:row>
      <xdr:rowOff>145415</xdr:rowOff>
    </xdr:to>
    <xdr:sp macro="" textlink="">
      <xdr:nvSpPr>
        <xdr:cNvPr id="376" name="楕円 375"/>
        <xdr:cNvSpPr/>
      </xdr:nvSpPr>
      <xdr:spPr>
        <a:xfrm>
          <a:off x="6235700" y="9102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136525</xdr:rowOff>
    </xdr:from>
    <xdr:ext cx="534670" cy="253365"/>
    <xdr:sp macro="" textlink="">
      <xdr:nvSpPr>
        <xdr:cNvPr id="377" name="テキスト ボックス 376"/>
        <xdr:cNvSpPr txBox="1"/>
      </xdr:nvSpPr>
      <xdr:spPr>
        <a:xfrm>
          <a:off x="60382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6" name="テキスト ボックス 385"/>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8" name="直線コネクタ 387"/>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745" cy="250190"/>
    <xdr:sp macro="" textlink="">
      <xdr:nvSpPr>
        <xdr:cNvPr id="389" name="テキスト ボックス 388"/>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8320" cy="250190"/>
    <xdr:sp macro="" textlink="">
      <xdr:nvSpPr>
        <xdr:cNvPr id="391" name="テキスト ボックス 390"/>
        <xdr:cNvSpPr txBox="1"/>
      </xdr:nvSpPr>
      <xdr:spPr>
        <a:xfrm>
          <a:off x="5481955" y="1263015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2" name="直線コネクタ 391"/>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28320" cy="250190"/>
    <xdr:sp macro="" textlink="">
      <xdr:nvSpPr>
        <xdr:cNvPr id="393" name="テキスト ボックス 392"/>
        <xdr:cNvSpPr txBox="1"/>
      </xdr:nvSpPr>
      <xdr:spPr>
        <a:xfrm>
          <a:off x="5481955" y="1218311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4" name="直線コネクタ 393"/>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8320" cy="250190"/>
    <xdr:sp macro="" textlink="">
      <xdr:nvSpPr>
        <xdr:cNvPr id="395" name="テキスト ボックス 394"/>
        <xdr:cNvSpPr txBox="1"/>
      </xdr:nvSpPr>
      <xdr:spPr>
        <a:xfrm>
          <a:off x="5481955" y="1173607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8320" cy="250190"/>
    <xdr:sp macro="" textlink="">
      <xdr:nvSpPr>
        <xdr:cNvPr id="397" name="テキスト ボックス 396"/>
        <xdr:cNvSpPr txBox="1"/>
      </xdr:nvSpPr>
      <xdr:spPr>
        <a:xfrm>
          <a:off x="5481955" y="112890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141605</xdr:rowOff>
    </xdr:from>
    <xdr:to xmlns:xdr="http://schemas.openxmlformats.org/drawingml/2006/spreadsheetDrawing">
      <xdr:col>54</xdr:col>
      <xdr:colOff>171450</xdr:colOff>
      <xdr:row>78</xdr:row>
      <xdr:rowOff>112395</xdr:rowOff>
    </xdr:to>
    <xdr:cxnSp macro="">
      <xdr:nvCxnSpPr>
        <xdr:cNvPr id="399" name="直線コネクタ 398"/>
        <xdr:cNvCxnSpPr/>
      </xdr:nvCxnSpPr>
      <xdr:spPr>
        <a:xfrm flipV="1">
          <a:off x="9429750" y="12047855"/>
          <a:ext cx="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116205</xdr:rowOff>
    </xdr:from>
    <xdr:ext cx="466725" cy="253365"/>
    <xdr:sp macro="" textlink="">
      <xdr:nvSpPr>
        <xdr:cNvPr id="400" name="商工費最小値テキスト"/>
        <xdr:cNvSpPr txBox="1"/>
      </xdr:nvSpPr>
      <xdr:spPr>
        <a:xfrm>
          <a:off x="9480550" y="131959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112395</xdr:rowOff>
    </xdr:from>
    <xdr:to xmlns:xdr="http://schemas.openxmlformats.org/drawingml/2006/spreadsheetDrawing">
      <xdr:col>55</xdr:col>
      <xdr:colOff>88900</xdr:colOff>
      <xdr:row>78</xdr:row>
      <xdr:rowOff>112395</xdr:rowOff>
    </xdr:to>
    <xdr:cxnSp macro="">
      <xdr:nvCxnSpPr>
        <xdr:cNvPr id="401" name="直線コネクタ 400"/>
        <xdr:cNvCxnSpPr/>
      </xdr:nvCxnSpPr>
      <xdr:spPr>
        <a:xfrm>
          <a:off x="9359900" y="13192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89535</xdr:rowOff>
    </xdr:from>
    <xdr:ext cx="531495" cy="250190"/>
    <xdr:sp macro="" textlink="">
      <xdr:nvSpPr>
        <xdr:cNvPr id="402" name="商工費最大値テキスト"/>
        <xdr:cNvSpPr txBox="1"/>
      </xdr:nvSpPr>
      <xdr:spPr>
        <a:xfrm>
          <a:off x="9480550" y="118281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141605</xdr:rowOff>
    </xdr:from>
    <xdr:to xmlns:xdr="http://schemas.openxmlformats.org/drawingml/2006/spreadsheetDrawing">
      <xdr:col>55</xdr:col>
      <xdr:colOff>88900</xdr:colOff>
      <xdr:row>71</xdr:row>
      <xdr:rowOff>141605</xdr:rowOff>
    </xdr:to>
    <xdr:cxnSp macro="">
      <xdr:nvCxnSpPr>
        <xdr:cNvPr id="403" name="直線コネクタ 402"/>
        <xdr:cNvCxnSpPr/>
      </xdr:nvCxnSpPr>
      <xdr:spPr>
        <a:xfrm>
          <a:off x="9359900" y="1204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29845</xdr:rowOff>
    </xdr:from>
    <xdr:to xmlns:xdr="http://schemas.openxmlformats.org/drawingml/2006/spreadsheetDrawing">
      <xdr:col>55</xdr:col>
      <xdr:colOff>0</xdr:colOff>
      <xdr:row>77</xdr:row>
      <xdr:rowOff>99695</xdr:rowOff>
    </xdr:to>
    <xdr:cxnSp macro="">
      <xdr:nvCxnSpPr>
        <xdr:cNvPr id="404" name="直線コネクタ 403"/>
        <xdr:cNvCxnSpPr/>
      </xdr:nvCxnSpPr>
      <xdr:spPr>
        <a:xfrm>
          <a:off x="8686800" y="12774295"/>
          <a:ext cx="74295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61595</xdr:rowOff>
    </xdr:from>
    <xdr:ext cx="531495" cy="253365"/>
    <xdr:sp macro="" textlink="">
      <xdr:nvSpPr>
        <xdr:cNvPr id="405" name="商工費平均値テキスト"/>
        <xdr:cNvSpPr txBox="1"/>
      </xdr:nvSpPr>
      <xdr:spPr>
        <a:xfrm>
          <a:off x="9480550" y="1263840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39370</xdr:rowOff>
    </xdr:from>
    <xdr:to xmlns:xdr="http://schemas.openxmlformats.org/drawingml/2006/spreadsheetDrawing">
      <xdr:col>55</xdr:col>
      <xdr:colOff>50800</xdr:colOff>
      <xdr:row>76</xdr:row>
      <xdr:rowOff>139065</xdr:rowOff>
    </xdr:to>
    <xdr:sp macro="" textlink="">
      <xdr:nvSpPr>
        <xdr:cNvPr id="406" name="フローチャート: 判断 405"/>
        <xdr:cNvSpPr/>
      </xdr:nvSpPr>
      <xdr:spPr>
        <a:xfrm>
          <a:off x="9398000" y="12783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29845</xdr:rowOff>
    </xdr:from>
    <xdr:to xmlns:xdr="http://schemas.openxmlformats.org/drawingml/2006/spreadsheetDrawing">
      <xdr:col>50</xdr:col>
      <xdr:colOff>114300</xdr:colOff>
      <xdr:row>76</xdr:row>
      <xdr:rowOff>151130</xdr:rowOff>
    </xdr:to>
    <xdr:cxnSp macro="">
      <xdr:nvCxnSpPr>
        <xdr:cNvPr id="407" name="直線コネクタ 406"/>
        <xdr:cNvCxnSpPr/>
      </xdr:nvCxnSpPr>
      <xdr:spPr>
        <a:xfrm flipV="1">
          <a:off x="7886700" y="12774295"/>
          <a:ext cx="8001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24130</xdr:rowOff>
    </xdr:from>
    <xdr:to xmlns:xdr="http://schemas.openxmlformats.org/drawingml/2006/spreadsheetDrawing">
      <xdr:col>50</xdr:col>
      <xdr:colOff>165100</xdr:colOff>
      <xdr:row>76</xdr:row>
      <xdr:rowOff>123825</xdr:rowOff>
    </xdr:to>
    <xdr:sp macro="" textlink="">
      <xdr:nvSpPr>
        <xdr:cNvPr id="408" name="フローチャート: 判断 407"/>
        <xdr:cNvSpPr/>
      </xdr:nvSpPr>
      <xdr:spPr>
        <a:xfrm>
          <a:off x="8636000" y="12768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114935</xdr:rowOff>
    </xdr:from>
    <xdr:ext cx="534670" cy="253365"/>
    <xdr:sp macro="" textlink="">
      <xdr:nvSpPr>
        <xdr:cNvPr id="409" name="テキスト ボックス 408"/>
        <xdr:cNvSpPr txBox="1"/>
      </xdr:nvSpPr>
      <xdr:spPr>
        <a:xfrm>
          <a:off x="8438515" y="12859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19685</xdr:rowOff>
    </xdr:from>
    <xdr:to xmlns:xdr="http://schemas.openxmlformats.org/drawingml/2006/spreadsheetDrawing">
      <xdr:col>45</xdr:col>
      <xdr:colOff>171450</xdr:colOff>
      <xdr:row>76</xdr:row>
      <xdr:rowOff>151130</xdr:rowOff>
    </xdr:to>
    <xdr:cxnSp macro="">
      <xdr:nvCxnSpPr>
        <xdr:cNvPr id="410" name="直線コネクタ 409"/>
        <xdr:cNvCxnSpPr/>
      </xdr:nvCxnSpPr>
      <xdr:spPr>
        <a:xfrm>
          <a:off x="7080250" y="12596495"/>
          <a:ext cx="80645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133985</xdr:rowOff>
    </xdr:from>
    <xdr:to xmlns:xdr="http://schemas.openxmlformats.org/drawingml/2006/spreadsheetDrawing">
      <xdr:col>46</xdr:col>
      <xdr:colOff>38100</xdr:colOff>
      <xdr:row>76</xdr:row>
      <xdr:rowOff>66040</xdr:rowOff>
    </xdr:to>
    <xdr:sp macro="" textlink="">
      <xdr:nvSpPr>
        <xdr:cNvPr id="411" name="フローチャート: 判断 410"/>
        <xdr:cNvSpPr/>
      </xdr:nvSpPr>
      <xdr:spPr>
        <a:xfrm>
          <a:off x="7842250" y="1271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81915</xdr:rowOff>
    </xdr:from>
    <xdr:ext cx="531495" cy="253365"/>
    <xdr:sp macro="" textlink="">
      <xdr:nvSpPr>
        <xdr:cNvPr id="412" name="テキスト ボックス 411"/>
        <xdr:cNvSpPr txBox="1"/>
      </xdr:nvSpPr>
      <xdr:spPr>
        <a:xfrm>
          <a:off x="7644765" y="124910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19685</xdr:rowOff>
    </xdr:from>
    <xdr:to xmlns:xdr="http://schemas.openxmlformats.org/drawingml/2006/spreadsheetDrawing">
      <xdr:col>41</xdr:col>
      <xdr:colOff>50800</xdr:colOff>
      <xdr:row>75</xdr:row>
      <xdr:rowOff>56515</xdr:rowOff>
    </xdr:to>
    <xdr:cxnSp macro="">
      <xdr:nvCxnSpPr>
        <xdr:cNvPr id="413" name="直線コネクタ 412"/>
        <xdr:cNvCxnSpPr/>
      </xdr:nvCxnSpPr>
      <xdr:spPr>
        <a:xfrm flipV="1">
          <a:off x="6286500" y="1259649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151130</xdr:rowOff>
    </xdr:from>
    <xdr:to xmlns:xdr="http://schemas.openxmlformats.org/drawingml/2006/spreadsheetDrawing">
      <xdr:col>41</xdr:col>
      <xdr:colOff>101600</xdr:colOff>
      <xdr:row>76</xdr:row>
      <xdr:rowOff>83185</xdr:rowOff>
    </xdr:to>
    <xdr:sp macro="" textlink="">
      <xdr:nvSpPr>
        <xdr:cNvPr id="414" name="フローチャート: 判断 413"/>
        <xdr:cNvSpPr/>
      </xdr:nvSpPr>
      <xdr:spPr>
        <a:xfrm>
          <a:off x="7029450" y="1272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74295</xdr:rowOff>
    </xdr:from>
    <xdr:ext cx="531495" cy="252095"/>
    <xdr:sp macro="" textlink="">
      <xdr:nvSpPr>
        <xdr:cNvPr id="415" name="テキスト ボックス 414"/>
        <xdr:cNvSpPr txBox="1"/>
      </xdr:nvSpPr>
      <xdr:spPr>
        <a:xfrm>
          <a:off x="6851015" y="128187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112395</xdr:rowOff>
    </xdr:from>
    <xdr:to xmlns:xdr="http://schemas.openxmlformats.org/drawingml/2006/spreadsheetDrawing">
      <xdr:col>36</xdr:col>
      <xdr:colOff>165100</xdr:colOff>
      <xdr:row>75</xdr:row>
      <xdr:rowOff>43815</xdr:rowOff>
    </xdr:to>
    <xdr:sp macro="" textlink="">
      <xdr:nvSpPr>
        <xdr:cNvPr id="416" name="フローチャート: 判断 415"/>
        <xdr:cNvSpPr/>
      </xdr:nvSpPr>
      <xdr:spPr>
        <a:xfrm>
          <a:off x="6235700" y="12521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60325</xdr:rowOff>
    </xdr:from>
    <xdr:ext cx="534670" cy="253365"/>
    <xdr:sp macro="" textlink="">
      <xdr:nvSpPr>
        <xdr:cNvPr id="417" name="テキスト ボックス 416"/>
        <xdr:cNvSpPr txBox="1"/>
      </xdr:nvSpPr>
      <xdr:spPr>
        <a:xfrm>
          <a:off x="6038215" y="123018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1" name="テキスト ボックス 420"/>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50800</xdr:rowOff>
    </xdr:from>
    <xdr:to xmlns:xdr="http://schemas.openxmlformats.org/drawingml/2006/spreadsheetDrawing">
      <xdr:col>55</xdr:col>
      <xdr:colOff>50800</xdr:colOff>
      <xdr:row>77</xdr:row>
      <xdr:rowOff>149860</xdr:rowOff>
    </xdr:to>
    <xdr:sp macro="" textlink="">
      <xdr:nvSpPr>
        <xdr:cNvPr id="423" name="楕円 422"/>
        <xdr:cNvSpPr/>
      </xdr:nvSpPr>
      <xdr:spPr>
        <a:xfrm>
          <a:off x="9398000" y="12962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29210</xdr:rowOff>
    </xdr:from>
    <xdr:ext cx="466725" cy="250190"/>
    <xdr:sp macro="" textlink="">
      <xdr:nvSpPr>
        <xdr:cNvPr id="424" name="商工費該当値テキスト"/>
        <xdr:cNvSpPr txBox="1"/>
      </xdr:nvSpPr>
      <xdr:spPr>
        <a:xfrm>
          <a:off x="9480550" y="1294130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147955</xdr:rowOff>
    </xdr:from>
    <xdr:to xmlns:xdr="http://schemas.openxmlformats.org/drawingml/2006/spreadsheetDrawing">
      <xdr:col>50</xdr:col>
      <xdr:colOff>165100</xdr:colOff>
      <xdr:row>76</xdr:row>
      <xdr:rowOff>79375</xdr:rowOff>
    </xdr:to>
    <xdr:sp macro="" textlink="">
      <xdr:nvSpPr>
        <xdr:cNvPr id="425" name="楕円 424"/>
        <xdr:cNvSpPr/>
      </xdr:nvSpPr>
      <xdr:spPr>
        <a:xfrm>
          <a:off x="8636000" y="12724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95250</xdr:rowOff>
    </xdr:from>
    <xdr:ext cx="534670" cy="253365"/>
    <xdr:sp macro="" textlink="">
      <xdr:nvSpPr>
        <xdr:cNvPr id="426" name="テキスト ボックス 425"/>
        <xdr:cNvSpPr txBox="1"/>
      </xdr:nvSpPr>
      <xdr:spPr>
        <a:xfrm>
          <a:off x="8438515" y="12504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100965</xdr:rowOff>
    </xdr:from>
    <xdr:to xmlns:xdr="http://schemas.openxmlformats.org/drawingml/2006/spreadsheetDrawing">
      <xdr:col>46</xdr:col>
      <xdr:colOff>38100</xdr:colOff>
      <xdr:row>77</xdr:row>
      <xdr:rowOff>33020</xdr:rowOff>
    </xdr:to>
    <xdr:sp macro="" textlink="">
      <xdr:nvSpPr>
        <xdr:cNvPr id="427" name="楕円 426"/>
        <xdr:cNvSpPr/>
      </xdr:nvSpPr>
      <xdr:spPr>
        <a:xfrm>
          <a:off x="7842250" y="128454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24130</xdr:rowOff>
    </xdr:from>
    <xdr:ext cx="531495" cy="253365"/>
    <xdr:sp macro="" textlink="">
      <xdr:nvSpPr>
        <xdr:cNvPr id="428" name="テキスト ボックス 427"/>
        <xdr:cNvSpPr txBox="1"/>
      </xdr:nvSpPr>
      <xdr:spPr>
        <a:xfrm>
          <a:off x="7644765" y="129362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137795</xdr:rowOff>
    </xdr:from>
    <xdr:to xmlns:xdr="http://schemas.openxmlformats.org/drawingml/2006/spreadsheetDrawing">
      <xdr:col>41</xdr:col>
      <xdr:colOff>101600</xdr:colOff>
      <xdr:row>75</xdr:row>
      <xdr:rowOff>69850</xdr:rowOff>
    </xdr:to>
    <xdr:sp macro="" textlink="">
      <xdr:nvSpPr>
        <xdr:cNvPr id="429" name="楕円 428"/>
        <xdr:cNvSpPr/>
      </xdr:nvSpPr>
      <xdr:spPr>
        <a:xfrm>
          <a:off x="7029450" y="12546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85725</xdr:rowOff>
    </xdr:from>
    <xdr:ext cx="531495" cy="250190"/>
    <xdr:sp macro="" textlink="">
      <xdr:nvSpPr>
        <xdr:cNvPr id="430" name="テキスト ボックス 429"/>
        <xdr:cNvSpPr txBox="1"/>
      </xdr:nvSpPr>
      <xdr:spPr>
        <a:xfrm>
          <a:off x="6851015" y="123272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6350</xdr:rowOff>
    </xdr:from>
    <xdr:to xmlns:xdr="http://schemas.openxmlformats.org/drawingml/2006/spreadsheetDrawing">
      <xdr:col>36</xdr:col>
      <xdr:colOff>165100</xdr:colOff>
      <xdr:row>75</xdr:row>
      <xdr:rowOff>106680</xdr:rowOff>
    </xdr:to>
    <xdr:sp macro="" textlink="">
      <xdr:nvSpPr>
        <xdr:cNvPr id="431" name="楕円 430"/>
        <xdr:cNvSpPr/>
      </xdr:nvSpPr>
      <xdr:spPr>
        <a:xfrm>
          <a:off x="6235700" y="12583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97155</xdr:rowOff>
    </xdr:from>
    <xdr:ext cx="534670" cy="253365"/>
    <xdr:sp macro="" textlink="">
      <xdr:nvSpPr>
        <xdr:cNvPr id="432" name="テキスト ボックス 431"/>
        <xdr:cNvSpPr txBox="1"/>
      </xdr:nvSpPr>
      <xdr:spPr>
        <a:xfrm>
          <a:off x="6038215" y="126739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41" name="テキスト ボックス 440"/>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3" name="テキスト ボックス 442"/>
        <xdr:cNvSpPr txBox="1"/>
      </xdr:nvSpPr>
      <xdr:spPr>
        <a:xfrm>
          <a:off x="572643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320" cy="259080"/>
    <xdr:sp macro="" textlink="">
      <xdr:nvSpPr>
        <xdr:cNvPr id="445" name="テキスト ボックス 444"/>
        <xdr:cNvSpPr txBox="1"/>
      </xdr:nvSpPr>
      <xdr:spPr>
        <a:xfrm>
          <a:off x="548195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7" name="テキスト ボックス 446"/>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49" name="テキスト ボックス 448"/>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1" name="テキスト ボックス 450"/>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2" name="直線コネクタ 451"/>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3" name="テキスト ボックス 452"/>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5" name="テキスト ボックス 454"/>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34290</xdr:rowOff>
    </xdr:from>
    <xdr:to xmlns:xdr="http://schemas.openxmlformats.org/drawingml/2006/spreadsheetDrawing">
      <xdr:col>54</xdr:col>
      <xdr:colOff>171450</xdr:colOff>
      <xdr:row>98</xdr:row>
      <xdr:rowOff>3810</xdr:rowOff>
    </xdr:to>
    <xdr:cxnSp macro="">
      <xdr:nvCxnSpPr>
        <xdr:cNvPr id="457" name="直線コネクタ 456"/>
        <xdr:cNvCxnSpPr/>
      </xdr:nvCxnSpPr>
      <xdr:spPr>
        <a:xfrm flipV="1">
          <a:off x="9429750" y="1529334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7620</xdr:rowOff>
    </xdr:from>
    <xdr:ext cx="531495" cy="255905"/>
    <xdr:sp macro="" textlink="">
      <xdr:nvSpPr>
        <xdr:cNvPr id="458" name="土木費最小値テキスト"/>
        <xdr:cNvSpPr txBox="1"/>
      </xdr:nvSpPr>
      <xdr:spPr>
        <a:xfrm>
          <a:off x="9480550" y="16466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3810</xdr:rowOff>
    </xdr:from>
    <xdr:to xmlns:xdr="http://schemas.openxmlformats.org/drawingml/2006/spreadsheetDrawing">
      <xdr:col>55</xdr:col>
      <xdr:colOff>88900</xdr:colOff>
      <xdr:row>98</xdr:row>
      <xdr:rowOff>3810</xdr:rowOff>
    </xdr:to>
    <xdr:cxnSp macro="">
      <xdr:nvCxnSpPr>
        <xdr:cNvPr id="459" name="直線コネクタ 458"/>
        <xdr:cNvCxnSpPr/>
      </xdr:nvCxnSpPr>
      <xdr:spPr>
        <a:xfrm>
          <a:off x="9359900" y="16463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149225</xdr:rowOff>
    </xdr:from>
    <xdr:ext cx="531495" cy="254635"/>
    <xdr:sp macro="" textlink="">
      <xdr:nvSpPr>
        <xdr:cNvPr id="460" name="土木費最大値テキスト"/>
        <xdr:cNvSpPr txBox="1"/>
      </xdr:nvSpPr>
      <xdr:spPr>
        <a:xfrm>
          <a:off x="9480550" y="1507299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61" name="直線コネクタ 460"/>
        <xdr:cNvCxnSpPr/>
      </xdr:nvCxnSpPr>
      <xdr:spPr>
        <a:xfrm>
          <a:off x="9359900" y="1529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125730</xdr:rowOff>
    </xdr:from>
    <xdr:to xmlns:xdr="http://schemas.openxmlformats.org/drawingml/2006/spreadsheetDrawing">
      <xdr:col>55</xdr:col>
      <xdr:colOff>0</xdr:colOff>
      <xdr:row>93</xdr:row>
      <xdr:rowOff>164465</xdr:rowOff>
    </xdr:to>
    <xdr:cxnSp macro="">
      <xdr:nvCxnSpPr>
        <xdr:cNvPr id="462" name="直線コネクタ 461"/>
        <xdr:cNvCxnSpPr/>
      </xdr:nvCxnSpPr>
      <xdr:spPr>
        <a:xfrm flipV="1">
          <a:off x="8686800" y="15384780"/>
          <a:ext cx="74295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17780</xdr:rowOff>
    </xdr:from>
    <xdr:ext cx="531495" cy="255905"/>
    <xdr:sp macro="" textlink="">
      <xdr:nvSpPr>
        <xdr:cNvPr id="463" name="土木費平均値テキスト"/>
        <xdr:cNvSpPr txBox="1"/>
      </xdr:nvSpPr>
      <xdr:spPr>
        <a:xfrm>
          <a:off x="9480550" y="1579118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38735</xdr:rowOff>
    </xdr:from>
    <xdr:to xmlns:xdr="http://schemas.openxmlformats.org/drawingml/2006/spreadsheetDrawing">
      <xdr:col>55</xdr:col>
      <xdr:colOff>50800</xdr:colOff>
      <xdr:row>94</xdr:row>
      <xdr:rowOff>140335</xdr:rowOff>
    </xdr:to>
    <xdr:sp macro="" textlink="">
      <xdr:nvSpPr>
        <xdr:cNvPr id="464" name="フローチャート: 判断 463"/>
        <xdr:cNvSpPr/>
      </xdr:nvSpPr>
      <xdr:spPr>
        <a:xfrm>
          <a:off x="9398000" y="15812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93</xdr:row>
      <xdr:rowOff>164465</xdr:rowOff>
    </xdr:from>
    <xdr:to xmlns:xdr="http://schemas.openxmlformats.org/drawingml/2006/spreadsheetDrawing">
      <xdr:col>50</xdr:col>
      <xdr:colOff>114300</xdr:colOff>
      <xdr:row>94</xdr:row>
      <xdr:rowOff>126365</xdr:rowOff>
    </xdr:to>
    <xdr:cxnSp macro="">
      <xdr:nvCxnSpPr>
        <xdr:cNvPr id="465" name="直線コネクタ 464"/>
        <xdr:cNvCxnSpPr/>
      </xdr:nvCxnSpPr>
      <xdr:spPr>
        <a:xfrm flipV="1">
          <a:off x="7886700" y="15766415"/>
          <a:ext cx="8001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83820</xdr:rowOff>
    </xdr:from>
    <xdr:to xmlns:xdr="http://schemas.openxmlformats.org/drawingml/2006/spreadsheetDrawing">
      <xdr:col>50</xdr:col>
      <xdr:colOff>165100</xdr:colOff>
      <xdr:row>95</xdr:row>
      <xdr:rowOff>13970</xdr:rowOff>
    </xdr:to>
    <xdr:sp macro="" textlink="">
      <xdr:nvSpPr>
        <xdr:cNvPr id="466" name="フローチャート: 判断 465"/>
        <xdr:cNvSpPr/>
      </xdr:nvSpPr>
      <xdr:spPr>
        <a:xfrm>
          <a:off x="8636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5080</xdr:rowOff>
    </xdr:from>
    <xdr:ext cx="534670" cy="259080"/>
    <xdr:sp macro="" textlink="">
      <xdr:nvSpPr>
        <xdr:cNvPr id="467" name="テキスト ボックス 466"/>
        <xdr:cNvSpPr txBox="1"/>
      </xdr:nvSpPr>
      <xdr:spPr>
        <a:xfrm>
          <a:off x="8438515" y="1594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126365</xdr:rowOff>
    </xdr:from>
    <xdr:to xmlns:xdr="http://schemas.openxmlformats.org/drawingml/2006/spreadsheetDrawing">
      <xdr:col>45</xdr:col>
      <xdr:colOff>171450</xdr:colOff>
      <xdr:row>96</xdr:row>
      <xdr:rowOff>23495</xdr:rowOff>
    </xdr:to>
    <xdr:cxnSp macro="">
      <xdr:nvCxnSpPr>
        <xdr:cNvPr id="468" name="直線コネクタ 467"/>
        <xdr:cNvCxnSpPr/>
      </xdr:nvCxnSpPr>
      <xdr:spPr>
        <a:xfrm flipV="1">
          <a:off x="7080250" y="15899765"/>
          <a:ext cx="8064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62230</xdr:rowOff>
    </xdr:from>
    <xdr:to xmlns:xdr="http://schemas.openxmlformats.org/drawingml/2006/spreadsheetDrawing">
      <xdr:col>46</xdr:col>
      <xdr:colOff>38100</xdr:colOff>
      <xdr:row>94</xdr:row>
      <xdr:rowOff>163830</xdr:rowOff>
    </xdr:to>
    <xdr:sp macro="" textlink="">
      <xdr:nvSpPr>
        <xdr:cNvPr id="469" name="フローチャート: 判断 468"/>
        <xdr:cNvSpPr/>
      </xdr:nvSpPr>
      <xdr:spPr>
        <a:xfrm>
          <a:off x="7842250" y="1583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8890</xdr:rowOff>
    </xdr:from>
    <xdr:ext cx="531495" cy="255905"/>
    <xdr:sp macro="" textlink="">
      <xdr:nvSpPr>
        <xdr:cNvPr id="470" name="テキスト ボックス 469"/>
        <xdr:cNvSpPr txBox="1"/>
      </xdr:nvSpPr>
      <xdr:spPr>
        <a:xfrm>
          <a:off x="7644765" y="15610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165100</xdr:rowOff>
    </xdr:from>
    <xdr:to xmlns:xdr="http://schemas.openxmlformats.org/drawingml/2006/spreadsheetDrawing">
      <xdr:col>41</xdr:col>
      <xdr:colOff>50800</xdr:colOff>
      <xdr:row>96</xdr:row>
      <xdr:rowOff>23495</xdr:rowOff>
    </xdr:to>
    <xdr:cxnSp macro="">
      <xdr:nvCxnSpPr>
        <xdr:cNvPr id="471" name="直線コネクタ 470"/>
        <xdr:cNvCxnSpPr/>
      </xdr:nvCxnSpPr>
      <xdr:spPr>
        <a:xfrm>
          <a:off x="6286500" y="1610995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50800</xdr:rowOff>
    </xdr:to>
    <xdr:sp macro="" textlink="">
      <xdr:nvSpPr>
        <xdr:cNvPr id="472" name="フローチャート: 判断 471"/>
        <xdr:cNvSpPr/>
      </xdr:nvSpPr>
      <xdr:spPr>
        <a:xfrm>
          <a:off x="7029450" y="1589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67945</xdr:rowOff>
    </xdr:from>
    <xdr:ext cx="531495" cy="258445"/>
    <xdr:sp macro="" textlink="">
      <xdr:nvSpPr>
        <xdr:cNvPr id="473" name="テキスト ボックス 472"/>
        <xdr:cNvSpPr txBox="1"/>
      </xdr:nvSpPr>
      <xdr:spPr>
        <a:xfrm>
          <a:off x="6851015" y="156698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119380</xdr:rowOff>
    </xdr:from>
    <xdr:to xmlns:xdr="http://schemas.openxmlformats.org/drawingml/2006/spreadsheetDrawing">
      <xdr:col>36</xdr:col>
      <xdr:colOff>165100</xdr:colOff>
      <xdr:row>95</xdr:row>
      <xdr:rowOff>49530</xdr:rowOff>
    </xdr:to>
    <xdr:sp macro="" textlink="">
      <xdr:nvSpPr>
        <xdr:cNvPr id="474" name="フローチャート: 判断 473"/>
        <xdr:cNvSpPr/>
      </xdr:nvSpPr>
      <xdr:spPr>
        <a:xfrm>
          <a:off x="6235700" y="1589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66040</xdr:rowOff>
    </xdr:from>
    <xdr:ext cx="534670" cy="255905"/>
    <xdr:sp macro="" textlink="">
      <xdr:nvSpPr>
        <xdr:cNvPr id="475" name="テキスト ボックス 474"/>
        <xdr:cNvSpPr txBox="1"/>
      </xdr:nvSpPr>
      <xdr:spPr>
        <a:xfrm>
          <a:off x="6038215" y="15667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9" name="テキスト ボックス 478"/>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74930</xdr:rowOff>
    </xdr:from>
    <xdr:to xmlns:xdr="http://schemas.openxmlformats.org/drawingml/2006/spreadsheetDrawing">
      <xdr:col>55</xdr:col>
      <xdr:colOff>50800</xdr:colOff>
      <xdr:row>92</xdr:row>
      <xdr:rowOff>5080</xdr:rowOff>
    </xdr:to>
    <xdr:sp macro="" textlink="">
      <xdr:nvSpPr>
        <xdr:cNvPr id="481" name="楕円 480"/>
        <xdr:cNvSpPr/>
      </xdr:nvSpPr>
      <xdr:spPr>
        <a:xfrm>
          <a:off x="9398000" y="1533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157480</xdr:rowOff>
    </xdr:from>
    <xdr:ext cx="531495" cy="259080"/>
    <xdr:sp macro="" textlink="">
      <xdr:nvSpPr>
        <xdr:cNvPr id="482" name="土木費該当値テキスト"/>
        <xdr:cNvSpPr txBox="1"/>
      </xdr:nvSpPr>
      <xdr:spPr>
        <a:xfrm>
          <a:off x="9480550" y="15248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113665</xdr:rowOff>
    </xdr:from>
    <xdr:to xmlns:xdr="http://schemas.openxmlformats.org/drawingml/2006/spreadsheetDrawing">
      <xdr:col>50</xdr:col>
      <xdr:colOff>165100</xdr:colOff>
      <xdr:row>94</xdr:row>
      <xdr:rowOff>43815</xdr:rowOff>
    </xdr:to>
    <xdr:sp macro="" textlink="">
      <xdr:nvSpPr>
        <xdr:cNvPr id="483" name="楕円 482"/>
        <xdr:cNvSpPr/>
      </xdr:nvSpPr>
      <xdr:spPr>
        <a:xfrm>
          <a:off x="8636000" y="157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60325</xdr:rowOff>
    </xdr:from>
    <xdr:ext cx="534670" cy="259080"/>
    <xdr:sp macro="" textlink="">
      <xdr:nvSpPr>
        <xdr:cNvPr id="484" name="テキスト ボックス 483"/>
        <xdr:cNvSpPr txBox="1"/>
      </xdr:nvSpPr>
      <xdr:spPr>
        <a:xfrm>
          <a:off x="8438515" y="1549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75565</xdr:rowOff>
    </xdr:from>
    <xdr:to xmlns:xdr="http://schemas.openxmlformats.org/drawingml/2006/spreadsheetDrawing">
      <xdr:col>46</xdr:col>
      <xdr:colOff>38100</xdr:colOff>
      <xdr:row>95</xdr:row>
      <xdr:rowOff>6350</xdr:rowOff>
    </xdr:to>
    <xdr:sp macro="" textlink="">
      <xdr:nvSpPr>
        <xdr:cNvPr id="485" name="楕円 484"/>
        <xdr:cNvSpPr/>
      </xdr:nvSpPr>
      <xdr:spPr>
        <a:xfrm>
          <a:off x="7842250" y="158489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168275</xdr:rowOff>
    </xdr:from>
    <xdr:ext cx="531495" cy="255905"/>
    <xdr:sp macro="" textlink="">
      <xdr:nvSpPr>
        <xdr:cNvPr id="486" name="テキスト ボックス 485"/>
        <xdr:cNvSpPr txBox="1"/>
      </xdr:nvSpPr>
      <xdr:spPr>
        <a:xfrm>
          <a:off x="7644765" y="159416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144145</xdr:rowOff>
    </xdr:from>
    <xdr:to xmlns:xdr="http://schemas.openxmlformats.org/drawingml/2006/spreadsheetDrawing">
      <xdr:col>41</xdr:col>
      <xdr:colOff>101600</xdr:colOff>
      <xdr:row>96</xdr:row>
      <xdr:rowOff>74930</xdr:rowOff>
    </xdr:to>
    <xdr:sp macro="" textlink="">
      <xdr:nvSpPr>
        <xdr:cNvPr id="487" name="楕円 486"/>
        <xdr:cNvSpPr/>
      </xdr:nvSpPr>
      <xdr:spPr>
        <a:xfrm>
          <a:off x="7029450"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65405</xdr:rowOff>
    </xdr:from>
    <xdr:ext cx="531495" cy="255905"/>
    <xdr:sp macro="" textlink="">
      <xdr:nvSpPr>
        <xdr:cNvPr id="488" name="テキスト ボックス 487"/>
        <xdr:cNvSpPr txBox="1"/>
      </xdr:nvSpPr>
      <xdr:spPr>
        <a:xfrm>
          <a:off x="6851015" y="16181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114300</xdr:rowOff>
    </xdr:from>
    <xdr:to xmlns:xdr="http://schemas.openxmlformats.org/drawingml/2006/spreadsheetDrawing">
      <xdr:col>36</xdr:col>
      <xdr:colOff>165100</xdr:colOff>
      <xdr:row>96</xdr:row>
      <xdr:rowOff>44450</xdr:rowOff>
    </xdr:to>
    <xdr:sp macro="" textlink="">
      <xdr:nvSpPr>
        <xdr:cNvPr id="489" name="楕円 488"/>
        <xdr:cNvSpPr/>
      </xdr:nvSpPr>
      <xdr:spPr>
        <a:xfrm>
          <a:off x="62357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35560</xdr:rowOff>
    </xdr:from>
    <xdr:ext cx="534670" cy="259080"/>
    <xdr:sp macro="" textlink="">
      <xdr:nvSpPr>
        <xdr:cNvPr id="490" name="テキスト ボックス 489"/>
        <xdr:cNvSpPr txBox="1"/>
      </xdr:nvSpPr>
      <xdr:spPr>
        <a:xfrm>
          <a:off x="6038215" y="16151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9" name="テキスト ボックス 498"/>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1" name="直線コネクタ 500"/>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5745" cy="250190"/>
    <xdr:sp macro="" textlink="">
      <xdr:nvSpPr>
        <xdr:cNvPr id="502" name="テキスト ボックス 501"/>
        <xdr:cNvSpPr txBox="1"/>
      </xdr:nvSpPr>
      <xdr:spPr>
        <a:xfrm>
          <a:off x="109778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3" name="直線コネクタ 502"/>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50190"/>
    <xdr:sp macro="" textlink="">
      <xdr:nvSpPr>
        <xdr:cNvPr id="504" name="テキスト ボックス 503"/>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5" name="直線コネクタ 504"/>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6" name="テキスト ボックス 505"/>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7" name="直線コネクタ 506"/>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8" name="テキスト ボックス 507"/>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9" name="直線コネクタ 508"/>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0" name="テキスト ボックス 509"/>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1" name="直線コネクタ 510"/>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2" name="テキスト ボックス 511"/>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190"/>
    <xdr:sp macro="" textlink="">
      <xdr:nvSpPr>
        <xdr:cNvPr id="514" name="テキスト ボックス 513"/>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151765</xdr:rowOff>
    </xdr:from>
    <xdr:to xmlns:xdr="http://schemas.openxmlformats.org/drawingml/2006/spreadsheetDrawing">
      <xdr:col>85</xdr:col>
      <xdr:colOff>126365</xdr:colOff>
      <xdr:row>38</xdr:row>
      <xdr:rowOff>110490</xdr:rowOff>
    </xdr:to>
    <xdr:cxnSp macro="">
      <xdr:nvCxnSpPr>
        <xdr:cNvPr id="516" name="直線コネクタ 515"/>
        <xdr:cNvCxnSpPr/>
      </xdr:nvCxnSpPr>
      <xdr:spPr>
        <a:xfrm flipV="1">
          <a:off x="14698345" y="501713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114300</xdr:rowOff>
    </xdr:from>
    <xdr:ext cx="534670" cy="253365"/>
    <xdr:sp macro="" textlink="">
      <xdr:nvSpPr>
        <xdr:cNvPr id="517" name="消防費最小値テキスト"/>
        <xdr:cNvSpPr txBox="1"/>
      </xdr:nvSpPr>
      <xdr:spPr>
        <a:xfrm>
          <a:off x="14744700" y="6488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110490</xdr:rowOff>
    </xdr:from>
    <xdr:to xmlns:xdr="http://schemas.openxmlformats.org/drawingml/2006/spreadsheetDrawing">
      <xdr:col>86</xdr:col>
      <xdr:colOff>25400</xdr:colOff>
      <xdr:row>38</xdr:row>
      <xdr:rowOff>110490</xdr:rowOff>
    </xdr:to>
    <xdr:cxnSp macro="">
      <xdr:nvCxnSpPr>
        <xdr:cNvPr id="518" name="直線コネクタ 517"/>
        <xdr:cNvCxnSpPr/>
      </xdr:nvCxnSpPr>
      <xdr:spPr>
        <a:xfrm>
          <a:off x="14611350" y="6484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99695</xdr:rowOff>
    </xdr:from>
    <xdr:ext cx="598805" cy="252730"/>
    <xdr:sp macro="" textlink="">
      <xdr:nvSpPr>
        <xdr:cNvPr id="519" name="消防費最大値テキスト"/>
        <xdr:cNvSpPr txBox="1"/>
      </xdr:nvSpPr>
      <xdr:spPr>
        <a:xfrm>
          <a:off x="14744700" y="47974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151765</xdr:rowOff>
    </xdr:from>
    <xdr:to xmlns:xdr="http://schemas.openxmlformats.org/drawingml/2006/spreadsheetDrawing">
      <xdr:col>86</xdr:col>
      <xdr:colOff>25400</xdr:colOff>
      <xdr:row>29</xdr:row>
      <xdr:rowOff>151765</xdr:rowOff>
    </xdr:to>
    <xdr:cxnSp macro="">
      <xdr:nvCxnSpPr>
        <xdr:cNvPr id="520" name="直線コネクタ 519"/>
        <xdr:cNvCxnSpPr/>
      </xdr:nvCxnSpPr>
      <xdr:spPr>
        <a:xfrm>
          <a:off x="14611350" y="5017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47625</xdr:rowOff>
    </xdr:from>
    <xdr:to xmlns:xdr="http://schemas.openxmlformats.org/drawingml/2006/spreadsheetDrawing">
      <xdr:col>85</xdr:col>
      <xdr:colOff>127000</xdr:colOff>
      <xdr:row>38</xdr:row>
      <xdr:rowOff>50800</xdr:rowOff>
    </xdr:to>
    <xdr:cxnSp macro="">
      <xdr:nvCxnSpPr>
        <xdr:cNvPr id="521" name="直線コネクタ 520"/>
        <xdr:cNvCxnSpPr/>
      </xdr:nvCxnSpPr>
      <xdr:spPr>
        <a:xfrm>
          <a:off x="13938250" y="642175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50800</xdr:rowOff>
    </xdr:from>
    <xdr:ext cx="534670" cy="250190"/>
    <xdr:sp macro="" textlink="">
      <xdr:nvSpPr>
        <xdr:cNvPr id="522" name="消防費平均値テキスト"/>
        <xdr:cNvSpPr txBox="1"/>
      </xdr:nvSpPr>
      <xdr:spPr>
        <a:xfrm>
          <a:off x="14744700" y="60896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28575</xdr:rowOff>
    </xdr:from>
    <xdr:to xmlns:xdr="http://schemas.openxmlformats.org/drawingml/2006/spreadsheetDrawing">
      <xdr:col>85</xdr:col>
      <xdr:colOff>171450</xdr:colOff>
      <xdr:row>37</xdr:row>
      <xdr:rowOff>128270</xdr:rowOff>
    </xdr:to>
    <xdr:sp macro="" textlink="">
      <xdr:nvSpPr>
        <xdr:cNvPr id="523" name="フローチャート: 判断 522"/>
        <xdr:cNvSpPr/>
      </xdr:nvSpPr>
      <xdr:spPr>
        <a:xfrm>
          <a:off x="14649450" y="62350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47625</xdr:rowOff>
    </xdr:from>
    <xdr:to xmlns:xdr="http://schemas.openxmlformats.org/drawingml/2006/spreadsheetDrawing">
      <xdr:col>81</xdr:col>
      <xdr:colOff>50800</xdr:colOff>
      <xdr:row>38</xdr:row>
      <xdr:rowOff>81280</xdr:rowOff>
    </xdr:to>
    <xdr:cxnSp macro="">
      <xdr:nvCxnSpPr>
        <xdr:cNvPr id="524" name="直線コネクタ 523"/>
        <xdr:cNvCxnSpPr/>
      </xdr:nvCxnSpPr>
      <xdr:spPr>
        <a:xfrm flipV="1">
          <a:off x="13144500" y="642175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36195</xdr:rowOff>
    </xdr:from>
    <xdr:to xmlns:xdr="http://schemas.openxmlformats.org/drawingml/2006/spreadsheetDrawing">
      <xdr:col>81</xdr:col>
      <xdr:colOff>101600</xdr:colOff>
      <xdr:row>37</xdr:row>
      <xdr:rowOff>135255</xdr:rowOff>
    </xdr:to>
    <xdr:sp macro="" textlink="">
      <xdr:nvSpPr>
        <xdr:cNvPr id="525" name="フローチャート: 判断 524"/>
        <xdr:cNvSpPr/>
      </xdr:nvSpPr>
      <xdr:spPr>
        <a:xfrm>
          <a:off x="13887450" y="624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151130</xdr:rowOff>
    </xdr:from>
    <xdr:ext cx="531495" cy="253365"/>
    <xdr:sp macro="" textlink="">
      <xdr:nvSpPr>
        <xdr:cNvPr id="526" name="テキスト ボックス 525"/>
        <xdr:cNvSpPr txBox="1"/>
      </xdr:nvSpPr>
      <xdr:spPr>
        <a:xfrm>
          <a:off x="13709015" y="60223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81280</xdr:rowOff>
    </xdr:from>
    <xdr:to xmlns:xdr="http://schemas.openxmlformats.org/drawingml/2006/spreadsheetDrawing">
      <xdr:col>76</xdr:col>
      <xdr:colOff>114300</xdr:colOff>
      <xdr:row>38</xdr:row>
      <xdr:rowOff>86360</xdr:rowOff>
    </xdr:to>
    <xdr:cxnSp macro="">
      <xdr:nvCxnSpPr>
        <xdr:cNvPr id="527" name="直線コネクタ 526"/>
        <xdr:cNvCxnSpPr/>
      </xdr:nvCxnSpPr>
      <xdr:spPr>
        <a:xfrm flipV="1">
          <a:off x="12344400" y="645541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32385</xdr:rowOff>
    </xdr:to>
    <xdr:sp macro="" textlink="">
      <xdr:nvSpPr>
        <xdr:cNvPr id="528" name="フローチャート: 判断 527"/>
        <xdr:cNvSpPr/>
      </xdr:nvSpPr>
      <xdr:spPr>
        <a:xfrm>
          <a:off x="13093700" y="6306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48895</xdr:rowOff>
    </xdr:from>
    <xdr:ext cx="534670" cy="250190"/>
    <xdr:sp macro="" textlink="">
      <xdr:nvSpPr>
        <xdr:cNvPr id="529" name="テキスト ボックス 528"/>
        <xdr:cNvSpPr txBox="1"/>
      </xdr:nvSpPr>
      <xdr:spPr>
        <a:xfrm>
          <a:off x="12896215" y="60877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56515</xdr:rowOff>
    </xdr:from>
    <xdr:to xmlns:xdr="http://schemas.openxmlformats.org/drawingml/2006/spreadsheetDrawing">
      <xdr:col>71</xdr:col>
      <xdr:colOff>171450</xdr:colOff>
      <xdr:row>38</xdr:row>
      <xdr:rowOff>86360</xdr:rowOff>
    </xdr:to>
    <xdr:cxnSp macro="">
      <xdr:nvCxnSpPr>
        <xdr:cNvPr id="530" name="直線コネクタ 529"/>
        <xdr:cNvCxnSpPr/>
      </xdr:nvCxnSpPr>
      <xdr:spPr>
        <a:xfrm>
          <a:off x="11537950" y="643064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104140</xdr:rowOff>
    </xdr:from>
    <xdr:to xmlns:xdr="http://schemas.openxmlformats.org/drawingml/2006/spreadsheetDrawing">
      <xdr:col>72</xdr:col>
      <xdr:colOff>38100</xdr:colOff>
      <xdr:row>38</xdr:row>
      <xdr:rowOff>35560</xdr:rowOff>
    </xdr:to>
    <xdr:sp macro="" textlink="">
      <xdr:nvSpPr>
        <xdr:cNvPr id="531" name="フローチャート: 判断 530"/>
        <xdr:cNvSpPr/>
      </xdr:nvSpPr>
      <xdr:spPr>
        <a:xfrm>
          <a:off x="12299950" y="6310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51435</xdr:rowOff>
    </xdr:from>
    <xdr:ext cx="531495" cy="250190"/>
    <xdr:sp macro="" textlink="">
      <xdr:nvSpPr>
        <xdr:cNvPr id="532" name="テキスト ボックス 531"/>
        <xdr:cNvSpPr txBox="1"/>
      </xdr:nvSpPr>
      <xdr:spPr>
        <a:xfrm>
          <a:off x="12102465" y="60902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53975</xdr:rowOff>
    </xdr:from>
    <xdr:to xmlns:xdr="http://schemas.openxmlformats.org/drawingml/2006/spreadsheetDrawing">
      <xdr:col>67</xdr:col>
      <xdr:colOff>101600</xdr:colOff>
      <xdr:row>37</xdr:row>
      <xdr:rowOff>153035</xdr:rowOff>
    </xdr:to>
    <xdr:sp macro="" textlink="">
      <xdr:nvSpPr>
        <xdr:cNvPr id="533" name="フローチャート: 判断 532"/>
        <xdr:cNvSpPr/>
      </xdr:nvSpPr>
      <xdr:spPr>
        <a:xfrm>
          <a:off x="11487150" y="6260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1905</xdr:rowOff>
    </xdr:from>
    <xdr:ext cx="531495" cy="253365"/>
    <xdr:sp macro="" textlink="">
      <xdr:nvSpPr>
        <xdr:cNvPr id="534" name="テキスト ボックス 533"/>
        <xdr:cNvSpPr txBox="1"/>
      </xdr:nvSpPr>
      <xdr:spPr>
        <a:xfrm>
          <a:off x="11308715" y="60407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6" name="テキスト ボックス 535"/>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7" name="テキスト ボックス 53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8" name="テキスト ボックス 53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9" name="テキスト ボックス 538"/>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xdr:rowOff>
    </xdr:from>
    <xdr:to xmlns:xdr="http://schemas.openxmlformats.org/drawingml/2006/spreadsheetDrawing">
      <xdr:col>85</xdr:col>
      <xdr:colOff>171450</xdr:colOff>
      <xdr:row>38</xdr:row>
      <xdr:rowOff>100330</xdr:rowOff>
    </xdr:to>
    <xdr:sp macro="" textlink="">
      <xdr:nvSpPr>
        <xdr:cNvPr id="540" name="楕円 539"/>
        <xdr:cNvSpPr/>
      </xdr:nvSpPr>
      <xdr:spPr>
        <a:xfrm>
          <a:off x="14649450" y="63754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85725</xdr:rowOff>
    </xdr:from>
    <xdr:ext cx="534670" cy="250190"/>
    <xdr:sp macro="" textlink="">
      <xdr:nvSpPr>
        <xdr:cNvPr id="541" name="消防費該当値テキスト"/>
        <xdr:cNvSpPr txBox="1"/>
      </xdr:nvSpPr>
      <xdr:spPr>
        <a:xfrm>
          <a:off x="14744700" y="62922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96520</xdr:rowOff>
    </xdr:to>
    <xdr:sp macro="" textlink="">
      <xdr:nvSpPr>
        <xdr:cNvPr id="542" name="楕円 541"/>
        <xdr:cNvSpPr/>
      </xdr:nvSpPr>
      <xdr:spPr>
        <a:xfrm>
          <a:off x="13887450" y="6371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88265</xdr:rowOff>
    </xdr:from>
    <xdr:ext cx="531495" cy="250190"/>
    <xdr:sp macro="" textlink="">
      <xdr:nvSpPr>
        <xdr:cNvPr id="543" name="テキスト ボックス 542"/>
        <xdr:cNvSpPr txBox="1"/>
      </xdr:nvSpPr>
      <xdr:spPr>
        <a:xfrm>
          <a:off x="13709015" y="64623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130810</xdr:rowOff>
    </xdr:to>
    <xdr:sp macro="" textlink="">
      <xdr:nvSpPr>
        <xdr:cNvPr id="544" name="楕円 543"/>
        <xdr:cNvSpPr/>
      </xdr:nvSpPr>
      <xdr:spPr>
        <a:xfrm>
          <a:off x="13093700" y="6405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122555</xdr:rowOff>
    </xdr:from>
    <xdr:ext cx="534670" cy="249555"/>
    <xdr:sp macro="" textlink="">
      <xdr:nvSpPr>
        <xdr:cNvPr id="545" name="テキスト ボックス 544"/>
        <xdr:cNvSpPr txBox="1"/>
      </xdr:nvSpPr>
      <xdr:spPr>
        <a:xfrm>
          <a:off x="12896215" y="64966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135890</xdr:rowOff>
    </xdr:to>
    <xdr:sp macro="" textlink="">
      <xdr:nvSpPr>
        <xdr:cNvPr id="546" name="楕円 545"/>
        <xdr:cNvSpPr/>
      </xdr:nvSpPr>
      <xdr:spPr>
        <a:xfrm>
          <a:off x="12299950" y="64109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127635</xdr:rowOff>
    </xdr:from>
    <xdr:ext cx="531495" cy="250190"/>
    <xdr:sp macro="" textlink="">
      <xdr:nvSpPr>
        <xdr:cNvPr id="547" name="テキスト ボックス 546"/>
        <xdr:cNvSpPr txBox="1"/>
      </xdr:nvSpPr>
      <xdr:spPr>
        <a:xfrm>
          <a:off x="12102465" y="65017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6350</xdr:rowOff>
    </xdr:from>
    <xdr:to xmlns:xdr="http://schemas.openxmlformats.org/drawingml/2006/spreadsheetDrawing">
      <xdr:col>67</xdr:col>
      <xdr:colOff>101600</xdr:colOff>
      <xdr:row>38</xdr:row>
      <xdr:rowOff>106680</xdr:rowOff>
    </xdr:to>
    <xdr:sp macro="" textlink="">
      <xdr:nvSpPr>
        <xdr:cNvPr id="548" name="楕円 547"/>
        <xdr:cNvSpPr/>
      </xdr:nvSpPr>
      <xdr:spPr>
        <a:xfrm>
          <a:off x="11487150" y="6380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97155</xdr:rowOff>
    </xdr:from>
    <xdr:ext cx="531495" cy="253365"/>
    <xdr:sp macro="" textlink="">
      <xdr:nvSpPr>
        <xdr:cNvPr id="549" name="テキスト ボックス 548"/>
        <xdr:cNvSpPr txBox="1"/>
      </xdr:nvSpPr>
      <xdr:spPr>
        <a:xfrm>
          <a:off x="11308715" y="6471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8" name="テキスト ボックス 557"/>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50190"/>
    <xdr:sp macro="" textlink="">
      <xdr:nvSpPr>
        <xdr:cNvPr id="560" name="テキスト ボックス 559"/>
        <xdr:cNvSpPr txBox="1"/>
      </xdr:nvSpPr>
      <xdr:spPr>
        <a:xfrm>
          <a:off x="10733405" y="10171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1" name="直線コネクタ 560"/>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50190"/>
    <xdr:sp macro="" textlink="">
      <xdr:nvSpPr>
        <xdr:cNvPr id="562" name="テキスト ボックス 561"/>
        <xdr:cNvSpPr txBox="1"/>
      </xdr:nvSpPr>
      <xdr:spPr>
        <a:xfrm>
          <a:off x="10733405" y="9799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3" name="直線コネクタ 562"/>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50190"/>
    <xdr:sp macro="" textlink="">
      <xdr:nvSpPr>
        <xdr:cNvPr id="564" name="テキスト ボックス 563"/>
        <xdr:cNvSpPr txBox="1"/>
      </xdr:nvSpPr>
      <xdr:spPr>
        <a:xfrm>
          <a:off x="1073340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5" name="直線コネクタ 56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50190"/>
    <xdr:sp macro="" textlink="">
      <xdr:nvSpPr>
        <xdr:cNvPr id="566" name="テキスト ボックス 565"/>
        <xdr:cNvSpPr txBox="1"/>
      </xdr:nvSpPr>
      <xdr:spPr>
        <a:xfrm>
          <a:off x="1073340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7" name="直線コネクタ 566"/>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50190"/>
    <xdr:sp macro="" textlink="">
      <xdr:nvSpPr>
        <xdr:cNvPr id="568" name="テキスト ボックス 567"/>
        <xdr:cNvSpPr txBox="1"/>
      </xdr:nvSpPr>
      <xdr:spPr>
        <a:xfrm>
          <a:off x="106692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9" name="直線コネクタ 568"/>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50190"/>
    <xdr:sp macro="" textlink="">
      <xdr:nvSpPr>
        <xdr:cNvPr id="570" name="テキスト ボックス 569"/>
        <xdr:cNvSpPr txBox="1"/>
      </xdr:nvSpPr>
      <xdr:spPr>
        <a:xfrm>
          <a:off x="106692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1" name="直線コネクタ 570"/>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50190"/>
    <xdr:sp macro="" textlink="">
      <xdr:nvSpPr>
        <xdr:cNvPr id="572" name="テキスト ボックス 571"/>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3"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125095</xdr:rowOff>
    </xdr:from>
    <xdr:to xmlns:xdr="http://schemas.openxmlformats.org/drawingml/2006/spreadsheetDrawing">
      <xdr:col>85</xdr:col>
      <xdr:colOff>126365</xdr:colOff>
      <xdr:row>59</xdr:row>
      <xdr:rowOff>106680</xdr:rowOff>
    </xdr:to>
    <xdr:cxnSp macro="">
      <xdr:nvCxnSpPr>
        <xdr:cNvPr id="574" name="直線コネクタ 573"/>
        <xdr:cNvCxnSpPr/>
      </xdr:nvCxnSpPr>
      <xdr:spPr>
        <a:xfrm flipV="1">
          <a:off x="14698345" y="8343265"/>
          <a:ext cx="1270" cy="1657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110490</xdr:rowOff>
    </xdr:from>
    <xdr:ext cx="534670" cy="253365"/>
    <xdr:sp macro="" textlink="">
      <xdr:nvSpPr>
        <xdr:cNvPr id="575" name="教育費最小値テキスト"/>
        <xdr:cNvSpPr txBox="1"/>
      </xdr:nvSpPr>
      <xdr:spPr>
        <a:xfrm>
          <a:off x="14744700" y="10005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106680</xdr:rowOff>
    </xdr:from>
    <xdr:to xmlns:xdr="http://schemas.openxmlformats.org/drawingml/2006/spreadsheetDrawing">
      <xdr:col>86</xdr:col>
      <xdr:colOff>25400</xdr:colOff>
      <xdr:row>59</xdr:row>
      <xdr:rowOff>106680</xdr:rowOff>
    </xdr:to>
    <xdr:cxnSp macro="">
      <xdr:nvCxnSpPr>
        <xdr:cNvPr id="576" name="直線コネクタ 575"/>
        <xdr:cNvCxnSpPr/>
      </xdr:nvCxnSpPr>
      <xdr:spPr>
        <a:xfrm>
          <a:off x="14611350" y="10001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73025</xdr:rowOff>
    </xdr:from>
    <xdr:ext cx="598805" cy="253365"/>
    <xdr:sp macro="" textlink="">
      <xdr:nvSpPr>
        <xdr:cNvPr id="577" name="教育費最大値テキスト"/>
        <xdr:cNvSpPr txBox="1"/>
      </xdr:nvSpPr>
      <xdr:spPr>
        <a:xfrm>
          <a:off x="14744700" y="81235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125095</xdr:rowOff>
    </xdr:from>
    <xdr:to xmlns:xdr="http://schemas.openxmlformats.org/drawingml/2006/spreadsheetDrawing">
      <xdr:col>86</xdr:col>
      <xdr:colOff>25400</xdr:colOff>
      <xdr:row>49</xdr:row>
      <xdr:rowOff>125095</xdr:rowOff>
    </xdr:to>
    <xdr:cxnSp macro="">
      <xdr:nvCxnSpPr>
        <xdr:cNvPr id="578" name="直線コネクタ 577"/>
        <xdr:cNvCxnSpPr/>
      </xdr:nvCxnSpPr>
      <xdr:spPr>
        <a:xfrm>
          <a:off x="14611350" y="8343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82550</xdr:rowOff>
    </xdr:from>
    <xdr:to xmlns:xdr="http://schemas.openxmlformats.org/drawingml/2006/spreadsheetDrawing">
      <xdr:col>85</xdr:col>
      <xdr:colOff>127000</xdr:colOff>
      <xdr:row>55</xdr:row>
      <xdr:rowOff>116840</xdr:rowOff>
    </xdr:to>
    <xdr:cxnSp macro="">
      <xdr:nvCxnSpPr>
        <xdr:cNvPr id="579" name="直線コネクタ 578"/>
        <xdr:cNvCxnSpPr/>
      </xdr:nvCxnSpPr>
      <xdr:spPr>
        <a:xfrm flipV="1">
          <a:off x="13938250" y="8803640"/>
          <a:ext cx="762000" cy="537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143510</xdr:rowOff>
    </xdr:from>
    <xdr:ext cx="534670" cy="250190"/>
    <xdr:sp macro="" textlink="">
      <xdr:nvSpPr>
        <xdr:cNvPr id="580" name="教育費平均値テキスト"/>
        <xdr:cNvSpPr txBox="1"/>
      </xdr:nvSpPr>
      <xdr:spPr>
        <a:xfrm>
          <a:off x="14744700" y="91998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164465</xdr:rowOff>
    </xdr:from>
    <xdr:to xmlns:xdr="http://schemas.openxmlformats.org/drawingml/2006/spreadsheetDrawing">
      <xdr:col>85</xdr:col>
      <xdr:colOff>171450</xdr:colOff>
      <xdr:row>55</xdr:row>
      <xdr:rowOff>95885</xdr:rowOff>
    </xdr:to>
    <xdr:sp macro="" textlink="">
      <xdr:nvSpPr>
        <xdr:cNvPr id="581" name="フローチャート: 判断 580"/>
        <xdr:cNvSpPr/>
      </xdr:nvSpPr>
      <xdr:spPr>
        <a:xfrm>
          <a:off x="14649450" y="92208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116840</xdr:rowOff>
    </xdr:from>
    <xdr:to xmlns:xdr="http://schemas.openxmlformats.org/drawingml/2006/spreadsheetDrawing">
      <xdr:col>81</xdr:col>
      <xdr:colOff>50800</xdr:colOff>
      <xdr:row>58</xdr:row>
      <xdr:rowOff>13970</xdr:rowOff>
    </xdr:to>
    <xdr:cxnSp macro="">
      <xdr:nvCxnSpPr>
        <xdr:cNvPr id="582" name="直線コネクタ 581"/>
        <xdr:cNvCxnSpPr/>
      </xdr:nvCxnSpPr>
      <xdr:spPr>
        <a:xfrm flipV="1">
          <a:off x="13144500" y="9340850"/>
          <a:ext cx="79375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52070</xdr:rowOff>
    </xdr:from>
    <xdr:to xmlns:xdr="http://schemas.openxmlformats.org/drawingml/2006/spreadsheetDrawing">
      <xdr:col>81</xdr:col>
      <xdr:colOff>101600</xdr:colOff>
      <xdr:row>55</xdr:row>
      <xdr:rowOff>151130</xdr:rowOff>
    </xdr:to>
    <xdr:sp macro="" textlink="">
      <xdr:nvSpPr>
        <xdr:cNvPr id="583" name="フローチャート: 判断 582"/>
        <xdr:cNvSpPr/>
      </xdr:nvSpPr>
      <xdr:spPr>
        <a:xfrm>
          <a:off x="13887450" y="9276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167640</xdr:rowOff>
    </xdr:from>
    <xdr:ext cx="531495" cy="253365"/>
    <xdr:sp macro="" textlink="">
      <xdr:nvSpPr>
        <xdr:cNvPr id="584" name="テキスト ボックス 583"/>
        <xdr:cNvSpPr txBox="1"/>
      </xdr:nvSpPr>
      <xdr:spPr>
        <a:xfrm>
          <a:off x="13709015" y="90563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53975</xdr:rowOff>
    </xdr:from>
    <xdr:to xmlns:xdr="http://schemas.openxmlformats.org/drawingml/2006/spreadsheetDrawing">
      <xdr:col>76</xdr:col>
      <xdr:colOff>114300</xdr:colOff>
      <xdr:row>58</xdr:row>
      <xdr:rowOff>13970</xdr:rowOff>
    </xdr:to>
    <xdr:cxnSp macro="">
      <xdr:nvCxnSpPr>
        <xdr:cNvPr id="585" name="直線コネクタ 584"/>
        <xdr:cNvCxnSpPr/>
      </xdr:nvCxnSpPr>
      <xdr:spPr>
        <a:xfrm>
          <a:off x="12344400" y="9613265"/>
          <a:ext cx="8001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155575</xdr:rowOff>
    </xdr:from>
    <xdr:to xmlns:xdr="http://schemas.openxmlformats.org/drawingml/2006/spreadsheetDrawing">
      <xdr:col>76</xdr:col>
      <xdr:colOff>165100</xdr:colOff>
      <xdr:row>56</xdr:row>
      <xdr:rowOff>87630</xdr:rowOff>
    </xdr:to>
    <xdr:sp macro="" textlink="">
      <xdr:nvSpPr>
        <xdr:cNvPr id="586" name="フローチャート: 判断 585"/>
        <xdr:cNvSpPr/>
      </xdr:nvSpPr>
      <xdr:spPr>
        <a:xfrm>
          <a:off x="13093700" y="9379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104140</xdr:rowOff>
    </xdr:from>
    <xdr:ext cx="534670" cy="250190"/>
    <xdr:sp macro="" textlink="">
      <xdr:nvSpPr>
        <xdr:cNvPr id="587" name="テキスト ボックス 586"/>
        <xdr:cNvSpPr txBox="1"/>
      </xdr:nvSpPr>
      <xdr:spPr>
        <a:xfrm>
          <a:off x="12896215" y="91605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53975</xdr:rowOff>
    </xdr:from>
    <xdr:to xmlns:xdr="http://schemas.openxmlformats.org/drawingml/2006/spreadsheetDrawing">
      <xdr:col>71</xdr:col>
      <xdr:colOff>171450</xdr:colOff>
      <xdr:row>57</xdr:row>
      <xdr:rowOff>149860</xdr:rowOff>
    </xdr:to>
    <xdr:cxnSp macro="">
      <xdr:nvCxnSpPr>
        <xdr:cNvPr id="588" name="直線コネクタ 587"/>
        <xdr:cNvCxnSpPr/>
      </xdr:nvCxnSpPr>
      <xdr:spPr>
        <a:xfrm flipV="1">
          <a:off x="11537950" y="9613265"/>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25400</xdr:rowOff>
    </xdr:from>
    <xdr:to xmlns:xdr="http://schemas.openxmlformats.org/drawingml/2006/spreadsheetDrawing">
      <xdr:col>72</xdr:col>
      <xdr:colOff>38100</xdr:colOff>
      <xdr:row>56</xdr:row>
      <xdr:rowOff>125095</xdr:rowOff>
    </xdr:to>
    <xdr:sp macro="" textlink="">
      <xdr:nvSpPr>
        <xdr:cNvPr id="589" name="フローチャート: 判断 588"/>
        <xdr:cNvSpPr/>
      </xdr:nvSpPr>
      <xdr:spPr>
        <a:xfrm>
          <a:off x="12299950" y="94170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140970</xdr:rowOff>
    </xdr:from>
    <xdr:ext cx="531495" cy="250190"/>
    <xdr:sp macro="" textlink="">
      <xdr:nvSpPr>
        <xdr:cNvPr id="590" name="テキスト ボックス 589"/>
        <xdr:cNvSpPr txBox="1"/>
      </xdr:nvSpPr>
      <xdr:spPr>
        <a:xfrm>
          <a:off x="12102465" y="91973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50800</xdr:rowOff>
    </xdr:from>
    <xdr:to xmlns:xdr="http://schemas.openxmlformats.org/drawingml/2006/spreadsheetDrawing">
      <xdr:col>67</xdr:col>
      <xdr:colOff>101600</xdr:colOff>
      <xdr:row>55</xdr:row>
      <xdr:rowOff>149860</xdr:rowOff>
    </xdr:to>
    <xdr:sp macro="" textlink="">
      <xdr:nvSpPr>
        <xdr:cNvPr id="591" name="フローチャート: 判断 590"/>
        <xdr:cNvSpPr/>
      </xdr:nvSpPr>
      <xdr:spPr>
        <a:xfrm>
          <a:off x="11487150" y="927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165735</xdr:rowOff>
    </xdr:from>
    <xdr:ext cx="531495" cy="250190"/>
    <xdr:sp macro="" textlink="">
      <xdr:nvSpPr>
        <xdr:cNvPr id="592" name="テキスト ボックス 591"/>
        <xdr:cNvSpPr txBox="1"/>
      </xdr:nvSpPr>
      <xdr:spPr>
        <a:xfrm>
          <a:off x="11308715" y="90544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3" name="テキスト ボックス 592"/>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94" name="テキスト ボックス 593"/>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5" name="テキスト ボックス 594"/>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6" name="テキスト ボックス 595"/>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97" name="テキスト ボックス 596"/>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33020</xdr:rowOff>
    </xdr:from>
    <xdr:to xmlns:xdr="http://schemas.openxmlformats.org/drawingml/2006/spreadsheetDrawing">
      <xdr:col>85</xdr:col>
      <xdr:colOff>171450</xdr:colOff>
      <xdr:row>52</xdr:row>
      <xdr:rowOff>132080</xdr:rowOff>
    </xdr:to>
    <xdr:sp macro="" textlink="">
      <xdr:nvSpPr>
        <xdr:cNvPr id="598" name="楕円 597"/>
        <xdr:cNvSpPr/>
      </xdr:nvSpPr>
      <xdr:spPr>
        <a:xfrm>
          <a:off x="14649450" y="87541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51</xdr:row>
      <xdr:rowOff>55245</xdr:rowOff>
    </xdr:from>
    <xdr:ext cx="598805" cy="252730"/>
    <xdr:sp macro="" textlink="">
      <xdr:nvSpPr>
        <xdr:cNvPr id="599" name="教育費該当値テキスト"/>
        <xdr:cNvSpPr txBox="1"/>
      </xdr:nvSpPr>
      <xdr:spPr>
        <a:xfrm>
          <a:off x="14744700" y="86086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67310</xdr:rowOff>
    </xdr:from>
    <xdr:to xmlns:xdr="http://schemas.openxmlformats.org/drawingml/2006/spreadsheetDrawing">
      <xdr:col>81</xdr:col>
      <xdr:colOff>101600</xdr:colOff>
      <xdr:row>55</xdr:row>
      <xdr:rowOff>166370</xdr:rowOff>
    </xdr:to>
    <xdr:sp macro="" textlink="">
      <xdr:nvSpPr>
        <xdr:cNvPr id="600" name="楕円 599"/>
        <xdr:cNvSpPr/>
      </xdr:nvSpPr>
      <xdr:spPr>
        <a:xfrm>
          <a:off x="13887450" y="9291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157480</xdr:rowOff>
    </xdr:from>
    <xdr:ext cx="531495" cy="253365"/>
    <xdr:sp macro="" textlink="">
      <xdr:nvSpPr>
        <xdr:cNvPr id="601" name="テキスト ボックス 600"/>
        <xdr:cNvSpPr txBox="1"/>
      </xdr:nvSpPr>
      <xdr:spPr>
        <a:xfrm>
          <a:off x="13709015" y="93814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131445</xdr:rowOff>
    </xdr:from>
    <xdr:to xmlns:xdr="http://schemas.openxmlformats.org/drawingml/2006/spreadsheetDrawing">
      <xdr:col>76</xdr:col>
      <xdr:colOff>165100</xdr:colOff>
      <xdr:row>58</xdr:row>
      <xdr:rowOff>62865</xdr:rowOff>
    </xdr:to>
    <xdr:sp macro="" textlink="">
      <xdr:nvSpPr>
        <xdr:cNvPr id="602" name="楕円 601"/>
        <xdr:cNvSpPr/>
      </xdr:nvSpPr>
      <xdr:spPr>
        <a:xfrm>
          <a:off x="13093700" y="9690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54610</xdr:rowOff>
    </xdr:from>
    <xdr:ext cx="534670" cy="253365"/>
    <xdr:sp macro="" textlink="">
      <xdr:nvSpPr>
        <xdr:cNvPr id="603" name="テキスト ボックス 602"/>
        <xdr:cNvSpPr txBox="1"/>
      </xdr:nvSpPr>
      <xdr:spPr>
        <a:xfrm>
          <a:off x="12896215" y="9781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4445</xdr:rowOff>
    </xdr:from>
    <xdr:to xmlns:xdr="http://schemas.openxmlformats.org/drawingml/2006/spreadsheetDrawing">
      <xdr:col>72</xdr:col>
      <xdr:colOff>38100</xdr:colOff>
      <xdr:row>57</xdr:row>
      <xdr:rowOff>104140</xdr:rowOff>
    </xdr:to>
    <xdr:sp macro="" textlink="">
      <xdr:nvSpPr>
        <xdr:cNvPr id="604" name="楕円 603"/>
        <xdr:cNvSpPr/>
      </xdr:nvSpPr>
      <xdr:spPr>
        <a:xfrm>
          <a:off x="12299950" y="9563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95250</xdr:rowOff>
    </xdr:from>
    <xdr:ext cx="531495" cy="253365"/>
    <xdr:sp macro="" textlink="">
      <xdr:nvSpPr>
        <xdr:cNvPr id="605" name="テキスト ボックス 604"/>
        <xdr:cNvSpPr txBox="1"/>
      </xdr:nvSpPr>
      <xdr:spPr>
        <a:xfrm>
          <a:off x="12102465" y="9654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99695</xdr:rowOff>
    </xdr:from>
    <xdr:to xmlns:xdr="http://schemas.openxmlformats.org/drawingml/2006/spreadsheetDrawing">
      <xdr:col>67</xdr:col>
      <xdr:colOff>101600</xdr:colOff>
      <xdr:row>58</xdr:row>
      <xdr:rowOff>31750</xdr:rowOff>
    </xdr:to>
    <xdr:sp macro="" textlink="">
      <xdr:nvSpPr>
        <xdr:cNvPr id="606" name="楕円 605"/>
        <xdr:cNvSpPr/>
      </xdr:nvSpPr>
      <xdr:spPr>
        <a:xfrm>
          <a:off x="11487150" y="9658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22860</xdr:rowOff>
    </xdr:from>
    <xdr:ext cx="531495" cy="253365"/>
    <xdr:sp macro="" textlink="">
      <xdr:nvSpPr>
        <xdr:cNvPr id="607" name="テキスト ボックス 606"/>
        <xdr:cNvSpPr txBox="1"/>
      </xdr:nvSpPr>
      <xdr:spPr>
        <a:xfrm>
          <a:off x="11308715" y="97497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8" name="正方形/長方形 607"/>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9" name="正方形/長方形 608"/>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1" name="正方形/長方形 610"/>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3" name="正方形/長方形 612"/>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5" name="正方形/長方形 614"/>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6" name="テキスト ボックス 615"/>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7" name="直線コネクタ 616"/>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8" name="直線コネクタ 617"/>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5745" cy="250190"/>
    <xdr:sp macro="" textlink="">
      <xdr:nvSpPr>
        <xdr:cNvPr id="619" name="テキスト ボックス 618"/>
        <xdr:cNvSpPr txBox="1"/>
      </xdr:nvSpPr>
      <xdr:spPr>
        <a:xfrm>
          <a:off x="10977880"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0" name="直線コネクタ 619"/>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50190"/>
    <xdr:sp macro="" textlink="">
      <xdr:nvSpPr>
        <xdr:cNvPr id="621" name="テキスト ボックス 620"/>
        <xdr:cNvSpPr txBox="1"/>
      </xdr:nvSpPr>
      <xdr:spPr>
        <a:xfrm>
          <a:off x="1073340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2" name="直線コネクタ 621"/>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23" name="テキスト ボックス 622"/>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4" name="直線コネクタ 623"/>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25" name="テキスト ボックス 624"/>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6" name="直線コネクタ 625"/>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31495" cy="252730"/>
    <xdr:sp macro="" textlink="">
      <xdr:nvSpPr>
        <xdr:cNvPr id="627" name="テキスト ボックス 626"/>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8" name="直線コネクタ 627"/>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9" name="テキスト ボックス 628"/>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0" name="直線コネクタ 629"/>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31" name="テキスト ボックス 630"/>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2"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40005</xdr:rowOff>
    </xdr:from>
    <xdr:to xmlns:xdr="http://schemas.openxmlformats.org/drawingml/2006/spreadsheetDrawing">
      <xdr:col>85</xdr:col>
      <xdr:colOff>126365</xdr:colOff>
      <xdr:row>79</xdr:row>
      <xdr:rowOff>96520</xdr:rowOff>
    </xdr:to>
    <xdr:cxnSp macro="">
      <xdr:nvCxnSpPr>
        <xdr:cNvPr id="633" name="直線コネクタ 632"/>
        <xdr:cNvCxnSpPr/>
      </xdr:nvCxnSpPr>
      <xdr:spPr>
        <a:xfrm flipV="1">
          <a:off x="14698345" y="117786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100330</xdr:rowOff>
    </xdr:from>
    <xdr:ext cx="249555" cy="253365"/>
    <xdr:sp macro="" textlink="">
      <xdr:nvSpPr>
        <xdr:cNvPr id="634" name="災害復旧費最小値テキスト"/>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5" name="直線コネクタ 634"/>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155575</xdr:rowOff>
    </xdr:from>
    <xdr:ext cx="534670" cy="252730"/>
    <xdr:sp macro="" textlink="">
      <xdr:nvSpPr>
        <xdr:cNvPr id="636" name="災害復旧費最大値テキスト"/>
        <xdr:cNvSpPr txBox="1"/>
      </xdr:nvSpPr>
      <xdr:spPr>
        <a:xfrm>
          <a:off x="14744700" y="115589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40005</xdr:rowOff>
    </xdr:from>
    <xdr:to xmlns:xdr="http://schemas.openxmlformats.org/drawingml/2006/spreadsheetDrawing">
      <xdr:col>86</xdr:col>
      <xdr:colOff>25400</xdr:colOff>
      <xdr:row>70</xdr:row>
      <xdr:rowOff>40005</xdr:rowOff>
    </xdr:to>
    <xdr:cxnSp macro="">
      <xdr:nvCxnSpPr>
        <xdr:cNvPr id="637" name="直線コネクタ 636"/>
        <xdr:cNvCxnSpPr/>
      </xdr:nvCxnSpPr>
      <xdr:spPr>
        <a:xfrm>
          <a:off x="14611350" y="11778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167005</xdr:rowOff>
    </xdr:from>
    <xdr:to xmlns:xdr="http://schemas.openxmlformats.org/drawingml/2006/spreadsheetDrawing">
      <xdr:col>85</xdr:col>
      <xdr:colOff>127000</xdr:colOff>
      <xdr:row>79</xdr:row>
      <xdr:rowOff>45085</xdr:rowOff>
    </xdr:to>
    <xdr:cxnSp macro="">
      <xdr:nvCxnSpPr>
        <xdr:cNvPr id="638" name="直線コネクタ 637"/>
        <xdr:cNvCxnSpPr/>
      </xdr:nvCxnSpPr>
      <xdr:spPr>
        <a:xfrm>
          <a:off x="13938250" y="1324673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117475</xdr:rowOff>
    </xdr:from>
    <xdr:ext cx="469900" cy="253365"/>
    <xdr:sp macro="" textlink="">
      <xdr:nvSpPr>
        <xdr:cNvPr id="639" name="災害復旧費平均値テキスト"/>
        <xdr:cNvSpPr txBox="1"/>
      </xdr:nvSpPr>
      <xdr:spPr>
        <a:xfrm>
          <a:off x="14744700" y="130295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95250</xdr:rowOff>
    </xdr:from>
    <xdr:to xmlns:xdr="http://schemas.openxmlformats.org/drawingml/2006/spreadsheetDrawing">
      <xdr:col>85</xdr:col>
      <xdr:colOff>171450</xdr:colOff>
      <xdr:row>79</xdr:row>
      <xdr:rowOff>27305</xdr:rowOff>
    </xdr:to>
    <xdr:sp macro="" textlink="">
      <xdr:nvSpPr>
        <xdr:cNvPr id="640" name="フローチャート: 判断 639"/>
        <xdr:cNvSpPr/>
      </xdr:nvSpPr>
      <xdr:spPr>
        <a:xfrm>
          <a:off x="14649450" y="13174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86360</xdr:rowOff>
    </xdr:from>
    <xdr:to xmlns:xdr="http://schemas.openxmlformats.org/drawingml/2006/spreadsheetDrawing">
      <xdr:col>81</xdr:col>
      <xdr:colOff>50800</xdr:colOff>
      <xdr:row>78</xdr:row>
      <xdr:rowOff>167005</xdr:rowOff>
    </xdr:to>
    <xdr:cxnSp macro="">
      <xdr:nvCxnSpPr>
        <xdr:cNvPr id="641" name="直線コネクタ 640"/>
        <xdr:cNvCxnSpPr/>
      </xdr:nvCxnSpPr>
      <xdr:spPr>
        <a:xfrm>
          <a:off x="13144500" y="12998450"/>
          <a:ext cx="7937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66040</xdr:rowOff>
    </xdr:from>
    <xdr:to xmlns:xdr="http://schemas.openxmlformats.org/drawingml/2006/spreadsheetDrawing">
      <xdr:col>81</xdr:col>
      <xdr:colOff>101600</xdr:colOff>
      <xdr:row>78</xdr:row>
      <xdr:rowOff>165100</xdr:rowOff>
    </xdr:to>
    <xdr:sp macro="" textlink="">
      <xdr:nvSpPr>
        <xdr:cNvPr id="642" name="フローチャート: 判断 641"/>
        <xdr:cNvSpPr/>
      </xdr:nvSpPr>
      <xdr:spPr>
        <a:xfrm>
          <a:off x="13887450" y="13145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13970</xdr:rowOff>
    </xdr:from>
    <xdr:ext cx="469900" cy="250190"/>
    <xdr:sp macro="" textlink="">
      <xdr:nvSpPr>
        <xdr:cNvPr id="643" name="テキスト ボックス 642"/>
        <xdr:cNvSpPr txBox="1"/>
      </xdr:nvSpPr>
      <xdr:spPr>
        <a:xfrm>
          <a:off x="13722350" y="129260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86360</xdr:rowOff>
    </xdr:from>
    <xdr:to xmlns:xdr="http://schemas.openxmlformats.org/drawingml/2006/spreadsheetDrawing">
      <xdr:col>76</xdr:col>
      <xdr:colOff>114300</xdr:colOff>
      <xdr:row>77</xdr:row>
      <xdr:rowOff>162560</xdr:rowOff>
    </xdr:to>
    <xdr:cxnSp macro="">
      <xdr:nvCxnSpPr>
        <xdr:cNvPr id="644" name="直線コネクタ 643"/>
        <xdr:cNvCxnSpPr/>
      </xdr:nvCxnSpPr>
      <xdr:spPr>
        <a:xfrm flipV="1">
          <a:off x="12344400" y="1299845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127000</xdr:rowOff>
    </xdr:from>
    <xdr:to xmlns:xdr="http://schemas.openxmlformats.org/drawingml/2006/spreadsheetDrawing">
      <xdr:col>76</xdr:col>
      <xdr:colOff>165100</xdr:colOff>
      <xdr:row>79</xdr:row>
      <xdr:rowOff>58420</xdr:rowOff>
    </xdr:to>
    <xdr:sp macro="" textlink="">
      <xdr:nvSpPr>
        <xdr:cNvPr id="645" name="フローチャート: 判断 644"/>
        <xdr:cNvSpPr/>
      </xdr:nvSpPr>
      <xdr:spPr>
        <a:xfrm>
          <a:off x="13093700" y="13206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50165</xdr:rowOff>
    </xdr:from>
    <xdr:ext cx="469900" cy="250190"/>
    <xdr:sp macro="" textlink="">
      <xdr:nvSpPr>
        <xdr:cNvPr id="646" name="テキスト ボックス 645"/>
        <xdr:cNvSpPr txBox="1"/>
      </xdr:nvSpPr>
      <xdr:spPr>
        <a:xfrm>
          <a:off x="12928600" y="132975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162560</xdr:rowOff>
    </xdr:from>
    <xdr:to xmlns:xdr="http://schemas.openxmlformats.org/drawingml/2006/spreadsheetDrawing">
      <xdr:col>71</xdr:col>
      <xdr:colOff>171450</xdr:colOff>
      <xdr:row>78</xdr:row>
      <xdr:rowOff>103505</xdr:rowOff>
    </xdr:to>
    <xdr:cxnSp macro="">
      <xdr:nvCxnSpPr>
        <xdr:cNvPr id="647" name="直線コネクタ 646"/>
        <xdr:cNvCxnSpPr/>
      </xdr:nvCxnSpPr>
      <xdr:spPr>
        <a:xfrm flipV="1">
          <a:off x="11537950" y="13074650"/>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134620</xdr:rowOff>
    </xdr:from>
    <xdr:to xmlns:xdr="http://schemas.openxmlformats.org/drawingml/2006/spreadsheetDrawing">
      <xdr:col>72</xdr:col>
      <xdr:colOff>38100</xdr:colOff>
      <xdr:row>79</xdr:row>
      <xdr:rowOff>66675</xdr:rowOff>
    </xdr:to>
    <xdr:sp macro="" textlink="">
      <xdr:nvSpPr>
        <xdr:cNvPr id="648" name="フローチャート: 判断 647"/>
        <xdr:cNvSpPr/>
      </xdr:nvSpPr>
      <xdr:spPr>
        <a:xfrm>
          <a:off x="12299950" y="13214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57785</xdr:rowOff>
    </xdr:from>
    <xdr:ext cx="469900" cy="253365"/>
    <xdr:sp macro="" textlink="">
      <xdr:nvSpPr>
        <xdr:cNvPr id="649" name="テキスト ボックス 648"/>
        <xdr:cNvSpPr txBox="1"/>
      </xdr:nvSpPr>
      <xdr:spPr>
        <a:xfrm>
          <a:off x="12134850" y="13305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29845</xdr:rowOff>
    </xdr:to>
    <xdr:sp macro="" textlink="">
      <xdr:nvSpPr>
        <xdr:cNvPr id="650" name="フローチャート: 判断 649"/>
        <xdr:cNvSpPr/>
      </xdr:nvSpPr>
      <xdr:spPr>
        <a:xfrm>
          <a:off x="11487150" y="13177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20955</xdr:rowOff>
    </xdr:from>
    <xdr:ext cx="469900" cy="253365"/>
    <xdr:sp macro="" textlink="">
      <xdr:nvSpPr>
        <xdr:cNvPr id="651" name="テキスト ボックス 650"/>
        <xdr:cNvSpPr txBox="1"/>
      </xdr:nvSpPr>
      <xdr:spPr>
        <a:xfrm>
          <a:off x="11322050" y="13268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2" name="テキスト ボックス 651"/>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53" name="テキスト ボックス 652"/>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4" name="テキスト ボックス 653"/>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5" name="テキスト ボックス 654"/>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56" name="テキスト ボックス 655"/>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163195</xdr:rowOff>
    </xdr:from>
    <xdr:to xmlns:xdr="http://schemas.openxmlformats.org/drawingml/2006/spreadsheetDrawing">
      <xdr:col>85</xdr:col>
      <xdr:colOff>171450</xdr:colOff>
      <xdr:row>79</xdr:row>
      <xdr:rowOff>95250</xdr:rowOff>
    </xdr:to>
    <xdr:sp macro="" textlink="">
      <xdr:nvSpPr>
        <xdr:cNvPr id="657" name="楕円 656"/>
        <xdr:cNvSpPr/>
      </xdr:nvSpPr>
      <xdr:spPr>
        <a:xfrm>
          <a:off x="14649450" y="132429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80010</xdr:rowOff>
    </xdr:from>
    <xdr:ext cx="469900" cy="253365"/>
    <xdr:sp macro="" textlink="">
      <xdr:nvSpPr>
        <xdr:cNvPr id="658" name="災害復旧費該当値テキスト"/>
        <xdr:cNvSpPr txBox="1"/>
      </xdr:nvSpPr>
      <xdr:spPr>
        <a:xfrm>
          <a:off x="14744700" y="13159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117475</xdr:rowOff>
    </xdr:from>
    <xdr:to xmlns:xdr="http://schemas.openxmlformats.org/drawingml/2006/spreadsheetDrawing">
      <xdr:col>81</xdr:col>
      <xdr:colOff>101600</xdr:colOff>
      <xdr:row>79</xdr:row>
      <xdr:rowOff>49530</xdr:rowOff>
    </xdr:to>
    <xdr:sp macro="" textlink="">
      <xdr:nvSpPr>
        <xdr:cNvPr id="659" name="楕円 658"/>
        <xdr:cNvSpPr/>
      </xdr:nvSpPr>
      <xdr:spPr>
        <a:xfrm>
          <a:off x="13887450" y="13197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40005</xdr:rowOff>
    </xdr:from>
    <xdr:ext cx="469900" cy="253365"/>
    <xdr:sp macro="" textlink="">
      <xdr:nvSpPr>
        <xdr:cNvPr id="660" name="テキスト ボックス 659"/>
        <xdr:cNvSpPr txBox="1"/>
      </xdr:nvSpPr>
      <xdr:spPr>
        <a:xfrm>
          <a:off x="13722350" y="13287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135890</xdr:rowOff>
    </xdr:to>
    <xdr:sp macro="" textlink="">
      <xdr:nvSpPr>
        <xdr:cNvPr id="661" name="楕円 660"/>
        <xdr:cNvSpPr/>
      </xdr:nvSpPr>
      <xdr:spPr>
        <a:xfrm>
          <a:off x="13093700" y="1294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151765</xdr:rowOff>
    </xdr:from>
    <xdr:ext cx="534670" cy="253365"/>
    <xdr:sp macro="" textlink="">
      <xdr:nvSpPr>
        <xdr:cNvPr id="662" name="テキスト ボックス 661"/>
        <xdr:cNvSpPr txBox="1"/>
      </xdr:nvSpPr>
      <xdr:spPr>
        <a:xfrm>
          <a:off x="12896215" y="127285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113030</xdr:rowOff>
    </xdr:from>
    <xdr:to xmlns:xdr="http://schemas.openxmlformats.org/drawingml/2006/spreadsheetDrawing">
      <xdr:col>72</xdr:col>
      <xdr:colOff>38100</xdr:colOff>
      <xdr:row>78</xdr:row>
      <xdr:rowOff>44450</xdr:rowOff>
    </xdr:to>
    <xdr:sp macro="" textlink="">
      <xdr:nvSpPr>
        <xdr:cNvPr id="663" name="楕円 662"/>
        <xdr:cNvSpPr/>
      </xdr:nvSpPr>
      <xdr:spPr>
        <a:xfrm>
          <a:off x="12299950" y="13025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60960</xdr:rowOff>
    </xdr:from>
    <xdr:ext cx="531495" cy="253365"/>
    <xdr:sp macro="" textlink="">
      <xdr:nvSpPr>
        <xdr:cNvPr id="664" name="テキスト ボックス 663"/>
        <xdr:cNvSpPr txBox="1"/>
      </xdr:nvSpPr>
      <xdr:spPr>
        <a:xfrm>
          <a:off x="12102465" y="12805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53340</xdr:rowOff>
    </xdr:from>
    <xdr:to xmlns:xdr="http://schemas.openxmlformats.org/drawingml/2006/spreadsheetDrawing">
      <xdr:col>67</xdr:col>
      <xdr:colOff>101600</xdr:colOff>
      <xdr:row>78</xdr:row>
      <xdr:rowOff>152400</xdr:rowOff>
    </xdr:to>
    <xdr:sp macro="" textlink="">
      <xdr:nvSpPr>
        <xdr:cNvPr id="665" name="楕円 664"/>
        <xdr:cNvSpPr/>
      </xdr:nvSpPr>
      <xdr:spPr>
        <a:xfrm>
          <a:off x="11487150" y="13133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1270</xdr:rowOff>
    </xdr:from>
    <xdr:ext cx="531495" cy="253365"/>
    <xdr:sp macro="" textlink="">
      <xdr:nvSpPr>
        <xdr:cNvPr id="666" name="テキスト ボックス 665"/>
        <xdr:cNvSpPr txBox="1"/>
      </xdr:nvSpPr>
      <xdr:spPr>
        <a:xfrm>
          <a:off x="1130871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7" name="正方形/長方形 666"/>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8" name="正方形/長方形 667"/>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0" name="正方形/長方形 669"/>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2" name="正方形/長方形 671"/>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4" name="正方形/長方形 673"/>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5" name="テキスト ボックス 674"/>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6" name="直線コネクタ 67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7" name="直線コネクタ 676"/>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8" name="テキスト ボックス 677"/>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9" name="直線コネクタ 678"/>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0" name="テキスト ボックス 679"/>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1" name="直線コネクタ 680"/>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82" name="テキスト ボックス 681"/>
        <xdr:cNvSpPr txBox="1"/>
      </xdr:nvSpPr>
      <xdr:spPr>
        <a:xfrm>
          <a:off x="1073340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3" name="直線コネクタ 682"/>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4" name="テキスト ボックス 683"/>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5" name="直線コネクタ 684"/>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6" name="テキスト ボックス 685"/>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7" name="直線コネクタ 686"/>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88" name="テキスト ボックス 687"/>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9"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76835</xdr:rowOff>
    </xdr:from>
    <xdr:to xmlns:xdr="http://schemas.openxmlformats.org/drawingml/2006/spreadsheetDrawing">
      <xdr:col>85</xdr:col>
      <xdr:colOff>126365</xdr:colOff>
      <xdr:row>98</xdr:row>
      <xdr:rowOff>153035</xdr:rowOff>
    </xdr:to>
    <xdr:cxnSp macro="">
      <xdr:nvCxnSpPr>
        <xdr:cNvPr id="690" name="直線コネクタ 689"/>
        <xdr:cNvCxnSpPr/>
      </xdr:nvCxnSpPr>
      <xdr:spPr>
        <a:xfrm flipV="1">
          <a:off x="14698345" y="1516824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156845</xdr:rowOff>
    </xdr:from>
    <xdr:ext cx="469900" cy="255905"/>
    <xdr:sp macro="" textlink="">
      <xdr:nvSpPr>
        <xdr:cNvPr id="691" name="公債費最小値テキスト"/>
        <xdr:cNvSpPr txBox="1"/>
      </xdr:nvSpPr>
      <xdr:spPr>
        <a:xfrm>
          <a:off x="14744700" y="166160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153035</xdr:rowOff>
    </xdr:from>
    <xdr:to xmlns:xdr="http://schemas.openxmlformats.org/drawingml/2006/spreadsheetDrawing">
      <xdr:col>86</xdr:col>
      <xdr:colOff>25400</xdr:colOff>
      <xdr:row>98</xdr:row>
      <xdr:rowOff>153035</xdr:rowOff>
    </xdr:to>
    <xdr:cxnSp macro="">
      <xdr:nvCxnSpPr>
        <xdr:cNvPr id="692" name="直線コネクタ 691"/>
        <xdr:cNvCxnSpPr/>
      </xdr:nvCxnSpPr>
      <xdr:spPr>
        <a:xfrm>
          <a:off x="14611350" y="16612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24765</xdr:rowOff>
    </xdr:from>
    <xdr:ext cx="598805" cy="253365"/>
    <xdr:sp macro="" textlink="">
      <xdr:nvSpPr>
        <xdr:cNvPr id="693" name="公債費最大値テキスト"/>
        <xdr:cNvSpPr txBox="1"/>
      </xdr:nvSpPr>
      <xdr:spPr>
        <a:xfrm>
          <a:off x="14744700" y="149485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76835</xdr:rowOff>
    </xdr:from>
    <xdr:to xmlns:xdr="http://schemas.openxmlformats.org/drawingml/2006/spreadsheetDrawing">
      <xdr:col>86</xdr:col>
      <xdr:colOff>25400</xdr:colOff>
      <xdr:row>90</xdr:row>
      <xdr:rowOff>76835</xdr:rowOff>
    </xdr:to>
    <xdr:cxnSp macro="">
      <xdr:nvCxnSpPr>
        <xdr:cNvPr id="694" name="直線コネクタ 693"/>
        <xdr:cNvCxnSpPr/>
      </xdr:nvCxnSpPr>
      <xdr:spPr>
        <a:xfrm>
          <a:off x="14611350" y="15168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114935</xdr:rowOff>
    </xdr:from>
    <xdr:to xmlns:xdr="http://schemas.openxmlformats.org/drawingml/2006/spreadsheetDrawing">
      <xdr:col>85</xdr:col>
      <xdr:colOff>127000</xdr:colOff>
      <xdr:row>92</xdr:row>
      <xdr:rowOff>136525</xdr:rowOff>
    </xdr:to>
    <xdr:cxnSp macro="">
      <xdr:nvCxnSpPr>
        <xdr:cNvPr id="695" name="直線コネクタ 694"/>
        <xdr:cNvCxnSpPr/>
      </xdr:nvCxnSpPr>
      <xdr:spPr>
        <a:xfrm>
          <a:off x="13938250" y="1554543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86360</xdr:rowOff>
    </xdr:from>
    <xdr:ext cx="534670" cy="255905"/>
    <xdr:sp macro="" textlink="">
      <xdr:nvSpPr>
        <xdr:cNvPr id="696" name="公債費平均値テキスト"/>
        <xdr:cNvSpPr txBox="1"/>
      </xdr:nvSpPr>
      <xdr:spPr>
        <a:xfrm>
          <a:off x="14744700" y="158597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171450</xdr:colOff>
      <xdr:row>95</xdr:row>
      <xdr:rowOff>38100</xdr:rowOff>
    </xdr:to>
    <xdr:sp macro="" textlink="">
      <xdr:nvSpPr>
        <xdr:cNvPr id="697" name="フローチャート: 判断 696"/>
        <xdr:cNvSpPr/>
      </xdr:nvSpPr>
      <xdr:spPr>
        <a:xfrm>
          <a:off x="14649450" y="158813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57785</xdr:rowOff>
    </xdr:from>
    <xdr:to xmlns:xdr="http://schemas.openxmlformats.org/drawingml/2006/spreadsheetDrawing">
      <xdr:col>81</xdr:col>
      <xdr:colOff>50800</xdr:colOff>
      <xdr:row>92</xdr:row>
      <xdr:rowOff>114935</xdr:rowOff>
    </xdr:to>
    <xdr:cxnSp macro="">
      <xdr:nvCxnSpPr>
        <xdr:cNvPr id="698" name="直線コネクタ 697"/>
        <xdr:cNvCxnSpPr/>
      </xdr:nvCxnSpPr>
      <xdr:spPr>
        <a:xfrm>
          <a:off x="13144500" y="15488285"/>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111760</xdr:rowOff>
    </xdr:from>
    <xdr:to xmlns:xdr="http://schemas.openxmlformats.org/drawingml/2006/spreadsheetDrawing">
      <xdr:col>81</xdr:col>
      <xdr:colOff>101600</xdr:colOff>
      <xdr:row>95</xdr:row>
      <xdr:rowOff>41910</xdr:rowOff>
    </xdr:to>
    <xdr:sp macro="" textlink="">
      <xdr:nvSpPr>
        <xdr:cNvPr id="699" name="フローチャート: 判断 698"/>
        <xdr:cNvSpPr/>
      </xdr:nvSpPr>
      <xdr:spPr>
        <a:xfrm>
          <a:off x="13887450" y="1588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33020</xdr:rowOff>
    </xdr:from>
    <xdr:ext cx="531495" cy="259080"/>
    <xdr:sp macro="" textlink="">
      <xdr:nvSpPr>
        <xdr:cNvPr id="700" name="テキスト ボックス 699"/>
        <xdr:cNvSpPr txBox="1"/>
      </xdr:nvSpPr>
      <xdr:spPr>
        <a:xfrm>
          <a:off x="13709015" y="15977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57150</xdr:rowOff>
    </xdr:from>
    <xdr:to xmlns:xdr="http://schemas.openxmlformats.org/drawingml/2006/spreadsheetDrawing">
      <xdr:col>76</xdr:col>
      <xdr:colOff>114300</xdr:colOff>
      <xdr:row>92</xdr:row>
      <xdr:rowOff>57785</xdr:rowOff>
    </xdr:to>
    <xdr:cxnSp macro="">
      <xdr:nvCxnSpPr>
        <xdr:cNvPr id="701" name="直線コネクタ 700"/>
        <xdr:cNvCxnSpPr/>
      </xdr:nvCxnSpPr>
      <xdr:spPr>
        <a:xfrm>
          <a:off x="12344400" y="1548765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88265</xdr:rowOff>
    </xdr:from>
    <xdr:to xmlns:xdr="http://schemas.openxmlformats.org/drawingml/2006/spreadsheetDrawing">
      <xdr:col>76</xdr:col>
      <xdr:colOff>165100</xdr:colOff>
      <xdr:row>95</xdr:row>
      <xdr:rowOff>18415</xdr:rowOff>
    </xdr:to>
    <xdr:sp macro="" textlink="">
      <xdr:nvSpPr>
        <xdr:cNvPr id="702" name="フローチャート: 判断 701"/>
        <xdr:cNvSpPr/>
      </xdr:nvSpPr>
      <xdr:spPr>
        <a:xfrm>
          <a:off x="13093700" y="158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9525</xdr:rowOff>
    </xdr:from>
    <xdr:ext cx="534670" cy="255905"/>
    <xdr:sp macro="" textlink="">
      <xdr:nvSpPr>
        <xdr:cNvPr id="703" name="テキスト ボックス 702"/>
        <xdr:cNvSpPr txBox="1"/>
      </xdr:nvSpPr>
      <xdr:spPr>
        <a:xfrm>
          <a:off x="12896215" y="159543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59690</xdr:rowOff>
    </xdr:from>
    <xdr:to xmlns:xdr="http://schemas.openxmlformats.org/drawingml/2006/spreadsheetDrawing">
      <xdr:col>71</xdr:col>
      <xdr:colOff>171450</xdr:colOff>
      <xdr:row>92</xdr:row>
      <xdr:rowOff>57150</xdr:rowOff>
    </xdr:to>
    <xdr:cxnSp macro="">
      <xdr:nvCxnSpPr>
        <xdr:cNvPr id="704" name="直線コネクタ 703"/>
        <xdr:cNvCxnSpPr/>
      </xdr:nvCxnSpPr>
      <xdr:spPr>
        <a:xfrm>
          <a:off x="11537950" y="15318740"/>
          <a:ext cx="8064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112395</xdr:rowOff>
    </xdr:from>
    <xdr:to xmlns:xdr="http://schemas.openxmlformats.org/drawingml/2006/spreadsheetDrawing">
      <xdr:col>72</xdr:col>
      <xdr:colOff>38100</xdr:colOff>
      <xdr:row>95</xdr:row>
      <xdr:rowOff>42545</xdr:rowOff>
    </xdr:to>
    <xdr:sp macro="" textlink="">
      <xdr:nvSpPr>
        <xdr:cNvPr id="705" name="フローチャート: 判断 704"/>
        <xdr:cNvSpPr/>
      </xdr:nvSpPr>
      <xdr:spPr>
        <a:xfrm>
          <a:off x="12299950" y="15885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33655</xdr:rowOff>
    </xdr:from>
    <xdr:ext cx="531495" cy="258445"/>
    <xdr:sp macro="" textlink="">
      <xdr:nvSpPr>
        <xdr:cNvPr id="706" name="テキスト ボックス 705"/>
        <xdr:cNvSpPr txBox="1"/>
      </xdr:nvSpPr>
      <xdr:spPr>
        <a:xfrm>
          <a:off x="12102465" y="159785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36195</xdr:rowOff>
    </xdr:from>
    <xdr:to xmlns:xdr="http://schemas.openxmlformats.org/drawingml/2006/spreadsheetDrawing">
      <xdr:col>67</xdr:col>
      <xdr:colOff>101600</xdr:colOff>
      <xdr:row>93</xdr:row>
      <xdr:rowOff>137795</xdr:rowOff>
    </xdr:to>
    <xdr:sp macro="" textlink="">
      <xdr:nvSpPr>
        <xdr:cNvPr id="707" name="フローチャート: 判断 706"/>
        <xdr:cNvSpPr/>
      </xdr:nvSpPr>
      <xdr:spPr>
        <a:xfrm>
          <a:off x="11487150" y="156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128905</xdr:rowOff>
    </xdr:from>
    <xdr:ext cx="531495" cy="259080"/>
    <xdr:sp macro="" textlink="">
      <xdr:nvSpPr>
        <xdr:cNvPr id="708" name="テキスト ボックス 707"/>
        <xdr:cNvSpPr txBox="1"/>
      </xdr:nvSpPr>
      <xdr:spPr>
        <a:xfrm>
          <a:off x="11308715" y="15730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0" name="テキスト ボックス 709"/>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2" name="テキスト ボックス 71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3" name="テキスト ボックス 712"/>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86360</xdr:rowOff>
    </xdr:from>
    <xdr:to xmlns:xdr="http://schemas.openxmlformats.org/drawingml/2006/spreadsheetDrawing">
      <xdr:col>85</xdr:col>
      <xdr:colOff>171450</xdr:colOff>
      <xdr:row>93</xdr:row>
      <xdr:rowOff>15875</xdr:rowOff>
    </xdr:to>
    <xdr:sp macro="" textlink="">
      <xdr:nvSpPr>
        <xdr:cNvPr id="714" name="楕円 713"/>
        <xdr:cNvSpPr/>
      </xdr:nvSpPr>
      <xdr:spPr>
        <a:xfrm>
          <a:off x="14649450" y="1551686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91</xdr:row>
      <xdr:rowOff>109220</xdr:rowOff>
    </xdr:from>
    <xdr:ext cx="534670" cy="255905"/>
    <xdr:sp macro="" textlink="">
      <xdr:nvSpPr>
        <xdr:cNvPr id="715" name="公債費該当値テキスト"/>
        <xdr:cNvSpPr txBox="1"/>
      </xdr:nvSpPr>
      <xdr:spPr>
        <a:xfrm>
          <a:off x="14744700" y="153682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64135</xdr:rowOff>
    </xdr:from>
    <xdr:to xmlns:xdr="http://schemas.openxmlformats.org/drawingml/2006/spreadsheetDrawing">
      <xdr:col>81</xdr:col>
      <xdr:colOff>101600</xdr:colOff>
      <xdr:row>92</xdr:row>
      <xdr:rowOff>166370</xdr:rowOff>
    </xdr:to>
    <xdr:sp macro="" textlink="">
      <xdr:nvSpPr>
        <xdr:cNvPr id="716" name="楕円 715"/>
        <xdr:cNvSpPr/>
      </xdr:nvSpPr>
      <xdr:spPr>
        <a:xfrm>
          <a:off x="13887450" y="15494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10795</xdr:rowOff>
    </xdr:from>
    <xdr:ext cx="531495" cy="258445"/>
    <xdr:sp macro="" textlink="">
      <xdr:nvSpPr>
        <xdr:cNvPr id="717" name="テキスト ボックス 716"/>
        <xdr:cNvSpPr txBox="1"/>
      </xdr:nvSpPr>
      <xdr:spPr>
        <a:xfrm>
          <a:off x="13709015" y="15269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6985</xdr:rowOff>
    </xdr:from>
    <xdr:to xmlns:xdr="http://schemas.openxmlformats.org/drawingml/2006/spreadsheetDrawing">
      <xdr:col>76</xdr:col>
      <xdr:colOff>165100</xdr:colOff>
      <xdr:row>92</xdr:row>
      <xdr:rowOff>109220</xdr:rowOff>
    </xdr:to>
    <xdr:sp macro="" textlink="">
      <xdr:nvSpPr>
        <xdr:cNvPr id="718" name="楕円 717"/>
        <xdr:cNvSpPr/>
      </xdr:nvSpPr>
      <xdr:spPr>
        <a:xfrm>
          <a:off x="13093700" y="15437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122555</xdr:rowOff>
    </xdr:from>
    <xdr:ext cx="534670" cy="257175"/>
    <xdr:sp macro="" textlink="">
      <xdr:nvSpPr>
        <xdr:cNvPr id="719" name="テキスト ボックス 718"/>
        <xdr:cNvSpPr txBox="1"/>
      </xdr:nvSpPr>
      <xdr:spPr>
        <a:xfrm>
          <a:off x="12896215" y="152139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6350</xdr:rowOff>
    </xdr:from>
    <xdr:to xmlns:xdr="http://schemas.openxmlformats.org/drawingml/2006/spreadsheetDrawing">
      <xdr:col>72</xdr:col>
      <xdr:colOff>38100</xdr:colOff>
      <xdr:row>92</xdr:row>
      <xdr:rowOff>107950</xdr:rowOff>
    </xdr:to>
    <xdr:sp macro="" textlink="">
      <xdr:nvSpPr>
        <xdr:cNvPr id="720" name="楕円 719"/>
        <xdr:cNvSpPr/>
      </xdr:nvSpPr>
      <xdr:spPr>
        <a:xfrm>
          <a:off x="12299950" y="15436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121920</xdr:rowOff>
    </xdr:from>
    <xdr:ext cx="531495" cy="257810"/>
    <xdr:sp macro="" textlink="">
      <xdr:nvSpPr>
        <xdr:cNvPr id="721" name="テキスト ボックス 720"/>
        <xdr:cNvSpPr txBox="1"/>
      </xdr:nvSpPr>
      <xdr:spPr>
        <a:xfrm>
          <a:off x="12102465" y="1521333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8890</xdr:rowOff>
    </xdr:from>
    <xdr:to xmlns:xdr="http://schemas.openxmlformats.org/drawingml/2006/spreadsheetDrawing">
      <xdr:col>67</xdr:col>
      <xdr:colOff>101600</xdr:colOff>
      <xdr:row>91</xdr:row>
      <xdr:rowOff>110490</xdr:rowOff>
    </xdr:to>
    <xdr:sp macro="" textlink="">
      <xdr:nvSpPr>
        <xdr:cNvPr id="722" name="楕円 721"/>
        <xdr:cNvSpPr/>
      </xdr:nvSpPr>
      <xdr:spPr>
        <a:xfrm>
          <a:off x="11487150" y="152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89</xdr:row>
      <xdr:rowOff>124460</xdr:rowOff>
    </xdr:from>
    <xdr:ext cx="595630" cy="251460"/>
    <xdr:sp macro="" textlink="">
      <xdr:nvSpPr>
        <xdr:cNvPr id="723" name="テキスト ボックス 722"/>
        <xdr:cNvSpPr txBox="1"/>
      </xdr:nvSpPr>
      <xdr:spPr>
        <a:xfrm>
          <a:off x="11276330" y="15048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4" name="正方形/長方形 723"/>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5" name="正方形/長方形 724"/>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7" name="正方形/長方形 726"/>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9" name="正方形/長方形 728"/>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1" name="正方形/長方形 730"/>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32" name="テキスト ボックス 731"/>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3" name="直線コネクタ 732"/>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4" name="直線コネクタ 733"/>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745" cy="250190"/>
    <xdr:sp macro="" textlink="">
      <xdr:nvSpPr>
        <xdr:cNvPr id="735" name="テキスト ボックス 734"/>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6" name="直線コネクタ 735"/>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53340</xdr:rowOff>
    </xdr:from>
    <xdr:ext cx="377190" cy="250190"/>
    <xdr:sp macro="" textlink="">
      <xdr:nvSpPr>
        <xdr:cNvPr id="737" name="テキスト ボックス 736"/>
        <xdr:cNvSpPr txBox="1"/>
      </xdr:nvSpPr>
      <xdr:spPr>
        <a:xfrm>
          <a:off x="16120110" y="5924550"/>
          <a:ext cx="377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8" name="直線コネクタ 737"/>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109220</xdr:rowOff>
    </xdr:from>
    <xdr:ext cx="377190" cy="250190"/>
    <xdr:sp macro="" textlink="">
      <xdr:nvSpPr>
        <xdr:cNvPr id="739" name="テキスト ボックス 738"/>
        <xdr:cNvSpPr txBox="1"/>
      </xdr:nvSpPr>
      <xdr:spPr>
        <a:xfrm>
          <a:off x="16120110" y="5477510"/>
          <a:ext cx="377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40" name="直線コネクタ 739"/>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165100</xdr:rowOff>
    </xdr:from>
    <xdr:ext cx="377190" cy="250190"/>
    <xdr:sp macro="" textlink="">
      <xdr:nvSpPr>
        <xdr:cNvPr id="741" name="テキスト ボックス 740"/>
        <xdr:cNvSpPr txBox="1"/>
      </xdr:nvSpPr>
      <xdr:spPr>
        <a:xfrm>
          <a:off x="16120110" y="5030470"/>
          <a:ext cx="377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2" name="直線コネクタ 741"/>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53340</xdr:rowOff>
    </xdr:from>
    <xdr:ext cx="377190" cy="250190"/>
    <xdr:sp macro="" textlink="">
      <xdr:nvSpPr>
        <xdr:cNvPr id="743" name="テキスト ボックス 742"/>
        <xdr:cNvSpPr txBox="1"/>
      </xdr:nvSpPr>
      <xdr:spPr>
        <a:xfrm>
          <a:off x="16120110" y="4583430"/>
          <a:ext cx="377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4"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123190</xdr:rowOff>
    </xdr:from>
    <xdr:to xmlns:xdr="http://schemas.openxmlformats.org/drawingml/2006/spreadsheetDrawing">
      <xdr:col>116</xdr:col>
      <xdr:colOff>62865</xdr:colOff>
      <xdr:row>38</xdr:row>
      <xdr:rowOff>136525</xdr:rowOff>
    </xdr:to>
    <xdr:cxnSp macro="">
      <xdr:nvCxnSpPr>
        <xdr:cNvPr id="745" name="直線コネクタ 744"/>
        <xdr:cNvCxnSpPr/>
      </xdr:nvCxnSpPr>
      <xdr:spPr>
        <a:xfrm flipV="1">
          <a:off x="19949795" y="532384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149860</xdr:rowOff>
    </xdr:from>
    <xdr:ext cx="249555" cy="253365"/>
    <xdr:sp macro="" textlink="">
      <xdr:nvSpPr>
        <xdr:cNvPr id="746" name="諸支出金最小値テキスト"/>
        <xdr:cNvSpPr txBox="1"/>
      </xdr:nvSpPr>
      <xdr:spPr>
        <a:xfrm>
          <a:off x="20002500" y="65239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7" name="直線コネクタ 746"/>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71120</xdr:rowOff>
    </xdr:from>
    <xdr:ext cx="378460" cy="250190"/>
    <xdr:sp macro="" textlink="">
      <xdr:nvSpPr>
        <xdr:cNvPr id="748" name="諸支出金最大値テキスト"/>
        <xdr:cNvSpPr txBox="1"/>
      </xdr:nvSpPr>
      <xdr:spPr>
        <a:xfrm>
          <a:off x="20002500" y="51041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123190</xdr:rowOff>
    </xdr:from>
    <xdr:to xmlns:xdr="http://schemas.openxmlformats.org/drawingml/2006/spreadsheetDrawing">
      <xdr:col>116</xdr:col>
      <xdr:colOff>152400</xdr:colOff>
      <xdr:row>31</xdr:row>
      <xdr:rowOff>123190</xdr:rowOff>
    </xdr:to>
    <xdr:cxnSp macro="">
      <xdr:nvCxnSpPr>
        <xdr:cNvPr id="749" name="直線コネクタ 748"/>
        <xdr:cNvCxnSpPr/>
      </xdr:nvCxnSpPr>
      <xdr:spPr>
        <a:xfrm>
          <a:off x="19881850" y="5323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50" name="直線コネクタ 749"/>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69215</xdr:rowOff>
    </xdr:from>
    <xdr:ext cx="313690" cy="250190"/>
    <xdr:sp macro="" textlink="">
      <xdr:nvSpPr>
        <xdr:cNvPr id="751" name="諸支出金平均値テキスト"/>
        <xdr:cNvSpPr txBox="1"/>
      </xdr:nvSpPr>
      <xdr:spPr>
        <a:xfrm>
          <a:off x="20002500" y="6275705"/>
          <a:ext cx="3136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46990</xdr:rowOff>
    </xdr:from>
    <xdr:to xmlns:xdr="http://schemas.openxmlformats.org/drawingml/2006/spreadsheetDrawing">
      <xdr:col>116</xdr:col>
      <xdr:colOff>114300</xdr:colOff>
      <xdr:row>38</xdr:row>
      <xdr:rowOff>146050</xdr:rowOff>
    </xdr:to>
    <xdr:sp macro="" textlink="">
      <xdr:nvSpPr>
        <xdr:cNvPr id="752" name="フローチャート: 判断 751"/>
        <xdr:cNvSpPr/>
      </xdr:nvSpPr>
      <xdr:spPr>
        <a:xfrm>
          <a:off x="1990090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53" name="直線コネクタ 752"/>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46990</xdr:rowOff>
    </xdr:from>
    <xdr:to xmlns:xdr="http://schemas.openxmlformats.org/drawingml/2006/spreadsheetDrawing">
      <xdr:col>112</xdr:col>
      <xdr:colOff>38100</xdr:colOff>
      <xdr:row>38</xdr:row>
      <xdr:rowOff>146050</xdr:rowOff>
    </xdr:to>
    <xdr:sp macro="" textlink="">
      <xdr:nvSpPr>
        <xdr:cNvPr id="754" name="フローチャート: 判断 753"/>
        <xdr:cNvSpPr/>
      </xdr:nvSpPr>
      <xdr:spPr>
        <a:xfrm>
          <a:off x="19157950" y="64211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162560</xdr:rowOff>
    </xdr:from>
    <xdr:ext cx="310515" cy="250190"/>
    <xdr:sp macro="" textlink="">
      <xdr:nvSpPr>
        <xdr:cNvPr id="755" name="テキスト ボックス 754"/>
        <xdr:cNvSpPr txBox="1"/>
      </xdr:nvSpPr>
      <xdr:spPr>
        <a:xfrm>
          <a:off x="19051905" y="6201410"/>
          <a:ext cx="3105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6" name="直線コネクタ 755"/>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146050</xdr:rowOff>
    </xdr:to>
    <xdr:sp macro="" textlink="">
      <xdr:nvSpPr>
        <xdr:cNvPr id="757" name="フローチャート: 判断 756"/>
        <xdr:cNvSpPr/>
      </xdr:nvSpPr>
      <xdr:spPr>
        <a:xfrm>
          <a:off x="1834515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162560</xdr:rowOff>
    </xdr:from>
    <xdr:ext cx="313690" cy="250190"/>
    <xdr:sp macro="" textlink="">
      <xdr:nvSpPr>
        <xdr:cNvPr id="758" name="テキスト ボックス 757"/>
        <xdr:cNvSpPr txBox="1"/>
      </xdr:nvSpPr>
      <xdr:spPr>
        <a:xfrm>
          <a:off x="18258155" y="620141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9" name="直線コネクタ 758"/>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46990</xdr:rowOff>
    </xdr:from>
    <xdr:to xmlns:xdr="http://schemas.openxmlformats.org/drawingml/2006/spreadsheetDrawing">
      <xdr:col>102</xdr:col>
      <xdr:colOff>165100</xdr:colOff>
      <xdr:row>38</xdr:row>
      <xdr:rowOff>146050</xdr:rowOff>
    </xdr:to>
    <xdr:sp macro="" textlink="">
      <xdr:nvSpPr>
        <xdr:cNvPr id="760" name="フローチャート: 判断 759"/>
        <xdr:cNvSpPr/>
      </xdr:nvSpPr>
      <xdr:spPr>
        <a:xfrm>
          <a:off x="1755140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162560</xdr:rowOff>
    </xdr:from>
    <xdr:ext cx="313690" cy="250190"/>
    <xdr:sp macro="" textlink="">
      <xdr:nvSpPr>
        <xdr:cNvPr id="761" name="テキスト ボックス 760"/>
        <xdr:cNvSpPr txBox="1"/>
      </xdr:nvSpPr>
      <xdr:spPr>
        <a:xfrm>
          <a:off x="17464405" y="620141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41910</xdr:rowOff>
    </xdr:from>
    <xdr:to xmlns:xdr="http://schemas.openxmlformats.org/drawingml/2006/spreadsheetDrawing">
      <xdr:col>98</xdr:col>
      <xdr:colOff>38100</xdr:colOff>
      <xdr:row>37</xdr:row>
      <xdr:rowOff>141605</xdr:rowOff>
    </xdr:to>
    <xdr:sp macro="" textlink="">
      <xdr:nvSpPr>
        <xdr:cNvPr id="762" name="フローチャート: 判断 761"/>
        <xdr:cNvSpPr/>
      </xdr:nvSpPr>
      <xdr:spPr>
        <a:xfrm>
          <a:off x="16757650" y="62484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35</xdr:row>
      <xdr:rowOff>157480</xdr:rowOff>
    </xdr:from>
    <xdr:ext cx="310515" cy="253365"/>
    <xdr:sp macro="" textlink="">
      <xdr:nvSpPr>
        <xdr:cNvPr id="763" name="テキスト ボックス 762"/>
        <xdr:cNvSpPr txBox="1"/>
      </xdr:nvSpPr>
      <xdr:spPr>
        <a:xfrm>
          <a:off x="16651605" y="602869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4" name="テキスト ボックス 763"/>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5" name="テキスト ボックス 764"/>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66" name="テキスト ボックス 765"/>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7" name="テキスト ボックス 766"/>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8" name="テキスト ボックス 767"/>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9" name="楕円 768"/>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25400</xdr:rowOff>
    </xdr:from>
    <xdr:ext cx="249555" cy="253365"/>
    <xdr:sp macro="" textlink="">
      <xdr:nvSpPr>
        <xdr:cNvPr id="770" name="諸支出金該当値テキスト"/>
        <xdr:cNvSpPr txBox="1"/>
      </xdr:nvSpPr>
      <xdr:spPr>
        <a:xfrm>
          <a:off x="20002500" y="63995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71" name="楕円 770"/>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0190"/>
    <xdr:sp macro="" textlink="">
      <xdr:nvSpPr>
        <xdr:cNvPr id="772" name="テキスト ボックス 771"/>
        <xdr:cNvSpPr txBox="1"/>
      </xdr:nvSpPr>
      <xdr:spPr>
        <a:xfrm>
          <a:off x="1908429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73" name="楕円 772"/>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0190"/>
    <xdr:sp macro="" textlink="">
      <xdr:nvSpPr>
        <xdr:cNvPr id="774" name="テキスト ボックス 773"/>
        <xdr:cNvSpPr txBox="1"/>
      </xdr:nvSpPr>
      <xdr:spPr>
        <a:xfrm>
          <a:off x="1829054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5" name="楕円 774"/>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50190"/>
    <xdr:sp macro="" textlink="">
      <xdr:nvSpPr>
        <xdr:cNvPr id="776" name="テキスト ボックス 775"/>
        <xdr:cNvSpPr txBox="1"/>
      </xdr:nvSpPr>
      <xdr:spPr>
        <a:xfrm>
          <a:off x="174879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7" name="楕円 776"/>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0190"/>
    <xdr:sp macro="" textlink="">
      <xdr:nvSpPr>
        <xdr:cNvPr id="778" name="テキスト ボックス 777"/>
        <xdr:cNvSpPr txBox="1"/>
      </xdr:nvSpPr>
      <xdr:spPr>
        <a:xfrm>
          <a:off x="1668399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9" name="正方形/長方形 778"/>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0" name="正方形/長方形 779"/>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2" name="正方形/長方形 781"/>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4" name="正方形/長方形 783"/>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6" name="正方形/長方形 785"/>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87" name="テキスト ボックス 786"/>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8" name="直線コネクタ 787"/>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9" name="直線コネクタ 788"/>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745" cy="250190"/>
    <xdr:sp macro="" textlink="">
      <xdr:nvSpPr>
        <xdr:cNvPr id="790" name="テキスト ボックス 789"/>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745" cy="250190"/>
    <xdr:sp macro="" textlink="">
      <xdr:nvSpPr>
        <xdr:cNvPr id="792" name="テキスト ボックス 791"/>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4" name="直線コネクタ 793"/>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0190"/>
    <xdr:sp macro="" textlink="">
      <xdr:nvSpPr>
        <xdr:cNvPr id="795" name="前年度繰上充用金最小値テキスト"/>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6" name="直線コネクタ 795"/>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0190"/>
    <xdr:sp macro="" textlink="">
      <xdr:nvSpPr>
        <xdr:cNvPr id="797" name="前年度繰上充用金最大値テキスト"/>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8" name="直線コネクタ 797"/>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9" name="直線コネクタ 798"/>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0190"/>
    <xdr:sp macro="" textlink="">
      <xdr:nvSpPr>
        <xdr:cNvPr id="800" name="前年度繰上充用金平均値テキスト"/>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1" name="フローチャート: 判断 800"/>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2" name="直線コネクタ 801"/>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3" name="フローチャート: 判断 802"/>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0190"/>
    <xdr:sp macro="" textlink="">
      <xdr:nvSpPr>
        <xdr:cNvPr id="804" name="テキスト ボックス 803"/>
        <xdr:cNvSpPr txBox="1"/>
      </xdr:nvSpPr>
      <xdr:spPr>
        <a:xfrm>
          <a:off x="19084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5" name="直線コネクタ 804"/>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6" name="フローチャート: 判断 805"/>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0190"/>
    <xdr:sp macro="" textlink="">
      <xdr:nvSpPr>
        <xdr:cNvPr id="807" name="テキスト ボックス 806"/>
        <xdr:cNvSpPr txBox="1"/>
      </xdr:nvSpPr>
      <xdr:spPr>
        <a:xfrm>
          <a:off x="18290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8" name="直線コネクタ 807"/>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9" name="フローチャート: 判断 808"/>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0190"/>
    <xdr:sp macro="" textlink="">
      <xdr:nvSpPr>
        <xdr:cNvPr id="810" name="テキスト ボックス 809"/>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1" name="フローチャート: 判断 810"/>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0190"/>
    <xdr:sp macro="" textlink="">
      <xdr:nvSpPr>
        <xdr:cNvPr id="812" name="テキスト ボックス 811"/>
        <xdr:cNvSpPr txBox="1"/>
      </xdr:nvSpPr>
      <xdr:spPr>
        <a:xfrm>
          <a:off x="166839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4" name="テキスト ボックス 813"/>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15" name="テキスト ボックス 814"/>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6" name="テキスト ボックス 815"/>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7" name="テキスト ボックス 816"/>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8" name="楕円 817"/>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190"/>
    <xdr:sp macro="" textlink="">
      <xdr:nvSpPr>
        <xdr:cNvPr id="819" name="前年度繰上充用金該当値テキスト"/>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0" name="楕円 819"/>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6380" cy="250190"/>
    <xdr:sp macro="" textlink="">
      <xdr:nvSpPr>
        <xdr:cNvPr id="821" name="テキスト ボックス 820"/>
        <xdr:cNvSpPr txBox="1"/>
      </xdr:nvSpPr>
      <xdr:spPr>
        <a:xfrm>
          <a:off x="19084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2" name="楕円 821"/>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6380" cy="250190"/>
    <xdr:sp macro="" textlink="">
      <xdr:nvSpPr>
        <xdr:cNvPr id="823" name="テキスト ボックス 822"/>
        <xdr:cNvSpPr txBox="1"/>
      </xdr:nvSpPr>
      <xdr:spPr>
        <a:xfrm>
          <a:off x="18290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4" name="楕円 823"/>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0190"/>
    <xdr:sp macro="" textlink="">
      <xdr:nvSpPr>
        <xdr:cNvPr id="825" name="テキスト ボックス 824"/>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6" name="楕円 825"/>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6380" cy="250190"/>
    <xdr:sp macro="" textlink="">
      <xdr:nvSpPr>
        <xdr:cNvPr id="827" name="テキスト ボックス 826"/>
        <xdr:cNvSpPr txBox="1"/>
      </xdr:nvSpPr>
      <xdr:spPr>
        <a:xfrm>
          <a:off x="166839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目的別で見た本町の住民一人あたりのコストは、類似団体平均と比べて議会費、総務費、民生費、農林水産業費、土木費、教育費、公債費が高い水準となっています。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民生費が類似団体平均と比べて42,231円高い水準となっていますが、鳥取県平均も高い水準となっています。これは、性質別でも挙げたとおり鳥取県全体で取組んでいる制度や福祉事務所の設置</a:t>
          </a:r>
          <a:r>
            <a:rPr kumimoji="1" lang="ja-JP" altLang="en-US" sz="1300">
              <a:latin typeface="ＭＳ Ｐゴシック"/>
              <a:ea typeface="ＭＳ Ｐゴシック"/>
            </a:rPr>
            <a:t>が要因としてあげられます。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土木費が大きく増加し、類似団体平均に対して25,104円高い水準となりました。この要因は、東伯総合公園の改修事業や防災・減災に向けた浸水被害対策事業を行ったことによるものです。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教育費も大きく増加し、類似団体平均に対して28,825円高い水準となりました。これは、生涯学習センターの大規模改修事業や地区公民館などの改修による地域交流拠点の整備を行ったことによるものです。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公債費については、性質別でも挙げたとおり類似団体平均に比べて高い水準となっており、本町の特徴にもなっています。引き続き、公債費の削減のため繰上償還などに取組むことが必要です。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実質収支額は、継続して黒字となっています。令和6年度の積立額が前年度に比べて210百万円増加したことが影響し、実質単年度収支は1.54％の黒字となりました。</a:t>
          </a:r>
          <a:endParaRPr kumimoji="1" lang="ja-JP" altLang="en-US" sz="1200">
            <a:solidFill>
              <a:sysClr val="windowText" lastClr="000000"/>
            </a:solidFill>
            <a:latin typeface="ＭＳ ゴシック"/>
            <a:ea typeface="ＭＳ ゴシック"/>
          </a:endParaRPr>
        </a:p>
        <a:p>
          <a:r>
            <a:rPr kumimoji="1" lang="ja-JP" altLang="en-US" sz="1200">
              <a:latin typeface="ＭＳ ゴシック"/>
              <a:ea typeface="ＭＳ ゴシック"/>
            </a:rPr>
            <a:t>　財政調整基金は、物価高騰対策事業等への積極的な取組による財源不足を補うため取崩しを行いましたが、繰越金と普通交付税を財源に積立を行ったことにより前年度より増加しました。令和6年度末時点において標準財政規模比16.34%と、目標としている20%に達していません。災害発生時の対応等に備えた財政調整基金の確保に向けた事務事業の見直しなどの行財政改革を推進することが必</a:t>
          </a:r>
          <a:r>
            <a:rPr kumimoji="1" lang="ja-JP" altLang="en-US" sz="1200">
              <a:latin typeface="ＭＳ ゴシック"/>
              <a:ea typeface="ＭＳ ゴシック"/>
            </a:rPr>
            <a:t>要です。</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a:t>
          </a:r>
          <a:r>
            <a:rPr kumimoji="1" lang="ja-JP" altLang="en-US" sz="1400">
              <a:solidFill>
                <a:sysClr val="windowText" lastClr="000000"/>
              </a:solidFill>
              <a:latin typeface="ＭＳ ゴシック"/>
              <a:ea typeface="ＭＳ ゴシック"/>
            </a:rPr>
            <a:t>結による黒字額は、標準財政規模比で0.88ポイント増加しました。全ての会計で赤字会計はありませんでした。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一般会計の標準財政規模比の黒字は、前年度より0.32ポイント減少しました。</a:t>
          </a:r>
          <a:r>
            <a:rPr kumimoji="1" lang="ja-JP" altLang="en-US" sz="1400">
              <a:solidFill>
                <a:sysClr val="windowText" lastClr="000000"/>
              </a:solidFill>
              <a:latin typeface="ＭＳ ゴシック"/>
              <a:ea typeface="ＭＳ ゴシック"/>
            </a:rPr>
            <a:t>これは、</a:t>
          </a:r>
          <a:r>
            <a:rPr kumimoji="1" lang="ja-JP" altLang="en-US" sz="1400">
              <a:latin typeface="ＭＳ ゴシック"/>
              <a:ea typeface="ＭＳ ゴシック"/>
            </a:rPr>
            <a:t>災害発生時の対応等に備えた財政調整基金の</a:t>
          </a:r>
          <a:r>
            <a:rPr kumimoji="1" lang="ja-JP" altLang="en-US" sz="1400">
              <a:solidFill>
                <a:sysClr val="windowText" lastClr="000000"/>
              </a:solidFill>
              <a:latin typeface="ＭＳ ゴシック"/>
              <a:ea typeface="ＭＳ ゴシック"/>
            </a:rPr>
            <a:t>積立額が前年に対し</a:t>
          </a:r>
          <a:r>
            <a:rPr kumimoji="1" lang="ja-JP" altLang="en-US" sz="1400">
              <a:solidFill>
                <a:sysClr val="windowText" lastClr="000000"/>
              </a:solidFill>
              <a:latin typeface="ＭＳ ゴシック"/>
              <a:ea typeface="ＭＳ ゴシック"/>
            </a:rPr>
            <a:t>210百万円増加したことが主な要因です。</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公営企業会計である下水道事業会計に</a:t>
          </a:r>
          <a:r>
            <a:rPr kumimoji="1" lang="ja-JP" altLang="en-US" sz="1400">
              <a:solidFill>
                <a:schemeClr val="tx1"/>
              </a:solidFill>
              <a:latin typeface="ＭＳ ゴシック"/>
              <a:ea typeface="ＭＳ ゴシック"/>
            </a:rPr>
            <a:t>ついては、一般会計からの繰入金により黒字を維持しています。</a:t>
          </a:r>
          <a:r>
            <a:rPr kumimoji="1" lang="ja-JP" altLang="en-US" sz="1400">
              <a:solidFill>
                <a:schemeClr val="tx1"/>
              </a:solidFill>
              <a:latin typeface="ＭＳ ゴシック"/>
              <a:ea typeface="ＭＳ ゴシック"/>
            </a:rPr>
            <a:t>人口減少が進むなか使用料は減少し、老朽化施設の更新費用は増加していることから、厳しい経営状況を改善する必要があります。</a:t>
          </a:r>
          <a:r>
            <a:rPr kumimoji="1" lang="ja-JP" altLang="en-US" sz="1400">
              <a:solidFill>
                <a:schemeClr val="tx1"/>
              </a:solidFill>
              <a:latin typeface="ＭＳ ゴシック"/>
              <a:ea typeface="ＭＳ ゴシック"/>
            </a:rPr>
            <a:t>そのため、下水道事業経営戦略に基づき、農業集落排水施設の公共下水道へ統廃合や、適正な下水道使用料の見直しを行うことにより持続可能な経営の健全化を図ることとしています。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9632;&#36001;&#21209;&#30435;&#29702;&#23460;\&#27770;&#31639;&#32113;&#35336;\R06(2024)&#27770;&#31639;&#32113;&#35336;\20260303&#12304;&#20381;&#38972;&#65306;3&#26376;16&#26085;&#65288;&#26376;&#65289;&#27491;&#21320;&#32224;&#20999;&#12305;&#20196;&#21644;&#65302;&#24180;&#24230;&#36001;&#25919;&#29366;&#27841;&#36039;&#26009;&#38598;&#12398;&#20316;&#25104;&#12539;&#20844;&#34920;&#12395;&#12388;&#12356;&#12390;&#65288;&#20381;&#38972;&#65289;\ZJ05_313718_&#29748;&#28006;&#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H29" sqref="AH29:AL29"/>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121</v>
      </c>
      <c r="C2" s="4"/>
      <c r="D2" s="40"/>
    </row>
    <row r="3" spans="1:119" ht="18.75" customHeight="1">
      <c r="A3" s="2"/>
      <c r="B3" s="5" t="s">
        <v>122</v>
      </c>
      <c r="C3" s="22"/>
      <c r="D3" s="22"/>
      <c r="E3" s="44"/>
      <c r="F3" s="44"/>
      <c r="G3" s="44"/>
      <c r="H3" s="44"/>
      <c r="I3" s="44"/>
      <c r="J3" s="44"/>
      <c r="K3" s="44"/>
      <c r="L3" s="44" t="s">
        <v>123</v>
      </c>
      <c r="M3" s="44"/>
      <c r="N3" s="44"/>
      <c r="O3" s="44"/>
      <c r="P3" s="44"/>
      <c r="Q3" s="44"/>
      <c r="R3" s="94"/>
      <c r="S3" s="94"/>
      <c r="T3" s="94"/>
      <c r="U3" s="94"/>
      <c r="V3" s="112"/>
      <c r="W3" s="127" t="s">
        <v>124</v>
      </c>
      <c r="X3" s="137"/>
      <c r="Y3" s="137"/>
      <c r="Z3" s="137"/>
      <c r="AA3" s="137"/>
      <c r="AB3" s="22"/>
      <c r="AC3" s="94" t="s">
        <v>31</v>
      </c>
      <c r="AD3" s="137"/>
      <c r="AE3" s="137"/>
      <c r="AF3" s="137"/>
      <c r="AG3" s="137"/>
      <c r="AH3" s="137"/>
      <c r="AI3" s="137"/>
      <c r="AJ3" s="137"/>
      <c r="AK3" s="137"/>
      <c r="AL3" s="164"/>
      <c r="AM3" s="127" t="s">
        <v>125</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56</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134</v>
      </c>
      <c r="AZ4" s="197"/>
      <c r="BA4" s="197"/>
      <c r="BB4" s="197"/>
      <c r="BC4" s="197"/>
      <c r="BD4" s="197"/>
      <c r="BE4" s="197"/>
      <c r="BF4" s="197"/>
      <c r="BG4" s="197"/>
      <c r="BH4" s="197"/>
      <c r="BI4" s="197"/>
      <c r="BJ4" s="197"/>
      <c r="BK4" s="197"/>
      <c r="BL4" s="197"/>
      <c r="BM4" s="208"/>
      <c r="BN4" s="213">
        <v>13240476</v>
      </c>
      <c r="BO4" s="216"/>
      <c r="BP4" s="216"/>
      <c r="BQ4" s="216"/>
      <c r="BR4" s="216"/>
      <c r="BS4" s="216"/>
      <c r="BT4" s="216"/>
      <c r="BU4" s="219"/>
      <c r="BV4" s="213">
        <v>12968872</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6.8</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12638320</v>
      </c>
      <c r="BO5" s="217"/>
      <c r="BP5" s="217"/>
      <c r="BQ5" s="217"/>
      <c r="BR5" s="217"/>
      <c r="BS5" s="217"/>
      <c r="BT5" s="217"/>
      <c r="BU5" s="220"/>
      <c r="BV5" s="214">
        <v>12393822</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92.3</v>
      </c>
      <c r="CU5" s="238"/>
      <c r="CV5" s="238"/>
      <c r="CW5" s="238"/>
      <c r="CX5" s="238"/>
      <c r="CY5" s="238"/>
      <c r="CZ5" s="238"/>
      <c r="DA5" s="246"/>
      <c r="DB5" s="230">
        <v>92.2</v>
      </c>
      <c r="DC5" s="238"/>
      <c r="DD5" s="238"/>
      <c r="DE5" s="238"/>
      <c r="DF5" s="238"/>
      <c r="DG5" s="238"/>
      <c r="DH5" s="238"/>
      <c r="DI5" s="246"/>
    </row>
    <row r="6" spans="1:119" ht="18.75" customHeight="1">
      <c r="A6" s="2"/>
      <c r="B6" s="8" t="s">
        <v>143</v>
      </c>
      <c r="C6" s="25"/>
      <c r="D6" s="25"/>
      <c r="E6" s="47"/>
      <c r="F6" s="47"/>
      <c r="G6" s="47"/>
      <c r="H6" s="47"/>
      <c r="I6" s="47"/>
      <c r="J6" s="47"/>
      <c r="K6" s="47"/>
      <c r="L6" s="47" t="s">
        <v>144</v>
      </c>
      <c r="M6" s="47"/>
      <c r="N6" s="47"/>
      <c r="O6" s="47"/>
      <c r="P6" s="47"/>
      <c r="Q6" s="47"/>
      <c r="R6" s="50"/>
      <c r="S6" s="50"/>
      <c r="T6" s="50"/>
      <c r="U6" s="50"/>
      <c r="V6" s="115"/>
      <c r="W6" s="130" t="s">
        <v>147</v>
      </c>
      <c r="X6" s="56"/>
      <c r="Y6" s="56"/>
      <c r="Z6" s="56"/>
      <c r="AA6" s="56"/>
      <c r="AB6" s="25"/>
      <c r="AC6" s="145" t="s">
        <v>149</v>
      </c>
      <c r="AD6" s="153"/>
      <c r="AE6" s="153"/>
      <c r="AF6" s="153"/>
      <c r="AG6" s="153"/>
      <c r="AH6" s="153"/>
      <c r="AI6" s="153"/>
      <c r="AJ6" s="153"/>
      <c r="AK6" s="153"/>
      <c r="AL6" s="167"/>
      <c r="AM6" s="175" t="s">
        <v>150</v>
      </c>
      <c r="AN6" s="58"/>
      <c r="AO6" s="58"/>
      <c r="AP6" s="58"/>
      <c r="AQ6" s="58"/>
      <c r="AR6" s="58"/>
      <c r="AS6" s="58"/>
      <c r="AT6" s="63"/>
      <c r="AU6" s="182" t="s">
        <v>138</v>
      </c>
      <c r="AV6" s="139"/>
      <c r="AW6" s="139"/>
      <c r="AX6" s="139"/>
      <c r="AY6" s="190" t="s">
        <v>153</v>
      </c>
      <c r="AZ6" s="198"/>
      <c r="BA6" s="198"/>
      <c r="BB6" s="198"/>
      <c r="BC6" s="198"/>
      <c r="BD6" s="198"/>
      <c r="BE6" s="198"/>
      <c r="BF6" s="198"/>
      <c r="BG6" s="198"/>
      <c r="BH6" s="198"/>
      <c r="BI6" s="198"/>
      <c r="BJ6" s="198"/>
      <c r="BK6" s="198"/>
      <c r="BL6" s="198"/>
      <c r="BM6" s="209"/>
      <c r="BN6" s="214">
        <v>602156</v>
      </c>
      <c r="BO6" s="217"/>
      <c r="BP6" s="217"/>
      <c r="BQ6" s="217"/>
      <c r="BR6" s="217"/>
      <c r="BS6" s="217"/>
      <c r="BT6" s="217"/>
      <c r="BU6" s="220"/>
      <c r="BV6" s="214">
        <v>575050</v>
      </c>
      <c r="BW6" s="217"/>
      <c r="BX6" s="217"/>
      <c r="BY6" s="217"/>
      <c r="BZ6" s="217"/>
      <c r="CA6" s="217"/>
      <c r="CB6" s="217"/>
      <c r="CC6" s="220"/>
      <c r="CD6" s="192" t="s">
        <v>157</v>
      </c>
      <c r="CE6" s="111"/>
      <c r="CF6" s="111"/>
      <c r="CG6" s="111"/>
      <c r="CH6" s="111"/>
      <c r="CI6" s="111"/>
      <c r="CJ6" s="111"/>
      <c r="CK6" s="111"/>
      <c r="CL6" s="111"/>
      <c r="CM6" s="111"/>
      <c r="CN6" s="111"/>
      <c r="CO6" s="111"/>
      <c r="CP6" s="111"/>
      <c r="CQ6" s="111"/>
      <c r="CR6" s="111"/>
      <c r="CS6" s="211"/>
      <c r="CT6" s="231">
        <v>92.3</v>
      </c>
      <c r="CU6" s="239"/>
      <c r="CV6" s="239"/>
      <c r="CW6" s="239"/>
      <c r="CX6" s="239"/>
      <c r="CY6" s="239"/>
      <c r="CZ6" s="239"/>
      <c r="DA6" s="247"/>
      <c r="DB6" s="231">
        <v>92.2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66</v>
      </c>
      <c r="AN7" s="58"/>
      <c r="AO7" s="58"/>
      <c r="AP7" s="58"/>
      <c r="AQ7" s="58"/>
      <c r="AR7" s="58"/>
      <c r="AS7" s="58"/>
      <c r="AT7" s="63"/>
      <c r="AU7" s="182" t="s">
        <v>138</v>
      </c>
      <c r="AV7" s="139"/>
      <c r="AW7" s="139"/>
      <c r="AX7" s="139"/>
      <c r="AY7" s="190" t="s">
        <v>158</v>
      </c>
      <c r="AZ7" s="198"/>
      <c r="BA7" s="198"/>
      <c r="BB7" s="198"/>
      <c r="BC7" s="198"/>
      <c r="BD7" s="198"/>
      <c r="BE7" s="198"/>
      <c r="BF7" s="198"/>
      <c r="BG7" s="198"/>
      <c r="BH7" s="198"/>
      <c r="BI7" s="198"/>
      <c r="BJ7" s="198"/>
      <c r="BK7" s="198"/>
      <c r="BL7" s="198"/>
      <c r="BM7" s="209"/>
      <c r="BN7" s="214">
        <v>141591</v>
      </c>
      <c r="BO7" s="217"/>
      <c r="BP7" s="217"/>
      <c r="BQ7" s="217"/>
      <c r="BR7" s="217"/>
      <c r="BS7" s="217"/>
      <c r="BT7" s="217"/>
      <c r="BU7" s="220"/>
      <c r="BV7" s="214">
        <v>88892</v>
      </c>
      <c r="BW7" s="217"/>
      <c r="BX7" s="217"/>
      <c r="BY7" s="217"/>
      <c r="BZ7" s="217"/>
      <c r="CA7" s="217"/>
      <c r="CB7" s="217"/>
      <c r="CC7" s="220"/>
      <c r="CD7" s="192" t="s">
        <v>159</v>
      </c>
      <c r="CE7" s="111"/>
      <c r="CF7" s="111"/>
      <c r="CG7" s="111"/>
      <c r="CH7" s="111"/>
      <c r="CI7" s="111"/>
      <c r="CJ7" s="111"/>
      <c r="CK7" s="111"/>
      <c r="CL7" s="111"/>
      <c r="CM7" s="111"/>
      <c r="CN7" s="111"/>
      <c r="CO7" s="111"/>
      <c r="CP7" s="111"/>
      <c r="CQ7" s="111"/>
      <c r="CR7" s="111"/>
      <c r="CS7" s="211"/>
      <c r="CT7" s="214">
        <v>6788917</v>
      </c>
      <c r="CU7" s="217"/>
      <c r="CV7" s="217"/>
      <c r="CW7" s="217"/>
      <c r="CX7" s="217"/>
      <c r="CY7" s="217"/>
      <c r="CZ7" s="217"/>
      <c r="DA7" s="220"/>
      <c r="DB7" s="214">
        <v>6676152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138</v>
      </c>
      <c r="AV8" s="139"/>
      <c r="AW8" s="139"/>
      <c r="AX8" s="139"/>
      <c r="AY8" s="190" t="s">
        <v>167</v>
      </c>
      <c r="AZ8" s="198"/>
      <c r="BA8" s="198"/>
      <c r="BB8" s="198"/>
      <c r="BC8" s="198"/>
      <c r="BD8" s="198"/>
      <c r="BE8" s="198"/>
      <c r="BF8" s="198"/>
      <c r="BG8" s="198"/>
      <c r="BH8" s="198"/>
      <c r="BI8" s="198"/>
      <c r="BJ8" s="198"/>
      <c r="BK8" s="198"/>
      <c r="BL8" s="198"/>
      <c r="BM8" s="209"/>
      <c r="BN8" s="214">
        <v>460565</v>
      </c>
      <c r="BO8" s="217"/>
      <c r="BP8" s="217"/>
      <c r="BQ8" s="217"/>
      <c r="BR8" s="217"/>
      <c r="BS8" s="217"/>
      <c r="BT8" s="217"/>
      <c r="BU8" s="220"/>
      <c r="BV8" s="214">
        <v>486158</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0.3</v>
      </c>
      <c r="CU8" s="240"/>
      <c r="CV8" s="240"/>
      <c r="CW8" s="240"/>
      <c r="CX8" s="240"/>
      <c r="CY8" s="240"/>
      <c r="CZ8" s="240"/>
      <c r="DA8" s="248"/>
      <c r="DB8" s="232">
        <v>0.3</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16365</v>
      </c>
      <c r="S9" s="106"/>
      <c r="T9" s="106"/>
      <c r="U9" s="106"/>
      <c r="V9" s="117"/>
      <c r="W9" s="127" t="s">
        <v>174</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138</v>
      </c>
      <c r="AV9" s="139"/>
      <c r="AW9" s="139"/>
      <c r="AX9" s="139"/>
      <c r="AY9" s="190" t="s">
        <v>179</v>
      </c>
      <c r="AZ9" s="198"/>
      <c r="BA9" s="198"/>
      <c r="BB9" s="198"/>
      <c r="BC9" s="198"/>
      <c r="BD9" s="198"/>
      <c r="BE9" s="198"/>
      <c r="BF9" s="198"/>
      <c r="BG9" s="198"/>
      <c r="BH9" s="198"/>
      <c r="BI9" s="198"/>
      <c r="BJ9" s="198"/>
      <c r="BK9" s="198"/>
      <c r="BL9" s="198"/>
      <c r="BM9" s="209"/>
      <c r="BN9" s="214">
        <v>-25593</v>
      </c>
      <c r="BO9" s="217"/>
      <c r="BP9" s="217"/>
      <c r="BQ9" s="217"/>
      <c r="BR9" s="217"/>
      <c r="BS9" s="217"/>
      <c r="BT9" s="217"/>
      <c r="BU9" s="220"/>
      <c r="BV9" s="214">
        <v>-112158</v>
      </c>
      <c r="BW9" s="217"/>
      <c r="BX9" s="217"/>
      <c r="BY9" s="217"/>
      <c r="BZ9" s="217"/>
      <c r="CA9" s="217"/>
      <c r="CB9" s="217"/>
      <c r="CC9" s="220"/>
      <c r="CD9" s="192" t="s">
        <v>48</v>
      </c>
      <c r="CE9" s="111"/>
      <c r="CF9" s="111"/>
      <c r="CG9" s="111"/>
      <c r="CH9" s="111"/>
      <c r="CI9" s="111"/>
      <c r="CJ9" s="111"/>
      <c r="CK9" s="111"/>
      <c r="CL9" s="111"/>
      <c r="CM9" s="111"/>
      <c r="CN9" s="111"/>
      <c r="CO9" s="111"/>
      <c r="CP9" s="111"/>
      <c r="CQ9" s="111"/>
      <c r="CR9" s="111"/>
      <c r="CS9" s="211"/>
      <c r="CT9" s="230">
        <v>15.8</v>
      </c>
      <c r="CU9" s="238"/>
      <c r="CV9" s="238"/>
      <c r="CW9" s="238"/>
      <c r="CX9" s="238"/>
      <c r="CY9" s="238"/>
      <c r="CZ9" s="238"/>
      <c r="DA9" s="246"/>
      <c r="DB9" s="230">
        <v>16.600000000000001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17416</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183</v>
      </c>
      <c r="AV10" s="139"/>
      <c r="AW10" s="139"/>
      <c r="AX10" s="139"/>
      <c r="AY10" s="190" t="s">
        <v>185</v>
      </c>
      <c r="AZ10" s="198"/>
      <c r="BA10" s="198"/>
      <c r="BB10" s="198"/>
      <c r="BC10" s="198"/>
      <c r="BD10" s="198"/>
      <c r="BE10" s="198"/>
      <c r="BF10" s="198"/>
      <c r="BG10" s="198"/>
      <c r="BH10" s="198"/>
      <c r="BI10" s="198"/>
      <c r="BJ10" s="198"/>
      <c r="BK10" s="198"/>
      <c r="BL10" s="198"/>
      <c r="BM10" s="209"/>
      <c r="BN10" s="214">
        <v>531498</v>
      </c>
      <c r="BO10" s="217"/>
      <c r="BP10" s="217"/>
      <c r="BQ10" s="217"/>
      <c r="BR10" s="217"/>
      <c r="BS10" s="217"/>
      <c r="BT10" s="217"/>
      <c r="BU10" s="220"/>
      <c r="BV10" s="214">
        <v>321344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183</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74366</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203</v>
      </c>
      <c r="M12" s="75"/>
      <c r="N12" s="75"/>
      <c r="O12" s="75"/>
      <c r="P12" s="75"/>
      <c r="Q12" s="87"/>
      <c r="R12" s="99">
        <v>15784</v>
      </c>
      <c r="S12" s="108"/>
      <c r="T12" s="108"/>
      <c r="U12" s="108"/>
      <c r="V12" s="120"/>
      <c r="W12" s="132" t="s">
        <v>3</v>
      </c>
      <c r="X12" s="139"/>
      <c r="Y12" s="139"/>
      <c r="Z12" s="139"/>
      <c r="AA12" s="139"/>
      <c r="AB12" s="144"/>
      <c r="AC12" s="148" t="s">
        <v>204</v>
      </c>
      <c r="AD12" s="155"/>
      <c r="AE12" s="155"/>
      <c r="AF12" s="155"/>
      <c r="AG12" s="158"/>
      <c r="AH12" s="148" t="s">
        <v>209</v>
      </c>
      <c r="AI12" s="155"/>
      <c r="AJ12" s="155"/>
      <c r="AK12" s="155"/>
      <c r="AL12" s="170"/>
      <c r="AM12" s="175" t="s">
        <v>212</v>
      </c>
      <c r="AN12" s="58"/>
      <c r="AO12" s="58"/>
      <c r="AP12" s="58"/>
      <c r="AQ12" s="58"/>
      <c r="AR12" s="58"/>
      <c r="AS12" s="58"/>
      <c r="AT12" s="63"/>
      <c r="AU12" s="182" t="s">
        <v>183</v>
      </c>
      <c r="AV12" s="139"/>
      <c r="AW12" s="139"/>
      <c r="AX12" s="139"/>
      <c r="AY12" s="190" t="s">
        <v>215</v>
      </c>
      <c r="AZ12" s="198"/>
      <c r="BA12" s="198"/>
      <c r="BB12" s="198"/>
      <c r="BC12" s="198"/>
      <c r="BD12" s="198"/>
      <c r="BE12" s="198"/>
      <c r="BF12" s="198"/>
      <c r="BG12" s="198"/>
      <c r="BH12" s="198"/>
      <c r="BI12" s="198"/>
      <c r="BJ12" s="198"/>
      <c r="BK12" s="198"/>
      <c r="BL12" s="198"/>
      <c r="BM12" s="209"/>
      <c r="BN12" s="214">
        <v>401176</v>
      </c>
      <c r="BO12" s="217"/>
      <c r="BP12" s="217"/>
      <c r="BQ12" s="217"/>
      <c r="BR12" s="217"/>
      <c r="BS12" s="217"/>
      <c r="BT12" s="217"/>
      <c r="BU12" s="220"/>
      <c r="BV12" s="214">
        <v>302307</v>
      </c>
      <c r="BW12" s="217"/>
      <c r="BX12" s="217"/>
      <c r="BY12" s="217"/>
      <c r="BZ12" s="217"/>
      <c r="CA12" s="217"/>
      <c r="CB12" s="217"/>
      <c r="CC12" s="220"/>
      <c r="CD12" s="192" t="s">
        <v>216</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218</v>
      </c>
      <c r="N13" s="82"/>
      <c r="O13" s="82"/>
      <c r="P13" s="82"/>
      <c r="Q13" s="88"/>
      <c r="R13" s="100">
        <v>15501</v>
      </c>
      <c r="S13" s="109"/>
      <c r="T13" s="109"/>
      <c r="U13" s="109"/>
      <c r="V13" s="121"/>
      <c r="W13" s="130" t="s">
        <v>219</v>
      </c>
      <c r="X13" s="56"/>
      <c r="Y13" s="56"/>
      <c r="Z13" s="56"/>
      <c r="AA13" s="56"/>
      <c r="AB13" s="25"/>
      <c r="AC13" s="72">
        <v>1627</v>
      </c>
      <c r="AD13" s="80"/>
      <c r="AE13" s="80"/>
      <c r="AF13" s="80"/>
      <c r="AG13" s="84"/>
      <c r="AH13" s="72">
        <v>1943</v>
      </c>
      <c r="AI13" s="80"/>
      <c r="AJ13" s="80"/>
      <c r="AK13" s="80"/>
      <c r="AL13" s="118"/>
      <c r="AM13" s="175" t="s">
        <v>220</v>
      </c>
      <c r="AN13" s="58"/>
      <c r="AO13" s="58"/>
      <c r="AP13" s="58"/>
      <c r="AQ13" s="58"/>
      <c r="AR13" s="58"/>
      <c r="AS13" s="58"/>
      <c r="AT13" s="63"/>
      <c r="AU13" s="182" t="s">
        <v>183</v>
      </c>
      <c r="AV13" s="139"/>
      <c r="AW13" s="139"/>
      <c r="AX13" s="139"/>
      <c r="AY13" s="190" t="s">
        <v>221</v>
      </c>
      <c r="AZ13" s="198"/>
      <c r="BA13" s="198"/>
      <c r="BB13" s="198"/>
      <c r="BC13" s="198"/>
      <c r="BD13" s="198"/>
      <c r="BE13" s="198"/>
      <c r="BF13" s="198"/>
      <c r="BG13" s="198"/>
      <c r="BH13" s="198"/>
      <c r="BI13" s="198"/>
      <c r="BJ13" s="198"/>
      <c r="BK13" s="198"/>
      <c r="BL13" s="198"/>
      <c r="BM13" s="209"/>
      <c r="BN13" s="214">
        <v>104729</v>
      </c>
      <c r="BO13" s="217"/>
      <c r="BP13" s="217"/>
      <c r="BQ13" s="217"/>
      <c r="BR13" s="217"/>
      <c r="BS13" s="217"/>
      <c r="BT13" s="217"/>
      <c r="BU13" s="220"/>
      <c r="BV13" s="214">
        <v>-18755</v>
      </c>
      <c r="BW13" s="217"/>
      <c r="BX13" s="217"/>
      <c r="BY13" s="217"/>
      <c r="BZ13" s="217"/>
      <c r="CA13" s="217"/>
      <c r="CB13" s="217"/>
      <c r="CC13" s="220"/>
      <c r="CD13" s="192" t="s">
        <v>95</v>
      </c>
      <c r="CE13" s="111"/>
      <c r="CF13" s="111"/>
      <c r="CG13" s="111"/>
      <c r="CH13" s="111"/>
      <c r="CI13" s="111"/>
      <c r="CJ13" s="111"/>
      <c r="CK13" s="111"/>
      <c r="CL13" s="111"/>
      <c r="CM13" s="111"/>
      <c r="CN13" s="111"/>
      <c r="CO13" s="111"/>
      <c r="CP13" s="111"/>
      <c r="CQ13" s="111"/>
      <c r="CR13" s="111"/>
      <c r="CS13" s="211"/>
      <c r="CT13" s="230">
        <v>11.6</v>
      </c>
      <c r="CU13" s="238"/>
      <c r="CV13" s="238"/>
      <c r="CW13" s="238"/>
      <c r="CX13" s="238"/>
      <c r="CY13" s="238"/>
      <c r="CZ13" s="238"/>
      <c r="DA13" s="246"/>
      <c r="DB13" s="230">
        <v>12.3</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16165</v>
      </c>
      <c r="S14" s="109"/>
      <c r="T14" s="109"/>
      <c r="U14" s="109"/>
      <c r="V14" s="121"/>
      <c r="W14" s="129"/>
      <c r="X14" s="57"/>
      <c r="Y14" s="57"/>
      <c r="Z14" s="57"/>
      <c r="AA14" s="57"/>
      <c r="AB14" s="24"/>
      <c r="AC14" s="149">
        <v>19.100000000000001</v>
      </c>
      <c r="AD14" s="156"/>
      <c r="AE14" s="156"/>
      <c r="AF14" s="156"/>
      <c r="AG14" s="159"/>
      <c r="AH14" s="149">
        <v>21.7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36.299999999999997</v>
      </c>
      <c r="CU14" s="242"/>
      <c r="CV14" s="242"/>
      <c r="CW14" s="242"/>
      <c r="CX14" s="242"/>
      <c r="CY14" s="242"/>
      <c r="CZ14" s="242"/>
      <c r="DA14" s="250"/>
      <c r="DB14" s="234">
        <v>50.4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218</v>
      </c>
      <c r="N15" s="82"/>
      <c r="O15" s="82"/>
      <c r="P15" s="82"/>
      <c r="Q15" s="88"/>
      <c r="R15" s="100">
        <v>15892</v>
      </c>
      <c r="S15" s="109"/>
      <c r="T15" s="109"/>
      <c r="U15" s="109"/>
      <c r="V15" s="121"/>
      <c r="W15" s="130" t="s">
        <v>226</v>
      </c>
      <c r="X15" s="56"/>
      <c r="Y15" s="56"/>
      <c r="Z15" s="56"/>
      <c r="AA15" s="56"/>
      <c r="AB15" s="25"/>
      <c r="AC15" s="72">
        <v>2093</v>
      </c>
      <c r="AD15" s="80"/>
      <c r="AE15" s="80"/>
      <c r="AF15" s="80"/>
      <c r="AG15" s="84"/>
      <c r="AH15" s="72">
        <v>2175</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1850869</v>
      </c>
      <c r="BO15" s="216"/>
      <c r="BP15" s="216"/>
      <c r="BQ15" s="216"/>
      <c r="BR15" s="216"/>
      <c r="BS15" s="216"/>
      <c r="BT15" s="216"/>
      <c r="BU15" s="219"/>
      <c r="BV15" s="213">
        <v>1841975</v>
      </c>
      <c r="BW15" s="216"/>
      <c r="BX15" s="216"/>
      <c r="BY15" s="216"/>
      <c r="BZ15" s="216"/>
      <c r="CA15" s="216"/>
      <c r="CB15" s="216"/>
      <c r="CC15" s="219"/>
      <c r="CD15" s="222" t="s">
        <v>230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165</v>
      </c>
      <c r="S16" s="110"/>
      <c r="T16" s="110"/>
      <c r="U16" s="110"/>
      <c r="V16" s="122"/>
      <c r="W16" s="129"/>
      <c r="X16" s="57"/>
      <c r="Y16" s="57"/>
      <c r="Z16" s="57"/>
      <c r="AA16" s="57"/>
      <c r="AB16" s="24"/>
      <c r="AC16" s="149">
        <v>24.5</v>
      </c>
      <c r="AD16" s="156"/>
      <c r="AE16" s="156"/>
      <c r="AF16" s="156"/>
      <c r="AG16" s="159"/>
      <c r="AH16" s="149">
        <v>24.3</v>
      </c>
      <c r="AI16" s="156"/>
      <c r="AJ16" s="156"/>
      <c r="AK16" s="156"/>
      <c r="AL16" s="171"/>
      <c r="AM16" s="175"/>
      <c r="AN16" s="58"/>
      <c r="AO16" s="58"/>
      <c r="AP16" s="58"/>
      <c r="AQ16" s="58"/>
      <c r="AR16" s="58"/>
      <c r="AS16" s="58"/>
      <c r="AT16" s="63"/>
      <c r="AU16" s="182"/>
      <c r="AV16" s="139"/>
      <c r="AW16" s="139"/>
      <c r="AX16" s="139"/>
      <c r="AY16" s="190" t="s">
        <v>231</v>
      </c>
      <c r="AZ16" s="198"/>
      <c r="BA16" s="198"/>
      <c r="BB16" s="198"/>
      <c r="BC16" s="198"/>
      <c r="BD16" s="198"/>
      <c r="BE16" s="198"/>
      <c r="BF16" s="198"/>
      <c r="BG16" s="198"/>
      <c r="BH16" s="198"/>
      <c r="BI16" s="198"/>
      <c r="BJ16" s="198"/>
      <c r="BK16" s="198"/>
      <c r="BL16" s="198"/>
      <c r="BM16" s="209"/>
      <c r="BN16" s="214">
        <v>6324694</v>
      </c>
      <c r="BO16" s="217"/>
      <c r="BP16" s="217"/>
      <c r="BQ16" s="217"/>
      <c r="BR16" s="217"/>
      <c r="BS16" s="217"/>
      <c r="BT16" s="217"/>
      <c r="BU16" s="220"/>
      <c r="BV16" s="214">
        <v>6196579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232</v>
      </c>
      <c r="N17" s="83"/>
      <c r="O17" s="83"/>
      <c r="P17" s="83"/>
      <c r="Q17" s="91"/>
      <c r="R17" s="101" t="s">
        <v>233</v>
      </c>
      <c r="S17" s="110"/>
      <c r="T17" s="110"/>
      <c r="U17" s="110"/>
      <c r="V17" s="122"/>
      <c r="W17" s="130" t="s">
        <v>59</v>
      </c>
      <c r="X17" s="56"/>
      <c r="Y17" s="56"/>
      <c r="Z17" s="56"/>
      <c r="AA17" s="56"/>
      <c r="AB17" s="25"/>
      <c r="AC17" s="72">
        <v>4807</v>
      </c>
      <c r="AD17" s="80"/>
      <c r="AE17" s="80"/>
      <c r="AF17" s="80"/>
      <c r="AG17" s="84"/>
      <c r="AH17" s="72">
        <v>4818</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2300068</v>
      </c>
      <c r="BO17" s="217"/>
      <c r="BP17" s="217"/>
      <c r="BQ17" s="217"/>
      <c r="BR17" s="217"/>
      <c r="BS17" s="217"/>
      <c r="BT17" s="217"/>
      <c r="BU17" s="220"/>
      <c r="BV17" s="214">
        <v>2289802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161</v>
      </c>
      <c r="C18" s="31"/>
      <c r="D18" s="31"/>
      <c r="E18" s="49"/>
      <c r="F18" s="49"/>
      <c r="G18" s="49"/>
      <c r="H18" s="49"/>
      <c r="I18" s="49"/>
      <c r="J18" s="49"/>
      <c r="K18" s="49"/>
      <c r="L18" s="70">
        <v>139.97</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53.9</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6364935</v>
      </c>
      <c r="BO18" s="217"/>
      <c r="BP18" s="217"/>
      <c r="BQ18" s="217"/>
      <c r="BR18" s="217"/>
      <c r="BS18" s="217"/>
      <c r="BT18" s="217"/>
      <c r="BU18" s="220"/>
      <c r="BV18" s="214">
        <v>6186416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117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8500201</v>
      </c>
      <c r="BO19" s="217"/>
      <c r="BP19" s="217"/>
      <c r="BQ19" s="217"/>
      <c r="BR19" s="217"/>
      <c r="BS19" s="217"/>
      <c r="BT19" s="217"/>
      <c r="BU19" s="220"/>
      <c r="BV19" s="214">
        <v>8396452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5769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213</v>
      </c>
      <c r="C22" s="33"/>
      <c r="D22" s="41"/>
      <c r="E22" s="50" t="s">
        <v>3</v>
      </c>
      <c r="F22" s="56"/>
      <c r="G22" s="56"/>
      <c r="H22" s="56"/>
      <c r="I22" s="56"/>
      <c r="J22" s="56"/>
      <c r="K22" s="25"/>
      <c r="L22" s="50" t="s">
        <v>86</v>
      </c>
      <c r="M22" s="56"/>
      <c r="N22" s="56"/>
      <c r="O22" s="56"/>
      <c r="P22" s="25"/>
      <c r="Q22" s="92" t="s">
        <v>244</v>
      </c>
      <c r="R22" s="104"/>
      <c r="S22" s="104"/>
      <c r="T22" s="104"/>
      <c r="U22" s="104"/>
      <c r="V22" s="125"/>
      <c r="W22" s="133" t="s">
        <v>245</v>
      </c>
      <c r="X22" s="33"/>
      <c r="Y22" s="41"/>
      <c r="Z22" s="50" t="s">
        <v>3</v>
      </c>
      <c r="AA22" s="56"/>
      <c r="AB22" s="56"/>
      <c r="AC22" s="56"/>
      <c r="AD22" s="56"/>
      <c r="AE22" s="56"/>
      <c r="AF22" s="56"/>
      <c r="AG22" s="25"/>
      <c r="AH22" s="163" t="s">
        <v>247</v>
      </c>
      <c r="AI22" s="56"/>
      <c r="AJ22" s="56"/>
      <c r="AK22" s="56"/>
      <c r="AL22" s="25"/>
      <c r="AM22" s="163" t="s">
        <v>251</v>
      </c>
      <c r="AN22" s="178"/>
      <c r="AO22" s="178"/>
      <c r="AP22" s="178"/>
      <c r="AQ22" s="178"/>
      <c r="AR22" s="180"/>
      <c r="AS22" s="92" t="s">
        <v>244</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9473256</v>
      </c>
      <c r="BO22" s="216"/>
      <c r="BP22" s="216"/>
      <c r="BQ22" s="216"/>
      <c r="BR22" s="216"/>
      <c r="BS22" s="216"/>
      <c r="BT22" s="216"/>
      <c r="BU22" s="219"/>
      <c r="BV22" s="213">
        <v>9517295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7309566</v>
      </c>
      <c r="BO23" s="217"/>
      <c r="BP23" s="217"/>
      <c r="BQ23" s="217"/>
      <c r="BR23" s="217"/>
      <c r="BS23" s="217"/>
      <c r="BT23" s="217"/>
      <c r="BU23" s="220"/>
      <c r="BV23" s="214">
        <v>6912447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8290</v>
      </c>
      <c r="R24" s="80"/>
      <c r="S24" s="80"/>
      <c r="T24" s="80"/>
      <c r="U24" s="80"/>
      <c r="V24" s="84"/>
      <c r="W24" s="134"/>
      <c r="X24" s="34"/>
      <c r="Y24" s="42"/>
      <c r="Z24" s="52" t="s">
        <v>255</v>
      </c>
      <c r="AA24" s="58"/>
      <c r="AB24" s="58"/>
      <c r="AC24" s="58"/>
      <c r="AD24" s="58"/>
      <c r="AE24" s="58"/>
      <c r="AF24" s="58"/>
      <c r="AG24" s="63"/>
      <c r="AH24" s="72">
        <v>196</v>
      </c>
      <c r="AI24" s="80"/>
      <c r="AJ24" s="80"/>
      <c r="AK24" s="80"/>
      <c r="AL24" s="84"/>
      <c r="AM24" s="72">
        <v>586824</v>
      </c>
      <c r="AN24" s="80"/>
      <c r="AO24" s="80"/>
      <c r="AP24" s="80"/>
      <c r="AQ24" s="80"/>
      <c r="AR24" s="84"/>
      <c r="AS24" s="72">
        <v>2994</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6826997</v>
      </c>
      <c r="BO24" s="217"/>
      <c r="BP24" s="217"/>
      <c r="BQ24" s="217"/>
      <c r="BR24" s="217"/>
      <c r="BS24" s="217"/>
      <c r="BT24" s="217"/>
      <c r="BU24" s="220"/>
      <c r="BV24" s="214">
        <v>6550689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6630</v>
      </c>
      <c r="R25" s="80"/>
      <c r="S25" s="80"/>
      <c r="T25" s="80"/>
      <c r="U25" s="80"/>
      <c r="V25" s="84"/>
      <c r="W25" s="134"/>
      <c r="X25" s="34"/>
      <c r="Y25" s="42"/>
      <c r="Z25" s="52" t="s">
        <v>259</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260</v>
      </c>
      <c r="AZ25" s="197"/>
      <c r="BA25" s="197"/>
      <c r="BB25" s="197"/>
      <c r="BC25" s="197"/>
      <c r="BD25" s="197"/>
      <c r="BE25" s="197"/>
      <c r="BF25" s="197"/>
      <c r="BG25" s="197"/>
      <c r="BH25" s="197"/>
      <c r="BI25" s="197"/>
      <c r="BJ25" s="197"/>
      <c r="BK25" s="197"/>
      <c r="BL25" s="197"/>
      <c r="BM25" s="208"/>
      <c r="BN25" s="213">
        <v>778989</v>
      </c>
      <c r="BO25" s="216"/>
      <c r="BP25" s="216"/>
      <c r="BQ25" s="216"/>
      <c r="BR25" s="216"/>
      <c r="BS25" s="216"/>
      <c r="BT25" s="216"/>
      <c r="BU25" s="219"/>
      <c r="BV25" s="213">
        <v>505770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6220</v>
      </c>
      <c r="R26" s="80"/>
      <c r="S26" s="80"/>
      <c r="T26" s="80"/>
      <c r="U26" s="80"/>
      <c r="V26" s="84"/>
      <c r="W26" s="134"/>
      <c r="X26" s="34"/>
      <c r="Y26" s="42"/>
      <c r="Z26" s="52" t="s">
        <v>265</v>
      </c>
      <c r="AA26" s="143"/>
      <c r="AB26" s="143"/>
      <c r="AC26" s="143"/>
      <c r="AD26" s="143"/>
      <c r="AE26" s="143"/>
      <c r="AF26" s="143"/>
      <c r="AG26" s="161"/>
      <c r="AH26" s="72">
        <v>5</v>
      </c>
      <c r="AI26" s="80"/>
      <c r="AJ26" s="80"/>
      <c r="AK26" s="80"/>
      <c r="AL26" s="84"/>
      <c r="AM26" s="72">
        <v>11890</v>
      </c>
      <c r="AN26" s="80"/>
      <c r="AO26" s="80"/>
      <c r="AP26" s="80"/>
      <c r="AQ26" s="80"/>
      <c r="AR26" s="84"/>
      <c r="AS26" s="72">
        <v>2378</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152</v>
      </c>
      <c r="F27" s="58"/>
      <c r="G27" s="58"/>
      <c r="H27" s="58"/>
      <c r="I27" s="58"/>
      <c r="J27" s="58"/>
      <c r="K27" s="63"/>
      <c r="L27" s="72">
        <v>1</v>
      </c>
      <c r="M27" s="80"/>
      <c r="N27" s="80"/>
      <c r="O27" s="80"/>
      <c r="P27" s="84"/>
      <c r="Q27" s="72">
        <v>3320</v>
      </c>
      <c r="R27" s="80"/>
      <c r="S27" s="80"/>
      <c r="T27" s="80"/>
      <c r="U27" s="80"/>
      <c r="V27" s="84"/>
      <c r="W27" s="134"/>
      <c r="X27" s="34"/>
      <c r="Y27" s="42"/>
      <c r="Z27" s="52" t="s">
        <v>207</v>
      </c>
      <c r="AA27" s="58"/>
      <c r="AB27" s="58"/>
      <c r="AC27" s="58"/>
      <c r="AD27" s="58"/>
      <c r="AE27" s="58"/>
      <c r="AF27" s="58"/>
      <c r="AG27" s="63"/>
      <c r="AH27" s="72">
        <v>3</v>
      </c>
      <c r="AI27" s="80"/>
      <c r="AJ27" s="80"/>
      <c r="AK27" s="80"/>
      <c r="AL27" s="84"/>
      <c r="AM27" s="72">
        <v>11439</v>
      </c>
      <c r="AN27" s="80"/>
      <c r="AO27" s="80"/>
      <c r="AP27" s="80"/>
      <c r="AQ27" s="80"/>
      <c r="AR27" s="84"/>
      <c r="AS27" s="72">
        <v>3813</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188956</v>
      </c>
      <c r="BO27" s="218"/>
      <c r="BP27" s="218"/>
      <c r="BQ27" s="218"/>
      <c r="BR27" s="218"/>
      <c r="BS27" s="218"/>
      <c r="BT27" s="218"/>
      <c r="BU27" s="221"/>
      <c r="BV27" s="215">
        <v>188956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2530</v>
      </c>
      <c r="R28" s="80"/>
      <c r="S28" s="80"/>
      <c r="T28" s="80"/>
      <c r="U28" s="80"/>
      <c r="V28" s="84"/>
      <c r="W28" s="134"/>
      <c r="X28" s="34"/>
      <c r="Y28" s="42"/>
      <c r="Z28" s="52" t="s">
        <v>269</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172</v>
      </c>
      <c r="AZ28" s="201"/>
      <c r="BA28" s="201"/>
      <c r="BB28" s="204"/>
      <c r="BC28" s="189" t="s">
        <v>54</v>
      </c>
      <c r="BD28" s="197"/>
      <c r="BE28" s="197"/>
      <c r="BF28" s="197"/>
      <c r="BG28" s="197"/>
      <c r="BH28" s="197"/>
      <c r="BI28" s="197"/>
      <c r="BJ28" s="197"/>
      <c r="BK28" s="197"/>
      <c r="BL28" s="197"/>
      <c r="BM28" s="208"/>
      <c r="BN28" s="213">
        <v>1109646</v>
      </c>
      <c r="BO28" s="216"/>
      <c r="BP28" s="216"/>
      <c r="BQ28" s="216"/>
      <c r="BR28" s="216"/>
      <c r="BS28" s="216"/>
      <c r="BT28" s="216"/>
      <c r="BU28" s="219"/>
      <c r="BV28" s="213">
        <v>979324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2380</v>
      </c>
      <c r="R29" s="80"/>
      <c r="S29" s="80"/>
      <c r="T29" s="80"/>
      <c r="U29" s="80"/>
      <c r="V29" s="84"/>
      <c r="W29" s="135"/>
      <c r="X29" s="140"/>
      <c r="Y29" s="142"/>
      <c r="Z29" s="52" t="s">
        <v>92</v>
      </c>
      <c r="AA29" s="58"/>
      <c r="AB29" s="58"/>
      <c r="AC29" s="58"/>
      <c r="AD29" s="58"/>
      <c r="AE29" s="58"/>
      <c r="AF29" s="58"/>
      <c r="AG29" s="63"/>
      <c r="AH29" s="72">
        <v>199</v>
      </c>
      <c r="AI29" s="80"/>
      <c r="AJ29" s="80"/>
      <c r="AK29" s="80"/>
      <c r="AL29" s="84"/>
      <c r="AM29" s="72">
        <v>598263</v>
      </c>
      <c r="AN29" s="80"/>
      <c r="AO29" s="80"/>
      <c r="AP29" s="80"/>
      <c r="AQ29" s="80"/>
      <c r="AR29" s="84"/>
      <c r="AS29" s="72">
        <v>3006</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353445</v>
      </c>
      <c r="BO29" s="217"/>
      <c r="BP29" s="217"/>
      <c r="BQ29" s="217"/>
      <c r="BR29" s="217"/>
      <c r="BS29" s="217"/>
      <c r="BT29" s="217"/>
      <c r="BU29" s="220"/>
      <c r="BV29" s="214">
        <v>317909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94.4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2106071</v>
      </c>
      <c r="BO30" s="218"/>
      <c r="BP30" s="218"/>
      <c r="BQ30" s="218"/>
      <c r="BR30" s="218"/>
      <c r="BS30" s="218"/>
      <c r="BT30" s="218"/>
      <c r="BU30" s="221"/>
      <c r="BV30" s="215">
        <v>2167575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274</v>
      </c>
      <c r="D32" s="36"/>
      <c r="E32" s="36"/>
      <c r="F32" s="36"/>
      <c r="G32" s="36"/>
      <c r="H32" s="36"/>
      <c r="I32" s="36"/>
      <c r="J32" s="36"/>
      <c r="K32" s="36"/>
      <c r="L32" s="36"/>
      <c r="M32" s="36"/>
      <c r="N32" s="36"/>
      <c r="O32" s="36"/>
      <c r="P32" s="36"/>
      <c r="Q32" s="36"/>
      <c r="R32" s="36"/>
      <c r="S32" s="36"/>
      <c r="U32" s="111" t="s">
        <v>276</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281</v>
      </c>
      <c r="D33" s="37"/>
      <c r="E33" s="54" t="s">
        <v>282</v>
      </c>
      <c r="F33" s="54"/>
      <c r="G33" s="54"/>
      <c r="H33" s="54"/>
      <c r="I33" s="54"/>
      <c r="J33" s="54"/>
      <c r="K33" s="54"/>
      <c r="L33" s="54"/>
      <c r="M33" s="54"/>
      <c r="N33" s="54"/>
      <c r="O33" s="54"/>
      <c r="P33" s="54"/>
      <c r="Q33" s="54"/>
      <c r="R33" s="54"/>
      <c r="S33" s="54"/>
      <c r="T33" s="54"/>
      <c r="U33" s="37" t="s">
        <v>281</v>
      </c>
      <c r="V33" s="37"/>
      <c r="W33" s="54" t="s">
        <v>282</v>
      </c>
      <c r="X33" s="54"/>
      <c r="Y33" s="54"/>
      <c r="Z33" s="54"/>
      <c r="AA33" s="54"/>
      <c r="AB33" s="54"/>
      <c r="AC33" s="54"/>
      <c r="AD33" s="54"/>
      <c r="AE33" s="54"/>
      <c r="AF33" s="54"/>
      <c r="AG33" s="54"/>
      <c r="AH33" s="54"/>
      <c r="AI33" s="54"/>
      <c r="AJ33" s="54"/>
      <c r="AK33" s="54"/>
      <c r="AL33" s="54"/>
      <c r="AM33" s="37" t="s">
        <v>281</v>
      </c>
      <c r="AN33" s="37"/>
      <c r="AO33" s="54" t="s">
        <v>282</v>
      </c>
      <c r="AP33" s="54"/>
      <c r="AQ33" s="54"/>
      <c r="AR33" s="54"/>
      <c r="AS33" s="54"/>
      <c r="AT33" s="54"/>
      <c r="AU33" s="54"/>
      <c r="AV33" s="54"/>
      <c r="AW33" s="54"/>
      <c r="AX33" s="54"/>
      <c r="AY33" s="54"/>
      <c r="AZ33" s="54"/>
      <c r="BA33" s="54"/>
      <c r="BB33" s="54"/>
      <c r="BC33" s="54"/>
      <c r="BD33" s="37"/>
      <c r="BE33" s="54" t="s">
        <v>285</v>
      </c>
      <c r="BF33" s="54"/>
      <c r="BG33" s="54" t="s">
        <v>286</v>
      </c>
      <c r="BH33" s="54"/>
      <c r="BI33" s="54"/>
      <c r="BJ33" s="54"/>
      <c r="BK33" s="54"/>
      <c r="BL33" s="54"/>
      <c r="BM33" s="54"/>
      <c r="BN33" s="54"/>
      <c r="BO33" s="54"/>
      <c r="BP33" s="54"/>
      <c r="BQ33" s="54"/>
      <c r="BR33" s="54"/>
      <c r="BS33" s="54"/>
      <c r="BT33" s="54"/>
      <c r="BU33" s="54"/>
      <c r="BV33" s="37"/>
      <c r="BW33" s="37" t="s">
        <v>285</v>
      </c>
      <c r="BX33" s="37"/>
      <c r="BY33" s="54" t="s">
        <v>288</v>
      </c>
      <c r="BZ33" s="54"/>
      <c r="CA33" s="54"/>
      <c r="CB33" s="54"/>
      <c r="CC33" s="54"/>
      <c r="CD33" s="54"/>
      <c r="CE33" s="54"/>
      <c r="CF33" s="54"/>
      <c r="CG33" s="54"/>
      <c r="CH33" s="54"/>
      <c r="CI33" s="54"/>
      <c r="CJ33" s="54"/>
      <c r="CK33" s="54"/>
      <c r="CL33" s="54"/>
      <c r="CM33" s="54"/>
      <c r="CN33" s="54"/>
      <c r="CO33" s="37" t="s">
        <v>281</v>
      </c>
      <c r="CP33" s="37"/>
      <c r="CQ33" s="54" t="s">
        <v>224</v>
      </c>
      <c r="CR33" s="54"/>
      <c r="CS33" s="54"/>
      <c r="CT33" s="54"/>
      <c r="CU33" s="54"/>
      <c r="CV33" s="54"/>
      <c r="CW33" s="54"/>
      <c r="CX33" s="54"/>
      <c r="CY33" s="54"/>
      <c r="CZ33" s="54"/>
      <c r="DA33" s="54"/>
      <c r="DB33" s="54"/>
      <c r="DC33" s="54"/>
      <c r="DD33" s="54"/>
      <c r="DE33" s="54"/>
      <c r="DF33" s="54"/>
      <c r="DG33" s="253" t="s">
        <v>289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船上山発電所管理特別会計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鳥取県町村総合事務組合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ポート赤碕</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簡易水道特別会計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鳥取中部ふるさと広域連合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琴浦町土地開発公社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鳥取中部ふるさと広域連合　中部ふるさと市町村振興事業特別会計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鳥取中部ふるさと広域連合　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鳥取県後期高齢者医療広域連合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鳥取県後期高齢者医療広域連合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1mjlwG9zC3Wm/015UrvSjA/Q4RI03/e7RkIEu+s/jTSCan4Maz4u68t6th5Fv0MLigjjweTWfFgUw+A6YXlFg==" saltValue="6e5EJu1lnX+iz2gVnmlp1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8" zoomScaleSheetLayoutView="100" workbookViewId="0">
      <selection activeCell="B73" sqref="B73:P7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0</v>
      </c>
      <c r="K32" s="863"/>
      <c r="L32" s="863"/>
      <c r="M32" s="863"/>
      <c r="N32" s="863"/>
      <c r="O32" s="863"/>
      <c r="P32" s="863"/>
    </row>
    <row r="33" spans="1:16" ht="39" customHeight="1">
      <c r="A33" s="863"/>
      <c r="B33" s="864" t="s">
        <v>10</v>
      </c>
      <c r="C33" s="870"/>
      <c r="D33" s="870"/>
      <c r="E33" s="875" t="s">
        <v>5</v>
      </c>
      <c r="F33" s="879" t="s">
        <v>206</v>
      </c>
      <c r="G33" s="884" t="s">
        <v>527</v>
      </c>
      <c r="H33" s="884" t="s">
        <v>128</v>
      </c>
      <c r="I33" s="884" t="s">
        <v>318</v>
      </c>
      <c r="J33" s="888" t="s">
        <v>53</v>
      </c>
      <c r="K33" s="863"/>
      <c r="L33" s="863"/>
      <c r="M33" s="863"/>
      <c r="N33" s="863"/>
      <c r="O33" s="863"/>
      <c r="P33" s="863"/>
    </row>
    <row r="34" spans="1:16" ht="39" customHeight="1">
      <c r="A34" s="863"/>
      <c r="B34" s="865"/>
      <c r="C34" s="871" t="s">
        <v>469</v>
      </c>
      <c r="D34" s="871"/>
      <c r="E34" s="876"/>
      <c r="F34" s="880">
        <v>5.39</v>
      </c>
      <c r="G34" s="885">
        <v>5.1100000000000003</v>
      </c>
      <c r="H34" s="885">
        <v>5.97</v>
      </c>
      <c r="I34" s="885">
        <v>6.52</v>
      </c>
      <c r="J34" s="889">
        <v>7.46</v>
      </c>
      <c r="K34" s="863"/>
      <c r="L34" s="863"/>
      <c r="M34" s="863"/>
      <c r="N34" s="863"/>
      <c r="O34" s="863"/>
      <c r="P34" s="863"/>
    </row>
    <row r="35" spans="1:16" ht="39" customHeight="1">
      <c r="A35" s="863"/>
      <c r="B35" s="866"/>
      <c r="C35" s="872" t="s">
        <v>455</v>
      </c>
      <c r="D35" s="872"/>
      <c r="E35" s="877"/>
      <c r="F35" s="881">
        <v>5.97</v>
      </c>
      <c r="G35" s="886">
        <v>6.64</v>
      </c>
      <c r="H35" s="886">
        <v>8.9499999999999993</v>
      </c>
      <c r="I35" s="886">
        <v>7.1</v>
      </c>
      <c r="J35" s="890">
        <v>6.78</v>
      </c>
      <c r="K35" s="863"/>
      <c r="L35" s="863"/>
      <c r="M35" s="863"/>
      <c r="N35" s="863"/>
      <c r="O35" s="863"/>
      <c r="P35" s="863"/>
    </row>
    <row r="36" spans="1:16" ht="39" customHeight="1">
      <c r="A36" s="863"/>
      <c r="B36" s="866"/>
      <c r="C36" s="872" t="s">
        <v>162</v>
      </c>
      <c r="D36" s="872"/>
      <c r="E36" s="877"/>
      <c r="F36" s="881" t="s">
        <v>34</v>
      </c>
      <c r="G36" s="886" t="s">
        <v>34</v>
      </c>
      <c r="H36" s="886">
        <v>0.56999999999999995</v>
      </c>
      <c r="I36" s="886">
        <v>0.4</v>
      </c>
      <c r="J36" s="890">
        <v>0.88</v>
      </c>
      <c r="K36" s="863"/>
      <c r="L36" s="863"/>
      <c r="M36" s="863"/>
      <c r="N36" s="863"/>
      <c r="O36" s="863"/>
      <c r="P36" s="863"/>
    </row>
    <row r="37" spans="1:16" ht="39" customHeight="1">
      <c r="A37" s="863"/>
      <c r="B37" s="866"/>
      <c r="C37" s="872" t="s">
        <v>468</v>
      </c>
      <c r="D37" s="872"/>
      <c r="E37" s="877"/>
      <c r="F37" s="881">
        <v>0.65</v>
      </c>
      <c r="G37" s="886">
        <v>0.82</v>
      </c>
      <c r="H37" s="886">
        <v>0.84</v>
      </c>
      <c r="I37" s="886">
        <v>0.87</v>
      </c>
      <c r="J37" s="890">
        <v>0.55000000000000004</v>
      </c>
      <c r="K37" s="863"/>
      <c r="L37" s="863"/>
      <c r="M37" s="863"/>
      <c r="N37" s="863"/>
      <c r="O37" s="863"/>
      <c r="P37" s="863"/>
    </row>
    <row r="38" spans="1:16" ht="39" customHeight="1">
      <c r="A38" s="863"/>
      <c r="B38" s="866"/>
      <c r="C38" s="872" t="s">
        <v>317</v>
      </c>
      <c r="D38" s="872"/>
      <c r="E38" s="877"/>
      <c r="F38" s="881">
        <v>0.32</v>
      </c>
      <c r="G38" s="886">
        <v>0.17</v>
      </c>
      <c r="H38" s="886">
        <v>0.27</v>
      </c>
      <c r="I38" s="886">
        <v>0.16</v>
      </c>
      <c r="J38" s="890">
        <v>0.31</v>
      </c>
      <c r="K38" s="863"/>
      <c r="L38" s="863"/>
      <c r="M38" s="863"/>
      <c r="N38" s="863"/>
      <c r="O38" s="863"/>
      <c r="P38" s="863"/>
    </row>
    <row r="39" spans="1:16" ht="39" customHeight="1">
      <c r="A39" s="863"/>
      <c r="B39" s="866"/>
      <c r="C39" s="872" t="s">
        <v>471</v>
      </c>
      <c r="D39" s="872"/>
      <c r="E39" s="877"/>
      <c r="F39" s="881" t="s">
        <v>34</v>
      </c>
      <c r="G39" s="886" t="s">
        <v>34</v>
      </c>
      <c r="H39" s="886" t="s">
        <v>34</v>
      </c>
      <c r="I39" s="886" t="s">
        <v>34</v>
      </c>
      <c r="J39" s="890">
        <v>0.13</v>
      </c>
      <c r="K39" s="863"/>
      <c r="L39" s="863"/>
      <c r="M39" s="863"/>
      <c r="N39" s="863"/>
      <c r="O39" s="863"/>
      <c r="P39" s="863"/>
    </row>
    <row r="40" spans="1:16" ht="39" customHeight="1">
      <c r="A40" s="863"/>
      <c r="B40" s="866"/>
      <c r="C40" s="872" t="s">
        <v>328</v>
      </c>
      <c r="D40" s="872"/>
      <c r="E40" s="877"/>
      <c r="F40" s="881">
        <v>6.e-002</v>
      </c>
      <c r="G40" s="886">
        <v>3.e-002</v>
      </c>
      <c r="H40" s="886">
        <v>7.0000000000000007e-002</v>
      </c>
      <c r="I40" s="886">
        <v>8.e-002</v>
      </c>
      <c r="J40" s="890">
        <v>8.e-002</v>
      </c>
      <c r="K40" s="863"/>
      <c r="L40" s="863"/>
      <c r="M40" s="863"/>
      <c r="N40" s="863"/>
      <c r="O40" s="863"/>
      <c r="P40" s="863"/>
    </row>
    <row r="41" spans="1:16" ht="39" customHeight="1">
      <c r="A41" s="863"/>
      <c r="B41" s="866"/>
      <c r="C41" s="872" t="s">
        <v>193</v>
      </c>
      <c r="D41" s="872"/>
      <c r="E41" s="877"/>
      <c r="F41" s="881">
        <v>0</v>
      </c>
      <c r="G41" s="886">
        <v>0</v>
      </c>
      <c r="H41" s="886">
        <v>1.e-002</v>
      </c>
      <c r="I41" s="886">
        <v>2.e-002</v>
      </c>
      <c r="J41" s="890">
        <v>1.e-002</v>
      </c>
      <c r="K41" s="863"/>
      <c r="L41" s="863"/>
      <c r="M41" s="863"/>
      <c r="N41" s="863"/>
      <c r="O41" s="863"/>
      <c r="P41" s="863"/>
    </row>
    <row r="42" spans="1:16" ht="39" customHeight="1">
      <c r="A42" s="863"/>
      <c r="B42" s="867"/>
      <c r="C42" s="872" t="s">
        <v>493</v>
      </c>
      <c r="D42" s="872"/>
      <c r="E42" s="877"/>
      <c r="F42" s="881" t="s">
        <v>34</v>
      </c>
      <c r="G42" s="886" t="s">
        <v>34</v>
      </c>
      <c r="H42" s="886" t="s">
        <v>34</v>
      </c>
      <c r="I42" s="886" t="s">
        <v>34</v>
      </c>
      <c r="J42" s="890" t="s">
        <v>34</v>
      </c>
      <c r="K42" s="863"/>
      <c r="L42" s="863"/>
      <c r="M42" s="863"/>
      <c r="N42" s="863"/>
      <c r="O42" s="863"/>
      <c r="P42" s="863"/>
    </row>
    <row r="43" spans="1:16" ht="39" customHeight="1">
      <c r="A43" s="863"/>
      <c r="B43" s="868"/>
      <c r="C43" s="873" t="s">
        <v>250</v>
      </c>
      <c r="D43" s="873"/>
      <c r="E43" s="878"/>
      <c r="F43" s="882">
        <v>0.68</v>
      </c>
      <c r="G43" s="887">
        <v>0.21</v>
      </c>
      <c r="H43" s="887">
        <v>5.e-002</v>
      </c>
      <c r="I43" s="887">
        <v>0.17</v>
      </c>
      <c r="J43" s="891" t="s">
        <v>34</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6.2">
      <c r="A45" s="863"/>
      <c r="B45" s="863"/>
      <c r="C45" s="863"/>
      <c r="D45" s="863"/>
      <c r="E45" s="863"/>
      <c r="F45" s="863"/>
      <c r="G45" s="863"/>
      <c r="H45" s="863"/>
      <c r="I45" s="863"/>
      <c r="J45" s="863"/>
      <c r="K45" s="863"/>
      <c r="L45" s="863"/>
      <c r="M45" s="863"/>
      <c r="N45" s="863"/>
      <c r="O45" s="863"/>
      <c r="P45" s="863"/>
    </row>
  </sheetData>
  <sheetProtection algorithmName="SHA-512" hashValue="wlLmLI2gYuBeQySOD5pZF6MisaUwd+36VPEXFp8AnHZPwpXRq4Vi19y3ucuZMSrWeDb2BRXdxDVwgyqycMzNYg==" saltValue="xlNnPpfXjEZ7RBgeFkt/K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SheetLayoutView="55" workbookViewId="0">
      <selection activeCell="B73" sqref="B73:P7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13</v>
      </c>
      <c r="P43" s="735"/>
      <c r="Q43" s="735"/>
      <c r="R43" s="735"/>
      <c r="S43" s="735"/>
      <c r="T43" s="735"/>
      <c r="U43" s="735"/>
    </row>
    <row r="44" spans="1:21" ht="30.75" customHeight="1">
      <c r="A44" s="735"/>
      <c r="B44" s="892" t="s">
        <v>15</v>
      </c>
      <c r="C44" s="906"/>
      <c r="D44" s="906"/>
      <c r="E44" s="925"/>
      <c r="F44" s="925"/>
      <c r="G44" s="925"/>
      <c r="H44" s="925"/>
      <c r="I44" s="925"/>
      <c r="J44" s="934" t="s">
        <v>5</v>
      </c>
      <c r="K44" s="942" t="s">
        <v>206</v>
      </c>
      <c r="L44" s="951" t="s">
        <v>527</v>
      </c>
      <c r="M44" s="951" t="s">
        <v>128</v>
      </c>
      <c r="N44" s="951" t="s">
        <v>318</v>
      </c>
      <c r="O44" s="960" t="s">
        <v>53</v>
      </c>
      <c r="P44" s="735"/>
      <c r="Q44" s="735"/>
      <c r="R44" s="735"/>
      <c r="S44" s="735"/>
      <c r="T44" s="735"/>
      <c r="U44" s="735"/>
    </row>
    <row r="45" spans="1:21" ht="30.75" customHeight="1">
      <c r="A45" s="735"/>
      <c r="B45" s="893" t="s">
        <v>19</v>
      </c>
      <c r="C45" s="907"/>
      <c r="D45" s="917"/>
      <c r="E45" s="926" t="s">
        <v>23</v>
      </c>
      <c r="F45" s="926"/>
      <c r="G45" s="926"/>
      <c r="H45" s="926"/>
      <c r="I45" s="926"/>
      <c r="J45" s="935"/>
      <c r="K45" s="943">
        <v>1520</v>
      </c>
      <c r="L45" s="952">
        <v>1453</v>
      </c>
      <c r="M45" s="952">
        <v>1403</v>
      </c>
      <c r="N45" s="952">
        <v>1364</v>
      </c>
      <c r="O45" s="961">
        <v>1378</v>
      </c>
      <c r="P45" s="735"/>
      <c r="Q45" s="735"/>
      <c r="R45" s="735"/>
      <c r="S45" s="735"/>
      <c r="T45" s="735"/>
      <c r="U45" s="735"/>
    </row>
    <row r="46" spans="1:21" ht="30.75" customHeight="1">
      <c r="A46" s="735"/>
      <c r="B46" s="894"/>
      <c r="C46" s="908"/>
      <c r="D46" s="918"/>
      <c r="E46" s="927" t="s">
        <v>24</v>
      </c>
      <c r="F46" s="927"/>
      <c r="G46" s="927"/>
      <c r="H46" s="927"/>
      <c r="I46" s="927"/>
      <c r="J46" s="936"/>
      <c r="K46" s="944" t="s">
        <v>34</v>
      </c>
      <c r="L46" s="953" t="s">
        <v>34</v>
      </c>
      <c r="M46" s="953" t="s">
        <v>34</v>
      </c>
      <c r="N46" s="953" t="s">
        <v>34</v>
      </c>
      <c r="O46" s="962" t="s">
        <v>34</v>
      </c>
      <c r="P46" s="735"/>
      <c r="Q46" s="735"/>
      <c r="R46" s="735"/>
      <c r="S46" s="735"/>
      <c r="T46" s="735"/>
      <c r="U46" s="735"/>
    </row>
    <row r="47" spans="1:21" ht="30.75" customHeight="1">
      <c r="A47" s="735"/>
      <c r="B47" s="894"/>
      <c r="C47" s="908"/>
      <c r="D47" s="918"/>
      <c r="E47" s="927" t="s">
        <v>25</v>
      </c>
      <c r="F47" s="927"/>
      <c r="G47" s="927"/>
      <c r="H47" s="927"/>
      <c r="I47" s="927"/>
      <c r="J47" s="936"/>
      <c r="K47" s="944" t="s">
        <v>34</v>
      </c>
      <c r="L47" s="953" t="s">
        <v>34</v>
      </c>
      <c r="M47" s="953" t="s">
        <v>34</v>
      </c>
      <c r="N47" s="953" t="s">
        <v>34</v>
      </c>
      <c r="O47" s="962" t="s">
        <v>34</v>
      </c>
      <c r="P47" s="735"/>
      <c r="Q47" s="735"/>
      <c r="R47" s="735"/>
      <c r="S47" s="735"/>
      <c r="T47" s="735"/>
      <c r="U47" s="735"/>
    </row>
    <row r="48" spans="1:21" ht="30.75" customHeight="1">
      <c r="A48" s="735"/>
      <c r="B48" s="894"/>
      <c r="C48" s="908"/>
      <c r="D48" s="918"/>
      <c r="E48" s="927" t="s">
        <v>20</v>
      </c>
      <c r="F48" s="927"/>
      <c r="G48" s="927"/>
      <c r="H48" s="927"/>
      <c r="I48" s="927"/>
      <c r="J48" s="936"/>
      <c r="K48" s="944">
        <v>558</v>
      </c>
      <c r="L48" s="953">
        <v>526</v>
      </c>
      <c r="M48" s="953">
        <v>523</v>
      </c>
      <c r="N48" s="953">
        <v>522</v>
      </c>
      <c r="O48" s="962">
        <v>465</v>
      </c>
      <c r="P48" s="735"/>
      <c r="Q48" s="735"/>
      <c r="R48" s="735"/>
      <c r="S48" s="735"/>
      <c r="T48" s="735"/>
      <c r="U48" s="735"/>
    </row>
    <row r="49" spans="1:21" ht="30.75" customHeight="1">
      <c r="A49" s="735"/>
      <c r="B49" s="894"/>
      <c r="C49" s="908"/>
      <c r="D49" s="918"/>
      <c r="E49" s="927" t="s">
        <v>27</v>
      </c>
      <c r="F49" s="927"/>
      <c r="G49" s="927"/>
      <c r="H49" s="927"/>
      <c r="I49" s="927"/>
      <c r="J49" s="936"/>
      <c r="K49" s="944">
        <v>19</v>
      </c>
      <c r="L49" s="953">
        <v>35</v>
      </c>
      <c r="M49" s="953">
        <v>41</v>
      </c>
      <c r="N49" s="953">
        <v>50</v>
      </c>
      <c r="O49" s="962">
        <v>39</v>
      </c>
      <c r="P49" s="735"/>
      <c r="Q49" s="735"/>
      <c r="R49" s="735"/>
      <c r="S49" s="735"/>
      <c r="T49" s="735"/>
      <c r="U49" s="735"/>
    </row>
    <row r="50" spans="1:21" ht="30.75" customHeight="1">
      <c r="A50" s="735"/>
      <c r="B50" s="894"/>
      <c r="C50" s="908"/>
      <c r="D50" s="918"/>
      <c r="E50" s="927" t="s">
        <v>29</v>
      </c>
      <c r="F50" s="927"/>
      <c r="G50" s="927"/>
      <c r="H50" s="927"/>
      <c r="I50" s="927"/>
      <c r="J50" s="936"/>
      <c r="K50" s="944">
        <v>2</v>
      </c>
      <c r="L50" s="953">
        <v>10</v>
      </c>
      <c r="M50" s="953">
        <v>10</v>
      </c>
      <c r="N50" s="953">
        <v>1</v>
      </c>
      <c r="O50" s="962" t="s">
        <v>34</v>
      </c>
      <c r="P50" s="735"/>
      <c r="Q50" s="735"/>
      <c r="R50" s="735"/>
      <c r="S50" s="735"/>
      <c r="T50" s="735"/>
      <c r="U50" s="735"/>
    </row>
    <row r="51" spans="1:21" ht="30.75" customHeight="1">
      <c r="A51" s="735"/>
      <c r="B51" s="895"/>
      <c r="C51" s="909"/>
      <c r="D51" s="919"/>
      <c r="E51" s="927" t="s">
        <v>30</v>
      </c>
      <c r="F51" s="927"/>
      <c r="G51" s="927"/>
      <c r="H51" s="927"/>
      <c r="I51" s="927"/>
      <c r="J51" s="936"/>
      <c r="K51" s="944" t="s">
        <v>34</v>
      </c>
      <c r="L51" s="953" t="s">
        <v>34</v>
      </c>
      <c r="M51" s="953" t="s">
        <v>34</v>
      </c>
      <c r="N51" s="953" t="s">
        <v>34</v>
      </c>
      <c r="O51" s="962" t="s">
        <v>34</v>
      </c>
      <c r="P51" s="735"/>
      <c r="Q51" s="735"/>
      <c r="R51" s="735"/>
      <c r="S51" s="735"/>
      <c r="T51" s="735"/>
      <c r="U51" s="735"/>
    </row>
    <row r="52" spans="1:21" ht="30.75" customHeight="1">
      <c r="A52" s="735"/>
      <c r="B52" s="896" t="s">
        <v>37</v>
      </c>
      <c r="C52" s="910"/>
      <c r="D52" s="919"/>
      <c r="E52" s="927" t="s">
        <v>43</v>
      </c>
      <c r="F52" s="927"/>
      <c r="G52" s="927"/>
      <c r="H52" s="927"/>
      <c r="I52" s="927"/>
      <c r="J52" s="936"/>
      <c r="K52" s="944">
        <v>1360</v>
      </c>
      <c r="L52" s="953">
        <v>1338</v>
      </c>
      <c r="M52" s="953">
        <v>1309</v>
      </c>
      <c r="N52" s="953">
        <v>1280</v>
      </c>
      <c r="O52" s="962">
        <v>1298</v>
      </c>
      <c r="P52" s="735"/>
      <c r="Q52" s="735"/>
      <c r="R52" s="735"/>
      <c r="S52" s="735"/>
      <c r="T52" s="735"/>
      <c r="U52" s="735"/>
    </row>
    <row r="53" spans="1:21" ht="30.75" customHeight="1">
      <c r="A53" s="735"/>
      <c r="B53" s="897" t="s">
        <v>44</v>
      </c>
      <c r="C53" s="911"/>
      <c r="D53" s="920"/>
      <c r="E53" s="928" t="s">
        <v>45</v>
      </c>
      <c r="F53" s="928"/>
      <c r="G53" s="928"/>
      <c r="H53" s="928"/>
      <c r="I53" s="928"/>
      <c r="J53" s="937"/>
      <c r="K53" s="945">
        <v>739</v>
      </c>
      <c r="L53" s="954">
        <v>686</v>
      </c>
      <c r="M53" s="954">
        <v>668</v>
      </c>
      <c r="N53" s="954">
        <v>657</v>
      </c>
      <c r="O53" s="963">
        <v>584</v>
      </c>
      <c r="P53" s="735"/>
      <c r="Q53" s="735"/>
      <c r="R53" s="735"/>
      <c r="S53" s="735"/>
      <c r="T53" s="735"/>
      <c r="U53" s="735"/>
    </row>
    <row r="54" spans="1:21" ht="24" customHeight="1">
      <c r="A54" s="735"/>
      <c r="B54" s="898" t="s">
        <v>1</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50</v>
      </c>
      <c r="C56" s="912"/>
      <c r="D56" s="912"/>
      <c r="E56" s="912"/>
      <c r="F56" s="912"/>
      <c r="G56" s="912"/>
      <c r="H56" s="912"/>
      <c r="I56" s="912"/>
      <c r="J56" s="912"/>
      <c r="K56" s="946"/>
      <c r="L56" s="946"/>
      <c r="M56" s="946"/>
      <c r="N56" s="946"/>
      <c r="O56" s="964" t="s">
        <v>52</v>
      </c>
      <c r="P56" s="735"/>
      <c r="Q56" s="735"/>
      <c r="R56" s="735"/>
      <c r="S56" s="735"/>
      <c r="T56" s="735"/>
      <c r="U56" s="735"/>
    </row>
    <row r="57" spans="1:21" ht="31.5" customHeight="1">
      <c r="A57" s="735"/>
      <c r="B57" s="900"/>
      <c r="C57" s="913"/>
      <c r="D57" s="913"/>
      <c r="E57" s="929"/>
      <c r="F57" s="929"/>
      <c r="G57" s="929"/>
      <c r="H57" s="929"/>
      <c r="I57" s="929"/>
      <c r="J57" s="938" t="s">
        <v>5</v>
      </c>
      <c r="K57" s="947" t="s">
        <v>206</v>
      </c>
      <c r="L57" s="955" t="s">
        <v>527</v>
      </c>
      <c r="M57" s="955" t="s">
        <v>128</v>
      </c>
      <c r="N57" s="955" t="s">
        <v>318</v>
      </c>
      <c r="O57" s="965" t="s">
        <v>53</v>
      </c>
      <c r="P57" s="735"/>
      <c r="Q57" s="735"/>
      <c r="R57" s="735"/>
      <c r="S57" s="735"/>
      <c r="T57" s="735"/>
      <c r="U57" s="735"/>
    </row>
    <row r="58" spans="1:21" ht="31.5" customHeight="1">
      <c r="B58" s="901" t="s">
        <v>58</v>
      </c>
      <c r="C58" s="914"/>
      <c r="D58" s="921" t="s">
        <v>60</v>
      </c>
      <c r="E58" s="930"/>
      <c r="F58" s="930"/>
      <c r="G58" s="930"/>
      <c r="H58" s="930"/>
      <c r="I58" s="930"/>
      <c r="J58" s="939"/>
      <c r="K58" s="948"/>
      <c r="L58" s="956"/>
      <c r="M58" s="956"/>
      <c r="N58" s="956"/>
      <c r="O58" s="966"/>
    </row>
    <row r="59" spans="1:21" ht="31.5" customHeight="1">
      <c r="B59" s="902"/>
      <c r="C59" s="915"/>
      <c r="D59" s="922" t="s">
        <v>62</v>
      </c>
      <c r="E59" s="931"/>
      <c r="F59" s="931"/>
      <c r="G59" s="931"/>
      <c r="H59" s="931"/>
      <c r="I59" s="931"/>
      <c r="J59" s="940"/>
      <c r="K59" s="949"/>
      <c r="L59" s="957"/>
      <c r="M59" s="957"/>
      <c r="N59" s="957"/>
      <c r="O59" s="967"/>
    </row>
    <row r="60" spans="1:21" ht="31.5" customHeight="1">
      <c r="B60" s="903"/>
      <c r="C60" s="916"/>
      <c r="D60" s="923" t="s">
        <v>47</v>
      </c>
      <c r="E60" s="932"/>
      <c r="F60" s="932"/>
      <c r="G60" s="932"/>
      <c r="H60" s="932"/>
      <c r="I60" s="932"/>
      <c r="J60" s="941"/>
      <c r="K60" s="950"/>
      <c r="L60" s="958"/>
      <c r="M60" s="958"/>
      <c r="N60" s="958"/>
      <c r="O60" s="968"/>
    </row>
    <row r="61" spans="1:21" ht="24" customHeight="1">
      <c r="B61" s="904"/>
      <c r="C61" s="904"/>
      <c r="D61" s="924" t="s">
        <v>42</v>
      </c>
      <c r="E61" s="933"/>
      <c r="F61" s="933"/>
      <c r="G61" s="933"/>
      <c r="H61" s="933"/>
      <c r="I61" s="933"/>
      <c r="J61" s="933"/>
      <c r="K61" s="933"/>
      <c r="L61" s="933"/>
      <c r="M61" s="933"/>
      <c r="N61" s="933"/>
      <c r="O61" s="933"/>
    </row>
    <row r="62" spans="1:21" ht="24" customHeight="1">
      <c r="B62" s="905"/>
      <c r="C62" s="905"/>
      <c r="D62" s="924" t="s">
        <v>65</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Van8sIBFJtrwWXYXV4X7JoGo8UG4SJTmQcFxcx9a2SDxDSh++sgOMAZkT0tvI8YXYKsbsoigOIskWocpbxn9sw==" saltValue="YgwSwrnZS27V0ZTgyXsU8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7" zoomScaleSheetLayoutView="100" workbookViewId="0">
      <selection activeCell="B73" sqref="B73:P7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13</v>
      </c>
    </row>
    <row r="40" spans="2:13" ht="27.75" customHeight="1">
      <c r="B40" s="892" t="s">
        <v>15</v>
      </c>
      <c r="C40" s="906"/>
      <c r="D40" s="906"/>
      <c r="E40" s="925"/>
      <c r="F40" s="925"/>
      <c r="G40" s="925"/>
      <c r="H40" s="934" t="s">
        <v>5</v>
      </c>
      <c r="I40" s="942" t="s">
        <v>206</v>
      </c>
      <c r="J40" s="951" t="s">
        <v>527</v>
      </c>
      <c r="K40" s="951" t="s">
        <v>128</v>
      </c>
      <c r="L40" s="951" t="s">
        <v>318</v>
      </c>
      <c r="M40" s="991" t="s">
        <v>53</v>
      </c>
    </row>
    <row r="41" spans="2:13" ht="27.75" customHeight="1">
      <c r="B41" s="893" t="s">
        <v>67</v>
      </c>
      <c r="C41" s="907"/>
      <c r="D41" s="917"/>
      <c r="E41" s="974" t="s">
        <v>68</v>
      </c>
      <c r="F41" s="974"/>
      <c r="G41" s="974"/>
      <c r="H41" s="980"/>
      <c r="I41" s="984">
        <v>11495</v>
      </c>
      <c r="J41" s="988">
        <v>10507</v>
      </c>
      <c r="K41" s="988">
        <v>9650</v>
      </c>
      <c r="L41" s="988">
        <v>9517</v>
      </c>
      <c r="M41" s="992">
        <v>9473</v>
      </c>
    </row>
    <row r="42" spans="2:13" ht="27.75" customHeight="1">
      <c r="B42" s="894"/>
      <c r="C42" s="908"/>
      <c r="D42" s="918"/>
      <c r="E42" s="975" t="s">
        <v>71</v>
      </c>
      <c r="F42" s="975"/>
      <c r="G42" s="975"/>
      <c r="H42" s="981"/>
      <c r="I42" s="985">
        <v>83</v>
      </c>
      <c r="J42" s="989">
        <v>65</v>
      </c>
      <c r="K42" s="989">
        <v>46</v>
      </c>
      <c r="L42" s="989" t="s">
        <v>34</v>
      </c>
      <c r="M42" s="993" t="s">
        <v>34</v>
      </c>
    </row>
    <row r="43" spans="2:13" ht="27.75" customHeight="1">
      <c r="B43" s="894"/>
      <c r="C43" s="908"/>
      <c r="D43" s="918"/>
      <c r="E43" s="975" t="s">
        <v>7</v>
      </c>
      <c r="F43" s="975"/>
      <c r="G43" s="975"/>
      <c r="H43" s="981"/>
      <c r="I43" s="985">
        <v>7595</v>
      </c>
      <c r="J43" s="989">
        <v>7196</v>
      </c>
      <c r="K43" s="989">
        <v>6826</v>
      </c>
      <c r="L43" s="989">
        <v>6136</v>
      </c>
      <c r="M43" s="993">
        <v>5548</v>
      </c>
    </row>
    <row r="44" spans="2:13" ht="27.75" customHeight="1">
      <c r="B44" s="894"/>
      <c r="C44" s="908"/>
      <c r="D44" s="918"/>
      <c r="E44" s="975" t="s">
        <v>2</v>
      </c>
      <c r="F44" s="975"/>
      <c r="G44" s="975"/>
      <c r="H44" s="981"/>
      <c r="I44" s="985">
        <v>324</v>
      </c>
      <c r="J44" s="989">
        <v>289</v>
      </c>
      <c r="K44" s="989">
        <v>261</v>
      </c>
      <c r="L44" s="989">
        <v>245</v>
      </c>
      <c r="M44" s="993">
        <v>262</v>
      </c>
    </row>
    <row r="45" spans="2:13" ht="27.75" customHeight="1">
      <c r="B45" s="894"/>
      <c r="C45" s="908"/>
      <c r="D45" s="918"/>
      <c r="E45" s="975" t="s">
        <v>72</v>
      </c>
      <c r="F45" s="975"/>
      <c r="G45" s="975"/>
      <c r="H45" s="981"/>
      <c r="I45" s="985">
        <v>1180</v>
      </c>
      <c r="J45" s="989">
        <v>985</v>
      </c>
      <c r="K45" s="989">
        <v>887</v>
      </c>
      <c r="L45" s="989">
        <v>765</v>
      </c>
      <c r="M45" s="993">
        <v>704</v>
      </c>
    </row>
    <row r="46" spans="2:13" ht="27.75" customHeight="1">
      <c r="B46" s="894"/>
      <c r="C46" s="908"/>
      <c r="D46" s="919"/>
      <c r="E46" s="975" t="s">
        <v>74</v>
      </c>
      <c r="F46" s="975"/>
      <c r="G46" s="975"/>
      <c r="H46" s="981"/>
      <c r="I46" s="985">
        <v>7</v>
      </c>
      <c r="J46" s="989">
        <v>5</v>
      </c>
      <c r="K46" s="989">
        <v>2</v>
      </c>
      <c r="L46" s="989">
        <v>1</v>
      </c>
      <c r="M46" s="993" t="s">
        <v>34</v>
      </c>
    </row>
    <row r="47" spans="2:13" ht="27.75" customHeight="1">
      <c r="B47" s="894"/>
      <c r="C47" s="908"/>
      <c r="D47" s="972"/>
      <c r="E47" s="976" t="s">
        <v>78</v>
      </c>
      <c r="F47" s="979"/>
      <c r="G47" s="979"/>
      <c r="H47" s="982"/>
      <c r="I47" s="985" t="s">
        <v>34</v>
      </c>
      <c r="J47" s="989" t="s">
        <v>34</v>
      </c>
      <c r="K47" s="989" t="s">
        <v>34</v>
      </c>
      <c r="L47" s="989" t="s">
        <v>34</v>
      </c>
      <c r="M47" s="993" t="s">
        <v>34</v>
      </c>
    </row>
    <row r="48" spans="2:13" ht="27.75" customHeight="1">
      <c r="B48" s="894"/>
      <c r="C48" s="908"/>
      <c r="D48" s="918"/>
      <c r="E48" s="975" t="s">
        <v>4</v>
      </c>
      <c r="F48" s="975"/>
      <c r="G48" s="975"/>
      <c r="H48" s="981"/>
      <c r="I48" s="985" t="s">
        <v>34</v>
      </c>
      <c r="J48" s="989" t="s">
        <v>34</v>
      </c>
      <c r="K48" s="989" t="s">
        <v>34</v>
      </c>
      <c r="L48" s="989" t="s">
        <v>34</v>
      </c>
      <c r="M48" s="993" t="s">
        <v>34</v>
      </c>
    </row>
    <row r="49" spans="2:13" ht="27.75" customHeight="1">
      <c r="B49" s="895"/>
      <c r="C49" s="909"/>
      <c r="D49" s="918"/>
      <c r="E49" s="975" t="s">
        <v>26</v>
      </c>
      <c r="F49" s="975"/>
      <c r="G49" s="975"/>
      <c r="H49" s="981"/>
      <c r="I49" s="985" t="s">
        <v>34</v>
      </c>
      <c r="J49" s="989" t="s">
        <v>34</v>
      </c>
      <c r="K49" s="989" t="s">
        <v>34</v>
      </c>
      <c r="L49" s="989" t="s">
        <v>34</v>
      </c>
      <c r="M49" s="993" t="s">
        <v>34</v>
      </c>
    </row>
    <row r="50" spans="2:13" ht="27.75" customHeight="1">
      <c r="B50" s="969" t="s">
        <v>85</v>
      </c>
      <c r="C50" s="971"/>
      <c r="D50" s="973"/>
      <c r="E50" s="975" t="s">
        <v>69</v>
      </c>
      <c r="F50" s="975"/>
      <c r="G50" s="975"/>
      <c r="H50" s="981"/>
      <c r="I50" s="985">
        <v>2861</v>
      </c>
      <c r="J50" s="989">
        <v>3095</v>
      </c>
      <c r="K50" s="989">
        <v>3258</v>
      </c>
      <c r="L50" s="989">
        <v>2989</v>
      </c>
      <c r="M50" s="993">
        <v>3309</v>
      </c>
    </row>
    <row r="51" spans="2:13" ht="27.75" customHeight="1">
      <c r="B51" s="894"/>
      <c r="C51" s="908"/>
      <c r="D51" s="918"/>
      <c r="E51" s="975" t="s">
        <v>88</v>
      </c>
      <c r="F51" s="975"/>
      <c r="G51" s="975"/>
      <c r="H51" s="981"/>
      <c r="I51" s="985">
        <v>210</v>
      </c>
      <c r="J51" s="989">
        <v>171</v>
      </c>
      <c r="K51" s="989">
        <v>124</v>
      </c>
      <c r="L51" s="989">
        <v>86</v>
      </c>
      <c r="M51" s="993">
        <v>58</v>
      </c>
    </row>
    <row r="52" spans="2:13" ht="27.75" customHeight="1">
      <c r="B52" s="895"/>
      <c r="C52" s="909"/>
      <c r="D52" s="918"/>
      <c r="E52" s="975" t="s">
        <v>35</v>
      </c>
      <c r="F52" s="975"/>
      <c r="G52" s="975"/>
      <c r="H52" s="981"/>
      <c r="I52" s="985">
        <v>12599</v>
      </c>
      <c r="J52" s="989">
        <v>11843</v>
      </c>
      <c r="K52" s="989">
        <v>10979</v>
      </c>
      <c r="L52" s="989">
        <v>10847</v>
      </c>
      <c r="M52" s="993">
        <v>10612</v>
      </c>
    </row>
    <row r="53" spans="2:13" ht="27.75" customHeight="1">
      <c r="B53" s="897" t="s">
        <v>44</v>
      </c>
      <c r="C53" s="911"/>
      <c r="D53" s="920"/>
      <c r="E53" s="977" t="s">
        <v>91</v>
      </c>
      <c r="F53" s="977"/>
      <c r="G53" s="977"/>
      <c r="H53" s="983"/>
      <c r="I53" s="986">
        <v>5014</v>
      </c>
      <c r="J53" s="990">
        <v>3938</v>
      </c>
      <c r="K53" s="990">
        <v>3312</v>
      </c>
      <c r="L53" s="990">
        <v>2744</v>
      </c>
      <c r="M53" s="994">
        <v>2007</v>
      </c>
    </row>
    <row r="54" spans="2:13" ht="27.75" customHeight="1">
      <c r="B54" s="970"/>
      <c r="C54" s="869"/>
      <c r="D54" s="869"/>
      <c r="E54" s="978"/>
      <c r="F54" s="978"/>
      <c r="G54" s="978"/>
      <c r="H54" s="978"/>
      <c r="I54" s="987"/>
      <c r="J54" s="987"/>
      <c r="K54" s="987"/>
      <c r="L54" s="987"/>
      <c r="M54" s="987"/>
    </row>
    <row r="55" spans="2:13" ht="13.2"/>
  </sheetData>
  <sheetProtection algorithmName="SHA-512" hashValue="EEjIR31orRyVFEvTfu/XUtbhU4Lk4a5OeFbNsgWdsp7zGFXZ84ShJyaaTvnYWbCgPL2XVCxQS51fjyLzJZFmuQ==" saltValue="UodTv7v+Le28sOPXAYta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C1" zoomScale="70" zoomScaleNormal="70" zoomScaleSheetLayoutView="100" workbookViewId="0">
      <selection activeCell="B73" sqref="B73:P7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94</v>
      </c>
    </row>
    <row r="54" spans="2:8" ht="29.25" customHeight="1">
      <c r="B54" s="995" t="s">
        <v>3</v>
      </c>
      <c r="C54" s="1001"/>
      <c r="D54" s="1001"/>
      <c r="E54" s="1010" t="s">
        <v>5</v>
      </c>
      <c r="F54" s="1017" t="s">
        <v>128</v>
      </c>
      <c r="G54" s="1017" t="s">
        <v>318</v>
      </c>
      <c r="H54" s="1025" t="s">
        <v>53</v>
      </c>
    </row>
    <row r="55" spans="2:8" ht="52.5" customHeight="1">
      <c r="B55" s="996"/>
      <c r="C55" s="1002" t="s">
        <v>54</v>
      </c>
      <c r="D55" s="1002"/>
      <c r="E55" s="1011"/>
      <c r="F55" s="1018">
        <v>960</v>
      </c>
      <c r="G55" s="1018">
        <v>979</v>
      </c>
      <c r="H55" s="1026">
        <v>1110</v>
      </c>
    </row>
    <row r="56" spans="2:8" ht="52.5" customHeight="1">
      <c r="B56" s="997"/>
      <c r="C56" s="1003" t="s">
        <v>17</v>
      </c>
      <c r="D56" s="1003"/>
      <c r="E56" s="1012"/>
      <c r="F56" s="1019">
        <v>290</v>
      </c>
      <c r="G56" s="1019">
        <v>318</v>
      </c>
      <c r="H56" s="1027">
        <v>353</v>
      </c>
    </row>
    <row r="57" spans="2:8" ht="53.25" customHeight="1">
      <c r="B57" s="997"/>
      <c r="C57" s="1004" t="s">
        <v>97</v>
      </c>
      <c r="D57" s="1004"/>
      <c r="E57" s="1013"/>
      <c r="F57" s="1020">
        <v>2202</v>
      </c>
      <c r="G57" s="1020">
        <v>2168</v>
      </c>
      <c r="H57" s="1028">
        <v>2106</v>
      </c>
    </row>
    <row r="58" spans="2:8" ht="45.75" customHeight="1">
      <c r="B58" s="998"/>
      <c r="C58" s="1005" t="s">
        <v>36</v>
      </c>
      <c r="D58" s="1008"/>
      <c r="E58" s="1014"/>
      <c r="F58" s="1021">
        <v>884</v>
      </c>
      <c r="G58" s="1021">
        <v>886</v>
      </c>
      <c r="H58" s="1029">
        <v>888</v>
      </c>
    </row>
    <row r="59" spans="2:8" ht="45.75" customHeight="1">
      <c r="B59" s="998"/>
      <c r="C59" s="1005" t="s">
        <v>533</v>
      </c>
      <c r="D59" s="1008"/>
      <c r="E59" s="1014"/>
      <c r="F59" s="1021">
        <v>653</v>
      </c>
      <c r="G59" s="1021">
        <v>756</v>
      </c>
      <c r="H59" s="1029">
        <v>733</v>
      </c>
    </row>
    <row r="60" spans="2:8" ht="45.75" customHeight="1">
      <c r="B60" s="998"/>
      <c r="C60" s="1005" t="s">
        <v>534</v>
      </c>
      <c r="D60" s="1008"/>
      <c r="E60" s="1014"/>
      <c r="F60" s="1021">
        <v>185</v>
      </c>
      <c r="G60" s="1021">
        <v>195</v>
      </c>
      <c r="H60" s="1029">
        <v>207</v>
      </c>
    </row>
    <row r="61" spans="2:8" ht="45.75" customHeight="1">
      <c r="B61" s="998"/>
      <c r="C61" s="1005" t="s">
        <v>211</v>
      </c>
      <c r="D61" s="1008"/>
      <c r="E61" s="1014"/>
      <c r="F61" s="1021">
        <v>240</v>
      </c>
      <c r="G61" s="1021">
        <v>177</v>
      </c>
      <c r="H61" s="1029">
        <v>127</v>
      </c>
    </row>
    <row r="62" spans="2:8" ht="45.75" customHeight="1">
      <c r="B62" s="999"/>
      <c r="C62" s="1006" t="s">
        <v>535</v>
      </c>
      <c r="D62" s="1009"/>
      <c r="E62" s="1015"/>
      <c r="F62" s="1022">
        <v>46</v>
      </c>
      <c r="G62" s="1022">
        <v>50</v>
      </c>
      <c r="H62" s="1030">
        <v>53</v>
      </c>
    </row>
    <row r="63" spans="2:8" ht="52.5" customHeight="1">
      <c r="B63" s="1000"/>
      <c r="C63" s="1007" t="s">
        <v>99</v>
      </c>
      <c r="D63" s="1007"/>
      <c r="E63" s="1016"/>
      <c r="F63" s="1023">
        <v>3452</v>
      </c>
      <c r="G63" s="1023">
        <v>3465</v>
      </c>
      <c r="H63" s="1031">
        <v>3569</v>
      </c>
    </row>
    <row r="64" spans="2:8" ht="13.2"/>
  </sheetData>
  <sheetProtection algorithmName="SHA-512" hashValue="rwyTlJK/7NyMxMMhpNp8ACRj7+syoK8PheIPYovm69trOfqiqiiAoNaqh3d63ElApG+6YFfHcdfL5GhSYlA59Q==" saltValue="y1TGqfs462zSCJMVR63Uu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3"/>
      <c r="B1" s="765"/>
      <c r="C1" s="769"/>
      <c r="D1" s="782"/>
      <c r="E1" s="794"/>
      <c r="F1" s="794"/>
      <c r="G1" s="794"/>
      <c r="H1" s="828"/>
    </row>
    <row r="2" spans="1:8">
      <c r="A2" s="754"/>
      <c r="B2" s="766"/>
      <c r="C2" s="1039"/>
      <c r="D2" s="783" t="s">
        <v>82</v>
      </c>
      <c r="E2" s="795"/>
      <c r="F2" s="1047" t="s">
        <v>98</v>
      </c>
      <c r="G2" s="819"/>
      <c r="H2" s="829"/>
    </row>
    <row r="3" spans="1:8">
      <c r="A3" s="783" t="s">
        <v>523</v>
      </c>
      <c r="B3" s="768"/>
      <c r="C3" s="1040"/>
      <c r="D3" s="1043">
        <v>31559</v>
      </c>
      <c r="E3" s="1045"/>
      <c r="F3" s="1048">
        <v>125418</v>
      </c>
      <c r="G3" s="1050"/>
      <c r="H3" s="1053"/>
    </row>
    <row r="4" spans="1:8">
      <c r="A4" s="755"/>
      <c r="B4" s="767"/>
      <c r="C4" s="1041"/>
      <c r="D4" s="1044">
        <v>10162</v>
      </c>
      <c r="E4" s="1046"/>
      <c r="F4" s="1049">
        <v>60445</v>
      </c>
      <c r="G4" s="1051"/>
      <c r="H4" s="1054"/>
    </row>
    <row r="5" spans="1:8">
      <c r="A5" s="783" t="s">
        <v>300</v>
      </c>
      <c r="B5" s="768"/>
      <c r="C5" s="1040"/>
      <c r="D5" s="1043">
        <v>45328</v>
      </c>
      <c r="E5" s="1045"/>
      <c r="F5" s="1048">
        <v>74568</v>
      </c>
      <c r="G5" s="1050"/>
      <c r="H5" s="1053"/>
    </row>
    <row r="6" spans="1:8">
      <c r="A6" s="755"/>
      <c r="B6" s="767"/>
      <c r="C6" s="1041"/>
      <c r="D6" s="1044">
        <v>11329</v>
      </c>
      <c r="E6" s="1046"/>
      <c r="F6" s="1049">
        <v>42558</v>
      </c>
      <c r="G6" s="1051"/>
      <c r="H6" s="1054"/>
    </row>
    <row r="7" spans="1:8">
      <c r="A7" s="783" t="s">
        <v>290</v>
      </c>
      <c r="B7" s="768"/>
      <c r="C7" s="1040"/>
      <c r="D7" s="1043">
        <v>47945</v>
      </c>
      <c r="E7" s="1045"/>
      <c r="F7" s="1048">
        <v>73693</v>
      </c>
      <c r="G7" s="1050"/>
      <c r="H7" s="1053"/>
    </row>
    <row r="8" spans="1:8">
      <c r="A8" s="755"/>
      <c r="B8" s="767"/>
      <c r="C8" s="1041"/>
      <c r="D8" s="1044">
        <v>23538</v>
      </c>
      <c r="E8" s="1046"/>
      <c r="F8" s="1049">
        <v>44203</v>
      </c>
      <c r="G8" s="1051"/>
      <c r="H8" s="1054"/>
    </row>
    <row r="9" spans="1:8">
      <c r="A9" s="783" t="s">
        <v>57</v>
      </c>
      <c r="B9" s="768"/>
      <c r="C9" s="1040"/>
      <c r="D9" s="1043">
        <v>100360</v>
      </c>
      <c r="E9" s="1045"/>
      <c r="F9" s="1048">
        <v>79401</v>
      </c>
      <c r="G9" s="1050"/>
      <c r="H9" s="1053"/>
    </row>
    <row r="10" spans="1:8">
      <c r="A10" s="755"/>
      <c r="B10" s="767"/>
      <c r="C10" s="1041"/>
      <c r="D10" s="1044">
        <v>63596</v>
      </c>
      <c r="E10" s="1046"/>
      <c r="F10" s="1049">
        <v>49347</v>
      </c>
      <c r="G10" s="1051"/>
      <c r="H10" s="1054"/>
    </row>
    <row r="11" spans="1:8">
      <c r="A11" s="783" t="s">
        <v>525</v>
      </c>
      <c r="B11" s="768"/>
      <c r="C11" s="1040"/>
      <c r="D11" s="1043">
        <v>104087</v>
      </c>
      <c r="E11" s="1045"/>
      <c r="F11" s="1048">
        <v>87379</v>
      </c>
      <c r="G11" s="1050"/>
      <c r="H11" s="1053"/>
    </row>
    <row r="12" spans="1:8">
      <c r="A12" s="755"/>
      <c r="B12" s="767"/>
      <c r="C12" s="1042"/>
      <c r="D12" s="1044">
        <v>60208</v>
      </c>
      <c r="E12" s="1046"/>
      <c r="F12" s="1049">
        <v>55855</v>
      </c>
      <c r="G12" s="1051"/>
      <c r="H12" s="1054"/>
    </row>
    <row r="13" spans="1:8">
      <c r="A13" s="783"/>
      <c r="B13" s="768"/>
      <c r="C13" s="1040"/>
      <c r="D13" s="1043">
        <v>65856</v>
      </c>
      <c r="E13" s="1045"/>
      <c r="F13" s="1048">
        <v>88092</v>
      </c>
      <c r="G13" s="1052"/>
      <c r="H13" s="1053"/>
    </row>
    <row r="14" spans="1:8">
      <c r="A14" s="755"/>
      <c r="B14" s="767"/>
      <c r="C14" s="1041"/>
      <c r="D14" s="1044">
        <v>33767</v>
      </c>
      <c r="E14" s="1046"/>
      <c r="F14" s="1049">
        <v>50482</v>
      </c>
      <c r="G14" s="1051"/>
      <c r="H14" s="1054"/>
    </row>
    <row r="17" spans="1:11">
      <c r="A17" s="1032" t="s">
        <v>100</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101</v>
      </c>
      <c r="B19" s="1033">
        <f>ROUND(VALUE(SUBSTITUTE(実質収支比率等に係る経年分析!F$48,"▲","-")),2)</f>
        <v>6.1</v>
      </c>
      <c r="C19" s="1033">
        <f>ROUND(VALUE(SUBSTITUTE(実質収支比率等に係る経年分析!G$48,"▲","-")),2)</f>
        <v>6.72</v>
      </c>
      <c r="D19" s="1033">
        <f>ROUND(VALUE(SUBSTITUTE(実質収支比率等に係る経年分析!H$48,"▲","-")),2)</f>
        <v>9.01</v>
      </c>
      <c r="E19" s="1033">
        <f>ROUND(VALUE(SUBSTITUTE(実質収支比率等に係る経年分析!I$48,"▲","-")),2)</f>
        <v>7.28</v>
      </c>
      <c r="F19" s="1033">
        <f>ROUND(VALUE(SUBSTITUTE(実質収支比率等に係る経年分析!J$48,"▲","-")),2)</f>
        <v>6.78</v>
      </c>
    </row>
    <row r="20" spans="1:11">
      <c r="A20" s="1033" t="s">
        <v>102</v>
      </c>
      <c r="B20" s="1033">
        <f>ROUND(VALUE(SUBSTITUTE(実質収支比率等に係る経年分析!F$47,"▲","-")),2)</f>
        <v>13.47</v>
      </c>
      <c r="C20" s="1033">
        <f>ROUND(VALUE(SUBSTITUTE(実質収支比率等に係る経年分析!G$47,"▲","-")),2)</f>
        <v>15.25</v>
      </c>
      <c r="D20" s="1033">
        <f>ROUND(VALUE(SUBSTITUTE(実質収支比率等に係る経年分析!H$47,"▲","-")),2)</f>
        <v>14.46</v>
      </c>
      <c r="E20" s="1033">
        <f>ROUND(VALUE(SUBSTITUTE(実質収支比率等に係る経年分析!I$47,"▲","-")),2)</f>
        <v>14.67</v>
      </c>
      <c r="F20" s="1033">
        <f>ROUND(VALUE(SUBSTITUTE(実質収支比率等に係る経年分析!J$47,"▲","-")),2)</f>
        <v>16.34</v>
      </c>
    </row>
    <row r="21" spans="1:11">
      <c r="A21" s="1033" t="s">
        <v>33</v>
      </c>
      <c r="B21" s="1033">
        <f>IF(ISNUMBER(VALUE(SUBSTITUTE(実質収支比率等に係る経年分析!F$49,"▲","-"))),ROUND(VALUE(SUBSTITUTE(実質収支比率等に係る経年分析!F$49,"▲","-")),2),NA())</f>
        <v>5.15</v>
      </c>
      <c r="C21" s="1033">
        <f>IF(ISNUMBER(VALUE(SUBSTITUTE(実質収支比率等に係る経年分析!G$49,"▲","-"))),ROUND(VALUE(SUBSTITUTE(実質収支比率等に係る経年分析!G$49,"▲","-")),2),NA())</f>
        <v>4.63</v>
      </c>
      <c r="D21" s="1033">
        <f>IF(ISNUMBER(VALUE(SUBSTITUTE(実質収支比率等に係る経年分析!H$49,"▲","-"))),ROUND(VALUE(SUBSTITUTE(実質収支比率等に係る経年分析!H$49,"▲","-")),2),NA())</f>
        <v>2.96</v>
      </c>
      <c r="E21" s="1033">
        <f>IF(ISNUMBER(VALUE(SUBSTITUTE(実質収支比率等に係る経年分析!I$49,"▲","-"))),ROUND(VALUE(SUBSTITUTE(実質収支比率等に係る経年分析!I$49,"▲","-")),2),NA())</f>
        <v>-0.28000000000000003</v>
      </c>
      <c r="F21" s="1033">
        <f>IF(ISNUMBER(VALUE(SUBSTITUTE(実質収支比率等に係る経年分析!J$49,"▲","-"))),ROUND(VALUE(SUBSTITUTE(実質収支比率等に係る経年分析!J$49,"▲","-")),2),NA())</f>
        <v>1.54</v>
      </c>
    </row>
    <row r="24" spans="1:11">
      <c r="A24" s="1032" t="s">
        <v>18</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103</v>
      </c>
      <c r="C26" s="1034" t="s">
        <v>39</v>
      </c>
      <c r="D26" s="1034" t="s">
        <v>103</v>
      </c>
      <c r="E26" s="1034" t="s">
        <v>39</v>
      </c>
      <c r="F26" s="1034" t="s">
        <v>103</v>
      </c>
      <c r="G26" s="1034" t="s">
        <v>39</v>
      </c>
      <c r="H26" s="1034" t="s">
        <v>103</v>
      </c>
      <c r="I26" s="1034" t="s">
        <v>39</v>
      </c>
      <c r="J26" s="1034" t="s">
        <v>103</v>
      </c>
      <c r="K26" s="1034" t="s">
        <v>39</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0.68</v>
      </c>
      <c r="D27" s="1034" t="e">
        <f>IF(ROUND(VALUE(SUBSTITUTE('連結実質赤字比率に係る赤字・黒字の構成分析'!G$43,"▲","-")),2)&lt;0,ABS(ROUND(VALUE(SUBSTITUTE('連結実質赤字比率に係る赤字・黒字の構成分析'!G$43,"▲","-")),2)),NA())</f>
        <v>#N/A</v>
      </c>
      <c r="E27" s="1034">
        <f>IF(ROUND(VALUE(SUBSTITUTE('連結実質赤字比率に係る赤字・黒字の構成分析'!G$43,"▲","-")),2)&gt;=0,ABS(ROUND(VALUE(SUBSTITUTE('連結実質赤字比率に係る赤字・黒字の構成分析'!G$43,"▲","-")),2)),NA())</f>
        <v>0.21</v>
      </c>
      <c r="F27" s="1034" t="e">
        <f>IF(ROUND(VALUE(SUBSTITUTE('連結実質赤字比率に係る赤字・黒字の構成分析'!H$43,"▲","-")),2)&lt;0,ABS(ROUND(VALUE(SUBSTITUTE('連結実質赤字比率に係る赤字・黒字の構成分析'!H$43,"▲","-")),2)),NA())</f>
        <v>#N/A</v>
      </c>
      <c r="G27" s="1034">
        <f>IF(ROUND(VALUE(SUBSTITUTE('連結実質赤字比率に係る赤字・黒字の構成分析'!H$43,"▲","-")),2)&gt;=0,ABS(ROUND(VALUE(SUBSTITUTE('連結実質赤字比率に係る赤字・黒字の構成分析'!H$43,"▲","-")),2)),NA())</f>
        <v>5.e-002</v>
      </c>
      <c r="H27" s="1034" t="e">
        <f>IF(ROUND(VALUE(SUBSTITUTE('連結実質赤字比率に係る赤字・黒字の構成分析'!I$43,"▲","-")),2)&lt;0,ABS(ROUND(VALUE(SUBSTITUTE('連結実質赤字比率に係る赤字・黒字の構成分析'!I$43,"▲","-")),2)),NA())</f>
        <v>#N/A</v>
      </c>
      <c r="I27" s="1034">
        <f>IF(ROUND(VALUE(SUBSTITUTE('連結実質赤字比率に係る赤字・黒字の構成分析'!I$43,"▲","-")),2)&gt;=0,ABS(ROUND(VALUE(SUBSTITUTE('連結実質赤字比率に係る赤字・黒字の構成分析'!I$43,"▲","-")),2)),NA())</f>
        <v>0.17</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str">
        <f>IF('連結実質赤字比率に係る赤字・黒字の構成分析'!C$41="",NA(),'連結実質赤字比率に係る赤字・黒字の構成分析'!C$41)</f>
        <v>後期高齢者医療特別会計</v>
      </c>
      <c r="B29" s="1034" t="e">
        <f>IF(ROUND(VALUE(SUBSTITUTE('連結実質赤字比率に係る赤字・黒字の構成分析'!F$41,"▲","-")),2)&lt;0,ABS(ROUND(VALUE(SUBSTITUTE('連結実質赤字比率に係る赤字・黒字の構成分析'!F$41,"▲","-")),2)),NA())</f>
        <v>#N/A</v>
      </c>
      <c r="C29" s="1034">
        <f>IF(ROUND(VALUE(SUBSTITUTE('連結実質赤字比率に係る赤字・黒字の構成分析'!F$41,"▲","-")),2)&gt;=0,ABS(ROUND(VALUE(SUBSTITUTE('連結実質赤字比率に係る赤字・黒字の構成分析'!F$41,"▲","-")),2)),NA())</f>
        <v>0</v>
      </c>
      <c r="D29" s="1034" t="e">
        <f>IF(ROUND(VALUE(SUBSTITUTE('連結実質赤字比率に係る赤字・黒字の構成分析'!G$41,"▲","-")),2)&lt;0,ABS(ROUND(VALUE(SUBSTITUTE('連結実質赤字比率に係る赤字・黒字の構成分析'!G$41,"▲","-")),2)),NA())</f>
        <v>#N/A</v>
      </c>
      <c r="E29" s="1034">
        <f>IF(ROUND(VALUE(SUBSTITUTE('連結実質赤字比率に係る赤字・黒字の構成分析'!G$41,"▲","-")),2)&gt;=0,ABS(ROUND(VALUE(SUBSTITUTE('連結実質赤字比率に係る赤字・黒字の構成分析'!G$41,"▲","-")),2)),NA())</f>
        <v>0</v>
      </c>
      <c r="F29" s="1034" t="e">
        <f>IF(ROUND(VALUE(SUBSTITUTE('連結実質赤字比率に係る赤字・黒字の構成分析'!H$41,"▲","-")),2)&lt;0,ABS(ROUND(VALUE(SUBSTITUTE('連結実質赤字比率に係る赤字・黒字の構成分析'!H$41,"▲","-")),2)),NA())</f>
        <v>#N/A</v>
      </c>
      <c r="G29" s="1034">
        <f>IF(ROUND(VALUE(SUBSTITUTE('連結実質赤字比率に係る赤字・黒字の構成分析'!H$41,"▲","-")),2)&gt;=0,ABS(ROUND(VALUE(SUBSTITUTE('連結実質赤字比率に係る赤字・黒字の構成分析'!H$41,"▲","-")),2)),NA())</f>
        <v>1.e-002</v>
      </c>
      <c r="H29" s="1034" t="e">
        <f>IF(ROUND(VALUE(SUBSTITUTE('連結実質赤字比率に係る赤字・黒字の構成分析'!I$41,"▲","-")),2)&lt;0,ABS(ROUND(VALUE(SUBSTITUTE('連結実質赤字比率に係る赤字・黒字の構成分析'!I$41,"▲","-")),2)),NA())</f>
        <v>#N/A</v>
      </c>
      <c r="I29" s="1034">
        <f>IF(ROUND(VALUE(SUBSTITUTE('連結実質赤字比率に係る赤字・黒字の構成分析'!I$41,"▲","-")),2)&gt;=0,ABS(ROUND(VALUE(SUBSTITUTE('連結実質赤字比率に係る赤字・黒字の構成分析'!I$41,"▲","-")),2)),NA())</f>
        <v>2.e-002</v>
      </c>
      <c r="J29" s="1034" t="e">
        <f>IF(ROUND(VALUE(SUBSTITUTE('連結実質赤字比率に係る赤字・黒字の構成分析'!J$41,"▲","-")),2)&lt;0,ABS(ROUND(VALUE(SUBSTITUTE('連結実質赤字比率に係る赤字・黒字の構成分析'!J$41,"▲","-")),2)),NA())</f>
        <v>#N/A</v>
      </c>
      <c r="K29" s="1034">
        <f>IF(ROUND(VALUE(SUBSTITUTE('連結実質赤字比率に係る赤字・黒字の構成分析'!J$41,"▲","-")),2)&gt;=0,ABS(ROUND(VALUE(SUBSTITUTE('連結実質赤字比率に係る赤字・黒字の構成分析'!J$41,"▲","-")),2)),NA())</f>
        <v>1.e-002</v>
      </c>
    </row>
    <row r="30" spans="1:11">
      <c r="A30" s="1034" t="str">
        <f>IF('連結実質赤字比率に係る赤字・黒字の構成分析'!C$40="",NA(),'連結実質赤字比率に係る赤字・黒字の構成分析'!C$40)</f>
        <v>船上山発電所管理特別会計</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6.e-002</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3.e-002</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7.0000000000000007e-002</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8.e-002</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8.e-002</v>
      </c>
    </row>
    <row r="31" spans="1:11">
      <c r="A31" s="1034" t="str">
        <f>IF('連結実質赤字比率に係る赤字・黒字の構成分析'!C$39="",NA(),'連結実質赤字比率に係る赤字・黒字の構成分析'!C$39)</f>
        <v>簡易水道特別会計</v>
      </c>
      <c r="B31" s="1034" t="e">
        <f>IF(ROUND(VALUE(SUBSTITUTE('連結実質赤字比率に係る赤字・黒字の構成分析'!F$39,"▲","-")),2)&lt;0,ABS(ROUND(VALUE(SUBSTITUTE('連結実質赤字比率に係る赤字・黒字の構成分析'!F$39,"▲","-")),2)),NA())</f>
        <v>#VALUE!</v>
      </c>
      <c r="C31" s="1034" t="e">
        <f>IF(ROUND(VALUE(SUBSTITUTE('連結実質赤字比率に係る赤字・黒字の構成分析'!F$39,"▲","-")),2)&gt;=0,ABS(ROUND(VALUE(SUBSTITUTE('連結実質赤字比率に係る赤字・黒字の構成分析'!F$39,"▲","-")),2)),NA())</f>
        <v>#VALUE!</v>
      </c>
      <c r="D31" s="1034" t="e">
        <f>IF(ROUND(VALUE(SUBSTITUTE('連結実質赤字比率に係る赤字・黒字の構成分析'!G$39,"▲","-")),2)&lt;0,ABS(ROUND(VALUE(SUBSTITUTE('連結実質赤字比率に係る赤字・黒字の構成分析'!G$39,"▲","-")),2)),NA())</f>
        <v>#VALUE!</v>
      </c>
      <c r="E31" s="1034" t="e">
        <f>IF(ROUND(VALUE(SUBSTITUTE('連結実質赤字比率に係る赤字・黒字の構成分析'!G$39,"▲","-")),2)&gt;=0,ABS(ROUND(VALUE(SUBSTITUTE('連結実質赤字比率に係る赤字・黒字の構成分析'!G$39,"▲","-")),2)),NA())</f>
        <v>#VALUE!</v>
      </c>
      <c r="F31" s="1034" t="e">
        <f>IF(ROUND(VALUE(SUBSTITUTE('連結実質赤字比率に係る赤字・黒字の構成分析'!H$39,"▲","-")),2)&lt;0,ABS(ROUND(VALUE(SUBSTITUTE('連結実質赤字比率に係る赤字・黒字の構成分析'!H$39,"▲","-")),2)),NA())</f>
        <v>#VALUE!</v>
      </c>
      <c r="G31" s="1034" t="e">
        <f>IF(ROUND(VALUE(SUBSTITUTE('連結実質赤字比率に係る赤字・黒字の構成分析'!H$39,"▲","-")),2)&gt;=0,ABS(ROUND(VALUE(SUBSTITUTE('連結実質赤字比率に係る赤字・黒字の構成分析'!H$39,"▲","-")),2)),NA())</f>
        <v>#VALUE!</v>
      </c>
      <c r="H31" s="1034" t="e">
        <f>IF(ROUND(VALUE(SUBSTITUTE('連結実質赤字比率に係る赤字・黒字の構成分析'!I$39,"▲","-")),2)&lt;0,ABS(ROUND(VALUE(SUBSTITUTE('連結実質赤字比率に係る赤字・黒字の構成分析'!I$39,"▲","-")),2)),NA())</f>
        <v>#VALUE!</v>
      </c>
      <c r="I31" s="1034" t="e">
        <f>IF(ROUND(VALUE(SUBSTITUTE('連結実質赤字比率に係る赤字・黒字の構成分析'!I$39,"▲","-")),2)&gt;=0,ABS(ROUND(VALUE(SUBSTITUTE('連結実質赤字比率に係る赤字・黒字の構成分析'!I$39,"▲","-")),2)),NA())</f>
        <v>#VALUE!</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0.13</v>
      </c>
    </row>
    <row r="32" spans="1:11">
      <c r="A32" s="1034" t="str">
        <f>IF('連結実質赤字比率に係る赤字・黒字の構成分析'!C$38="",NA(),'連結実質赤字比率に係る赤字・黒字の構成分析'!C$38)</f>
        <v>国民健康保険特別会計</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0.32</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0.17</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0.27</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0.16</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0.31</v>
      </c>
    </row>
    <row r="33" spans="1:16">
      <c r="A33" s="1034" t="str">
        <f>IF('連結実質赤字比率に係る赤字・黒字の構成分析'!C$37="",NA(),'連結実質赤字比率に係る赤字・黒字の構成分析'!C$37)</f>
        <v>介護保険特別会計</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0.65</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0.82</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0.84</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0.87</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0.55000000000000004</v>
      </c>
    </row>
    <row r="34" spans="1:16">
      <c r="A34" s="1034" t="str">
        <f>IF('連結実質赤字比率に係る赤字・黒字の構成分析'!C$36="",NA(),'連結実質赤字比率に係る赤字・黒字の構成分析'!C$36)</f>
        <v>下水道事業会計</v>
      </c>
      <c r="B34" s="1034" t="e">
        <f>IF(ROUND(VALUE(SUBSTITUTE('連結実質赤字比率に係る赤字・黒字の構成分析'!F$36,"▲","-")),2)&lt;0,ABS(ROUND(VALUE(SUBSTITUTE('連結実質赤字比率に係る赤字・黒字の構成分析'!F$36,"▲","-")),2)),NA())</f>
        <v>#VALUE!</v>
      </c>
      <c r="C34" s="1034" t="e">
        <f>IF(ROUND(VALUE(SUBSTITUTE('連結実質赤字比率に係る赤字・黒字の構成分析'!F$36,"▲","-")),2)&gt;=0,ABS(ROUND(VALUE(SUBSTITUTE('連結実質赤字比率に係る赤字・黒字の構成分析'!F$36,"▲","-")),2)),NA())</f>
        <v>#VALUE!</v>
      </c>
      <c r="D34" s="1034" t="e">
        <f>IF(ROUND(VALUE(SUBSTITUTE('連結実質赤字比率に係る赤字・黒字の構成分析'!G$36,"▲","-")),2)&lt;0,ABS(ROUND(VALUE(SUBSTITUTE('連結実質赤字比率に係る赤字・黒字の構成分析'!G$36,"▲","-")),2)),NA())</f>
        <v>#VALUE!</v>
      </c>
      <c r="E34" s="1034" t="e">
        <f>IF(ROUND(VALUE(SUBSTITUTE('連結実質赤字比率に係る赤字・黒字の構成分析'!G$36,"▲","-")),2)&gt;=0,ABS(ROUND(VALUE(SUBSTITUTE('連結実質赤字比率に係る赤字・黒字の構成分析'!G$36,"▲","-")),2)),NA())</f>
        <v>#VALUE!</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0.56999999999999995</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0.4</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0.88</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5.97</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6.64</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8.9499999999999993</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7.1</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6.78</v>
      </c>
    </row>
    <row r="36" spans="1:16">
      <c r="A36" s="1034" t="str">
        <f>IF('連結実質赤字比率に係る赤字・黒字の構成分析'!C$34="",NA(),'連結実質赤字比率に係る赤字・黒字の構成分析'!C$34)</f>
        <v>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5.39</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5.1100000000000003</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5.97</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6.52</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7.46</v>
      </c>
    </row>
    <row r="39" spans="1:16">
      <c r="A39" s="1032" t="s">
        <v>105</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16</v>
      </c>
      <c r="C41" s="1035"/>
      <c r="D41" s="1035" t="s">
        <v>106</v>
      </c>
      <c r="E41" s="1035" t="s">
        <v>16</v>
      </c>
      <c r="F41" s="1035"/>
      <c r="G41" s="1035" t="s">
        <v>106</v>
      </c>
      <c r="H41" s="1035" t="s">
        <v>16</v>
      </c>
      <c r="I41" s="1035"/>
      <c r="J41" s="1035" t="s">
        <v>106</v>
      </c>
      <c r="K41" s="1035" t="s">
        <v>16</v>
      </c>
      <c r="L41" s="1035"/>
      <c r="M41" s="1035" t="s">
        <v>106</v>
      </c>
      <c r="N41" s="1035" t="s">
        <v>16</v>
      </c>
      <c r="O41" s="1035"/>
      <c r="P41" s="1035" t="s">
        <v>106</v>
      </c>
    </row>
    <row r="42" spans="1:16">
      <c r="A42" s="1035" t="s">
        <v>89</v>
      </c>
      <c r="B42" s="1035"/>
      <c r="C42" s="1035"/>
      <c r="D42" s="1035">
        <f>'実質公債費比率（分子）の構造'!K$52</f>
        <v>1360</v>
      </c>
      <c r="E42" s="1035"/>
      <c r="F42" s="1035"/>
      <c r="G42" s="1035">
        <f>'実質公債費比率（分子）の構造'!L$52</f>
        <v>1338</v>
      </c>
      <c r="H42" s="1035"/>
      <c r="I42" s="1035"/>
      <c r="J42" s="1035">
        <f>'実質公債費比率（分子）の構造'!M$52</f>
        <v>1309</v>
      </c>
      <c r="K42" s="1035"/>
      <c r="L42" s="1035"/>
      <c r="M42" s="1035">
        <f>'実質公債費比率（分子）の構造'!N$52</f>
        <v>1280</v>
      </c>
      <c r="N42" s="1035"/>
      <c r="O42" s="1035"/>
      <c r="P42" s="1035">
        <f>'実質公債費比率（分子）の構造'!O$52</f>
        <v>1298</v>
      </c>
    </row>
    <row r="43" spans="1:16">
      <c r="A43" s="1035" t="s">
        <v>30</v>
      </c>
      <c r="B43" s="1035" t="str">
        <f>'実質公債費比率（分子）の構造'!K$51</f>
        <v>-</v>
      </c>
      <c r="C43" s="1035"/>
      <c r="D43" s="1035"/>
      <c r="E43" s="1035" t="str">
        <f>'実質公債費比率（分子）の構造'!L$51</f>
        <v>-</v>
      </c>
      <c r="F43" s="1035"/>
      <c r="G43" s="1035"/>
      <c r="H43" s="1035" t="str">
        <f>'実質公債費比率（分子）の構造'!M$51</f>
        <v>-</v>
      </c>
      <c r="I43" s="1035"/>
      <c r="J43" s="1035"/>
      <c r="K43" s="1035" t="str">
        <f>'実質公債費比率（分子）の構造'!N$51</f>
        <v>-</v>
      </c>
      <c r="L43" s="1035"/>
      <c r="M43" s="1035"/>
      <c r="N43" s="1035" t="str">
        <f>'実質公債費比率（分子）の構造'!O$51</f>
        <v>-</v>
      </c>
      <c r="O43" s="1035"/>
      <c r="P43" s="1035"/>
    </row>
    <row r="44" spans="1:16">
      <c r="A44" s="1035" t="s">
        <v>29</v>
      </c>
      <c r="B44" s="1035">
        <f>'実質公債費比率（分子）の構造'!K$50</f>
        <v>2</v>
      </c>
      <c r="C44" s="1035"/>
      <c r="D44" s="1035"/>
      <c r="E44" s="1035">
        <f>'実質公債費比率（分子）の構造'!L$50</f>
        <v>10</v>
      </c>
      <c r="F44" s="1035"/>
      <c r="G44" s="1035"/>
      <c r="H44" s="1035">
        <f>'実質公債費比率（分子）の構造'!M$50</f>
        <v>10</v>
      </c>
      <c r="I44" s="1035"/>
      <c r="J44" s="1035"/>
      <c r="K44" s="1035">
        <f>'実質公債費比率（分子）の構造'!N$50</f>
        <v>1</v>
      </c>
      <c r="L44" s="1035"/>
      <c r="M44" s="1035"/>
      <c r="N44" s="1035" t="str">
        <f>'実質公債費比率（分子）の構造'!O$50</f>
        <v>-</v>
      </c>
      <c r="O44" s="1035"/>
      <c r="P44" s="1035"/>
    </row>
    <row r="45" spans="1:16">
      <c r="A45" s="1035" t="s">
        <v>27</v>
      </c>
      <c r="B45" s="1035">
        <f>'実質公債費比率（分子）の構造'!K$49</f>
        <v>19</v>
      </c>
      <c r="C45" s="1035"/>
      <c r="D45" s="1035"/>
      <c r="E45" s="1035">
        <f>'実質公債費比率（分子）の構造'!L$49</f>
        <v>35</v>
      </c>
      <c r="F45" s="1035"/>
      <c r="G45" s="1035"/>
      <c r="H45" s="1035">
        <f>'実質公債費比率（分子）の構造'!M$49</f>
        <v>41</v>
      </c>
      <c r="I45" s="1035"/>
      <c r="J45" s="1035"/>
      <c r="K45" s="1035">
        <f>'実質公債費比率（分子）の構造'!N$49</f>
        <v>50</v>
      </c>
      <c r="L45" s="1035"/>
      <c r="M45" s="1035"/>
      <c r="N45" s="1035">
        <f>'実質公債費比率（分子）の構造'!O$49</f>
        <v>39</v>
      </c>
      <c r="O45" s="1035"/>
      <c r="P45" s="1035"/>
    </row>
    <row r="46" spans="1:16">
      <c r="A46" s="1035" t="s">
        <v>20</v>
      </c>
      <c r="B46" s="1035">
        <f>'実質公債費比率（分子）の構造'!K$48</f>
        <v>558</v>
      </c>
      <c r="C46" s="1035"/>
      <c r="D46" s="1035"/>
      <c r="E46" s="1035">
        <f>'実質公債費比率（分子）の構造'!L$48</f>
        <v>526</v>
      </c>
      <c r="F46" s="1035"/>
      <c r="G46" s="1035"/>
      <c r="H46" s="1035">
        <f>'実質公債費比率（分子）の構造'!M$48</f>
        <v>523</v>
      </c>
      <c r="I46" s="1035"/>
      <c r="J46" s="1035"/>
      <c r="K46" s="1035">
        <f>'実質公債費比率（分子）の構造'!N$48</f>
        <v>522</v>
      </c>
      <c r="L46" s="1035"/>
      <c r="M46" s="1035"/>
      <c r="N46" s="1035">
        <f>'実質公債費比率（分子）の構造'!O$48</f>
        <v>465</v>
      </c>
      <c r="O46" s="1035"/>
      <c r="P46" s="1035"/>
    </row>
    <row r="47" spans="1:16">
      <c r="A47" s="1035" t="s">
        <v>25</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107</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23</v>
      </c>
      <c r="B49" s="1035">
        <f>'実質公債費比率（分子）の構造'!K$45</f>
        <v>1520</v>
      </c>
      <c r="C49" s="1035"/>
      <c r="D49" s="1035"/>
      <c r="E49" s="1035">
        <f>'実質公債費比率（分子）の構造'!L$45</f>
        <v>1453</v>
      </c>
      <c r="F49" s="1035"/>
      <c r="G49" s="1035"/>
      <c r="H49" s="1035">
        <f>'実質公債費比率（分子）の構造'!M$45</f>
        <v>1403</v>
      </c>
      <c r="I49" s="1035"/>
      <c r="J49" s="1035"/>
      <c r="K49" s="1035">
        <f>'実質公債費比率（分子）の構造'!N$45</f>
        <v>1364</v>
      </c>
      <c r="L49" s="1035"/>
      <c r="M49" s="1035"/>
      <c r="N49" s="1035">
        <f>'実質公債費比率（分子）の構造'!O$45</f>
        <v>1378</v>
      </c>
      <c r="O49" s="1035"/>
      <c r="P49" s="1035"/>
    </row>
    <row r="50" spans="1:16">
      <c r="A50" s="1035" t="s">
        <v>45</v>
      </c>
      <c r="B50" s="1035" t="e">
        <f>NA()</f>
        <v>#N/A</v>
      </c>
      <c r="C50" s="1035">
        <f>IF(ISNUMBER('実質公債費比率（分子）の構造'!K$53),'実質公債費比率（分子）の構造'!K$53,NA())</f>
        <v>739</v>
      </c>
      <c r="D50" s="1035" t="e">
        <f>NA()</f>
        <v>#N/A</v>
      </c>
      <c r="E50" s="1035" t="e">
        <f>NA()</f>
        <v>#N/A</v>
      </c>
      <c r="F50" s="1035">
        <f>IF(ISNUMBER('実質公債費比率（分子）の構造'!L$53),'実質公債費比率（分子）の構造'!L$53,NA())</f>
        <v>686</v>
      </c>
      <c r="G50" s="1035" t="e">
        <f>NA()</f>
        <v>#N/A</v>
      </c>
      <c r="H50" s="1035" t="e">
        <f>NA()</f>
        <v>#N/A</v>
      </c>
      <c r="I50" s="1035">
        <f>IF(ISNUMBER('実質公債費比率（分子）の構造'!M$53),'実質公債費比率（分子）の構造'!M$53,NA())</f>
        <v>668</v>
      </c>
      <c r="J50" s="1035" t="e">
        <f>NA()</f>
        <v>#N/A</v>
      </c>
      <c r="K50" s="1035" t="e">
        <f>NA()</f>
        <v>#N/A</v>
      </c>
      <c r="L50" s="1035">
        <f>IF(ISNUMBER('実質公債費比率（分子）の構造'!N$53),'実質公債費比率（分子）の構造'!N$53,NA())</f>
        <v>657</v>
      </c>
      <c r="M50" s="1035" t="e">
        <f>NA()</f>
        <v>#N/A</v>
      </c>
      <c r="N50" s="1035" t="e">
        <f>NA()</f>
        <v>#N/A</v>
      </c>
      <c r="O50" s="1035">
        <f>IF(ISNUMBER('実質公債費比率（分子）の構造'!O$53),'実質公債費比率（分子）の構造'!O$53,NA())</f>
        <v>584</v>
      </c>
      <c r="P50" s="1035" t="e">
        <f>NA()</f>
        <v>#N/A</v>
      </c>
    </row>
    <row r="53" spans="1:16">
      <c r="A53" s="1032" t="s">
        <v>109</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111</v>
      </c>
      <c r="C55" s="1034"/>
      <c r="D55" s="1034" t="s">
        <v>112</v>
      </c>
      <c r="E55" s="1034" t="s">
        <v>111</v>
      </c>
      <c r="F55" s="1034"/>
      <c r="G55" s="1034" t="s">
        <v>112</v>
      </c>
      <c r="H55" s="1034" t="s">
        <v>111</v>
      </c>
      <c r="I55" s="1034"/>
      <c r="J55" s="1034" t="s">
        <v>112</v>
      </c>
      <c r="K55" s="1034" t="s">
        <v>111</v>
      </c>
      <c r="L55" s="1034"/>
      <c r="M55" s="1034" t="s">
        <v>112</v>
      </c>
      <c r="N55" s="1034" t="s">
        <v>111</v>
      </c>
      <c r="O55" s="1034"/>
      <c r="P55" s="1034" t="s">
        <v>112</v>
      </c>
    </row>
    <row r="56" spans="1:16">
      <c r="A56" s="1034" t="s">
        <v>35</v>
      </c>
      <c r="B56" s="1034"/>
      <c r="C56" s="1034"/>
      <c r="D56" s="1034">
        <f>'将来負担比率（分子）の構造'!I$52</f>
        <v>12599</v>
      </c>
      <c r="E56" s="1034"/>
      <c r="F56" s="1034"/>
      <c r="G56" s="1034">
        <f>'将来負担比率（分子）の構造'!J$52</f>
        <v>11843</v>
      </c>
      <c r="H56" s="1034"/>
      <c r="I56" s="1034"/>
      <c r="J56" s="1034">
        <f>'将来負担比率（分子）の構造'!K$52</f>
        <v>10979</v>
      </c>
      <c r="K56" s="1034"/>
      <c r="L56" s="1034"/>
      <c r="M56" s="1034">
        <f>'将来負担比率（分子）の構造'!L$52</f>
        <v>10847</v>
      </c>
      <c r="N56" s="1034"/>
      <c r="O56" s="1034"/>
      <c r="P56" s="1034">
        <f>'将来負担比率（分子）の構造'!M$52</f>
        <v>10612</v>
      </c>
    </row>
    <row r="57" spans="1:16">
      <c r="A57" s="1034" t="s">
        <v>88</v>
      </c>
      <c r="B57" s="1034"/>
      <c r="C57" s="1034"/>
      <c r="D57" s="1034">
        <f>'将来負担比率（分子）の構造'!I$51</f>
        <v>210</v>
      </c>
      <c r="E57" s="1034"/>
      <c r="F57" s="1034"/>
      <c r="G57" s="1034">
        <f>'将来負担比率（分子）の構造'!J$51</f>
        <v>171</v>
      </c>
      <c r="H57" s="1034"/>
      <c r="I57" s="1034"/>
      <c r="J57" s="1034">
        <f>'将来負担比率（分子）の構造'!K$51</f>
        <v>124</v>
      </c>
      <c r="K57" s="1034"/>
      <c r="L57" s="1034"/>
      <c r="M57" s="1034">
        <f>'将来負担比率（分子）の構造'!L$51</f>
        <v>86</v>
      </c>
      <c r="N57" s="1034"/>
      <c r="O57" s="1034"/>
      <c r="P57" s="1034">
        <f>'将来負担比率（分子）の構造'!M$51</f>
        <v>58</v>
      </c>
    </row>
    <row r="58" spans="1:16">
      <c r="A58" s="1034" t="s">
        <v>69</v>
      </c>
      <c r="B58" s="1034"/>
      <c r="C58" s="1034"/>
      <c r="D58" s="1034">
        <f>'将来負担比率（分子）の構造'!I$50</f>
        <v>2861</v>
      </c>
      <c r="E58" s="1034"/>
      <c r="F58" s="1034"/>
      <c r="G58" s="1034">
        <f>'将来負担比率（分子）の構造'!J$50</f>
        <v>3095</v>
      </c>
      <c r="H58" s="1034"/>
      <c r="I58" s="1034"/>
      <c r="J58" s="1034">
        <f>'将来負担比率（分子）の構造'!K$50</f>
        <v>3258</v>
      </c>
      <c r="K58" s="1034"/>
      <c r="L58" s="1034"/>
      <c r="M58" s="1034">
        <f>'将来負担比率（分子）の構造'!L$50</f>
        <v>2989</v>
      </c>
      <c r="N58" s="1034"/>
      <c r="O58" s="1034"/>
      <c r="P58" s="1034">
        <f>'将来負担比率（分子）の構造'!M$50</f>
        <v>3309</v>
      </c>
    </row>
    <row r="59" spans="1:16">
      <c r="A59" s="1034" t="s">
        <v>26</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4</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74</v>
      </c>
      <c r="B61" s="1034">
        <f>'将来負担比率（分子）の構造'!I$46</f>
        <v>7</v>
      </c>
      <c r="C61" s="1034"/>
      <c r="D61" s="1034"/>
      <c r="E61" s="1034">
        <f>'将来負担比率（分子）の構造'!J$46</f>
        <v>5</v>
      </c>
      <c r="F61" s="1034"/>
      <c r="G61" s="1034"/>
      <c r="H61" s="1034">
        <f>'将来負担比率（分子）の構造'!K$46</f>
        <v>2</v>
      </c>
      <c r="I61" s="1034"/>
      <c r="J61" s="1034"/>
      <c r="K61" s="1034">
        <f>'将来負担比率（分子）の構造'!L$46</f>
        <v>1</v>
      </c>
      <c r="L61" s="1034"/>
      <c r="M61" s="1034"/>
      <c r="N61" s="1034" t="str">
        <f>'将来負担比率（分子）の構造'!M$46</f>
        <v>-</v>
      </c>
      <c r="O61" s="1034"/>
      <c r="P61" s="1034"/>
    </row>
    <row r="62" spans="1:16">
      <c r="A62" s="1034" t="s">
        <v>72</v>
      </c>
      <c r="B62" s="1034">
        <f>'将来負担比率（分子）の構造'!I$45</f>
        <v>1180</v>
      </c>
      <c r="C62" s="1034"/>
      <c r="D62" s="1034"/>
      <c r="E62" s="1034">
        <f>'将来負担比率（分子）の構造'!J$45</f>
        <v>985</v>
      </c>
      <c r="F62" s="1034"/>
      <c r="G62" s="1034"/>
      <c r="H62" s="1034">
        <f>'将来負担比率（分子）の構造'!K$45</f>
        <v>887</v>
      </c>
      <c r="I62" s="1034"/>
      <c r="J62" s="1034"/>
      <c r="K62" s="1034">
        <f>'将来負担比率（分子）の構造'!L$45</f>
        <v>765</v>
      </c>
      <c r="L62" s="1034"/>
      <c r="M62" s="1034"/>
      <c r="N62" s="1034">
        <f>'将来負担比率（分子）の構造'!M$45</f>
        <v>704</v>
      </c>
      <c r="O62" s="1034"/>
      <c r="P62" s="1034"/>
    </row>
    <row r="63" spans="1:16">
      <c r="A63" s="1034" t="s">
        <v>2</v>
      </c>
      <c r="B63" s="1034">
        <f>'将来負担比率（分子）の構造'!I$44</f>
        <v>324</v>
      </c>
      <c r="C63" s="1034"/>
      <c r="D63" s="1034"/>
      <c r="E63" s="1034">
        <f>'将来負担比率（分子）の構造'!J$44</f>
        <v>289</v>
      </c>
      <c r="F63" s="1034"/>
      <c r="G63" s="1034"/>
      <c r="H63" s="1034">
        <f>'将来負担比率（分子）の構造'!K$44</f>
        <v>261</v>
      </c>
      <c r="I63" s="1034"/>
      <c r="J63" s="1034"/>
      <c r="K63" s="1034">
        <f>'将来負担比率（分子）の構造'!L$44</f>
        <v>245</v>
      </c>
      <c r="L63" s="1034"/>
      <c r="M63" s="1034"/>
      <c r="N63" s="1034">
        <f>'将来負担比率（分子）の構造'!M$44</f>
        <v>262</v>
      </c>
      <c r="O63" s="1034"/>
      <c r="P63" s="1034"/>
    </row>
    <row r="64" spans="1:16">
      <c r="A64" s="1034" t="s">
        <v>7</v>
      </c>
      <c r="B64" s="1034">
        <f>'将来負担比率（分子）の構造'!I$43</f>
        <v>7595</v>
      </c>
      <c r="C64" s="1034"/>
      <c r="D64" s="1034"/>
      <c r="E64" s="1034">
        <f>'将来負担比率（分子）の構造'!J$43</f>
        <v>7196</v>
      </c>
      <c r="F64" s="1034"/>
      <c r="G64" s="1034"/>
      <c r="H64" s="1034">
        <f>'将来負担比率（分子）の構造'!K$43</f>
        <v>6826</v>
      </c>
      <c r="I64" s="1034"/>
      <c r="J64" s="1034"/>
      <c r="K64" s="1034">
        <f>'将来負担比率（分子）の構造'!L$43</f>
        <v>6136</v>
      </c>
      <c r="L64" s="1034"/>
      <c r="M64" s="1034"/>
      <c r="N64" s="1034">
        <f>'将来負担比率（分子）の構造'!M$43</f>
        <v>5548</v>
      </c>
      <c r="O64" s="1034"/>
      <c r="P64" s="1034"/>
    </row>
    <row r="65" spans="1:16">
      <c r="A65" s="1034" t="s">
        <v>71</v>
      </c>
      <c r="B65" s="1034">
        <f>'将来負担比率（分子）の構造'!I$42</f>
        <v>83</v>
      </c>
      <c r="C65" s="1034"/>
      <c r="D65" s="1034"/>
      <c r="E65" s="1034">
        <f>'将来負担比率（分子）の構造'!J$42</f>
        <v>65</v>
      </c>
      <c r="F65" s="1034"/>
      <c r="G65" s="1034"/>
      <c r="H65" s="1034">
        <f>'将来負担比率（分子）の構造'!K$42</f>
        <v>46</v>
      </c>
      <c r="I65" s="1034"/>
      <c r="J65" s="1034"/>
      <c r="K65" s="1034" t="str">
        <f>'将来負担比率（分子）の構造'!L$42</f>
        <v>-</v>
      </c>
      <c r="L65" s="1034"/>
      <c r="M65" s="1034"/>
      <c r="N65" s="1034" t="str">
        <f>'将来負担比率（分子）の構造'!M$42</f>
        <v>-</v>
      </c>
      <c r="O65" s="1034"/>
      <c r="P65" s="1034"/>
    </row>
    <row r="66" spans="1:16">
      <c r="A66" s="1034" t="s">
        <v>68</v>
      </c>
      <c r="B66" s="1034">
        <f>'将来負担比率（分子）の構造'!I$41</f>
        <v>11495</v>
      </c>
      <c r="C66" s="1034"/>
      <c r="D66" s="1034"/>
      <c r="E66" s="1034">
        <f>'将来負担比率（分子）の構造'!J$41</f>
        <v>10507</v>
      </c>
      <c r="F66" s="1034"/>
      <c r="G66" s="1034"/>
      <c r="H66" s="1034">
        <f>'将来負担比率（分子）の構造'!K$41</f>
        <v>9650</v>
      </c>
      <c r="I66" s="1034"/>
      <c r="J66" s="1034"/>
      <c r="K66" s="1034">
        <f>'将来負担比率（分子）の構造'!L$41</f>
        <v>9517</v>
      </c>
      <c r="L66" s="1034"/>
      <c r="M66" s="1034"/>
      <c r="N66" s="1034">
        <f>'将来負担比率（分子）の構造'!M$41</f>
        <v>9473</v>
      </c>
      <c r="O66" s="1034"/>
      <c r="P66" s="1034"/>
    </row>
    <row r="67" spans="1:16">
      <c r="A67" s="1034" t="s">
        <v>91</v>
      </c>
      <c r="B67" s="1034" t="e">
        <f>NA()</f>
        <v>#N/A</v>
      </c>
      <c r="C67" s="1034">
        <f>IF(ISNUMBER('将来負担比率（分子）の構造'!I$53),IF('将来負担比率（分子）の構造'!I$53&lt;0,0,'将来負担比率（分子）の構造'!I$53),NA())</f>
        <v>5014</v>
      </c>
      <c r="D67" s="1034" t="e">
        <f>NA()</f>
        <v>#N/A</v>
      </c>
      <c r="E67" s="1034" t="e">
        <f>NA()</f>
        <v>#N/A</v>
      </c>
      <c r="F67" s="1034">
        <f>IF(ISNUMBER('将来負担比率（分子）の構造'!J$53),IF('将来負担比率（分子）の構造'!J$53&lt;0,0,'将来負担比率（分子）の構造'!J$53),NA())</f>
        <v>3938</v>
      </c>
      <c r="G67" s="1034" t="e">
        <f>NA()</f>
        <v>#N/A</v>
      </c>
      <c r="H67" s="1034" t="e">
        <f>NA()</f>
        <v>#N/A</v>
      </c>
      <c r="I67" s="1034">
        <f>IF(ISNUMBER('将来負担比率（分子）の構造'!K$53),IF('将来負担比率（分子）の構造'!K$53&lt;0,0,'将来負担比率（分子）の構造'!K$53),NA())</f>
        <v>3312</v>
      </c>
      <c r="J67" s="1034" t="e">
        <f>NA()</f>
        <v>#N/A</v>
      </c>
      <c r="K67" s="1034" t="e">
        <f>NA()</f>
        <v>#N/A</v>
      </c>
      <c r="L67" s="1034">
        <f>IF(ISNUMBER('将来負担比率（分子）の構造'!L$53),IF('将来負担比率（分子）の構造'!L$53&lt;0,0,'将来負担比率（分子）の構造'!L$53),NA())</f>
        <v>2744</v>
      </c>
      <c r="M67" s="1034" t="e">
        <f>NA()</f>
        <v>#N/A</v>
      </c>
      <c r="N67" s="1034" t="e">
        <f>NA()</f>
        <v>#N/A</v>
      </c>
      <c r="O67" s="1034">
        <f>IF(ISNUMBER('将来負担比率（分子）の構造'!M$53),IF('将来負担比率（分子）の構造'!M$53&lt;0,0,'将来負担比率（分子）の構造'!M$53),NA())</f>
        <v>2007</v>
      </c>
      <c r="P67" s="1034" t="e">
        <f>NA()</f>
        <v>#N/A</v>
      </c>
    </row>
    <row r="70" spans="1:16">
      <c r="A70" s="1037" t="s">
        <v>114</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115</v>
      </c>
      <c r="B72" s="1038">
        <f>基金残高に係る経年分析!F55</f>
        <v>960</v>
      </c>
      <c r="C72" s="1038">
        <f>基金残高に係る経年分析!G55</f>
        <v>979</v>
      </c>
      <c r="D72" s="1038">
        <f>基金残高に係る経年分析!H55</f>
        <v>1110</v>
      </c>
    </row>
    <row r="73" spans="1:16">
      <c r="A73" s="1036" t="s">
        <v>118</v>
      </c>
      <c r="B73" s="1038">
        <f>基金残高に係る経年分析!F56</f>
        <v>290</v>
      </c>
      <c r="C73" s="1038">
        <f>基金残高に係る経年分析!G56</f>
        <v>318</v>
      </c>
      <c r="D73" s="1038">
        <f>基金残高に係る経年分析!H56</f>
        <v>353</v>
      </c>
    </row>
    <row r="74" spans="1:16">
      <c r="A74" s="1036" t="s">
        <v>119</v>
      </c>
      <c r="B74" s="1038">
        <f>基金残高に係る経年分析!F57</f>
        <v>2202</v>
      </c>
      <c r="C74" s="1038">
        <f>基金残高に係る経年分析!G57</f>
        <v>2168</v>
      </c>
      <c r="D74" s="1038">
        <f>基金残高に係る経年分析!H57</f>
        <v>2106</v>
      </c>
    </row>
  </sheetData>
  <sheetProtection algorithmName="SHA-512" hashValue="8lDa1f5m4sb5NryfdkJczbmclrbE/4sw8vtIez1uQz4jxd9Qt+8ImdHPUNmAtpeyIAia9oZGTqfk9XHsOAuSUg==" saltValue="UMmSGY9uVzqGRP1BG4VJr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D29" sqref="AD29:AO29"/>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200</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309</v>
      </c>
      <c r="AA4" s="139"/>
      <c r="AB4" s="139"/>
      <c r="AC4" s="144"/>
      <c r="AD4" s="182" t="s">
        <v>311</v>
      </c>
      <c r="AE4" s="139"/>
      <c r="AF4" s="139"/>
      <c r="AG4" s="139"/>
      <c r="AH4" s="139"/>
      <c r="AI4" s="139"/>
      <c r="AJ4" s="139"/>
      <c r="AK4" s="144"/>
      <c r="AL4" s="182" t="s">
        <v>309</v>
      </c>
      <c r="AM4" s="139"/>
      <c r="AN4" s="139"/>
      <c r="AO4" s="144"/>
      <c r="AP4" s="298" t="s">
        <v>154</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76</v>
      </c>
      <c r="C5" s="265"/>
      <c r="D5" s="265"/>
      <c r="E5" s="265"/>
      <c r="F5" s="265"/>
      <c r="G5" s="265"/>
      <c r="H5" s="265"/>
      <c r="I5" s="265"/>
      <c r="J5" s="265"/>
      <c r="K5" s="265"/>
      <c r="L5" s="265"/>
      <c r="M5" s="265"/>
      <c r="N5" s="265"/>
      <c r="O5" s="265"/>
      <c r="P5" s="265"/>
      <c r="Q5" s="268"/>
      <c r="R5" s="273">
        <v>1682884</v>
      </c>
      <c r="S5" s="276"/>
      <c r="T5" s="276"/>
      <c r="U5" s="276"/>
      <c r="V5" s="276"/>
      <c r="W5" s="276"/>
      <c r="X5" s="276"/>
      <c r="Y5" s="278"/>
      <c r="Z5" s="281">
        <v>12.7</v>
      </c>
      <c r="AA5" s="281"/>
      <c r="AB5" s="281"/>
      <c r="AC5" s="281"/>
      <c r="AD5" s="286">
        <v>1682884</v>
      </c>
      <c r="AE5" s="286"/>
      <c r="AF5" s="286"/>
      <c r="AG5" s="286"/>
      <c r="AH5" s="286"/>
      <c r="AI5" s="286"/>
      <c r="AJ5" s="286"/>
      <c r="AK5" s="286"/>
      <c r="AL5" s="291">
        <v>24.4</v>
      </c>
      <c r="AM5" s="293"/>
      <c r="AN5" s="293"/>
      <c r="AO5" s="295"/>
      <c r="AP5" s="260" t="s">
        <v>175</v>
      </c>
      <c r="AQ5" s="265"/>
      <c r="AR5" s="265"/>
      <c r="AS5" s="265"/>
      <c r="AT5" s="265"/>
      <c r="AU5" s="265"/>
      <c r="AV5" s="265"/>
      <c r="AW5" s="265"/>
      <c r="AX5" s="265"/>
      <c r="AY5" s="265"/>
      <c r="AZ5" s="265"/>
      <c r="BA5" s="265"/>
      <c r="BB5" s="265"/>
      <c r="BC5" s="265"/>
      <c r="BD5" s="265"/>
      <c r="BE5" s="265"/>
      <c r="BF5" s="268"/>
      <c r="BG5" s="274">
        <v>1682884</v>
      </c>
      <c r="BH5" s="217"/>
      <c r="BI5" s="217"/>
      <c r="BJ5" s="217"/>
      <c r="BK5" s="217"/>
      <c r="BL5" s="217"/>
      <c r="BM5" s="217"/>
      <c r="BN5" s="279"/>
      <c r="BO5" s="282">
        <v>100</v>
      </c>
      <c r="BP5" s="282"/>
      <c r="BQ5" s="282"/>
      <c r="BR5" s="282"/>
      <c r="BS5" s="287">
        <v>11473</v>
      </c>
      <c r="BT5" s="287"/>
      <c r="BU5" s="287"/>
      <c r="BV5" s="287"/>
      <c r="BW5" s="287"/>
      <c r="BX5" s="287"/>
      <c r="BY5" s="287"/>
      <c r="BZ5" s="287"/>
      <c r="CA5" s="287"/>
      <c r="CB5" s="325"/>
      <c r="CD5" s="182" t="s">
        <v>154</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155</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210</v>
      </c>
      <c r="C6" s="1"/>
      <c r="D6" s="1"/>
      <c r="E6" s="1"/>
      <c r="F6" s="1"/>
      <c r="G6" s="1"/>
      <c r="H6" s="1"/>
      <c r="I6" s="1"/>
      <c r="J6" s="1"/>
      <c r="K6" s="1"/>
      <c r="L6" s="1"/>
      <c r="M6" s="1"/>
      <c r="N6" s="1"/>
      <c r="O6" s="1"/>
      <c r="P6" s="1"/>
      <c r="Q6" s="269"/>
      <c r="R6" s="274">
        <v>117212</v>
      </c>
      <c r="S6" s="217"/>
      <c r="T6" s="217"/>
      <c r="U6" s="217"/>
      <c r="V6" s="217"/>
      <c r="W6" s="217"/>
      <c r="X6" s="217"/>
      <c r="Y6" s="279"/>
      <c r="Z6" s="282">
        <v>0.9</v>
      </c>
      <c r="AA6" s="282"/>
      <c r="AB6" s="282"/>
      <c r="AC6" s="282"/>
      <c r="AD6" s="287">
        <v>117212</v>
      </c>
      <c r="AE6" s="287"/>
      <c r="AF6" s="287"/>
      <c r="AG6" s="287"/>
      <c r="AH6" s="287"/>
      <c r="AI6" s="287"/>
      <c r="AJ6" s="287"/>
      <c r="AK6" s="287"/>
      <c r="AL6" s="283">
        <v>1.7</v>
      </c>
      <c r="AM6" s="238"/>
      <c r="AN6" s="238"/>
      <c r="AO6" s="296"/>
      <c r="AP6" s="261" t="s">
        <v>321</v>
      </c>
      <c r="AQ6" s="1"/>
      <c r="AR6" s="1"/>
      <c r="AS6" s="1"/>
      <c r="AT6" s="1"/>
      <c r="AU6" s="1"/>
      <c r="AV6" s="1"/>
      <c r="AW6" s="1"/>
      <c r="AX6" s="1"/>
      <c r="AY6" s="1"/>
      <c r="AZ6" s="1"/>
      <c r="BA6" s="1"/>
      <c r="BB6" s="1"/>
      <c r="BC6" s="1"/>
      <c r="BD6" s="1"/>
      <c r="BE6" s="1"/>
      <c r="BF6" s="269"/>
      <c r="BG6" s="274">
        <v>1682884</v>
      </c>
      <c r="BH6" s="217"/>
      <c r="BI6" s="217"/>
      <c r="BJ6" s="217"/>
      <c r="BK6" s="217"/>
      <c r="BL6" s="217"/>
      <c r="BM6" s="217"/>
      <c r="BN6" s="279"/>
      <c r="BO6" s="282">
        <v>100</v>
      </c>
      <c r="BP6" s="282"/>
      <c r="BQ6" s="282"/>
      <c r="BR6" s="282"/>
      <c r="BS6" s="287">
        <v>11473</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104705</v>
      </c>
      <c r="CS6" s="217"/>
      <c r="CT6" s="217"/>
      <c r="CU6" s="217"/>
      <c r="CV6" s="217"/>
      <c r="CW6" s="217"/>
      <c r="CX6" s="217"/>
      <c r="CY6" s="279"/>
      <c r="CZ6" s="291">
        <v>0.8</v>
      </c>
      <c r="DA6" s="293"/>
      <c r="DB6" s="293"/>
      <c r="DC6" s="337"/>
      <c r="DD6" s="288" t="s">
        <v>34</v>
      </c>
      <c r="DE6" s="217"/>
      <c r="DF6" s="217"/>
      <c r="DG6" s="217"/>
      <c r="DH6" s="217"/>
      <c r="DI6" s="217"/>
      <c r="DJ6" s="217"/>
      <c r="DK6" s="217"/>
      <c r="DL6" s="217"/>
      <c r="DM6" s="217"/>
      <c r="DN6" s="217"/>
      <c r="DO6" s="217"/>
      <c r="DP6" s="279"/>
      <c r="DQ6" s="288">
        <v>104705</v>
      </c>
      <c r="DR6" s="217"/>
      <c r="DS6" s="217"/>
      <c r="DT6" s="217"/>
      <c r="DU6" s="217"/>
      <c r="DV6" s="217"/>
      <c r="DW6" s="217"/>
      <c r="DX6" s="217"/>
      <c r="DY6" s="217"/>
      <c r="DZ6" s="217"/>
      <c r="EA6" s="217"/>
      <c r="EB6" s="217"/>
      <c r="EC6" s="326"/>
    </row>
    <row r="7" spans="2:143" ht="11.25" customHeight="1">
      <c r="B7" s="261" t="s">
        <v>261</v>
      </c>
      <c r="C7" s="1"/>
      <c r="D7" s="1"/>
      <c r="E7" s="1"/>
      <c r="F7" s="1"/>
      <c r="G7" s="1"/>
      <c r="H7" s="1"/>
      <c r="I7" s="1"/>
      <c r="J7" s="1"/>
      <c r="K7" s="1"/>
      <c r="L7" s="1"/>
      <c r="M7" s="1"/>
      <c r="N7" s="1"/>
      <c r="O7" s="1"/>
      <c r="P7" s="1"/>
      <c r="Q7" s="269"/>
      <c r="R7" s="274">
        <v>948</v>
      </c>
      <c r="S7" s="217"/>
      <c r="T7" s="217"/>
      <c r="U7" s="217"/>
      <c r="V7" s="217"/>
      <c r="W7" s="217"/>
      <c r="X7" s="217"/>
      <c r="Y7" s="279"/>
      <c r="Z7" s="282">
        <v>0</v>
      </c>
      <c r="AA7" s="282"/>
      <c r="AB7" s="282"/>
      <c r="AC7" s="282"/>
      <c r="AD7" s="287">
        <v>948</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612646</v>
      </c>
      <c r="BH7" s="217"/>
      <c r="BI7" s="217"/>
      <c r="BJ7" s="217"/>
      <c r="BK7" s="217"/>
      <c r="BL7" s="217"/>
      <c r="BM7" s="217"/>
      <c r="BN7" s="279"/>
      <c r="BO7" s="282">
        <v>36.4</v>
      </c>
      <c r="BP7" s="282"/>
      <c r="BQ7" s="282"/>
      <c r="BR7" s="282"/>
      <c r="BS7" s="287">
        <v>11473</v>
      </c>
      <c r="BT7" s="287"/>
      <c r="BU7" s="287"/>
      <c r="BV7" s="287"/>
      <c r="BW7" s="287"/>
      <c r="BX7" s="287"/>
      <c r="BY7" s="287"/>
      <c r="BZ7" s="287"/>
      <c r="CA7" s="287"/>
      <c r="CB7" s="325"/>
      <c r="CD7" s="261" t="s">
        <v>205</v>
      </c>
      <c r="CE7" s="1"/>
      <c r="CF7" s="1"/>
      <c r="CG7" s="1"/>
      <c r="CH7" s="1"/>
      <c r="CI7" s="1"/>
      <c r="CJ7" s="1"/>
      <c r="CK7" s="1"/>
      <c r="CL7" s="1"/>
      <c r="CM7" s="1"/>
      <c r="CN7" s="1"/>
      <c r="CO7" s="1"/>
      <c r="CP7" s="1"/>
      <c r="CQ7" s="269"/>
      <c r="CR7" s="274">
        <v>2455529</v>
      </c>
      <c r="CS7" s="217"/>
      <c r="CT7" s="217"/>
      <c r="CU7" s="217"/>
      <c r="CV7" s="217"/>
      <c r="CW7" s="217"/>
      <c r="CX7" s="217"/>
      <c r="CY7" s="279"/>
      <c r="CZ7" s="282">
        <v>19.399999999999999</v>
      </c>
      <c r="DA7" s="282"/>
      <c r="DB7" s="282"/>
      <c r="DC7" s="282"/>
      <c r="DD7" s="288">
        <v>37692</v>
      </c>
      <c r="DE7" s="217"/>
      <c r="DF7" s="217"/>
      <c r="DG7" s="217"/>
      <c r="DH7" s="217"/>
      <c r="DI7" s="217"/>
      <c r="DJ7" s="217"/>
      <c r="DK7" s="217"/>
      <c r="DL7" s="217"/>
      <c r="DM7" s="217"/>
      <c r="DN7" s="217"/>
      <c r="DO7" s="217"/>
      <c r="DP7" s="279"/>
      <c r="DQ7" s="288">
        <v>1705375</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13729</v>
      </c>
      <c r="S8" s="217"/>
      <c r="T8" s="217"/>
      <c r="U8" s="217"/>
      <c r="V8" s="217"/>
      <c r="W8" s="217"/>
      <c r="X8" s="217"/>
      <c r="Y8" s="279"/>
      <c r="Z8" s="282">
        <v>0.1</v>
      </c>
      <c r="AA8" s="282"/>
      <c r="AB8" s="282"/>
      <c r="AC8" s="282"/>
      <c r="AD8" s="287">
        <v>13729</v>
      </c>
      <c r="AE8" s="287"/>
      <c r="AF8" s="287"/>
      <c r="AG8" s="287"/>
      <c r="AH8" s="287"/>
      <c r="AI8" s="287"/>
      <c r="AJ8" s="287"/>
      <c r="AK8" s="287"/>
      <c r="AL8" s="283">
        <v>0.2</v>
      </c>
      <c r="AM8" s="238"/>
      <c r="AN8" s="238"/>
      <c r="AO8" s="296"/>
      <c r="AP8" s="261" t="s">
        <v>329</v>
      </c>
      <c r="AQ8" s="1"/>
      <c r="AR8" s="1"/>
      <c r="AS8" s="1"/>
      <c r="AT8" s="1"/>
      <c r="AU8" s="1"/>
      <c r="AV8" s="1"/>
      <c r="AW8" s="1"/>
      <c r="AX8" s="1"/>
      <c r="AY8" s="1"/>
      <c r="AZ8" s="1"/>
      <c r="BA8" s="1"/>
      <c r="BB8" s="1"/>
      <c r="BC8" s="1"/>
      <c r="BD8" s="1"/>
      <c r="BE8" s="1"/>
      <c r="BF8" s="269"/>
      <c r="BG8" s="274">
        <v>24953</v>
      </c>
      <c r="BH8" s="217"/>
      <c r="BI8" s="217"/>
      <c r="BJ8" s="217"/>
      <c r="BK8" s="217"/>
      <c r="BL8" s="217"/>
      <c r="BM8" s="217"/>
      <c r="BN8" s="279"/>
      <c r="BO8" s="282">
        <v>1.5</v>
      </c>
      <c r="BP8" s="282"/>
      <c r="BQ8" s="282"/>
      <c r="BR8" s="282"/>
      <c r="BS8" s="287" t="s">
        <v>34</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3719538</v>
      </c>
      <c r="CS8" s="217"/>
      <c r="CT8" s="217"/>
      <c r="CU8" s="217"/>
      <c r="CV8" s="217"/>
      <c r="CW8" s="217"/>
      <c r="CX8" s="217"/>
      <c r="CY8" s="279"/>
      <c r="CZ8" s="282">
        <v>29.4</v>
      </c>
      <c r="DA8" s="282"/>
      <c r="DB8" s="282"/>
      <c r="DC8" s="282"/>
      <c r="DD8" s="288">
        <v>71313</v>
      </c>
      <c r="DE8" s="217"/>
      <c r="DF8" s="217"/>
      <c r="DG8" s="217"/>
      <c r="DH8" s="217"/>
      <c r="DI8" s="217"/>
      <c r="DJ8" s="217"/>
      <c r="DK8" s="217"/>
      <c r="DL8" s="217"/>
      <c r="DM8" s="217"/>
      <c r="DN8" s="217"/>
      <c r="DO8" s="217"/>
      <c r="DP8" s="279"/>
      <c r="DQ8" s="288">
        <v>2153588</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17956</v>
      </c>
      <c r="S9" s="217"/>
      <c r="T9" s="217"/>
      <c r="U9" s="217"/>
      <c r="V9" s="217"/>
      <c r="W9" s="217"/>
      <c r="X9" s="217"/>
      <c r="Y9" s="279"/>
      <c r="Z9" s="282">
        <v>0.1</v>
      </c>
      <c r="AA9" s="282"/>
      <c r="AB9" s="282"/>
      <c r="AC9" s="282"/>
      <c r="AD9" s="287">
        <v>17956</v>
      </c>
      <c r="AE9" s="287"/>
      <c r="AF9" s="287"/>
      <c r="AG9" s="287"/>
      <c r="AH9" s="287"/>
      <c r="AI9" s="287"/>
      <c r="AJ9" s="287"/>
      <c r="AK9" s="287"/>
      <c r="AL9" s="283">
        <v>0.3</v>
      </c>
      <c r="AM9" s="238"/>
      <c r="AN9" s="238"/>
      <c r="AO9" s="296"/>
      <c r="AP9" s="261" t="s">
        <v>323</v>
      </c>
      <c r="AQ9" s="1"/>
      <c r="AR9" s="1"/>
      <c r="AS9" s="1"/>
      <c r="AT9" s="1"/>
      <c r="AU9" s="1"/>
      <c r="AV9" s="1"/>
      <c r="AW9" s="1"/>
      <c r="AX9" s="1"/>
      <c r="AY9" s="1"/>
      <c r="AZ9" s="1"/>
      <c r="BA9" s="1"/>
      <c r="BB9" s="1"/>
      <c r="BC9" s="1"/>
      <c r="BD9" s="1"/>
      <c r="BE9" s="1"/>
      <c r="BF9" s="269"/>
      <c r="BG9" s="274">
        <v>512047</v>
      </c>
      <c r="BH9" s="217"/>
      <c r="BI9" s="217"/>
      <c r="BJ9" s="217"/>
      <c r="BK9" s="217"/>
      <c r="BL9" s="217"/>
      <c r="BM9" s="217"/>
      <c r="BN9" s="279"/>
      <c r="BO9" s="282">
        <v>30.4</v>
      </c>
      <c r="BP9" s="282"/>
      <c r="BQ9" s="282"/>
      <c r="BR9" s="282"/>
      <c r="BS9" s="287" t="s">
        <v>34</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575284</v>
      </c>
      <c r="CS9" s="217"/>
      <c r="CT9" s="217"/>
      <c r="CU9" s="217"/>
      <c r="CV9" s="217"/>
      <c r="CW9" s="217"/>
      <c r="CX9" s="217"/>
      <c r="CY9" s="279"/>
      <c r="CZ9" s="282">
        <v>4.5999999999999996</v>
      </c>
      <c r="DA9" s="282"/>
      <c r="DB9" s="282"/>
      <c r="DC9" s="282"/>
      <c r="DD9" s="288">
        <v>12566</v>
      </c>
      <c r="DE9" s="217"/>
      <c r="DF9" s="217"/>
      <c r="DG9" s="217"/>
      <c r="DH9" s="217"/>
      <c r="DI9" s="217"/>
      <c r="DJ9" s="217"/>
      <c r="DK9" s="217"/>
      <c r="DL9" s="217"/>
      <c r="DM9" s="217"/>
      <c r="DN9" s="217"/>
      <c r="DO9" s="217"/>
      <c r="DP9" s="279"/>
      <c r="DQ9" s="288">
        <v>425535</v>
      </c>
      <c r="DR9" s="217"/>
      <c r="DS9" s="217"/>
      <c r="DT9" s="217"/>
      <c r="DU9" s="217"/>
      <c r="DV9" s="217"/>
      <c r="DW9" s="217"/>
      <c r="DX9" s="217"/>
      <c r="DY9" s="217"/>
      <c r="DZ9" s="217"/>
      <c r="EA9" s="217"/>
      <c r="EB9" s="217"/>
      <c r="EC9" s="326"/>
    </row>
    <row r="10" spans="2:143" ht="11.25" customHeight="1">
      <c r="B10" s="261" t="s">
        <v>335</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336</v>
      </c>
      <c r="AQ10" s="1"/>
      <c r="AR10" s="1"/>
      <c r="AS10" s="1"/>
      <c r="AT10" s="1"/>
      <c r="AU10" s="1"/>
      <c r="AV10" s="1"/>
      <c r="AW10" s="1"/>
      <c r="AX10" s="1"/>
      <c r="AY10" s="1"/>
      <c r="AZ10" s="1"/>
      <c r="BA10" s="1"/>
      <c r="BB10" s="1"/>
      <c r="BC10" s="1"/>
      <c r="BD10" s="1"/>
      <c r="BE10" s="1"/>
      <c r="BF10" s="269"/>
      <c r="BG10" s="274">
        <v>35218</v>
      </c>
      <c r="BH10" s="217"/>
      <c r="BI10" s="217"/>
      <c r="BJ10" s="217"/>
      <c r="BK10" s="217"/>
      <c r="BL10" s="217"/>
      <c r="BM10" s="217"/>
      <c r="BN10" s="279"/>
      <c r="BO10" s="282">
        <v>2.1</v>
      </c>
      <c r="BP10" s="282"/>
      <c r="BQ10" s="282"/>
      <c r="BR10" s="282"/>
      <c r="BS10" s="287" t="s">
        <v>34</v>
      </c>
      <c r="BT10" s="287"/>
      <c r="BU10" s="287"/>
      <c r="BV10" s="287"/>
      <c r="BW10" s="287"/>
      <c r="BX10" s="287"/>
      <c r="BY10" s="287"/>
      <c r="BZ10" s="287"/>
      <c r="CA10" s="287"/>
      <c r="CB10" s="325"/>
      <c r="CD10" s="261" t="s">
        <v>337</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339</v>
      </c>
      <c r="C11" s="1"/>
      <c r="D11" s="1"/>
      <c r="E11" s="1"/>
      <c r="F11" s="1"/>
      <c r="G11" s="1"/>
      <c r="H11" s="1"/>
      <c r="I11" s="1"/>
      <c r="J11" s="1"/>
      <c r="K11" s="1"/>
      <c r="L11" s="1"/>
      <c r="M11" s="1"/>
      <c r="N11" s="1"/>
      <c r="O11" s="1"/>
      <c r="P11" s="1"/>
      <c r="Q11" s="269"/>
      <c r="R11" s="274">
        <v>414928</v>
      </c>
      <c r="S11" s="217"/>
      <c r="T11" s="217"/>
      <c r="U11" s="217"/>
      <c r="V11" s="217"/>
      <c r="W11" s="217"/>
      <c r="X11" s="217"/>
      <c r="Y11" s="279"/>
      <c r="Z11" s="283">
        <v>3.1</v>
      </c>
      <c r="AA11" s="238"/>
      <c r="AB11" s="238"/>
      <c r="AC11" s="285"/>
      <c r="AD11" s="288">
        <v>414928</v>
      </c>
      <c r="AE11" s="217"/>
      <c r="AF11" s="217"/>
      <c r="AG11" s="217"/>
      <c r="AH11" s="217"/>
      <c r="AI11" s="217"/>
      <c r="AJ11" s="217"/>
      <c r="AK11" s="279"/>
      <c r="AL11" s="283">
        <v>6</v>
      </c>
      <c r="AM11" s="238"/>
      <c r="AN11" s="238"/>
      <c r="AO11" s="296"/>
      <c r="AP11" s="261" t="s">
        <v>342</v>
      </c>
      <c r="AQ11" s="1"/>
      <c r="AR11" s="1"/>
      <c r="AS11" s="1"/>
      <c r="AT11" s="1"/>
      <c r="AU11" s="1"/>
      <c r="AV11" s="1"/>
      <c r="AW11" s="1"/>
      <c r="AX11" s="1"/>
      <c r="AY11" s="1"/>
      <c r="AZ11" s="1"/>
      <c r="BA11" s="1"/>
      <c r="BB11" s="1"/>
      <c r="BC11" s="1"/>
      <c r="BD11" s="1"/>
      <c r="BE11" s="1"/>
      <c r="BF11" s="269"/>
      <c r="BG11" s="274">
        <v>40428</v>
      </c>
      <c r="BH11" s="217"/>
      <c r="BI11" s="217"/>
      <c r="BJ11" s="217"/>
      <c r="BK11" s="217"/>
      <c r="BL11" s="217"/>
      <c r="BM11" s="217"/>
      <c r="BN11" s="279"/>
      <c r="BO11" s="282">
        <v>2.4</v>
      </c>
      <c r="BP11" s="282"/>
      <c r="BQ11" s="282"/>
      <c r="BR11" s="282"/>
      <c r="BS11" s="287">
        <v>11473</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916190</v>
      </c>
      <c r="CS11" s="217"/>
      <c r="CT11" s="217"/>
      <c r="CU11" s="217"/>
      <c r="CV11" s="217"/>
      <c r="CW11" s="217"/>
      <c r="CX11" s="217"/>
      <c r="CY11" s="279"/>
      <c r="CZ11" s="282">
        <v>7.2</v>
      </c>
      <c r="DA11" s="282"/>
      <c r="DB11" s="282"/>
      <c r="DC11" s="282"/>
      <c r="DD11" s="288">
        <v>98428</v>
      </c>
      <c r="DE11" s="217"/>
      <c r="DF11" s="217"/>
      <c r="DG11" s="217"/>
      <c r="DH11" s="217"/>
      <c r="DI11" s="217"/>
      <c r="DJ11" s="217"/>
      <c r="DK11" s="217"/>
      <c r="DL11" s="217"/>
      <c r="DM11" s="217"/>
      <c r="DN11" s="217"/>
      <c r="DO11" s="217"/>
      <c r="DP11" s="279"/>
      <c r="DQ11" s="288">
        <v>451860</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v>1861</v>
      </c>
      <c r="S12" s="217"/>
      <c r="T12" s="217"/>
      <c r="U12" s="217"/>
      <c r="V12" s="217"/>
      <c r="W12" s="217"/>
      <c r="X12" s="217"/>
      <c r="Y12" s="279"/>
      <c r="Z12" s="282">
        <v>0</v>
      </c>
      <c r="AA12" s="282"/>
      <c r="AB12" s="282"/>
      <c r="AC12" s="282"/>
      <c r="AD12" s="287">
        <v>1861</v>
      </c>
      <c r="AE12" s="287"/>
      <c r="AF12" s="287"/>
      <c r="AG12" s="287"/>
      <c r="AH12" s="287"/>
      <c r="AI12" s="287"/>
      <c r="AJ12" s="287"/>
      <c r="AK12" s="287"/>
      <c r="AL12" s="283">
        <v>0</v>
      </c>
      <c r="AM12" s="238"/>
      <c r="AN12" s="238"/>
      <c r="AO12" s="296"/>
      <c r="AP12" s="261" t="s">
        <v>345</v>
      </c>
      <c r="AQ12" s="1"/>
      <c r="AR12" s="1"/>
      <c r="AS12" s="1"/>
      <c r="AT12" s="1"/>
      <c r="AU12" s="1"/>
      <c r="AV12" s="1"/>
      <c r="AW12" s="1"/>
      <c r="AX12" s="1"/>
      <c r="AY12" s="1"/>
      <c r="AZ12" s="1"/>
      <c r="BA12" s="1"/>
      <c r="BB12" s="1"/>
      <c r="BC12" s="1"/>
      <c r="BD12" s="1"/>
      <c r="BE12" s="1"/>
      <c r="BF12" s="269"/>
      <c r="BG12" s="274">
        <v>897716</v>
      </c>
      <c r="BH12" s="217"/>
      <c r="BI12" s="217"/>
      <c r="BJ12" s="217"/>
      <c r="BK12" s="217"/>
      <c r="BL12" s="217"/>
      <c r="BM12" s="217"/>
      <c r="BN12" s="279"/>
      <c r="BO12" s="282">
        <v>53.3</v>
      </c>
      <c r="BP12" s="282"/>
      <c r="BQ12" s="282"/>
      <c r="BR12" s="282"/>
      <c r="BS12" s="287" t="s">
        <v>34</v>
      </c>
      <c r="BT12" s="287"/>
      <c r="BU12" s="287"/>
      <c r="BV12" s="287"/>
      <c r="BW12" s="287"/>
      <c r="BX12" s="287"/>
      <c r="BY12" s="287"/>
      <c r="BZ12" s="287"/>
      <c r="CA12" s="287"/>
      <c r="CB12" s="325"/>
      <c r="CD12" s="261" t="s">
        <v>346</v>
      </c>
      <c r="CE12" s="1"/>
      <c r="CF12" s="1"/>
      <c r="CG12" s="1"/>
      <c r="CH12" s="1"/>
      <c r="CI12" s="1"/>
      <c r="CJ12" s="1"/>
      <c r="CK12" s="1"/>
      <c r="CL12" s="1"/>
      <c r="CM12" s="1"/>
      <c r="CN12" s="1"/>
      <c r="CO12" s="1"/>
      <c r="CP12" s="1"/>
      <c r="CQ12" s="269"/>
      <c r="CR12" s="274">
        <v>144389</v>
      </c>
      <c r="CS12" s="217"/>
      <c r="CT12" s="217"/>
      <c r="CU12" s="217"/>
      <c r="CV12" s="217"/>
      <c r="CW12" s="217"/>
      <c r="CX12" s="217"/>
      <c r="CY12" s="279"/>
      <c r="CZ12" s="282">
        <v>1.1000000000000001</v>
      </c>
      <c r="DA12" s="282"/>
      <c r="DB12" s="282"/>
      <c r="DC12" s="282"/>
      <c r="DD12" s="288">
        <v>4488</v>
      </c>
      <c r="DE12" s="217"/>
      <c r="DF12" s="217"/>
      <c r="DG12" s="217"/>
      <c r="DH12" s="217"/>
      <c r="DI12" s="217"/>
      <c r="DJ12" s="217"/>
      <c r="DK12" s="217"/>
      <c r="DL12" s="217"/>
      <c r="DM12" s="217"/>
      <c r="DN12" s="217"/>
      <c r="DO12" s="217"/>
      <c r="DP12" s="279"/>
      <c r="DQ12" s="288">
        <v>90896</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350</v>
      </c>
      <c r="AQ13" s="1"/>
      <c r="AR13" s="1"/>
      <c r="AS13" s="1"/>
      <c r="AT13" s="1"/>
      <c r="AU13" s="1"/>
      <c r="AV13" s="1"/>
      <c r="AW13" s="1"/>
      <c r="AX13" s="1"/>
      <c r="AY13" s="1"/>
      <c r="AZ13" s="1"/>
      <c r="BA13" s="1"/>
      <c r="BB13" s="1"/>
      <c r="BC13" s="1"/>
      <c r="BD13" s="1"/>
      <c r="BE13" s="1"/>
      <c r="BF13" s="269"/>
      <c r="BG13" s="274">
        <v>894653</v>
      </c>
      <c r="BH13" s="217"/>
      <c r="BI13" s="217"/>
      <c r="BJ13" s="217"/>
      <c r="BK13" s="217"/>
      <c r="BL13" s="217"/>
      <c r="BM13" s="217"/>
      <c r="BN13" s="279"/>
      <c r="BO13" s="282">
        <v>53.2</v>
      </c>
      <c r="BP13" s="282"/>
      <c r="BQ13" s="282"/>
      <c r="BR13" s="282"/>
      <c r="BS13" s="287" t="s">
        <v>34</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1384862</v>
      </c>
      <c r="CS13" s="217"/>
      <c r="CT13" s="217"/>
      <c r="CU13" s="217"/>
      <c r="CV13" s="217"/>
      <c r="CW13" s="217"/>
      <c r="CX13" s="217"/>
      <c r="CY13" s="279"/>
      <c r="CZ13" s="282">
        <v>11</v>
      </c>
      <c r="DA13" s="282"/>
      <c r="DB13" s="282"/>
      <c r="DC13" s="282"/>
      <c r="DD13" s="288">
        <v>745202</v>
      </c>
      <c r="DE13" s="217"/>
      <c r="DF13" s="217"/>
      <c r="DG13" s="217"/>
      <c r="DH13" s="217"/>
      <c r="DI13" s="217"/>
      <c r="DJ13" s="217"/>
      <c r="DK13" s="217"/>
      <c r="DL13" s="217"/>
      <c r="DM13" s="217"/>
      <c r="DN13" s="217"/>
      <c r="DO13" s="217"/>
      <c r="DP13" s="279"/>
      <c r="DQ13" s="288">
        <v>563941</v>
      </c>
      <c r="DR13" s="217"/>
      <c r="DS13" s="217"/>
      <c r="DT13" s="217"/>
      <c r="DU13" s="217"/>
      <c r="DV13" s="217"/>
      <c r="DW13" s="217"/>
      <c r="DX13" s="217"/>
      <c r="DY13" s="217"/>
      <c r="DZ13" s="217"/>
      <c r="EA13" s="217"/>
      <c r="EB13" s="217"/>
      <c r="EC13" s="326"/>
    </row>
    <row r="14" spans="2:143" ht="11.25" customHeight="1">
      <c r="B14" s="261" t="s">
        <v>304</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354</v>
      </c>
      <c r="AQ14" s="1"/>
      <c r="AR14" s="1"/>
      <c r="AS14" s="1"/>
      <c r="AT14" s="1"/>
      <c r="AU14" s="1"/>
      <c r="AV14" s="1"/>
      <c r="AW14" s="1"/>
      <c r="AX14" s="1"/>
      <c r="AY14" s="1"/>
      <c r="AZ14" s="1"/>
      <c r="BA14" s="1"/>
      <c r="BB14" s="1"/>
      <c r="BC14" s="1"/>
      <c r="BD14" s="1"/>
      <c r="BE14" s="1"/>
      <c r="BF14" s="269"/>
      <c r="BG14" s="274">
        <v>78421</v>
      </c>
      <c r="BH14" s="217"/>
      <c r="BI14" s="217"/>
      <c r="BJ14" s="217"/>
      <c r="BK14" s="217"/>
      <c r="BL14" s="217"/>
      <c r="BM14" s="217"/>
      <c r="BN14" s="279"/>
      <c r="BO14" s="282">
        <v>4.7</v>
      </c>
      <c r="BP14" s="282"/>
      <c r="BQ14" s="282"/>
      <c r="BR14" s="282"/>
      <c r="BS14" s="287" t="s">
        <v>34</v>
      </c>
      <c r="BT14" s="287"/>
      <c r="BU14" s="287"/>
      <c r="BV14" s="287"/>
      <c r="BW14" s="287"/>
      <c r="BX14" s="287"/>
      <c r="BY14" s="287"/>
      <c r="BZ14" s="287"/>
      <c r="CA14" s="287"/>
      <c r="CB14" s="325"/>
      <c r="CD14" s="261" t="s">
        <v>355</v>
      </c>
      <c r="CE14" s="1"/>
      <c r="CF14" s="1"/>
      <c r="CG14" s="1"/>
      <c r="CH14" s="1"/>
      <c r="CI14" s="1"/>
      <c r="CJ14" s="1"/>
      <c r="CK14" s="1"/>
      <c r="CL14" s="1"/>
      <c r="CM14" s="1"/>
      <c r="CN14" s="1"/>
      <c r="CO14" s="1"/>
      <c r="CP14" s="1"/>
      <c r="CQ14" s="269"/>
      <c r="CR14" s="274">
        <v>316825</v>
      </c>
      <c r="CS14" s="217"/>
      <c r="CT14" s="217"/>
      <c r="CU14" s="217"/>
      <c r="CV14" s="217"/>
      <c r="CW14" s="217"/>
      <c r="CX14" s="217"/>
      <c r="CY14" s="279"/>
      <c r="CZ14" s="282">
        <v>2.5</v>
      </c>
      <c r="DA14" s="282"/>
      <c r="DB14" s="282"/>
      <c r="DC14" s="282"/>
      <c r="DD14" s="288">
        <v>7108</v>
      </c>
      <c r="DE14" s="217"/>
      <c r="DF14" s="217"/>
      <c r="DG14" s="217"/>
      <c r="DH14" s="217"/>
      <c r="DI14" s="217"/>
      <c r="DJ14" s="217"/>
      <c r="DK14" s="217"/>
      <c r="DL14" s="217"/>
      <c r="DM14" s="217"/>
      <c r="DN14" s="217"/>
      <c r="DO14" s="217"/>
      <c r="DP14" s="279"/>
      <c r="DQ14" s="288">
        <v>303709</v>
      </c>
      <c r="DR14" s="217"/>
      <c r="DS14" s="217"/>
      <c r="DT14" s="217"/>
      <c r="DU14" s="217"/>
      <c r="DV14" s="217"/>
      <c r="DW14" s="217"/>
      <c r="DX14" s="217"/>
      <c r="DY14" s="217"/>
      <c r="DZ14" s="217"/>
      <c r="EA14" s="217"/>
      <c r="EB14" s="217"/>
      <c r="EC14" s="326"/>
    </row>
    <row r="15" spans="2:143" ht="11.25" customHeight="1">
      <c r="B15" s="261" t="s">
        <v>356</v>
      </c>
      <c r="C15" s="1"/>
      <c r="D15" s="1"/>
      <c r="E15" s="1"/>
      <c r="F15" s="1"/>
      <c r="G15" s="1"/>
      <c r="H15" s="1"/>
      <c r="I15" s="1"/>
      <c r="J15" s="1"/>
      <c r="K15" s="1"/>
      <c r="L15" s="1"/>
      <c r="M15" s="1"/>
      <c r="N15" s="1"/>
      <c r="O15" s="1"/>
      <c r="P15" s="1"/>
      <c r="Q15" s="269"/>
      <c r="R15" s="274">
        <v>12892</v>
      </c>
      <c r="S15" s="217"/>
      <c r="T15" s="217"/>
      <c r="U15" s="217"/>
      <c r="V15" s="217"/>
      <c r="W15" s="217"/>
      <c r="X15" s="217"/>
      <c r="Y15" s="279"/>
      <c r="Z15" s="282">
        <v>0.1</v>
      </c>
      <c r="AA15" s="282"/>
      <c r="AB15" s="282"/>
      <c r="AC15" s="282"/>
      <c r="AD15" s="287">
        <v>12892</v>
      </c>
      <c r="AE15" s="287"/>
      <c r="AF15" s="287"/>
      <c r="AG15" s="287"/>
      <c r="AH15" s="287"/>
      <c r="AI15" s="287"/>
      <c r="AJ15" s="287"/>
      <c r="AK15" s="287"/>
      <c r="AL15" s="283">
        <v>0.2</v>
      </c>
      <c r="AM15" s="238"/>
      <c r="AN15" s="238"/>
      <c r="AO15" s="296"/>
      <c r="AP15" s="261" t="s">
        <v>358</v>
      </c>
      <c r="AQ15" s="1"/>
      <c r="AR15" s="1"/>
      <c r="AS15" s="1"/>
      <c r="AT15" s="1"/>
      <c r="AU15" s="1"/>
      <c r="AV15" s="1"/>
      <c r="AW15" s="1"/>
      <c r="AX15" s="1"/>
      <c r="AY15" s="1"/>
      <c r="AZ15" s="1"/>
      <c r="BA15" s="1"/>
      <c r="BB15" s="1"/>
      <c r="BC15" s="1"/>
      <c r="BD15" s="1"/>
      <c r="BE15" s="1"/>
      <c r="BF15" s="269"/>
      <c r="BG15" s="274">
        <v>94101</v>
      </c>
      <c r="BH15" s="217"/>
      <c r="BI15" s="217"/>
      <c r="BJ15" s="217"/>
      <c r="BK15" s="217"/>
      <c r="BL15" s="217"/>
      <c r="BM15" s="217"/>
      <c r="BN15" s="279"/>
      <c r="BO15" s="282">
        <v>5.6</v>
      </c>
      <c r="BP15" s="282"/>
      <c r="BQ15" s="282"/>
      <c r="BR15" s="282"/>
      <c r="BS15" s="287" t="s">
        <v>34</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1592585</v>
      </c>
      <c r="CS15" s="217"/>
      <c r="CT15" s="217"/>
      <c r="CU15" s="217"/>
      <c r="CV15" s="217"/>
      <c r="CW15" s="217"/>
      <c r="CX15" s="217"/>
      <c r="CY15" s="279"/>
      <c r="CZ15" s="282">
        <v>12.6</v>
      </c>
      <c r="DA15" s="282"/>
      <c r="DB15" s="282"/>
      <c r="DC15" s="282"/>
      <c r="DD15" s="288">
        <v>666107</v>
      </c>
      <c r="DE15" s="217"/>
      <c r="DF15" s="217"/>
      <c r="DG15" s="217"/>
      <c r="DH15" s="217"/>
      <c r="DI15" s="217"/>
      <c r="DJ15" s="217"/>
      <c r="DK15" s="217"/>
      <c r="DL15" s="217"/>
      <c r="DM15" s="217"/>
      <c r="DN15" s="217"/>
      <c r="DO15" s="217"/>
      <c r="DP15" s="279"/>
      <c r="DQ15" s="288">
        <v>753616</v>
      </c>
      <c r="DR15" s="217"/>
      <c r="DS15" s="217"/>
      <c r="DT15" s="217"/>
      <c r="DU15" s="217"/>
      <c r="DV15" s="217"/>
      <c r="DW15" s="217"/>
      <c r="DX15" s="217"/>
      <c r="DY15" s="217"/>
      <c r="DZ15" s="217"/>
      <c r="EA15" s="217"/>
      <c r="EB15" s="217"/>
      <c r="EC15" s="326"/>
    </row>
    <row r="16" spans="2:143" ht="11.25" customHeight="1">
      <c r="B16" s="261" t="s">
        <v>361</v>
      </c>
      <c r="C16" s="1"/>
      <c r="D16" s="1"/>
      <c r="E16" s="1"/>
      <c r="F16" s="1"/>
      <c r="G16" s="1"/>
      <c r="H16" s="1"/>
      <c r="I16" s="1"/>
      <c r="J16" s="1"/>
      <c r="K16" s="1"/>
      <c r="L16" s="1"/>
      <c r="M16" s="1"/>
      <c r="N16" s="1"/>
      <c r="O16" s="1"/>
      <c r="P16" s="1"/>
      <c r="Q16" s="269"/>
      <c r="R16" s="274">
        <v>28247</v>
      </c>
      <c r="S16" s="217"/>
      <c r="T16" s="217"/>
      <c r="U16" s="217"/>
      <c r="V16" s="217"/>
      <c r="W16" s="217"/>
      <c r="X16" s="217"/>
      <c r="Y16" s="279"/>
      <c r="Z16" s="282">
        <v>0.2</v>
      </c>
      <c r="AA16" s="282"/>
      <c r="AB16" s="282"/>
      <c r="AC16" s="282"/>
      <c r="AD16" s="287">
        <v>28247</v>
      </c>
      <c r="AE16" s="287"/>
      <c r="AF16" s="287"/>
      <c r="AG16" s="287"/>
      <c r="AH16" s="287"/>
      <c r="AI16" s="287"/>
      <c r="AJ16" s="287"/>
      <c r="AK16" s="287"/>
      <c r="AL16" s="283">
        <v>0.4</v>
      </c>
      <c r="AM16" s="238"/>
      <c r="AN16" s="238"/>
      <c r="AO16" s="296"/>
      <c r="AP16" s="261" t="s">
        <v>363</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331</v>
      </c>
      <c r="CE16" s="1"/>
      <c r="CF16" s="1"/>
      <c r="CG16" s="1"/>
      <c r="CH16" s="1"/>
      <c r="CI16" s="1"/>
      <c r="CJ16" s="1"/>
      <c r="CK16" s="1"/>
      <c r="CL16" s="1"/>
      <c r="CM16" s="1"/>
      <c r="CN16" s="1"/>
      <c r="CO16" s="1"/>
      <c r="CP16" s="1"/>
      <c r="CQ16" s="269"/>
      <c r="CR16" s="274">
        <v>50908</v>
      </c>
      <c r="CS16" s="217"/>
      <c r="CT16" s="217"/>
      <c r="CU16" s="217"/>
      <c r="CV16" s="217"/>
      <c r="CW16" s="217"/>
      <c r="CX16" s="217"/>
      <c r="CY16" s="279"/>
      <c r="CZ16" s="282">
        <v>0.4</v>
      </c>
      <c r="DA16" s="282"/>
      <c r="DB16" s="282"/>
      <c r="DC16" s="282"/>
      <c r="DD16" s="288" t="s">
        <v>34</v>
      </c>
      <c r="DE16" s="217"/>
      <c r="DF16" s="217"/>
      <c r="DG16" s="217"/>
      <c r="DH16" s="217"/>
      <c r="DI16" s="217"/>
      <c r="DJ16" s="217"/>
      <c r="DK16" s="217"/>
      <c r="DL16" s="217"/>
      <c r="DM16" s="217"/>
      <c r="DN16" s="217"/>
      <c r="DO16" s="217"/>
      <c r="DP16" s="279"/>
      <c r="DQ16" s="288">
        <v>5329</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77052</v>
      </c>
      <c r="S17" s="217"/>
      <c r="T17" s="217"/>
      <c r="U17" s="217"/>
      <c r="V17" s="217"/>
      <c r="W17" s="217"/>
      <c r="X17" s="217"/>
      <c r="Y17" s="279"/>
      <c r="Z17" s="282">
        <v>0.6</v>
      </c>
      <c r="AA17" s="282"/>
      <c r="AB17" s="282"/>
      <c r="AC17" s="282"/>
      <c r="AD17" s="287">
        <v>77052</v>
      </c>
      <c r="AE17" s="287"/>
      <c r="AF17" s="287"/>
      <c r="AG17" s="287"/>
      <c r="AH17" s="287"/>
      <c r="AI17" s="287"/>
      <c r="AJ17" s="287"/>
      <c r="AK17" s="287"/>
      <c r="AL17" s="283">
        <v>1.1000000000000001</v>
      </c>
      <c r="AM17" s="238"/>
      <c r="AN17" s="238"/>
      <c r="AO17" s="296"/>
      <c r="AP17" s="261" t="s">
        <v>11</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63</v>
      </c>
      <c r="CE17" s="1"/>
      <c r="CF17" s="1"/>
      <c r="CG17" s="1"/>
      <c r="CH17" s="1"/>
      <c r="CI17" s="1"/>
      <c r="CJ17" s="1"/>
      <c r="CK17" s="1"/>
      <c r="CL17" s="1"/>
      <c r="CM17" s="1"/>
      <c r="CN17" s="1"/>
      <c r="CO17" s="1"/>
      <c r="CP17" s="1"/>
      <c r="CQ17" s="269"/>
      <c r="CR17" s="274">
        <v>1377505</v>
      </c>
      <c r="CS17" s="217"/>
      <c r="CT17" s="217"/>
      <c r="CU17" s="217"/>
      <c r="CV17" s="217"/>
      <c r="CW17" s="217"/>
      <c r="CX17" s="217"/>
      <c r="CY17" s="279"/>
      <c r="CZ17" s="282">
        <v>10.9</v>
      </c>
      <c r="DA17" s="282"/>
      <c r="DB17" s="282"/>
      <c r="DC17" s="282"/>
      <c r="DD17" s="288" t="s">
        <v>34</v>
      </c>
      <c r="DE17" s="217"/>
      <c r="DF17" s="217"/>
      <c r="DG17" s="217"/>
      <c r="DH17" s="217"/>
      <c r="DI17" s="217"/>
      <c r="DJ17" s="217"/>
      <c r="DK17" s="217"/>
      <c r="DL17" s="217"/>
      <c r="DM17" s="217"/>
      <c r="DN17" s="217"/>
      <c r="DO17" s="217"/>
      <c r="DP17" s="279"/>
      <c r="DQ17" s="288">
        <v>1339491</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9373</v>
      </c>
      <c r="S18" s="217"/>
      <c r="T18" s="217"/>
      <c r="U18" s="217"/>
      <c r="V18" s="217"/>
      <c r="W18" s="217"/>
      <c r="X18" s="217"/>
      <c r="Y18" s="279"/>
      <c r="Z18" s="282">
        <v>0.1</v>
      </c>
      <c r="AA18" s="282"/>
      <c r="AB18" s="282"/>
      <c r="AC18" s="282"/>
      <c r="AD18" s="287">
        <v>9373</v>
      </c>
      <c r="AE18" s="287"/>
      <c r="AF18" s="287"/>
      <c r="AG18" s="287"/>
      <c r="AH18" s="287"/>
      <c r="AI18" s="287"/>
      <c r="AJ18" s="287"/>
      <c r="AK18" s="287"/>
      <c r="AL18" s="283">
        <v>0.1</v>
      </c>
      <c r="AM18" s="238"/>
      <c r="AN18" s="238"/>
      <c r="AO18" s="296"/>
      <c r="AP18" s="261" t="s">
        <v>49</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369</v>
      </c>
      <c r="C19" s="1"/>
      <c r="D19" s="1"/>
      <c r="E19" s="1"/>
      <c r="F19" s="1"/>
      <c r="G19" s="1"/>
      <c r="H19" s="1"/>
      <c r="I19" s="1"/>
      <c r="J19" s="1"/>
      <c r="K19" s="1"/>
      <c r="L19" s="1"/>
      <c r="M19" s="1"/>
      <c r="N19" s="1"/>
      <c r="O19" s="1"/>
      <c r="P19" s="1"/>
      <c r="Q19" s="269"/>
      <c r="R19" s="274">
        <v>64841</v>
      </c>
      <c r="S19" s="217"/>
      <c r="T19" s="217"/>
      <c r="U19" s="217"/>
      <c r="V19" s="217"/>
      <c r="W19" s="217"/>
      <c r="X19" s="217"/>
      <c r="Y19" s="279"/>
      <c r="Z19" s="282">
        <v>0.5</v>
      </c>
      <c r="AA19" s="282"/>
      <c r="AB19" s="282"/>
      <c r="AC19" s="282"/>
      <c r="AD19" s="287">
        <v>64841</v>
      </c>
      <c r="AE19" s="287"/>
      <c r="AF19" s="287"/>
      <c r="AG19" s="287"/>
      <c r="AH19" s="287"/>
      <c r="AI19" s="287"/>
      <c r="AJ19" s="287"/>
      <c r="AK19" s="287"/>
      <c r="AL19" s="283">
        <v>0.9</v>
      </c>
      <c r="AM19" s="238"/>
      <c r="AN19" s="238"/>
      <c r="AO19" s="296"/>
      <c r="AP19" s="261" t="s">
        <v>370</v>
      </c>
      <c r="AQ19" s="1"/>
      <c r="AR19" s="1"/>
      <c r="AS19" s="1"/>
      <c r="AT19" s="1"/>
      <c r="AU19" s="1"/>
      <c r="AV19" s="1"/>
      <c r="AW19" s="1"/>
      <c r="AX19" s="1"/>
      <c r="AY19" s="1"/>
      <c r="AZ19" s="1"/>
      <c r="BA19" s="1"/>
      <c r="BB19" s="1"/>
      <c r="BC19" s="1"/>
      <c r="BD19" s="1"/>
      <c r="BE19" s="1"/>
      <c r="BF19" s="269"/>
      <c r="BG19" s="274" t="s">
        <v>34</v>
      </c>
      <c r="BH19" s="217"/>
      <c r="BI19" s="217"/>
      <c r="BJ19" s="217"/>
      <c r="BK19" s="217"/>
      <c r="BL19" s="217"/>
      <c r="BM19" s="217"/>
      <c r="BN19" s="279"/>
      <c r="BO19" s="282" t="s">
        <v>34</v>
      </c>
      <c r="BP19" s="282"/>
      <c r="BQ19" s="282"/>
      <c r="BR19" s="282"/>
      <c r="BS19" s="287" t="s">
        <v>34</v>
      </c>
      <c r="BT19" s="287"/>
      <c r="BU19" s="287"/>
      <c r="BV19" s="287"/>
      <c r="BW19" s="287"/>
      <c r="BX19" s="287"/>
      <c r="BY19" s="287"/>
      <c r="BZ19" s="287"/>
      <c r="CA19" s="287"/>
      <c r="CB19" s="325"/>
      <c r="CD19" s="261" t="s">
        <v>343</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2838</v>
      </c>
      <c r="S20" s="217"/>
      <c r="T20" s="217"/>
      <c r="U20" s="217"/>
      <c r="V20" s="217"/>
      <c r="W20" s="217"/>
      <c r="X20" s="217"/>
      <c r="Y20" s="279"/>
      <c r="Z20" s="282">
        <v>0</v>
      </c>
      <c r="AA20" s="282"/>
      <c r="AB20" s="282"/>
      <c r="AC20" s="282"/>
      <c r="AD20" s="287">
        <v>2838</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t="s">
        <v>34</v>
      </c>
      <c r="BH20" s="217"/>
      <c r="BI20" s="217"/>
      <c r="BJ20" s="217"/>
      <c r="BK20" s="217"/>
      <c r="BL20" s="217"/>
      <c r="BM20" s="217"/>
      <c r="BN20" s="279"/>
      <c r="BO20" s="282" t="s">
        <v>34</v>
      </c>
      <c r="BP20" s="282"/>
      <c r="BQ20" s="282"/>
      <c r="BR20" s="282"/>
      <c r="BS20" s="287" t="s">
        <v>34</v>
      </c>
      <c r="BT20" s="287"/>
      <c r="BU20" s="287"/>
      <c r="BV20" s="287"/>
      <c r="BW20" s="287"/>
      <c r="BX20" s="287"/>
      <c r="BY20" s="287"/>
      <c r="BZ20" s="287"/>
      <c r="CA20" s="287"/>
      <c r="CB20" s="325"/>
      <c r="CD20" s="261" t="s">
        <v>77</v>
      </c>
      <c r="CE20" s="1"/>
      <c r="CF20" s="1"/>
      <c r="CG20" s="1"/>
      <c r="CH20" s="1"/>
      <c r="CI20" s="1"/>
      <c r="CJ20" s="1"/>
      <c r="CK20" s="1"/>
      <c r="CL20" s="1"/>
      <c r="CM20" s="1"/>
      <c r="CN20" s="1"/>
      <c r="CO20" s="1"/>
      <c r="CP20" s="1"/>
      <c r="CQ20" s="269"/>
      <c r="CR20" s="274">
        <v>12638320</v>
      </c>
      <c r="CS20" s="217"/>
      <c r="CT20" s="217"/>
      <c r="CU20" s="217"/>
      <c r="CV20" s="217"/>
      <c r="CW20" s="217"/>
      <c r="CX20" s="217"/>
      <c r="CY20" s="279"/>
      <c r="CZ20" s="282">
        <v>100</v>
      </c>
      <c r="DA20" s="282"/>
      <c r="DB20" s="282"/>
      <c r="DC20" s="282"/>
      <c r="DD20" s="288">
        <v>1642904</v>
      </c>
      <c r="DE20" s="217"/>
      <c r="DF20" s="217"/>
      <c r="DG20" s="217"/>
      <c r="DH20" s="217"/>
      <c r="DI20" s="217"/>
      <c r="DJ20" s="217"/>
      <c r="DK20" s="217"/>
      <c r="DL20" s="217"/>
      <c r="DM20" s="217"/>
      <c r="DN20" s="217"/>
      <c r="DO20" s="217"/>
      <c r="DP20" s="279"/>
      <c r="DQ20" s="288">
        <v>7898045</v>
      </c>
      <c r="DR20" s="217"/>
      <c r="DS20" s="217"/>
      <c r="DT20" s="217"/>
      <c r="DU20" s="217"/>
      <c r="DV20" s="217"/>
      <c r="DW20" s="217"/>
      <c r="DX20" s="217"/>
      <c r="DY20" s="217"/>
      <c r="DZ20" s="217"/>
      <c r="EA20" s="217"/>
      <c r="EB20" s="217"/>
      <c r="EC20" s="326"/>
    </row>
    <row r="21" spans="2:133" ht="11.25" customHeight="1">
      <c r="B21" s="261" t="s">
        <v>376</v>
      </c>
      <c r="C21" s="1"/>
      <c r="D21" s="1"/>
      <c r="E21" s="1"/>
      <c r="F21" s="1"/>
      <c r="G21" s="1"/>
      <c r="H21" s="1"/>
      <c r="I21" s="1"/>
      <c r="J21" s="1"/>
      <c r="K21" s="1"/>
      <c r="L21" s="1"/>
      <c r="M21" s="1"/>
      <c r="N21" s="1"/>
      <c r="O21" s="1"/>
      <c r="P21" s="1"/>
      <c r="Q21" s="269"/>
      <c r="R21" s="274">
        <v>4758357</v>
      </c>
      <c r="S21" s="217"/>
      <c r="T21" s="217"/>
      <c r="U21" s="217"/>
      <c r="V21" s="217"/>
      <c r="W21" s="217"/>
      <c r="X21" s="217"/>
      <c r="Y21" s="279"/>
      <c r="Z21" s="282">
        <v>35.9</v>
      </c>
      <c r="AA21" s="282"/>
      <c r="AB21" s="282"/>
      <c r="AC21" s="282"/>
      <c r="AD21" s="287">
        <v>4473825</v>
      </c>
      <c r="AE21" s="287"/>
      <c r="AF21" s="287"/>
      <c r="AG21" s="287"/>
      <c r="AH21" s="287"/>
      <c r="AI21" s="287"/>
      <c r="AJ21" s="287"/>
      <c r="AK21" s="287"/>
      <c r="AL21" s="283">
        <v>64.900000000000006</v>
      </c>
      <c r="AM21" s="238"/>
      <c r="AN21" s="238"/>
      <c r="AO21" s="296"/>
      <c r="AP21" s="261" t="s">
        <v>378</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379</v>
      </c>
      <c r="C22" s="1"/>
      <c r="D22" s="1"/>
      <c r="E22" s="1"/>
      <c r="F22" s="1"/>
      <c r="G22" s="1"/>
      <c r="H22" s="1"/>
      <c r="I22" s="1"/>
      <c r="J22" s="1"/>
      <c r="K22" s="1"/>
      <c r="L22" s="1"/>
      <c r="M22" s="1"/>
      <c r="N22" s="1"/>
      <c r="O22" s="1"/>
      <c r="P22" s="1"/>
      <c r="Q22" s="269"/>
      <c r="R22" s="274">
        <v>4473825</v>
      </c>
      <c r="S22" s="217"/>
      <c r="T22" s="217"/>
      <c r="U22" s="217"/>
      <c r="V22" s="217"/>
      <c r="W22" s="217"/>
      <c r="X22" s="217"/>
      <c r="Y22" s="279"/>
      <c r="Z22" s="282">
        <v>33.799999999999997</v>
      </c>
      <c r="AA22" s="282"/>
      <c r="AB22" s="282"/>
      <c r="AC22" s="282"/>
      <c r="AD22" s="287">
        <v>4473825</v>
      </c>
      <c r="AE22" s="287"/>
      <c r="AF22" s="287"/>
      <c r="AG22" s="287"/>
      <c r="AH22" s="287"/>
      <c r="AI22" s="287"/>
      <c r="AJ22" s="287"/>
      <c r="AK22" s="287"/>
      <c r="AL22" s="283">
        <v>64.900000000000006</v>
      </c>
      <c r="AM22" s="238"/>
      <c r="AN22" s="238"/>
      <c r="AO22" s="296"/>
      <c r="AP22" s="261" t="s">
        <v>126</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381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382</v>
      </c>
      <c r="C23" s="1"/>
      <c r="D23" s="1"/>
      <c r="E23" s="1"/>
      <c r="F23" s="1"/>
      <c r="G23" s="1"/>
      <c r="H23" s="1"/>
      <c r="I23" s="1"/>
      <c r="J23" s="1"/>
      <c r="K23" s="1"/>
      <c r="L23" s="1"/>
      <c r="M23" s="1"/>
      <c r="N23" s="1"/>
      <c r="O23" s="1"/>
      <c r="P23" s="1"/>
      <c r="Q23" s="269"/>
      <c r="R23" s="274">
        <v>284532</v>
      </c>
      <c r="S23" s="217"/>
      <c r="T23" s="217"/>
      <c r="U23" s="217"/>
      <c r="V23" s="217"/>
      <c r="W23" s="217"/>
      <c r="X23" s="217"/>
      <c r="Y23" s="279"/>
      <c r="Z23" s="282">
        <v>2.1</v>
      </c>
      <c r="AA23" s="282"/>
      <c r="AB23" s="282"/>
      <c r="AC23" s="282"/>
      <c r="AD23" s="287" t="s">
        <v>34</v>
      </c>
      <c r="AE23" s="287"/>
      <c r="AF23" s="287"/>
      <c r="AG23" s="287"/>
      <c r="AH23" s="287"/>
      <c r="AI23" s="287"/>
      <c r="AJ23" s="287"/>
      <c r="AK23" s="287"/>
      <c r="AL23" s="283" t="s">
        <v>34</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34</v>
      </c>
      <c r="BH23" s="217"/>
      <c r="BI23" s="217"/>
      <c r="BJ23" s="217"/>
      <c r="BK23" s="217"/>
      <c r="BL23" s="217"/>
      <c r="BM23" s="217"/>
      <c r="BN23" s="279"/>
      <c r="BO23" s="282" t="s">
        <v>34</v>
      </c>
      <c r="BP23" s="282"/>
      <c r="BQ23" s="282"/>
      <c r="BR23" s="282"/>
      <c r="BS23" s="287" t="s">
        <v>34</v>
      </c>
      <c r="BT23" s="287"/>
      <c r="BU23" s="287"/>
      <c r="BV23" s="287"/>
      <c r="BW23" s="287"/>
      <c r="BX23" s="287"/>
      <c r="BY23" s="287"/>
      <c r="BZ23" s="287"/>
      <c r="CA23" s="287"/>
      <c r="CB23" s="325"/>
      <c r="CD23" s="182" t="s">
        <v>154</v>
      </c>
      <c r="CE23" s="139"/>
      <c r="CF23" s="139"/>
      <c r="CG23" s="139"/>
      <c r="CH23" s="139"/>
      <c r="CI23" s="139"/>
      <c r="CJ23" s="139"/>
      <c r="CK23" s="139"/>
      <c r="CL23" s="139"/>
      <c r="CM23" s="139"/>
      <c r="CN23" s="139"/>
      <c r="CO23" s="139"/>
      <c r="CP23" s="139"/>
      <c r="CQ23" s="144"/>
      <c r="CR23" s="182" t="s">
        <v>384</v>
      </c>
      <c r="CS23" s="139"/>
      <c r="CT23" s="139"/>
      <c r="CU23" s="139"/>
      <c r="CV23" s="139"/>
      <c r="CW23" s="139"/>
      <c r="CX23" s="139"/>
      <c r="CY23" s="144"/>
      <c r="CZ23" s="182" t="s">
        <v>385</v>
      </c>
      <c r="DA23" s="139"/>
      <c r="DB23" s="139"/>
      <c r="DC23" s="144"/>
      <c r="DD23" s="182" t="s">
        <v>387</v>
      </c>
      <c r="DE23" s="139"/>
      <c r="DF23" s="139"/>
      <c r="DG23" s="139"/>
      <c r="DH23" s="139"/>
      <c r="DI23" s="139"/>
      <c r="DJ23" s="139"/>
      <c r="DK23" s="144"/>
      <c r="DL23" s="345" t="s">
        <v>307</v>
      </c>
      <c r="DM23" s="348"/>
      <c r="DN23" s="348"/>
      <c r="DO23" s="348"/>
      <c r="DP23" s="348"/>
      <c r="DQ23" s="348"/>
      <c r="DR23" s="348"/>
      <c r="DS23" s="348"/>
      <c r="DT23" s="348"/>
      <c r="DU23" s="348"/>
      <c r="DV23" s="352"/>
      <c r="DW23" s="182" t="s">
        <v>390</v>
      </c>
      <c r="DX23" s="139"/>
      <c r="DY23" s="139"/>
      <c r="DZ23" s="139"/>
      <c r="EA23" s="139"/>
      <c r="EB23" s="139"/>
      <c r="EC23" s="144"/>
    </row>
    <row r="24" spans="2:133" ht="11.25" customHeight="1">
      <c r="B24" s="261" t="s">
        <v>392</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393</v>
      </c>
      <c r="CE24" s="265"/>
      <c r="CF24" s="265"/>
      <c r="CG24" s="265"/>
      <c r="CH24" s="265"/>
      <c r="CI24" s="265"/>
      <c r="CJ24" s="265"/>
      <c r="CK24" s="265"/>
      <c r="CL24" s="265"/>
      <c r="CM24" s="265"/>
      <c r="CN24" s="265"/>
      <c r="CO24" s="265"/>
      <c r="CP24" s="265"/>
      <c r="CQ24" s="268"/>
      <c r="CR24" s="273">
        <v>5522398</v>
      </c>
      <c r="CS24" s="276"/>
      <c r="CT24" s="276"/>
      <c r="CU24" s="276"/>
      <c r="CV24" s="276"/>
      <c r="CW24" s="276"/>
      <c r="CX24" s="276"/>
      <c r="CY24" s="278"/>
      <c r="CZ24" s="291">
        <v>43.7</v>
      </c>
      <c r="DA24" s="293"/>
      <c r="DB24" s="293"/>
      <c r="DC24" s="337"/>
      <c r="DD24" s="341">
        <v>4136956</v>
      </c>
      <c r="DE24" s="276"/>
      <c r="DF24" s="276"/>
      <c r="DG24" s="276"/>
      <c r="DH24" s="276"/>
      <c r="DI24" s="276"/>
      <c r="DJ24" s="276"/>
      <c r="DK24" s="278"/>
      <c r="DL24" s="341">
        <v>3855245</v>
      </c>
      <c r="DM24" s="276"/>
      <c r="DN24" s="276"/>
      <c r="DO24" s="276"/>
      <c r="DP24" s="276"/>
      <c r="DQ24" s="276"/>
      <c r="DR24" s="276"/>
      <c r="DS24" s="276"/>
      <c r="DT24" s="276"/>
      <c r="DU24" s="276"/>
      <c r="DV24" s="278"/>
      <c r="DW24" s="291">
        <v>55.9</v>
      </c>
      <c r="DX24" s="293"/>
      <c r="DY24" s="293"/>
      <c r="DZ24" s="293"/>
      <c r="EA24" s="293"/>
      <c r="EB24" s="293"/>
      <c r="EC24" s="295"/>
    </row>
    <row r="25" spans="2:133" ht="11.25" customHeight="1">
      <c r="B25" s="261" t="s">
        <v>73</v>
      </c>
      <c r="C25" s="1"/>
      <c r="D25" s="1"/>
      <c r="E25" s="1"/>
      <c r="F25" s="1"/>
      <c r="G25" s="1"/>
      <c r="H25" s="1"/>
      <c r="I25" s="1"/>
      <c r="J25" s="1"/>
      <c r="K25" s="1"/>
      <c r="L25" s="1"/>
      <c r="M25" s="1"/>
      <c r="N25" s="1"/>
      <c r="O25" s="1"/>
      <c r="P25" s="1"/>
      <c r="Q25" s="269"/>
      <c r="R25" s="274">
        <v>7126066</v>
      </c>
      <c r="S25" s="217"/>
      <c r="T25" s="217"/>
      <c r="U25" s="217"/>
      <c r="V25" s="217"/>
      <c r="W25" s="217"/>
      <c r="X25" s="217"/>
      <c r="Y25" s="279"/>
      <c r="Z25" s="282">
        <v>53.8</v>
      </c>
      <c r="AA25" s="282"/>
      <c r="AB25" s="282"/>
      <c r="AC25" s="282"/>
      <c r="AD25" s="287">
        <v>6841534</v>
      </c>
      <c r="AE25" s="287"/>
      <c r="AF25" s="287"/>
      <c r="AG25" s="287"/>
      <c r="AH25" s="287"/>
      <c r="AI25" s="287"/>
      <c r="AJ25" s="287"/>
      <c r="AK25" s="287"/>
      <c r="AL25" s="283">
        <v>99.3</v>
      </c>
      <c r="AM25" s="238"/>
      <c r="AN25" s="238"/>
      <c r="AO25" s="296"/>
      <c r="AP25" s="261" t="s">
        <v>394</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241</v>
      </c>
      <c r="CE25" s="1"/>
      <c r="CF25" s="1"/>
      <c r="CG25" s="1"/>
      <c r="CH25" s="1"/>
      <c r="CI25" s="1"/>
      <c r="CJ25" s="1"/>
      <c r="CK25" s="1"/>
      <c r="CL25" s="1"/>
      <c r="CM25" s="1"/>
      <c r="CN25" s="1"/>
      <c r="CO25" s="1"/>
      <c r="CP25" s="1"/>
      <c r="CQ25" s="269"/>
      <c r="CR25" s="274">
        <v>2249981</v>
      </c>
      <c r="CS25" s="313"/>
      <c r="CT25" s="313"/>
      <c r="CU25" s="313"/>
      <c r="CV25" s="313"/>
      <c r="CW25" s="313"/>
      <c r="CX25" s="313"/>
      <c r="CY25" s="332"/>
      <c r="CZ25" s="283">
        <v>17.8</v>
      </c>
      <c r="DA25" s="335"/>
      <c r="DB25" s="335"/>
      <c r="DC25" s="338"/>
      <c r="DD25" s="288">
        <v>2052191</v>
      </c>
      <c r="DE25" s="313"/>
      <c r="DF25" s="313"/>
      <c r="DG25" s="313"/>
      <c r="DH25" s="313"/>
      <c r="DI25" s="313"/>
      <c r="DJ25" s="313"/>
      <c r="DK25" s="332"/>
      <c r="DL25" s="288">
        <v>2012772</v>
      </c>
      <c r="DM25" s="313"/>
      <c r="DN25" s="313"/>
      <c r="DO25" s="313"/>
      <c r="DP25" s="313"/>
      <c r="DQ25" s="313"/>
      <c r="DR25" s="313"/>
      <c r="DS25" s="313"/>
      <c r="DT25" s="313"/>
      <c r="DU25" s="313"/>
      <c r="DV25" s="332"/>
      <c r="DW25" s="283">
        <v>29.2</v>
      </c>
      <c r="DX25" s="335"/>
      <c r="DY25" s="335"/>
      <c r="DZ25" s="335"/>
      <c r="EA25" s="335"/>
      <c r="EB25" s="335"/>
      <c r="EC25" s="360"/>
    </row>
    <row r="26" spans="2:133" ht="11.25" customHeight="1">
      <c r="B26" s="261" t="s">
        <v>348</v>
      </c>
      <c r="C26" s="1"/>
      <c r="D26" s="1"/>
      <c r="E26" s="1"/>
      <c r="F26" s="1"/>
      <c r="G26" s="1"/>
      <c r="H26" s="1"/>
      <c r="I26" s="1"/>
      <c r="J26" s="1"/>
      <c r="K26" s="1"/>
      <c r="L26" s="1"/>
      <c r="M26" s="1"/>
      <c r="N26" s="1"/>
      <c r="O26" s="1"/>
      <c r="P26" s="1"/>
      <c r="Q26" s="269"/>
      <c r="R26" s="274">
        <v>987</v>
      </c>
      <c r="S26" s="217"/>
      <c r="T26" s="217"/>
      <c r="U26" s="217"/>
      <c r="V26" s="217"/>
      <c r="W26" s="217"/>
      <c r="X26" s="217"/>
      <c r="Y26" s="279"/>
      <c r="Z26" s="282">
        <v>0</v>
      </c>
      <c r="AA26" s="282"/>
      <c r="AB26" s="282"/>
      <c r="AC26" s="282"/>
      <c r="AD26" s="287">
        <v>987</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248</v>
      </c>
      <c r="CE26" s="1"/>
      <c r="CF26" s="1"/>
      <c r="CG26" s="1"/>
      <c r="CH26" s="1"/>
      <c r="CI26" s="1"/>
      <c r="CJ26" s="1"/>
      <c r="CK26" s="1"/>
      <c r="CL26" s="1"/>
      <c r="CM26" s="1"/>
      <c r="CN26" s="1"/>
      <c r="CO26" s="1"/>
      <c r="CP26" s="1"/>
      <c r="CQ26" s="269"/>
      <c r="CR26" s="274">
        <v>1138097</v>
      </c>
      <c r="CS26" s="217"/>
      <c r="CT26" s="217"/>
      <c r="CU26" s="217"/>
      <c r="CV26" s="217"/>
      <c r="CW26" s="217"/>
      <c r="CX26" s="217"/>
      <c r="CY26" s="279"/>
      <c r="CZ26" s="283">
        <v>9</v>
      </c>
      <c r="DA26" s="335"/>
      <c r="DB26" s="335"/>
      <c r="DC26" s="338"/>
      <c r="DD26" s="288">
        <v>1058013</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41</v>
      </c>
      <c r="C27" s="1"/>
      <c r="D27" s="1"/>
      <c r="E27" s="1"/>
      <c r="F27" s="1"/>
      <c r="G27" s="1"/>
      <c r="H27" s="1"/>
      <c r="I27" s="1"/>
      <c r="J27" s="1"/>
      <c r="K27" s="1"/>
      <c r="L27" s="1"/>
      <c r="M27" s="1"/>
      <c r="N27" s="1"/>
      <c r="O27" s="1"/>
      <c r="P27" s="1"/>
      <c r="Q27" s="269"/>
      <c r="R27" s="274">
        <v>48675</v>
      </c>
      <c r="S27" s="217"/>
      <c r="T27" s="217"/>
      <c r="U27" s="217"/>
      <c r="V27" s="217"/>
      <c r="W27" s="217"/>
      <c r="X27" s="217"/>
      <c r="Y27" s="279"/>
      <c r="Z27" s="282">
        <v>0.4</v>
      </c>
      <c r="AA27" s="282"/>
      <c r="AB27" s="282"/>
      <c r="AC27" s="282"/>
      <c r="AD27" s="287" t="s">
        <v>34</v>
      </c>
      <c r="AE27" s="287"/>
      <c r="AF27" s="287"/>
      <c r="AG27" s="287"/>
      <c r="AH27" s="287"/>
      <c r="AI27" s="287"/>
      <c r="AJ27" s="287"/>
      <c r="AK27" s="287"/>
      <c r="AL27" s="283" t="s">
        <v>34</v>
      </c>
      <c r="AM27" s="238"/>
      <c r="AN27" s="238"/>
      <c r="AO27" s="296"/>
      <c r="AP27" s="261" t="s">
        <v>127</v>
      </c>
      <c r="AQ27" s="1"/>
      <c r="AR27" s="1"/>
      <c r="AS27" s="1"/>
      <c r="AT27" s="1"/>
      <c r="AU27" s="1"/>
      <c r="AV27" s="1"/>
      <c r="AW27" s="1"/>
      <c r="AX27" s="1"/>
      <c r="AY27" s="1"/>
      <c r="AZ27" s="1"/>
      <c r="BA27" s="1"/>
      <c r="BB27" s="1"/>
      <c r="BC27" s="1"/>
      <c r="BD27" s="1"/>
      <c r="BE27" s="1"/>
      <c r="BF27" s="269"/>
      <c r="BG27" s="274">
        <v>1682884</v>
      </c>
      <c r="BH27" s="217"/>
      <c r="BI27" s="217"/>
      <c r="BJ27" s="217"/>
      <c r="BK27" s="217"/>
      <c r="BL27" s="217"/>
      <c r="BM27" s="217"/>
      <c r="BN27" s="279"/>
      <c r="BO27" s="282">
        <v>100</v>
      </c>
      <c r="BP27" s="282"/>
      <c r="BQ27" s="282"/>
      <c r="BR27" s="282"/>
      <c r="BS27" s="287">
        <v>11473</v>
      </c>
      <c r="BT27" s="287"/>
      <c r="BU27" s="287"/>
      <c r="BV27" s="287"/>
      <c r="BW27" s="287"/>
      <c r="BX27" s="287"/>
      <c r="BY27" s="287"/>
      <c r="BZ27" s="287"/>
      <c r="CA27" s="287"/>
      <c r="CB27" s="325"/>
      <c r="CD27" s="261" t="s">
        <v>396</v>
      </c>
      <c r="CE27" s="1"/>
      <c r="CF27" s="1"/>
      <c r="CG27" s="1"/>
      <c r="CH27" s="1"/>
      <c r="CI27" s="1"/>
      <c r="CJ27" s="1"/>
      <c r="CK27" s="1"/>
      <c r="CL27" s="1"/>
      <c r="CM27" s="1"/>
      <c r="CN27" s="1"/>
      <c r="CO27" s="1"/>
      <c r="CP27" s="1"/>
      <c r="CQ27" s="269"/>
      <c r="CR27" s="274">
        <v>1894912</v>
      </c>
      <c r="CS27" s="313"/>
      <c r="CT27" s="313"/>
      <c r="CU27" s="313"/>
      <c r="CV27" s="313"/>
      <c r="CW27" s="313"/>
      <c r="CX27" s="313"/>
      <c r="CY27" s="332"/>
      <c r="CZ27" s="283">
        <v>15</v>
      </c>
      <c r="DA27" s="335"/>
      <c r="DB27" s="335"/>
      <c r="DC27" s="338"/>
      <c r="DD27" s="288">
        <v>745274</v>
      </c>
      <c r="DE27" s="313"/>
      <c r="DF27" s="313"/>
      <c r="DG27" s="313"/>
      <c r="DH27" s="313"/>
      <c r="DI27" s="313"/>
      <c r="DJ27" s="313"/>
      <c r="DK27" s="332"/>
      <c r="DL27" s="288">
        <v>502982</v>
      </c>
      <c r="DM27" s="313"/>
      <c r="DN27" s="313"/>
      <c r="DO27" s="313"/>
      <c r="DP27" s="313"/>
      <c r="DQ27" s="313"/>
      <c r="DR27" s="313"/>
      <c r="DS27" s="313"/>
      <c r="DT27" s="313"/>
      <c r="DU27" s="313"/>
      <c r="DV27" s="332"/>
      <c r="DW27" s="283">
        <v>7.3</v>
      </c>
      <c r="DX27" s="335"/>
      <c r="DY27" s="335"/>
      <c r="DZ27" s="335"/>
      <c r="EA27" s="335"/>
      <c r="EB27" s="335"/>
      <c r="EC27" s="360"/>
    </row>
    <row r="28" spans="2:133" ht="11.25" customHeight="1">
      <c r="B28" s="261" t="s">
        <v>398</v>
      </c>
      <c r="C28" s="1"/>
      <c r="D28" s="1"/>
      <c r="E28" s="1"/>
      <c r="F28" s="1"/>
      <c r="G28" s="1"/>
      <c r="H28" s="1"/>
      <c r="I28" s="1"/>
      <c r="J28" s="1"/>
      <c r="K28" s="1"/>
      <c r="L28" s="1"/>
      <c r="M28" s="1"/>
      <c r="N28" s="1"/>
      <c r="O28" s="1"/>
      <c r="P28" s="1"/>
      <c r="Q28" s="269"/>
      <c r="R28" s="274">
        <v>158231</v>
      </c>
      <c r="S28" s="217"/>
      <c r="T28" s="217"/>
      <c r="U28" s="217"/>
      <c r="V28" s="217"/>
      <c r="W28" s="217"/>
      <c r="X28" s="217"/>
      <c r="Y28" s="279"/>
      <c r="Z28" s="282">
        <v>1.2</v>
      </c>
      <c r="AA28" s="282"/>
      <c r="AB28" s="282"/>
      <c r="AC28" s="282"/>
      <c r="AD28" s="287">
        <v>13483</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1377505</v>
      </c>
      <c r="CS28" s="217"/>
      <c r="CT28" s="217"/>
      <c r="CU28" s="217"/>
      <c r="CV28" s="217"/>
      <c r="CW28" s="217"/>
      <c r="CX28" s="217"/>
      <c r="CY28" s="279"/>
      <c r="CZ28" s="283">
        <v>10.9</v>
      </c>
      <c r="DA28" s="335"/>
      <c r="DB28" s="335"/>
      <c r="DC28" s="338"/>
      <c r="DD28" s="288">
        <v>1339491</v>
      </c>
      <c r="DE28" s="217"/>
      <c r="DF28" s="217"/>
      <c r="DG28" s="217"/>
      <c r="DH28" s="217"/>
      <c r="DI28" s="217"/>
      <c r="DJ28" s="217"/>
      <c r="DK28" s="279"/>
      <c r="DL28" s="288">
        <v>1339491</v>
      </c>
      <c r="DM28" s="217"/>
      <c r="DN28" s="217"/>
      <c r="DO28" s="217"/>
      <c r="DP28" s="217"/>
      <c r="DQ28" s="217"/>
      <c r="DR28" s="217"/>
      <c r="DS28" s="217"/>
      <c r="DT28" s="217"/>
      <c r="DU28" s="217"/>
      <c r="DV28" s="279"/>
      <c r="DW28" s="283">
        <v>19.399999999999999</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24531</v>
      </c>
      <c r="S29" s="217"/>
      <c r="T29" s="217"/>
      <c r="U29" s="217"/>
      <c r="V29" s="217"/>
      <c r="W29" s="217"/>
      <c r="X29" s="217"/>
      <c r="Y29" s="279"/>
      <c r="Z29" s="282">
        <v>0.2</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252</v>
      </c>
      <c r="CE29" s="41"/>
      <c r="CF29" s="261" t="s">
        <v>23</v>
      </c>
      <c r="CG29" s="1"/>
      <c r="CH29" s="1"/>
      <c r="CI29" s="1"/>
      <c r="CJ29" s="1"/>
      <c r="CK29" s="1"/>
      <c r="CL29" s="1"/>
      <c r="CM29" s="1"/>
      <c r="CN29" s="1"/>
      <c r="CO29" s="1"/>
      <c r="CP29" s="1"/>
      <c r="CQ29" s="269"/>
      <c r="CR29" s="274">
        <v>1377505</v>
      </c>
      <c r="CS29" s="313"/>
      <c r="CT29" s="313"/>
      <c r="CU29" s="313"/>
      <c r="CV29" s="313"/>
      <c r="CW29" s="313"/>
      <c r="CX29" s="313"/>
      <c r="CY29" s="332"/>
      <c r="CZ29" s="283">
        <v>10.9</v>
      </c>
      <c r="DA29" s="335"/>
      <c r="DB29" s="335"/>
      <c r="DC29" s="338"/>
      <c r="DD29" s="288">
        <v>1339491</v>
      </c>
      <c r="DE29" s="313"/>
      <c r="DF29" s="313"/>
      <c r="DG29" s="313"/>
      <c r="DH29" s="313"/>
      <c r="DI29" s="313"/>
      <c r="DJ29" s="313"/>
      <c r="DK29" s="332"/>
      <c r="DL29" s="288">
        <v>1339491</v>
      </c>
      <c r="DM29" s="313"/>
      <c r="DN29" s="313"/>
      <c r="DO29" s="313"/>
      <c r="DP29" s="313"/>
      <c r="DQ29" s="313"/>
      <c r="DR29" s="313"/>
      <c r="DS29" s="313"/>
      <c r="DT29" s="313"/>
      <c r="DU29" s="313"/>
      <c r="DV29" s="332"/>
      <c r="DW29" s="283">
        <v>19.399999999999999</v>
      </c>
      <c r="DX29" s="335"/>
      <c r="DY29" s="335"/>
      <c r="DZ29" s="335"/>
      <c r="EA29" s="335"/>
      <c r="EB29" s="335"/>
      <c r="EC29" s="360"/>
    </row>
    <row r="30" spans="2:133" ht="11.25" customHeight="1">
      <c r="B30" s="261" t="s">
        <v>400</v>
      </c>
      <c r="C30" s="1"/>
      <c r="D30" s="1"/>
      <c r="E30" s="1"/>
      <c r="F30" s="1"/>
      <c r="G30" s="1"/>
      <c r="H30" s="1"/>
      <c r="I30" s="1"/>
      <c r="J30" s="1"/>
      <c r="K30" s="1"/>
      <c r="L30" s="1"/>
      <c r="M30" s="1"/>
      <c r="N30" s="1"/>
      <c r="O30" s="1"/>
      <c r="P30" s="1"/>
      <c r="Q30" s="269"/>
      <c r="R30" s="274">
        <v>1619872</v>
      </c>
      <c r="S30" s="217"/>
      <c r="T30" s="217"/>
      <c r="U30" s="217"/>
      <c r="V30" s="217"/>
      <c r="W30" s="217"/>
      <c r="X30" s="217"/>
      <c r="Y30" s="279"/>
      <c r="Z30" s="282">
        <v>12.2</v>
      </c>
      <c r="AA30" s="282"/>
      <c r="AB30" s="282"/>
      <c r="AC30" s="282"/>
      <c r="AD30" s="287" t="s">
        <v>34</v>
      </c>
      <c r="AE30" s="287"/>
      <c r="AF30" s="287"/>
      <c r="AG30" s="287"/>
      <c r="AH30" s="287"/>
      <c r="AI30" s="287"/>
      <c r="AJ30" s="287"/>
      <c r="AK30" s="287"/>
      <c r="AL30" s="283" t="s">
        <v>34</v>
      </c>
      <c r="AM30" s="238"/>
      <c r="AN30" s="238"/>
      <c r="AO30" s="296"/>
      <c r="AP30" s="182" t="s">
        <v>154</v>
      </c>
      <c r="AQ30" s="139"/>
      <c r="AR30" s="139"/>
      <c r="AS30" s="139"/>
      <c r="AT30" s="139"/>
      <c r="AU30" s="139"/>
      <c r="AV30" s="139"/>
      <c r="AW30" s="139"/>
      <c r="AX30" s="139"/>
      <c r="AY30" s="139"/>
      <c r="AZ30" s="139"/>
      <c r="BA30" s="139"/>
      <c r="BB30" s="139"/>
      <c r="BC30" s="139"/>
      <c r="BD30" s="139"/>
      <c r="BE30" s="139"/>
      <c r="BF30" s="144"/>
      <c r="BG30" s="182" t="s">
        <v>399</v>
      </c>
      <c r="BH30" s="321"/>
      <c r="BI30" s="321"/>
      <c r="BJ30" s="321"/>
      <c r="BK30" s="321"/>
      <c r="BL30" s="321"/>
      <c r="BM30" s="321"/>
      <c r="BN30" s="321"/>
      <c r="BO30" s="321"/>
      <c r="BP30" s="321"/>
      <c r="BQ30" s="323"/>
      <c r="BR30" s="182" t="s">
        <v>294</v>
      </c>
      <c r="BS30" s="321"/>
      <c r="BT30" s="321"/>
      <c r="BU30" s="321"/>
      <c r="BV30" s="321"/>
      <c r="BW30" s="321"/>
      <c r="BX30" s="321"/>
      <c r="BY30" s="321"/>
      <c r="BZ30" s="321"/>
      <c r="CA30" s="321"/>
      <c r="CB30" s="323"/>
      <c r="CD30" s="134"/>
      <c r="CE30" s="42"/>
      <c r="CF30" s="261" t="s">
        <v>401</v>
      </c>
      <c r="CG30" s="1"/>
      <c r="CH30" s="1"/>
      <c r="CI30" s="1"/>
      <c r="CJ30" s="1"/>
      <c r="CK30" s="1"/>
      <c r="CL30" s="1"/>
      <c r="CM30" s="1"/>
      <c r="CN30" s="1"/>
      <c r="CO30" s="1"/>
      <c r="CP30" s="1"/>
      <c r="CQ30" s="269"/>
      <c r="CR30" s="274">
        <v>1318739</v>
      </c>
      <c r="CS30" s="217"/>
      <c r="CT30" s="217"/>
      <c r="CU30" s="217"/>
      <c r="CV30" s="217"/>
      <c r="CW30" s="217"/>
      <c r="CX30" s="217"/>
      <c r="CY30" s="279"/>
      <c r="CZ30" s="283">
        <v>10.4</v>
      </c>
      <c r="DA30" s="335"/>
      <c r="DB30" s="335"/>
      <c r="DC30" s="338"/>
      <c r="DD30" s="288">
        <v>1280725</v>
      </c>
      <c r="DE30" s="217"/>
      <c r="DF30" s="217"/>
      <c r="DG30" s="217"/>
      <c r="DH30" s="217"/>
      <c r="DI30" s="217"/>
      <c r="DJ30" s="217"/>
      <c r="DK30" s="279"/>
      <c r="DL30" s="288">
        <v>1280725</v>
      </c>
      <c r="DM30" s="217"/>
      <c r="DN30" s="217"/>
      <c r="DO30" s="217"/>
      <c r="DP30" s="217"/>
      <c r="DQ30" s="217"/>
      <c r="DR30" s="217"/>
      <c r="DS30" s="217"/>
      <c r="DT30" s="217"/>
      <c r="DU30" s="217"/>
      <c r="DV30" s="279"/>
      <c r="DW30" s="283">
        <v>18.600000000000001</v>
      </c>
      <c r="DX30" s="335"/>
      <c r="DY30" s="335"/>
      <c r="DZ30" s="335"/>
      <c r="EA30" s="335"/>
      <c r="EB30" s="335"/>
      <c r="EC30" s="360"/>
    </row>
    <row r="31" spans="2:133" ht="11.25" customHeight="1">
      <c r="B31" s="262" t="s">
        <v>402</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403</v>
      </c>
      <c r="AQ31" s="178"/>
      <c r="AR31" s="178"/>
      <c r="AS31" s="178"/>
      <c r="AT31" s="306" t="s">
        <v>357</v>
      </c>
      <c r="AU31" s="265"/>
      <c r="AV31" s="265"/>
      <c r="AW31" s="265"/>
      <c r="AX31" s="260" t="s">
        <v>92</v>
      </c>
      <c r="AY31" s="265"/>
      <c r="AZ31" s="265"/>
      <c r="BA31" s="265"/>
      <c r="BB31" s="265"/>
      <c r="BC31" s="265"/>
      <c r="BD31" s="265"/>
      <c r="BE31" s="265"/>
      <c r="BF31" s="268"/>
      <c r="BG31" s="318">
        <v>99.1</v>
      </c>
      <c r="BH31" s="322"/>
      <c r="BI31" s="322"/>
      <c r="BJ31" s="322"/>
      <c r="BK31" s="322"/>
      <c r="BL31" s="322"/>
      <c r="BM31" s="293">
        <v>97.5</v>
      </c>
      <c r="BN31" s="322"/>
      <c r="BO31" s="322"/>
      <c r="BP31" s="322"/>
      <c r="BQ31" s="324"/>
      <c r="BR31" s="318">
        <v>99.1</v>
      </c>
      <c r="BS31" s="322"/>
      <c r="BT31" s="322"/>
      <c r="BU31" s="322"/>
      <c r="BV31" s="322"/>
      <c r="BW31" s="322"/>
      <c r="BX31" s="293">
        <v>97.6</v>
      </c>
      <c r="BY31" s="322"/>
      <c r="BZ31" s="322"/>
      <c r="CA31" s="322"/>
      <c r="CB31" s="324"/>
      <c r="CD31" s="134"/>
      <c r="CE31" s="42"/>
      <c r="CF31" s="261" t="s">
        <v>405</v>
      </c>
      <c r="CG31" s="1"/>
      <c r="CH31" s="1"/>
      <c r="CI31" s="1"/>
      <c r="CJ31" s="1"/>
      <c r="CK31" s="1"/>
      <c r="CL31" s="1"/>
      <c r="CM31" s="1"/>
      <c r="CN31" s="1"/>
      <c r="CO31" s="1"/>
      <c r="CP31" s="1"/>
      <c r="CQ31" s="269"/>
      <c r="CR31" s="274">
        <v>58766</v>
      </c>
      <c r="CS31" s="313"/>
      <c r="CT31" s="313"/>
      <c r="CU31" s="313"/>
      <c r="CV31" s="313"/>
      <c r="CW31" s="313"/>
      <c r="CX31" s="313"/>
      <c r="CY31" s="332"/>
      <c r="CZ31" s="283">
        <v>0.5</v>
      </c>
      <c r="DA31" s="335"/>
      <c r="DB31" s="335"/>
      <c r="DC31" s="338"/>
      <c r="DD31" s="288">
        <v>58766</v>
      </c>
      <c r="DE31" s="313"/>
      <c r="DF31" s="313"/>
      <c r="DG31" s="313"/>
      <c r="DH31" s="313"/>
      <c r="DI31" s="313"/>
      <c r="DJ31" s="313"/>
      <c r="DK31" s="332"/>
      <c r="DL31" s="288">
        <v>58766</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334</v>
      </c>
      <c r="C32" s="1"/>
      <c r="D32" s="1"/>
      <c r="E32" s="1"/>
      <c r="F32" s="1"/>
      <c r="G32" s="1"/>
      <c r="H32" s="1"/>
      <c r="I32" s="1"/>
      <c r="J32" s="1"/>
      <c r="K32" s="1"/>
      <c r="L32" s="1"/>
      <c r="M32" s="1"/>
      <c r="N32" s="1"/>
      <c r="O32" s="1"/>
      <c r="P32" s="1"/>
      <c r="Q32" s="269"/>
      <c r="R32" s="274">
        <v>1017998</v>
      </c>
      <c r="S32" s="217"/>
      <c r="T32" s="217"/>
      <c r="U32" s="217"/>
      <c r="V32" s="217"/>
      <c r="W32" s="217"/>
      <c r="X32" s="217"/>
      <c r="Y32" s="279"/>
      <c r="Z32" s="282">
        <v>7.7</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110</v>
      </c>
      <c r="AX32" s="261" t="s">
        <v>406</v>
      </c>
      <c r="AY32" s="1"/>
      <c r="AZ32" s="1"/>
      <c r="BA32" s="1"/>
      <c r="BB32" s="1"/>
      <c r="BC32" s="1"/>
      <c r="BD32" s="1"/>
      <c r="BE32" s="1"/>
      <c r="BF32" s="269"/>
      <c r="BG32" s="319">
        <v>99.5</v>
      </c>
      <c r="BH32" s="313"/>
      <c r="BI32" s="313"/>
      <c r="BJ32" s="313"/>
      <c r="BK32" s="313"/>
      <c r="BL32" s="313"/>
      <c r="BM32" s="238">
        <v>98.2</v>
      </c>
      <c r="BN32" s="313"/>
      <c r="BO32" s="313"/>
      <c r="BP32" s="313"/>
      <c r="BQ32" s="316"/>
      <c r="BR32" s="319">
        <v>99.3</v>
      </c>
      <c r="BS32" s="313"/>
      <c r="BT32" s="313"/>
      <c r="BU32" s="313"/>
      <c r="BV32" s="313"/>
      <c r="BW32" s="313"/>
      <c r="BX32" s="238">
        <v>98.3</v>
      </c>
      <c r="BY32" s="313"/>
      <c r="BZ32" s="313"/>
      <c r="CA32" s="313"/>
      <c r="CB32" s="316"/>
      <c r="CD32" s="135"/>
      <c r="CE32" s="142"/>
      <c r="CF32" s="261" t="s">
        <v>407</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353</v>
      </c>
      <c r="C33" s="1"/>
      <c r="D33" s="1"/>
      <c r="E33" s="1"/>
      <c r="F33" s="1"/>
      <c r="G33" s="1"/>
      <c r="H33" s="1"/>
      <c r="I33" s="1"/>
      <c r="J33" s="1"/>
      <c r="K33" s="1"/>
      <c r="L33" s="1"/>
      <c r="M33" s="1"/>
      <c r="N33" s="1"/>
      <c r="O33" s="1"/>
      <c r="P33" s="1"/>
      <c r="Q33" s="269"/>
      <c r="R33" s="274">
        <v>21315</v>
      </c>
      <c r="S33" s="217"/>
      <c r="T33" s="217"/>
      <c r="U33" s="217"/>
      <c r="V33" s="217"/>
      <c r="W33" s="217"/>
      <c r="X33" s="217"/>
      <c r="Y33" s="279"/>
      <c r="Z33" s="282">
        <v>0.2</v>
      </c>
      <c r="AA33" s="282"/>
      <c r="AB33" s="282"/>
      <c r="AC33" s="282"/>
      <c r="AD33" s="287">
        <v>9704</v>
      </c>
      <c r="AE33" s="287"/>
      <c r="AF33" s="287"/>
      <c r="AG33" s="287"/>
      <c r="AH33" s="287"/>
      <c r="AI33" s="287"/>
      <c r="AJ33" s="287"/>
      <c r="AK33" s="287"/>
      <c r="AL33" s="283">
        <v>0.1</v>
      </c>
      <c r="AM33" s="238"/>
      <c r="AN33" s="238"/>
      <c r="AO33" s="296"/>
      <c r="AP33" s="177"/>
      <c r="AQ33" s="179"/>
      <c r="AR33" s="179"/>
      <c r="AS33" s="179"/>
      <c r="AT33" s="308"/>
      <c r="AU33" s="267"/>
      <c r="AV33" s="267"/>
      <c r="AW33" s="267"/>
      <c r="AX33" s="263" t="s">
        <v>408</v>
      </c>
      <c r="AY33" s="267"/>
      <c r="AZ33" s="267"/>
      <c r="BA33" s="267"/>
      <c r="BB33" s="267"/>
      <c r="BC33" s="267"/>
      <c r="BD33" s="267"/>
      <c r="BE33" s="267"/>
      <c r="BF33" s="271"/>
      <c r="BG33" s="320">
        <v>98.8</v>
      </c>
      <c r="BH33" s="312"/>
      <c r="BI33" s="312"/>
      <c r="BJ33" s="312"/>
      <c r="BK33" s="312"/>
      <c r="BL33" s="312"/>
      <c r="BM33" s="294">
        <v>96.8</v>
      </c>
      <c r="BN33" s="312"/>
      <c r="BO33" s="312"/>
      <c r="BP33" s="312"/>
      <c r="BQ33" s="317"/>
      <c r="BR33" s="320">
        <v>98.8</v>
      </c>
      <c r="BS33" s="312"/>
      <c r="BT33" s="312"/>
      <c r="BU33" s="312"/>
      <c r="BV33" s="312"/>
      <c r="BW33" s="312"/>
      <c r="BX33" s="294">
        <v>96.8</v>
      </c>
      <c r="BY33" s="312"/>
      <c r="BZ33" s="312"/>
      <c r="CA33" s="312"/>
      <c r="CB33" s="317"/>
      <c r="CD33" s="261" t="s">
        <v>389</v>
      </c>
      <c r="CE33" s="1"/>
      <c r="CF33" s="1"/>
      <c r="CG33" s="1"/>
      <c r="CH33" s="1"/>
      <c r="CI33" s="1"/>
      <c r="CJ33" s="1"/>
      <c r="CK33" s="1"/>
      <c r="CL33" s="1"/>
      <c r="CM33" s="1"/>
      <c r="CN33" s="1"/>
      <c r="CO33" s="1"/>
      <c r="CP33" s="1"/>
      <c r="CQ33" s="269"/>
      <c r="CR33" s="274">
        <v>5422110</v>
      </c>
      <c r="CS33" s="313"/>
      <c r="CT33" s="313"/>
      <c r="CU33" s="313"/>
      <c r="CV33" s="313"/>
      <c r="CW33" s="313"/>
      <c r="CX33" s="313"/>
      <c r="CY33" s="332"/>
      <c r="CZ33" s="283">
        <v>42.9</v>
      </c>
      <c r="DA33" s="335"/>
      <c r="DB33" s="335"/>
      <c r="DC33" s="338"/>
      <c r="DD33" s="288">
        <v>3681960</v>
      </c>
      <c r="DE33" s="313"/>
      <c r="DF33" s="313"/>
      <c r="DG33" s="313"/>
      <c r="DH33" s="313"/>
      <c r="DI33" s="313"/>
      <c r="DJ33" s="313"/>
      <c r="DK33" s="332"/>
      <c r="DL33" s="288">
        <v>2509690</v>
      </c>
      <c r="DM33" s="313"/>
      <c r="DN33" s="313"/>
      <c r="DO33" s="313"/>
      <c r="DP33" s="313"/>
      <c r="DQ33" s="313"/>
      <c r="DR33" s="313"/>
      <c r="DS33" s="313"/>
      <c r="DT33" s="313"/>
      <c r="DU33" s="313"/>
      <c r="DV33" s="332"/>
      <c r="DW33" s="283">
        <v>36.4</v>
      </c>
      <c r="DX33" s="335"/>
      <c r="DY33" s="335"/>
      <c r="DZ33" s="335"/>
      <c r="EA33" s="335"/>
      <c r="EB33" s="335"/>
      <c r="EC33" s="360"/>
    </row>
    <row r="34" spans="2:133" ht="11.25" customHeight="1">
      <c r="B34" s="261" t="s">
        <v>283</v>
      </c>
      <c r="C34" s="1"/>
      <c r="D34" s="1"/>
      <c r="E34" s="1"/>
      <c r="F34" s="1"/>
      <c r="G34" s="1"/>
      <c r="H34" s="1"/>
      <c r="I34" s="1"/>
      <c r="J34" s="1"/>
      <c r="K34" s="1"/>
      <c r="L34" s="1"/>
      <c r="M34" s="1"/>
      <c r="N34" s="1"/>
      <c r="O34" s="1"/>
      <c r="P34" s="1"/>
      <c r="Q34" s="269"/>
      <c r="R34" s="274">
        <v>277403</v>
      </c>
      <c r="S34" s="217"/>
      <c r="T34" s="217"/>
      <c r="U34" s="217"/>
      <c r="V34" s="217"/>
      <c r="W34" s="217"/>
      <c r="X34" s="217"/>
      <c r="Y34" s="279"/>
      <c r="Z34" s="282">
        <v>2.1</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367</v>
      </c>
      <c r="CE34" s="1"/>
      <c r="CF34" s="1"/>
      <c r="CG34" s="1"/>
      <c r="CH34" s="1"/>
      <c r="CI34" s="1"/>
      <c r="CJ34" s="1"/>
      <c r="CK34" s="1"/>
      <c r="CL34" s="1"/>
      <c r="CM34" s="1"/>
      <c r="CN34" s="1"/>
      <c r="CO34" s="1"/>
      <c r="CP34" s="1"/>
      <c r="CQ34" s="269"/>
      <c r="CR34" s="274">
        <v>1782005</v>
      </c>
      <c r="CS34" s="217"/>
      <c r="CT34" s="217"/>
      <c r="CU34" s="217"/>
      <c r="CV34" s="217"/>
      <c r="CW34" s="217"/>
      <c r="CX34" s="217"/>
      <c r="CY34" s="279"/>
      <c r="CZ34" s="283">
        <v>14.1</v>
      </c>
      <c r="DA34" s="335"/>
      <c r="DB34" s="335"/>
      <c r="DC34" s="338"/>
      <c r="DD34" s="288">
        <v>1036059</v>
      </c>
      <c r="DE34" s="217"/>
      <c r="DF34" s="217"/>
      <c r="DG34" s="217"/>
      <c r="DH34" s="217"/>
      <c r="DI34" s="217"/>
      <c r="DJ34" s="217"/>
      <c r="DK34" s="279"/>
      <c r="DL34" s="288">
        <v>875600</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804797</v>
      </c>
      <c r="S35" s="217"/>
      <c r="T35" s="217"/>
      <c r="U35" s="217"/>
      <c r="V35" s="217"/>
      <c r="W35" s="217"/>
      <c r="X35" s="217"/>
      <c r="Y35" s="279"/>
      <c r="Z35" s="282">
        <v>6.1</v>
      </c>
      <c r="AA35" s="282"/>
      <c r="AB35" s="282"/>
      <c r="AC35" s="282"/>
      <c r="AD35" s="287" t="s">
        <v>34</v>
      </c>
      <c r="AE35" s="287"/>
      <c r="AF35" s="287"/>
      <c r="AG35" s="287"/>
      <c r="AH35" s="287"/>
      <c r="AI35" s="287"/>
      <c r="AJ35" s="287"/>
      <c r="AK35" s="287"/>
      <c r="AL35" s="283" t="s">
        <v>34</v>
      </c>
      <c r="AM35" s="238"/>
      <c r="AN35" s="238"/>
      <c r="AO35" s="296"/>
      <c r="AP35" s="95"/>
      <c r="AQ35" s="182" t="s">
        <v>156</v>
      </c>
      <c r="AR35" s="139"/>
      <c r="AS35" s="139"/>
      <c r="AT35" s="139"/>
      <c r="AU35" s="139"/>
      <c r="AV35" s="139"/>
      <c r="AW35" s="139"/>
      <c r="AX35" s="139"/>
      <c r="AY35" s="139"/>
      <c r="AZ35" s="139"/>
      <c r="BA35" s="139"/>
      <c r="BB35" s="139"/>
      <c r="BC35" s="139"/>
      <c r="BD35" s="139"/>
      <c r="BE35" s="139"/>
      <c r="BF35" s="144"/>
      <c r="BG35" s="182" t="s">
        <v>410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371</v>
      </c>
      <c r="CE35" s="1"/>
      <c r="CF35" s="1"/>
      <c r="CG35" s="1"/>
      <c r="CH35" s="1"/>
      <c r="CI35" s="1"/>
      <c r="CJ35" s="1"/>
      <c r="CK35" s="1"/>
      <c r="CL35" s="1"/>
      <c r="CM35" s="1"/>
      <c r="CN35" s="1"/>
      <c r="CO35" s="1"/>
      <c r="CP35" s="1"/>
      <c r="CQ35" s="269"/>
      <c r="CR35" s="274">
        <v>119397</v>
      </c>
      <c r="CS35" s="313"/>
      <c r="CT35" s="313"/>
      <c r="CU35" s="313"/>
      <c r="CV35" s="313"/>
      <c r="CW35" s="313"/>
      <c r="CX35" s="313"/>
      <c r="CY35" s="332"/>
      <c r="CZ35" s="283">
        <v>0.9</v>
      </c>
      <c r="DA35" s="335"/>
      <c r="DB35" s="335"/>
      <c r="DC35" s="338"/>
      <c r="DD35" s="288">
        <v>93466</v>
      </c>
      <c r="DE35" s="313"/>
      <c r="DF35" s="313"/>
      <c r="DG35" s="313"/>
      <c r="DH35" s="313"/>
      <c r="DI35" s="313"/>
      <c r="DJ35" s="313"/>
      <c r="DK35" s="332"/>
      <c r="DL35" s="288">
        <v>90859</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117</v>
      </c>
      <c r="C36" s="1"/>
      <c r="D36" s="1"/>
      <c r="E36" s="1"/>
      <c r="F36" s="1"/>
      <c r="G36" s="1"/>
      <c r="H36" s="1"/>
      <c r="I36" s="1"/>
      <c r="J36" s="1"/>
      <c r="K36" s="1"/>
      <c r="L36" s="1"/>
      <c r="M36" s="1"/>
      <c r="N36" s="1"/>
      <c r="O36" s="1"/>
      <c r="P36" s="1"/>
      <c r="Q36" s="269"/>
      <c r="R36" s="274">
        <v>575050</v>
      </c>
      <c r="S36" s="217"/>
      <c r="T36" s="217"/>
      <c r="U36" s="217"/>
      <c r="V36" s="217"/>
      <c r="W36" s="217"/>
      <c r="X36" s="217"/>
      <c r="Y36" s="279"/>
      <c r="Z36" s="282">
        <v>4.3</v>
      </c>
      <c r="AA36" s="282"/>
      <c r="AB36" s="282"/>
      <c r="AC36" s="282"/>
      <c r="AD36" s="287" t="s">
        <v>34</v>
      </c>
      <c r="AE36" s="287"/>
      <c r="AF36" s="287"/>
      <c r="AG36" s="287"/>
      <c r="AH36" s="287"/>
      <c r="AI36" s="287"/>
      <c r="AJ36" s="287"/>
      <c r="AK36" s="287"/>
      <c r="AL36" s="283" t="s">
        <v>34</v>
      </c>
      <c r="AM36" s="238"/>
      <c r="AN36" s="238"/>
      <c r="AO36" s="296"/>
      <c r="AP36" s="95"/>
      <c r="AQ36" s="301" t="s">
        <v>127</v>
      </c>
      <c r="AR36" s="304"/>
      <c r="AS36" s="304"/>
      <c r="AT36" s="304"/>
      <c r="AU36" s="304"/>
      <c r="AV36" s="304"/>
      <c r="AW36" s="304"/>
      <c r="AX36" s="304"/>
      <c r="AY36" s="309"/>
      <c r="AZ36" s="273">
        <v>1419257</v>
      </c>
      <c r="BA36" s="276"/>
      <c r="BB36" s="276"/>
      <c r="BC36" s="276"/>
      <c r="BD36" s="276"/>
      <c r="BE36" s="276"/>
      <c r="BF36" s="315"/>
      <c r="BG36" s="260" t="s">
        <v>284</v>
      </c>
      <c r="BH36" s="265"/>
      <c r="BI36" s="265"/>
      <c r="BJ36" s="265"/>
      <c r="BK36" s="265"/>
      <c r="BL36" s="265"/>
      <c r="BM36" s="265"/>
      <c r="BN36" s="265"/>
      <c r="BO36" s="265"/>
      <c r="BP36" s="265"/>
      <c r="BQ36" s="265"/>
      <c r="BR36" s="265"/>
      <c r="BS36" s="265"/>
      <c r="BT36" s="265"/>
      <c r="BU36" s="268"/>
      <c r="BV36" s="273">
        <v>21336</v>
      </c>
      <c r="BW36" s="276"/>
      <c r="BX36" s="276"/>
      <c r="BY36" s="276"/>
      <c r="BZ36" s="276"/>
      <c r="CA36" s="276"/>
      <c r="CB36" s="315"/>
      <c r="CD36" s="261" t="s">
        <v>411</v>
      </c>
      <c r="CE36" s="1"/>
      <c r="CF36" s="1"/>
      <c r="CG36" s="1"/>
      <c r="CH36" s="1"/>
      <c r="CI36" s="1"/>
      <c r="CJ36" s="1"/>
      <c r="CK36" s="1"/>
      <c r="CL36" s="1"/>
      <c r="CM36" s="1"/>
      <c r="CN36" s="1"/>
      <c r="CO36" s="1"/>
      <c r="CP36" s="1"/>
      <c r="CQ36" s="269"/>
      <c r="CR36" s="274">
        <v>1790384</v>
      </c>
      <c r="CS36" s="217"/>
      <c r="CT36" s="217"/>
      <c r="CU36" s="217"/>
      <c r="CV36" s="217"/>
      <c r="CW36" s="217"/>
      <c r="CX36" s="217"/>
      <c r="CY36" s="279"/>
      <c r="CZ36" s="283">
        <v>14.2</v>
      </c>
      <c r="DA36" s="335"/>
      <c r="DB36" s="335"/>
      <c r="DC36" s="338"/>
      <c r="DD36" s="288">
        <v>1266598</v>
      </c>
      <c r="DE36" s="217"/>
      <c r="DF36" s="217"/>
      <c r="DG36" s="217"/>
      <c r="DH36" s="217"/>
      <c r="DI36" s="217"/>
      <c r="DJ36" s="217"/>
      <c r="DK36" s="279"/>
      <c r="DL36" s="288">
        <v>878804</v>
      </c>
      <c r="DM36" s="217"/>
      <c r="DN36" s="217"/>
      <c r="DO36" s="217"/>
      <c r="DP36" s="217"/>
      <c r="DQ36" s="217"/>
      <c r="DR36" s="217"/>
      <c r="DS36" s="217"/>
      <c r="DT36" s="217"/>
      <c r="DU36" s="217"/>
      <c r="DV36" s="279"/>
      <c r="DW36" s="283">
        <v>12.7</v>
      </c>
      <c r="DX36" s="335"/>
      <c r="DY36" s="335"/>
      <c r="DZ36" s="335"/>
      <c r="EA36" s="335"/>
      <c r="EB36" s="335"/>
      <c r="EC36" s="360"/>
    </row>
    <row r="37" spans="2:133" ht="11.25" customHeight="1">
      <c r="B37" s="261" t="s">
        <v>414</v>
      </c>
      <c r="C37" s="1"/>
      <c r="D37" s="1"/>
      <c r="E37" s="1"/>
      <c r="F37" s="1"/>
      <c r="G37" s="1"/>
      <c r="H37" s="1"/>
      <c r="I37" s="1"/>
      <c r="J37" s="1"/>
      <c r="K37" s="1"/>
      <c r="L37" s="1"/>
      <c r="M37" s="1"/>
      <c r="N37" s="1"/>
      <c r="O37" s="1"/>
      <c r="P37" s="1"/>
      <c r="Q37" s="269"/>
      <c r="R37" s="274">
        <v>290851</v>
      </c>
      <c r="S37" s="217"/>
      <c r="T37" s="217"/>
      <c r="U37" s="217"/>
      <c r="V37" s="217"/>
      <c r="W37" s="217"/>
      <c r="X37" s="217"/>
      <c r="Y37" s="279"/>
      <c r="Z37" s="282">
        <v>2.2000000000000002</v>
      </c>
      <c r="AA37" s="282"/>
      <c r="AB37" s="282"/>
      <c r="AC37" s="282"/>
      <c r="AD37" s="287">
        <v>26983</v>
      </c>
      <c r="AE37" s="287"/>
      <c r="AF37" s="287"/>
      <c r="AG37" s="287"/>
      <c r="AH37" s="287"/>
      <c r="AI37" s="287"/>
      <c r="AJ37" s="287"/>
      <c r="AK37" s="287"/>
      <c r="AL37" s="283">
        <v>0.4</v>
      </c>
      <c r="AM37" s="238"/>
      <c r="AN37" s="238"/>
      <c r="AO37" s="296"/>
      <c r="AQ37" s="302" t="s">
        <v>298</v>
      </c>
      <c r="AR37" s="111"/>
      <c r="AS37" s="111"/>
      <c r="AT37" s="111"/>
      <c r="AU37" s="111"/>
      <c r="AV37" s="111"/>
      <c r="AW37" s="111"/>
      <c r="AX37" s="111"/>
      <c r="AY37" s="310"/>
      <c r="AZ37" s="274">
        <v>581567</v>
      </c>
      <c r="BA37" s="217"/>
      <c r="BB37" s="217"/>
      <c r="BC37" s="217"/>
      <c r="BD37" s="313"/>
      <c r="BE37" s="313"/>
      <c r="BF37" s="316"/>
      <c r="BG37" s="261" t="s">
        <v>415</v>
      </c>
      <c r="BH37" s="1"/>
      <c r="BI37" s="1"/>
      <c r="BJ37" s="1"/>
      <c r="BK37" s="1"/>
      <c r="BL37" s="1"/>
      <c r="BM37" s="1"/>
      <c r="BN37" s="1"/>
      <c r="BO37" s="1"/>
      <c r="BP37" s="1"/>
      <c r="BQ37" s="1"/>
      <c r="BR37" s="1"/>
      <c r="BS37" s="1"/>
      <c r="BT37" s="1"/>
      <c r="BU37" s="269"/>
      <c r="BV37" s="274">
        <v>3312</v>
      </c>
      <c r="BW37" s="217"/>
      <c r="BX37" s="217"/>
      <c r="BY37" s="217"/>
      <c r="BZ37" s="217"/>
      <c r="CA37" s="217"/>
      <c r="CB37" s="326"/>
      <c r="CD37" s="261" t="s">
        <v>217</v>
      </c>
      <c r="CE37" s="1"/>
      <c r="CF37" s="1"/>
      <c r="CG37" s="1"/>
      <c r="CH37" s="1"/>
      <c r="CI37" s="1"/>
      <c r="CJ37" s="1"/>
      <c r="CK37" s="1"/>
      <c r="CL37" s="1"/>
      <c r="CM37" s="1"/>
      <c r="CN37" s="1"/>
      <c r="CO37" s="1"/>
      <c r="CP37" s="1"/>
      <c r="CQ37" s="269"/>
      <c r="CR37" s="274">
        <v>451669</v>
      </c>
      <c r="CS37" s="313"/>
      <c r="CT37" s="313"/>
      <c r="CU37" s="313"/>
      <c r="CV37" s="313"/>
      <c r="CW37" s="313"/>
      <c r="CX37" s="313"/>
      <c r="CY37" s="332"/>
      <c r="CZ37" s="283">
        <v>3.6</v>
      </c>
      <c r="DA37" s="335"/>
      <c r="DB37" s="335"/>
      <c r="DC37" s="338"/>
      <c r="DD37" s="288">
        <v>400819</v>
      </c>
      <c r="DE37" s="313"/>
      <c r="DF37" s="313"/>
      <c r="DG37" s="313"/>
      <c r="DH37" s="313"/>
      <c r="DI37" s="313"/>
      <c r="DJ37" s="313"/>
      <c r="DK37" s="332"/>
      <c r="DL37" s="288">
        <v>400663</v>
      </c>
      <c r="DM37" s="313"/>
      <c r="DN37" s="313"/>
      <c r="DO37" s="313"/>
      <c r="DP37" s="313"/>
      <c r="DQ37" s="313"/>
      <c r="DR37" s="313"/>
      <c r="DS37" s="313"/>
      <c r="DT37" s="313"/>
      <c r="DU37" s="313"/>
      <c r="DV37" s="332"/>
      <c r="DW37" s="283">
        <v>5.8</v>
      </c>
      <c r="DX37" s="335"/>
      <c r="DY37" s="335"/>
      <c r="DZ37" s="335"/>
      <c r="EA37" s="335"/>
      <c r="EB37" s="335"/>
      <c r="EC37" s="360"/>
    </row>
    <row r="38" spans="2:133" ht="11.25" customHeight="1">
      <c r="B38" s="261" t="s">
        <v>293</v>
      </c>
      <c r="C38" s="1"/>
      <c r="D38" s="1"/>
      <c r="E38" s="1"/>
      <c r="F38" s="1"/>
      <c r="G38" s="1"/>
      <c r="H38" s="1"/>
      <c r="I38" s="1"/>
      <c r="J38" s="1"/>
      <c r="K38" s="1"/>
      <c r="L38" s="1"/>
      <c r="M38" s="1"/>
      <c r="N38" s="1"/>
      <c r="O38" s="1"/>
      <c r="P38" s="1"/>
      <c r="Q38" s="269"/>
      <c r="R38" s="274">
        <v>1274700</v>
      </c>
      <c r="S38" s="217"/>
      <c r="T38" s="217"/>
      <c r="U38" s="217"/>
      <c r="V38" s="217"/>
      <c r="W38" s="217"/>
      <c r="X38" s="217"/>
      <c r="Y38" s="279"/>
      <c r="Z38" s="282">
        <v>9.6</v>
      </c>
      <c r="AA38" s="282"/>
      <c r="AB38" s="282"/>
      <c r="AC38" s="282"/>
      <c r="AD38" s="287" t="s">
        <v>34</v>
      </c>
      <c r="AE38" s="287"/>
      <c r="AF38" s="287"/>
      <c r="AG38" s="287"/>
      <c r="AH38" s="287"/>
      <c r="AI38" s="287"/>
      <c r="AJ38" s="287"/>
      <c r="AK38" s="287"/>
      <c r="AL38" s="283" t="s">
        <v>34</v>
      </c>
      <c r="AM38" s="238"/>
      <c r="AN38" s="238"/>
      <c r="AO38" s="296"/>
      <c r="AQ38" s="302" t="s">
        <v>416</v>
      </c>
      <c r="AR38" s="111"/>
      <c r="AS38" s="111"/>
      <c r="AT38" s="111"/>
      <c r="AU38" s="111"/>
      <c r="AV38" s="111"/>
      <c r="AW38" s="111"/>
      <c r="AX38" s="111"/>
      <c r="AY38" s="310"/>
      <c r="AZ38" s="274">
        <v>7457</v>
      </c>
      <c r="BA38" s="217"/>
      <c r="BB38" s="217"/>
      <c r="BC38" s="217"/>
      <c r="BD38" s="313"/>
      <c r="BE38" s="313"/>
      <c r="BF38" s="316"/>
      <c r="BG38" s="261" t="s">
        <v>417</v>
      </c>
      <c r="BH38" s="1"/>
      <c r="BI38" s="1"/>
      <c r="BJ38" s="1"/>
      <c r="BK38" s="1"/>
      <c r="BL38" s="1"/>
      <c r="BM38" s="1"/>
      <c r="BN38" s="1"/>
      <c r="BO38" s="1"/>
      <c r="BP38" s="1"/>
      <c r="BQ38" s="1"/>
      <c r="BR38" s="1"/>
      <c r="BS38" s="1"/>
      <c r="BT38" s="1"/>
      <c r="BU38" s="269"/>
      <c r="BV38" s="274">
        <v>2168</v>
      </c>
      <c r="BW38" s="217"/>
      <c r="BX38" s="217"/>
      <c r="BY38" s="217"/>
      <c r="BZ38" s="217"/>
      <c r="CA38" s="217"/>
      <c r="CB38" s="326"/>
      <c r="CD38" s="261" t="s">
        <v>295</v>
      </c>
      <c r="CE38" s="1"/>
      <c r="CF38" s="1"/>
      <c r="CG38" s="1"/>
      <c r="CH38" s="1"/>
      <c r="CI38" s="1"/>
      <c r="CJ38" s="1"/>
      <c r="CK38" s="1"/>
      <c r="CL38" s="1"/>
      <c r="CM38" s="1"/>
      <c r="CN38" s="1"/>
      <c r="CO38" s="1"/>
      <c r="CP38" s="1"/>
      <c r="CQ38" s="269"/>
      <c r="CR38" s="274">
        <v>830534</v>
      </c>
      <c r="CS38" s="217"/>
      <c r="CT38" s="217"/>
      <c r="CU38" s="217"/>
      <c r="CV38" s="217"/>
      <c r="CW38" s="217"/>
      <c r="CX38" s="217"/>
      <c r="CY38" s="279"/>
      <c r="CZ38" s="283">
        <v>6.6</v>
      </c>
      <c r="DA38" s="335"/>
      <c r="DB38" s="335"/>
      <c r="DC38" s="338"/>
      <c r="DD38" s="288">
        <v>690908</v>
      </c>
      <c r="DE38" s="217"/>
      <c r="DF38" s="217"/>
      <c r="DG38" s="217"/>
      <c r="DH38" s="217"/>
      <c r="DI38" s="217"/>
      <c r="DJ38" s="217"/>
      <c r="DK38" s="279"/>
      <c r="DL38" s="288">
        <v>664427</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148</v>
      </c>
      <c r="AR39" s="111"/>
      <c r="AS39" s="111"/>
      <c r="AT39" s="111"/>
      <c r="AU39" s="111"/>
      <c r="AV39" s="111"/>
      <c r="AW39" s="111"/>
      <c r="AX39" s="111"/>
      <c r="AY39" s="310"/>
      <c r="AZ39" s="274">
        <v>7156</v>
      </c>
      <c r="BA39" s="217"/>
      <c r="BB39" s="217"/>
      <c r="BC39" s="217"/>
      <c r="BD39" s="313"/>
      <c r="BE39" s="313"/>
      <c r="BF39" s="316"/>
      <c r="BG39" s="261" t="s">
        <v>412</v>
      </c>
      <c r="BH39" s="1"/>
      <c r="BI39" s="1"/>
      <c r="BJ39" s="1"/>
      <c r="BK39" s="1"/>
      <c r="BL39" s="1"/>
      <c r="BM39" s="1"/>
      <c r="BN39" s="1"/>
      <c r="BO39" s="1"/>
      <c r="BP39" s="1"/>
      <c r="BQ39" s="1"/>
      <c r="BR39" s="1"/>
      <c r="BS39" s="1"/>
      <c r="BT39" s="1"/>
      <c r="BU39" s="269"/>
      <c r="BV39" s="274">
        <v>3353</v>
      </c>
      <c r="BW39" s="217"/>
      <c r="BX39" s="217"/>
      <c r="BY39" s="217"/>
      <c r="BZ39" s="217"/>
      <c r="CA39" s="217"/>
      <c r="CB39" s="326"/>
      <c r="CD39" s="261" t="s">
        <v>420</v>
      </c>
      <c r="CE39" s="1"/>
      <c r="CF39" s="1"/>
      <c r="CG39" s="1"/>
      <c r="CH39" s="1"/>
      <c r="CI39" s="1"/>
      <c r="CJ39" s="1"/>
      <c r="CK39" s="1"/>
      <c r="CL39" s="1"/>
      <c r="CM39" s="1"/>
      <c r="CN39" s="1"/>
      <c r="CO39" s="1"/>
      <c r="CP39" s="1"/>
      <c r="CQ39" s="269"/>
      <c r="CR39" s="274">
        <v>889790</v>
      </c>
      <c r="CS39" s="313"/>
      <c r="CT39" s="313"/>
      <c r="CU39" s="313"/>
      <c r="CV39" s="313"/>
      <c r="CW39" s="313"/>
      <c r="CX39" s="313"/>
      <c r="CY39" s="332"/>
      <c r="CZ39" s="283">
        <v>7</v>
      </c>
      <c r="DA39" s="335"/>
      <c r="DB39" s="335"/>
      <c r="DC39" s="338"/>
      <c r="DD39" s="288">
        <v>584929</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t="s">
        <v>34</v>
      </c>
      <c r="S40" s="217"/>
      <c r="T40" s="217"/>
      <c r="U40" s="217"/>
      <c r="V40" s="217"/>
      <c r="W40" s="217"/>
      <c r="X40" s="217"/>
      <c r="Y40" s="279"/>
      <c r="Z40" s="282" t="s">
        <v>34</v>
      </c>
      <c r="AA40" s="282"/>
      <c r="AB40" s="282"/>
      <c r="AC40" s="282"/>
      <c r="AD40" s="287" t="s">
        <v>34</v>
      </c>
      <c r="AE40" s="287"/>
      <c r="AF40" s="287"/>
      <c r="AG40" s="287"/>
      <c r="AH40" s="287"/>
      <c r="AI40" s="287"/>
      <c r="AJ40" s="287"/>
      <c r="AK40" s="287"/>
      <c r="AL40" s="283" t="s">
        <v>34</v>
      </c>
      <c r="AM40" s="238"/>
      <c r="AN40" s="238"/>
      <c r="AO40" s="296"/>
      <c r="AQ40" s="302" t="s">
        <v>424</v>
      </c>
      <c r="AR40" s="111"/>
      <c r="AS40" s="111"/>
      <c r="AT40" s="111"/>
      <c r="AU40" s="111"/>
      <c r="AV40" s="111"/>
      <c r="AW40" s="111"/>
      <c r="AX40" s="111"/>
      <c r="AY40" s="310"/>
      <c r="AZ40" s="274" t="s">
        <v>34</v>
      </c>
      <c r="BA40" s="217"/>
      <c r="BB40" s="217"/>
      <c r="BC40" s="217"/>
      <c r="BD40" s="313"/>
      <c r="BE40" s="313"/>
      <c r="BF40" s="316"/>
      <c r="BG40" s="299" t="s">
        <v>197</v>
      </c>
      <c r="BH40" s="29"/>
      <c r="BI40" s="29"/>
      <c r="BJ40" s="29"/>
      <c r="BK40" s="29"/>
      <c r="BL40" s="29"/>
      <c r="BM40" s="1" t="s">
        <v>425</v>
      </c>
      <c r="BN40" s="1"/>
      <c r="BO40" s="1"/>
      <c r="BP40" s="1"/>
      <c r="BQ40" s="1"/>
      <c r="BR40" s="1"/>
      <c r="BS40" s="1"/>
      <c r="BT40" s="1"/>
      <c r="BU40" s="269"/>
      <c r="BV40" s="274">
        <v>111</v>
      </c>
      <c r="BW40" s="217"/>
      <c r="BX40" s="217"/>
      <c r="BY40" s="217"/>
      <c r="BZ40" s="217"/>
      <c r="CA40" s="217"/>
      <c r="CB40" s="326"/>
      <c r="CD40" s="261" t="s">
        <v>426</v>
      </c>
      <c r="CE40" s="1"/>
      <c r="CF40" s="1"/>
      <c r="CG40" s="1"/>
      <c r="CH40" s="1"/>
      <c r="CI40" s="1"/>
      <c r="CJ40" s="1"/>
      <c r="CK40" s="1"/>
      <c r="CL40" s="1"/>
      <c r="CM40" s="1"/>
      <c r="CN40" s="1"/>
      <c r="CO40" s="1"/>
      <c r="CP40" s="1"/>
      <c r="CQ40" s="269"/>
      <c r="CR40" s="274">
        <v>10000</v>
      </c>
      <c r="CS40" s="217"/>
      <c r="CT40" s="217"/>
      <c r="CU40" s="217"/>
      <c r="CV40" s="217"/>
      <c r="CW40" s="217"/>
      <c r="CX40" s="217"/>
      <c r="CY40" s="279"/>
      <c r="CZ40" s="283">
        <v>0.1</v>
      </c>
      <c r="DA40" s="335"/>
      <c r="DB40" s="335"/>
      <c r="DC40" s="338"/>
      <c r="DD40" s="288">
        <v>10000</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13240476</v>
      </c>
      <c r="S41" s="277"/>
      <c r="T41" s="277"/>
      <c r="U41" s="277"/>
      <c r="V41" s="277"/>
      <c r="W41" s="277"/>
      <c r="X41" s="277"/>
      <c r="Y41" s="280"/>
      <c r="Z41" s="284">
        <v>100</v>
      </c>
      <c r="AA41" s="284"/>
      <c r="AB41" s="284"/>
      <c r="AC41" s="284"/>
      <c r="AD41" s="289">
        <v>6892691</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136127</v>
      </c>
      <c r="BA41" s="217"/>
      <c r="BB41" s="217"/>
      <c r="BC41" s="217"/>
      <c r="BD41" s="313"/>
      <c r="BE41" s="313"/>
      <c r="BF41" s="316"/>
      <c r="BG41" s="299"/>
      <c r="BH41" s="29"/>
      <c r="BI41" s="29"/>
      <c r="BJ41" s="29"/>
      <c r="BK41" s="29"/>
      <c r="BL41" s="29"/>
      <c r="BM41" s="1" t="s">
        <v>400</v>
      </c>
      <c r="BN41" s="1"/>
      <c r="BO41" s="1"/>
      <c r="BP41" s="1"/>
      <c r="BQ41" s="1"/>
      <c r="BR41" s="1"/>
      <c r="BS41" s="1"/>
      <c r="BT41" s="1"/>
      <c r="BU41" s="269"/>
      <c r="BV41" s="274">
        <v>1</v>
      </c>
      <c r="BW41" s="217"/>
      <c r="BX41" s="217"/>
      <c r="BY41" s="217"/>
      <c r="BZ41" s="217"/>
      <c r="CA41" s="217"/>
      <c r="CB41" s="326"/>
      <c r="CD41" s="261" t="s">
        <v>229</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686950</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v>376</v>
      </c>
      <c r="BW42" s="277"/>
      <c r="BX42" s="277"/>
      <c r="BY42" s="277"/>
      <c r="BZ42" s="277"/>
      <c r="CA42" s="277"/>
      <c r="CB42" s="327"/>
      <c r="CD42" s="261" t="s">
        <v>432</v>
      </c>
      <c r="CE42" s="1"/>
      <c r="CF42" s="1"/>
      <c r="CG42" s="1"/>
      <c r="CH42" s="1"/>
      <c r="CI42" s="1"/>
      <c r="CJ42" s="1"/>
      <c r="CK42" s="1"/>
      <c r="CL42" s="1"/>
      <c r="CM42" s="1"/>
      <c r="CN42" s="1"/>
      <c r="CO42" s="1"/>
      <c r="CP42" s="1"/>
      <c r="CQ42" s="269"/>
      <c r="CR42" s="274">
        <v>1693812</v>
      </c>
      <c r="CS42" s="313"/>
      <c r="CT42" s="313"/>
      <c r="CU42" s="313"/>
      <c r="CV42" s="313"/>
      <c r="CW42" s="313"/>
      <c r="CX42" s="313"/>
      <c r="CY42" s="332"/>
      <c r="CZ42" s="283">
        <v>13.4</v>
      </c>
      <c r="DA42" s="335"/>
      <c r="DB42" s="335"/>
      <c r="DC42" s="338"/>
      <c r="DD42" s="288">
        <v>79129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327</v>
      </c>
      <c r="CD43" s="261" t="s">
        <v>433</v>
      </c>
      <c r="CE43" s="1"/>
      <c r="CF43" s="1"/>
      <c r="CG43" s="1"/>
      <c r="CH43" s="1"/>
      <c r="CI43" s="1"/>
      <c r="CJ43" s="1"/>
      <c r="CK43" s="1"/>
      <c r="CL43" s="1"/>
      <c r="CM43" s="1"/>
      <c r="CN43" s="1"/>
      <c r="CO43" s="1"/>
      <c r="CP43" s="1"/>
      <c r="CQ43" s="269"/>
      <c r="CR43" s="274">
        <v>32787</v>
      </c>
      <c r="CS43" s="313"/>
      <c r="CT43" s="313"/>
      <c r="CU43" s="313"/>
      <c r="CV43" s="313"/>
      <c r="CW43" s="313"/>
      <c r="CX43" s="313"/>
      <c r="CY43" s="332"/>
      <c r="CZ43" s="283">
        <v>0.3</v>
      </c>
      <c r="DA43" s="335"/>
      <c r="DB43" s="335"/>
      <c r="DC43" s="338"/>
      <c r="DD43" s="288">
        <v>32787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252</v>
      </c>
      <c r="CE44" s="41"/>
      <c r="CF44" s="261" t="s">
        <v>427</v>
      </c>
      <c r="CG44" s="1"/>
      <c r="CH44" s="1"/>
      <c r="CI44" s="1"/>
      <c r="CJ44" s="1"/>
      <c r="CK44" s="1"/>
      <c r="CL44" s="1"/>
      <c r="CM44" s="1"/>
      <c r="CN44" s="1"/>
      <c r="CO44" s="1"/>
      <c r="CP44" s="1"/>
      <c r="CQ44" s="269"/>
      <c r="CR44" s="274">
        <v>1642904</v>
      </c>
      <c r="CS44" s="217"/>
      <c r="CT44" s="217"/>
      <c r="CU44" s="217"/>
      <c r="CV44" s="217"/>
      <c r="CW44" s="217"/>
      <c r="CX44" s="217"/>
      <c r="CY44" s="279"/>
      <c r="CZ44" s="283">
        <v>13</v>
      </c>
      <c r="DA44" s="238"/>
      <c r="DB44" s="238"/>
      <c r="DC44" s="285"/>
      <c r="DD44" s="288">
        <v>73800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670843</v>
      </c>
      <c r="CS45" s="313"/>
      <c r="CT45" s="313"/>
      <c r="CU45" s="313"/>
      <c r="CV45" s="313"/>
      <c r="CW45" s="313"/>
      <c r="CX45" s="313"/>
      <c r="CY45" s="332"/>
      <c r="CZ45" s="283">
        <v>5.3</v>
      </c>
      <c r="DA45" s="335"/>
      <c r="DB45" s="335"/>
      <c r="DC45" s="338"/>
      <c r="DD45" s="288">
        <v>16776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950325</v>
      </c>
      <c r="CS46" s="217"/>
      <c r="CT46" s="217"/>
      <c r="CU46" s="217"/>
      <c r="CV46" s="217"/>
      <c r="CW46" s="217"/>
      <c r="CX46" s="217"/>
      <c r="CY46" s="279"/>
      <c r="CZ46" s="283">
        <v>7.5</v>
      </c>
      <c r="DA46" s="238"/>
      <c r="DB46" s="238"/>
      <c r="DC46" s="285"/>
      <c r="DD46" s="288">
        <v>56437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50908</v>
      </c>
      <c r="CS47" s="313"/>
      <c r="CT47" s="313"/>
      <c r="CU47" s="313"/>
      <c r="CV47" s="313"/>
      <c r="CW47" s="313"/>
      <c r="CX47" s="313"/>
      <c r="CY47" s="332"/>
      <c r="CZ47" s="283">
        <v>0.4</v>
      </c>
      <c r="DA47" s="335"/>
      <c r="DB47" s="335"/>
      <c r="DC47" s="338"/>
      <c r="DD47" s="288">
        <v>5329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443</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77</v>
      </c>
      <c r="CE49" s="267"/>
      <c r="CF49" s="267"/>
      <c r="CG49" s="267"/>
      <c r="CH49" s="267"/>
      <c r="CI49" s="267"/>
      <c r="CJ49" s="267"/>
      <c r="CK49" s="267"/>
      <c r="CL49" s="267"/>
      <c r="CM49" s="267"/>
      <c r="CN49" s="267"/>
      <c r="CO49" s="267"/>
      <c r="CP49" s="267"/>
      <c r="CQ49" s="271"/>
      <c r="CR49" s="275">
        <v>12638320</v>
      </c>
      <c r="CS49" s="312"/>
      <c r="CT49" s="312"/>
      <c r="CU49" s="312"/>
      <c r="CV49" s="312"/>
      <c r="CW49" s="312"/>
      <c r="CX49" s="312"/>
      <c r="CY49" s="333"/>
      <c r="CZ49" s="292">
        <v>100</v>
      </c>
      <c r="DA49" s="336"/>
      <c r="DB49" s="336"/>
      <c r="DC49" s="339"/>
      <c r="DD49" s="342">
        <v>7898045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BJpEKFFzyGj9ZmGg60202tIaU7CIYb1KFVTFxtfuaJJU+HPypV3v7cLDnyf12hqqeTF4es0l1YXc/uAb6w+0A==" saltValue="fRX56t3LYxzNgZZhqgQf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19685039370078738" right="0.19685039370078738" top="0.39370078740157477" bottom="0.39370078740157477" header="0.19685039370078738" footer="0.19685039370078738"/>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73" sqref="B73:P73"/>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444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200</v>
      </c>
      <c r="DK2" s="708"/>
      <c r="DL2" s="708"/>
      <c r="DM2" s="708"/>
      <c r="DN2" s="708"/>
      <c r="DO2" s="711"/>
      <c r="DP2" s="368"/>
      <c r="DQ2" s="707" t="s">
        <v>306</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448</v>
      </c>
      <c r="B5" s="397"/>
      <c r="C5" s="397"/>
      <c r="D5" s="397"/>
      <c r="E5" s="397"/>
      <c r="F5" s="397"/>
      <c r="G5" s="397"/>
      <c r="H5" s="397"/>
      <c r="I5" s="397"/>
      <c r="J5" s="397"/>
      <c r="K5" s="397"/>
      <c r="L5" s="397"/>
      <c r="M5" s="397"/>
      <c r="N5" s="397"/>
      <c r="O5" s="397"/>
      <c r="P5" s="429"/>
      <c r="Q5" s="435" t="s">
        <v>202</v>
      </c>
      <c r="R5" s="447"/>
      <c r="S5" s="447"/>
      <c r="T5" s="447"/>
      <c r="U5" s="458"/>
      <c r="V5" s="435" t="s">
        <v>196</v>
      </c>
      <c r="W5" s="447"/>
      <c r="X5" s="447"/>
      <c r="Y5" s="447"/>
      <c r="Z5" s="458"/>
      <c r="AA5" s="435" t="s">
        <v>383</v>
      </c>
      <c r="AB5" s="447"/>
      <c r="AC5" s="447"/>
      <c r="AD5" s="447"/>
      <c r="AE5" s="447"/>
      <c r="AF5" s="504" t="s">
        <v>167</v>
      </c>
      <c r="AG5" s="447"/>
      <c r="AH5" s="447"/>
      <c r="AI5" s="447"/>
      <c r="AJ5" s="522"/>
      <c r="AK5" s="447" t="s">
        <v>449</v>
      </c>
      <c r="AL5" s="447"/>
      <c r="AM5" s="447"/>
      <c r="AN5" s="447"/>
      <c r="AO5" s="458"/>
      <c r="AP5" s="435" t="s">
        <v>32</v>
      </c>
      <c r="AQ5" s="447"/>
      <c r="AR5" s="447"/>
      <c r="AS5" s="447"/>
      <c r="AT5" s="458"/>
      <c r="AU5" s="435" t="s">
        <v>146</v>
      </c>
      <c r="AV5" s="447"/>
      <c r="AW5" s="447"/>
      <c r="AX5" s="447"/>
      <c r="AY5" s="522"/>
      <c r="AZ5" s="378"/>
      <c r="BA5" s="378"/>
      <c r="BB5" s="378"/>
      <c r="BC5" s="378"/>
      <c r="BD5" s="378"/>
      <c r="BE5" s="576"/>
      <c r="BF5" s="576"/>
      <c r="BG5" s="576"/>
      <c r="BH5" s="576"/>
      <c r="BI5" s="576"/>
      <c r="BJ5" s="576"/>
      <c r="BK5" s="576"/>
      <c r="BL5" s="576"/>
      <c r="BM5" s="576"/>
      <c r="BN5" s="576"/>
      <c r="BO5" s="576"/>
      <c r="BP5" s="576"/>
      <c r="BQ5" s="370" t="s">
        <v>338</v>
      </c>
      <c r="BR5" s="397"/>
      <c r="BS5" s="397"/>
      <c r="BT5" s="397"/>
      <c r="BU5" s="397"/>
      <c r="BV5" s="397"/>
      <c r="BW5" s="397"/>
      <c r="BX5" s="397"/>
      <c r="BY5" s="397"/>
      <c r="BZ5" s="397"/>
      <c r="CA5" s="397"/>
      <c r="CB5" s="397"/>
      <c r="CC5" s="397"/>
      <c r="CD5" s="397"/>
      <c r="CE5" s="397"/>
      <c r="CF5" s="397"/>
      <c r="CG5" s="429"/>
      <c r="CH5" s="435" t="s">
        <v>450</v>
      </c>
      <c r="CI5" s="447"/>
      <c r="CJ5" s="447"/>
      <c r="CK5" s="447"/>
      <c r="CL5" s="458"/>
      <c r="CM5" s="435" t="s">
        <v>441</v>
      </c>
      <c r="CN5" s="447"/>
      <c r="CO5" s="447"/>
      <c r="CP5" s="447"/>
      <c r="CQ5" s="458"/>
      <c r="CR5" s="435" t="s">
        <v>96</v>
      </c>
      <c r="CS5" s="447"/>
      <c r="CT5" s="447"/>
      <c r="CU5" s="447"/>
      <c r="CV5" s="458"/>
      <c r="CW5" s="435" t="s">
        <v>452</v>
      </c>
      <c r="CX5" s="447"/>
      <c r="CY5" s="447"/>
      <c r="CZ5" s="447"/>
      <c r="DA5" s="458"/>
      <c r="DB5" s="435" t="s">
        <v>375</v>
      </c>
      <c r="DC5" s="447"/>
      <c r="DD5" s="447"/>
      <c r="DE5" s="447"/>
      <c r="DF5" s="458"/>
      <c r="DG5" s="701" t="s">
        <v>351</v>
      </c>
      <c r="DH5" s="704"/>
      <c r="DI5" s="704"/>
      <c r="DJ5" s="704"/>
      <c r="DK5" s="709"/>
      <c r="DL5" s="701" t="s">
        <v>454</v>
      </c>
      <c r="DM5" s="704"/>
      <c r="DN5" s="704"/>
      <c r="DO5" s="704"/>
      <c r="DP5" s="709"/>
      <c r="DQ5" s="435" t="s">
        <v>397</v>
      </c>
      <c r="DR5" s="447"/>
      <c r="DS5" s="447"/>
      <c r="DT5" s="447"/>
      <c r="DU5" s="458"/>
      <c r="DV5" s="435" t="s">
        <v>146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13240</v>
      </c>
      <c r="R7" s="449"/>
      <c r="S7" s="449"/>
      <c r="T7" s="449"/>
      <c r="U7" s="449"/>
      <c r="V7" s="449">
        <v>12638</v>
      </c>
      <c r="W7" s="449"/>
      <c r="X7" s="449"/>
      <c r="Y7" s="449"/>
      <c r="Z7" s="449"/>
      <c r="AA7" s="449">
        <v>602</v>
      </c>
      <c r="AB7" s="449"/>
      <c r="AC7" s="449"/>
      <c r="AD7" s="449"/>
      <c r="AE7" s="492"/>
      <c r="AF7" s="506">
        <v>461</v>
      </c>
      <c r="AG7" s="519"/>
      <c r="AH7" s="519"/>
      <c r="AI7" s="519"/>
      <c r="AJ7" s="524"/>
      <c r="AK7" s="532">
        <v>805</v>
      </c>
      <c r="AL7" s="449"/>
      <c r="AM7" s="449"/>
      <c r="AN7" s="449"/>
      <c r="AO7" s="449"/>
      <c r="AP7" s="449">
        <v>9473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8"/>
      <c r="BS7" s="399" t="s">
        <v>530</v>
      </c>
      <c r="BT7" s="419"/>
      <c r="BU7" s="419"/>
      <c r="BV7" s="419"/>
      <c r="BW7" s="419"/>
      <c r="BX7" s="419"/>
      <c r="BY7" s="419"/>
      <c r="BZ7" s="419"/>
      <c r="CA7" s="419"/>
      <c r="CB7" s="419"/>
      <c r="CC7" s="419"/>
      <c r="CD7" s="419"/>
      <c r="CE7" s="419"/>
      <c r="CF7" s="419"/>
      <c r="CG7" s="431"/>
      <c r="CH7" s="664">
        <v>0</v>
      </c>
      <c r="CI7" s="667"/>
      <c r="CJ7" s="667"/>
      <c r="CK7" s="667"/>
      <c r="CL7" s="682"/>
      <c r="CM7" s="664">
        <v>5</v>
      </c>
      <c r="CN7" s="667"/>
      <c r="CO7" s="667"/>
      <c r="CP7" s="667"/>
      <c r="CQ7" s="682"/>
      <c r="CR7" s="664">
        <v>1</v>
      </c>
      <c r="CS7" s="667"/>
      <c r="CT7" s="667"/>
      <c r="CU7" s="667"/>
      <c r="CV7" s="682"/>
      <c r="CW7" s="664" t="s">
        <v>34</v>
      </c>
      <c r="CX7" s="667"/>
      <c r="CY7" s="667"/>
      <c r="CZ7" s="667"/>
      <c r="DA7" s="682"/>
      <c r="DB7" s="664" t="s">
        <v>34</v>
      </c>
      <c r="DC7" s="667"/>
      <c r="DD7" s="667"/>
      <c r="DE7" s="667"/>
      <c r="DF7" s="682"/>
      <c r="DG7" s="664" t="s">
        <v>34</v>
      </c>
      <c r="DH7" s="667"/>
      <c r="DI7" s="667"/>
      <c r="DJ7" s="667"/>
      <c r="DK7" s="682"/>
      <c r="DL7" s="664" t="s">
        <v>34</v>
      </c>
      <c r="DM7" s="667"/>
      <c r="DN7" s="667"/>
      <c r="DO7" s="667"/>
      <c r="DP7" s="682"/>
      <c r="DQ7" s="664" t="s">
        <v>34</v>
      </c>
      <c r="DR7" s="667"/>
      <c r="DS7" s="667"/>
      <c r="DT7" s="667"/>
      <c r="DU7" s="682"/>
      <c r="DV7" s="399"/>
      <c r="DW7" s="419"/>
      <c r="DX7" s="419"/>
      <c r="DY7" s="419"/>
      <c r="DZ7" s="718"/>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9" t="s">
        <v>183</v>
      </c>
      <c r="BS8" s="400" t="s">
        <v>208</v>
      </c>
      <c r="BT8" s="420"/>
      <c r="BU8" s="420"/>
      <c r="BV8" s="420"/>
      <c r="BW8" s="420"/>
      <c r="BX8" s="420"/>
      <c r="BY8" s="420"/>
      <c r="BZ8" s="420"/>
      <c r="CA8" s="420"/>
      <c r="CB8" s="420"/>
      <c r="CC8" s="420"/>
      <c r="CD8" s="420"/>
      <c r="CE8" s="420"/>
      <c r="CF8" s="420"/>
      <c r="CG8" s="432"/>
      <c r="CH8" s="444">
        <v>-1</v>
      </c>
      <c r="CI8" s="456"/>
      <c r="CJ8" s="456"/>
      <c r="CK8" s="456"/>
      <c r="CL8" s="683"/>
      <c r="CM8" s="444">
        <v>145</v>
      </c>
      <c r="CN8" s="456"/>
      <c r="CO8" s="456"/>
      <c r="CP8" s="456"/>
      <c r="CQ8" s="683"/>
      <c r="CR8" s="444">
        <v>6</v>
      </c>
      <c r="CS8" s="456"/>
      <c r="CT8" s="456"/>
      <c r="CU8" s="456"/>
      <c r="CV8" s="683"/>
      <c r="CW8" s="444" t="s">
        <v>34</v>
      </c>
      <c r="CX8" s="456"/>
      <c r="CY8" s="456"/>
      <c r="CZ8" s="456"/>
      <c r="DA8" s="683"/>
      <c r="DB8" s="444" t="s">
        <v>34</v>
      </c>
      <c r="DC8" s="456"/>
      <c r="DD8" s="456"/>
      <c r="DE8" s="456"/>
      <c r="DF8" s="683"/>
      <c r="DG8" s="444" t="s">
        <v>34</v>
      </c>
      <c r="DH8" s="456"/>
      <c r="DI8" s="456"/>
      <c r="DJ8" s="456"/>
      <c r="DK8" s="683"/>
      <c r="DL8" s="444" t="s">
        <v>34</v>
      </c>
      <c r="DM8" s="456"/>
      <c r="DN8" s="456"/>
      <c r="DO8" s="456"/>
      <c r="DP8" s="683"/>
      <c r="DQ8" s="444" t="s">
        <v>34</v>
      </c>
      <c r="DR8" s="456"/>
      <c r="DS8" s="456"/>
      <c r="DT8" s="456"/>
      <c r="DU8" s="683"/>
      <c r="DV8" s="400"/>
      <c r="DW8" s="420"/>
      <c r="DX8" s="420"/>
      <c r="DY8" s="420"/>
      <c r="DZ8" s="719"/>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9"/>
      <c r="BS9" s="400"/>
      <c r="BT9" s="420"/>
      <c r="BU9" s="420"/>
      <c r="BV9" s="420"/>
      <c r="BW9" s="420"/>
      <c r="BX9" s="420"/>
      <c r="BY9" s="420"/>
      <c r="BZ9" s="420"/>
      <c r="CA9" s="420"/>
      <c r="CB9" s="420"/>
      <c r="CC9" s="420"/>
      <c r="CD9" s="420"/>
      <c r="CE9" s="420"/>
      <c r="CF9" s="420"/>
      <c r="CG9" s="432"/>
      <c r="CH9" s="444"/>
      <c r="CI9" s="456"/>
      <c r="CJ9" s="456"/>
      <c r="CK9" s="456"/>
      <c r="CL9" s="683"/>
      <c r="CM9" s="444"/>
      <c r="CN9" s="456"/>
      <c r="CO9" s="456"/>
      <c r="CP9" s="456"/>
      <c r="CQ9" s="683"/>
      <c r="CR9" s="444"/>
      <c r="CS9" s="456"/>
      <c r="CT9" s="456"/>
      <c r="CU9" s="456"/>
      <c r="CV9" s="683"/>
      <c r="CW9" s="444"/>
      <c r="CX9" s="456"/>
      <c r="CY9" s="456"/>
      <c r="CZ9" s="456"/>
      <c r="DA9" s="683"/>
      <c r="DB9" s="444"/>
      <c r="DC9" s="456"/>
      <c r="DD9" s="456"/>
      <c r="DE9" s="456"/>
      <c r="DF9" s="683"/>
      <c r="DG9" s="444"/>
      <c r="DH9" s="456"/>
      <c r="DI9" s="456"/>
      <c r="DJ9" s="456"/>
      <c r="DK9" s="683"/>
      <c r="DL9" s="444"/>
      <c r="DM9" s="456"/>
      <c r="DN9" s="456"/>
      <c r="DO9" s="456"/>
      <c r="DP9" s="683"/>
      <c r="DQ9" s="444"/>
      <c r="DR9" s="456"/>
      <c r="DS9" s="456"/>
      <c r="DT9" s="456"/>
      <c r="DU9" s="683"/>
      <c r="DV9" s="400"/>
      <c r="DW9" s="420"/>
      <c r="DX9" s="420"/>
      <c r="DY9" s="420"/>
      <c r="DZ9" s="719"/>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3"/>
      <c r="CM10" s="444"/>
      <c r="CN10" s="456"/>
      <c r="CO10" s="456"/>
      <c r="CP10" s="456"/>
      <c r="CQ10" s="683"/>
      <c r="CR10" s="444"/>
      <c r="CS10" s="456"/>
      <c r="CT10" s="456"/>
      <c r="CU10" s="456"/>
      <c r="CV10" s="683"/>
      <c r="CW10" s="444"/>
      <c r="CX10" s="456"/>
      <c r="CY10" s="456"/>
      <c r="CZ10" s="456"/>
      <c r="DA10" s="683"/>
      <c r="DB10" s="444"/>
      <c r="DC10" s="456"/>
      <c r="DD10" s="456"/>
      <c r="DE10" s="456"/>
      <c r="DF10" s="683"/>
      <c r="DG10" s="444"/>
      <c r="DH10" s="456"/>
      <c r="DI10" s="456"/>
      <c r="DJ10" s="456"/>
      <c r="DK10" s="683"/>
      <c r="DL10" s="444"/>
      <c r="DM10" s="456"/>
      <c r="DN10" s="456"/>
      <c r="DO10" s="456"/>
      <c r="DP10" s="683"/>
      <c r="DQ10" s="444"/>
      <c r="DR10" s="456"/>
      <c r="DS10" s="456"/>
      <c r="DT10" s="456"/>
      <c r="DU10" s="683"/>
      <c r="DV10" s="400"/>
      <c r="DW10" s="420"/>
      <c r="DX10" s="420"/>
      <c r="DY10" s="420"/>
      <c r="DZ10" s="719"/>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3"/>
      <c r="CM11" s="444"/>
      <c r="CN11" s="456"/>
      <c r="CO11" s="456"/>
      <c r="CP11" s="456"/>
      <c r="CQ11" s="683"/>
      <c r="CR11" s="444"/>
      <c r="CS11" s="456"/>
      <c r="CT11" s="456"/>
      <c r="CU11" s="456"/>
      <c r="CV11" s="683"/>
      <c r="CW11" s="444"/>
      <c r="CX11" s="456"/>
      <c r="CY11" s="456"/>
      <c r="CZ11" s="456"/>
      <c r="DA11" s="683"/>
      <c r="DB11" s="444"/>
      <c r="DC11" s="456"/>
      <c r="DD11" s="456"/>
      <c r="DE11" s="456"/>
      <c r="DF11" s="683"/>
      <c r="DG11" s="444"/>
      <c r="DH11" s="456"/>
      <c r="DI11" s="456"/>
      <c r="DJ11" s="456"/>
      <c r="DK11" s="683"/>
      <c r="DL11" s="444"/>
      <c r="DM11" s="456"/>
      <c r="DN11" s="456"/>
      <c r="DO11" s="456"/>
      <c r="DP11" s="683"/>
      <c r="DQ11" s="444"/>
      <c r="DR11" s="456"/>
      <c r="DS11" s="456"/>
      <c r="DT11" s="456"/>
      <c r="DU11" s="683"/>
      <c r="DV11" s="400"/>
      <c r="DW11" s="420"/>
      <c r="DX11" s="420"/>
      <c r="DY11" s="420"/>
      <c r="DZ11" s="719"/>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3"/>
      <c r="CM12" s="444"/>
      <c r="CN12" s="456"/>
      <c r="CO12" s="456"/>
      <c r="CP12" s="456"/>
      <c r="CQ12" s="683"/>
      <c r="CR12" s="444"/>
      <c r="CS12" s="456"/>
      <c r="CT12" s="456"/>
      <c r="CU12" s="456"/>
      <c r="CV12" s="683"/>
      <c r="CW12" s="444"/>
      <c r="CX12" s="456"/>
      <c r="CY12" s="456"/>
      <c r="CZ12" s="456"/>
      <c r="DA12" s="683"/>
      <c r="DB12" s="444"/>
      <c r="DC12" s="456"/>
      <c r="DD12" s="456"/>
      <c r="DE12" s="456"/>
      <c r="DF12" s="683"/>
      <c r="DG12" s="444"/>
      <c r="DH12" s="456"/>
      <c r="DI12" s="456"/>
      <c r="DJ12" s="456"/>
      <c r="DK12" s="683"/>
      <c r="DL12" s="444"/>
      <c r="DM12" s="456"/>
      <c r="DN12" s="456"/>
      <c r="DO12" s="456"/>
      <c r="DP12" s="683"/>
      <c r="DQ12" s="444"/>
      <c r="DR12" s="456"/>
      <c r="DS12" s="456"/>
      <c r="DT12" s="456"/>
      <c r="DU12" s="683"/>
      <c r="DV12" s="400"/>
      <c r="DW12" s="420"/>
      <c r="DX12" s="420"/>
      <c r="DY12" s="420"/>
      <c r="DZ12" s="719"/>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3"/>
      <c r="CM13" s="444"/>
      <c r="CN13" s="456"/>
      <c r="CO13" s="456"/>
      <c r="CP13" s="456"/>
      <c r="CQ13" s="683"/>
      <c r="CR13" s="444"/>
      <c r="CS13" s="456"/>
      <c r="CT13" s="456"/>
      <c r="CU13" s="456"/>
      <c r="CV13" s="683"/>
      <c r="CW13" s="444"/>
      <c r="CX13" s="456"/>
      <c r="CY13" s="456"/>
      <c r="CZ13" s="456"/>
      <c r="DA13" s="683"/>
      <c r="DB13" s="444"/>
      <c r="DC13" s="456"/>
      <c r="DD13" s="456"/>
      <c r="DE13" s="456"/>
      <c r="DF13" s="683"/>
      <c r="DG13" s="444"/>
      <c r="DH13" s="456"/>
      <c r="DI13" s="456"/>
      <c r="DJ13" s="456"/>
      <c r="DK13" s="683"/>
      <c r="DL13" s="444"/>
      <c r="DM13" s="456"/>
      <c r="DN13" s="456"/>
      <c r="DO13" s="456"/>
      <c r="DP13" s="683"/>
      <c r="DQ13" s="444"/>
      <c r="DR13" s="456"/>
      <c r="DS13" s="456"/>
      <c r="DT13" s="456"/>
      <c r="DU13" s="683"/>
      <c r="DV13" s="400"/>
      <c r="DW13" s="420"/>
      <c r="DX13" s="420"/>
      <c r="DY13" s="420"/>
      <c r="DZ13" s="719"/>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3"/>
      <c r="CM14" s="444"/>
      <c r="CN14" s="456"/>
      <c r="CO14" s="456"/>
      <c r="CP14" s="456"/>
      <c r="CQ14" s="683"/>
      <c r="CR14" s="444"/>
      <c r="CS14" s="456"/>
      <c r="CT14" s="456"/>
      <c r="CU14" s="456"/>
      <c r="CV14" s="683"/>
      <c r="CW14" s="444"/>
      <c r="CX14" s="456"/>
      <c r="CY14" s="456"/>
      <c r="CZ14" s="456"/>
      <c r="DA14" s="683"/>
      <c r="DB14" s="444"/>
      <c r="DC14" s="456"/>
      <c r="DD14" s="456"/>
      <c r="DE14" s="456"/>
      <c r="DF14" s="683"/>
      <c r="DG14" s="444"/>
      <c r="DH14" s="456"/>
      <c r="DI14" s="456"/>
      <c r="DJ14" s="456"/>
      <c r="DK14" s="683"/>
      <c r="DL14" s="444"/>
      <c r="DM14" s="456"/>
      <c r="DN14" s="456"/>
      <c r="DO14" s="456"/>
      <c r="DP14" s="683"/>
      <c r="DQ14" s="444"/>
      <c r="DR14" s="456"/>
      <c r="DS14" s="456"/>
      <c r="DT14" s="456"/>
      <c r="DU14" s="683"/>
      <c r="DV14" s="400"/>
      <c r="DW14" s="420"/>
      <c r="DX14" s="420"/>
      <c r="DY14" s="420"/>
      <c r="DZ14" s="719"/>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3"/>
      <c r="CM15" s="444"/>
      <c r="CN15" s="456"/>
      <c r="CO15" s="456"/>
      <c r="CP15" s="456"/>
      <c r="CQ15" s="683"/>
      <c r="CR15" s="444"/>
      <c r="CS15" s="456"/>
      <c r="CT15" s="456"/>
      <c r="CU15" s="456"/>
      <c r="CV15" s="683"/>
      <c r="CW15" s="444"/>
      <c r="CX15" s="456"/>
      <c r="CY15" s="456"/>
      <c r="CZ15" s="456"/>
      <c r="DA15" s="683"/>
      <c r="DB15" s="444"/>
      <c r="DC15" s="456"/>
      <c r="DD15" s="456"/>
      <c r="DE15" s="456"/>
      <c r="DF15" s="683"/>
      <c r="DG15" s="444"/>
      <c r="DH15" s="456"/>
      <c r="DI15" s="456"/>
      <c r="DJ15" s="456"/>
      <c r="DK15" s="683"/>
      <c r="DL15" s="444"/>
      <c r="DM15" s="456"/>
      <c r="DN15" s="456"/>
      <c r="DO15" s="456"/>
      <c r="DP15" s="683"/>
      <c r="DQ15" s="444"/>
      <c r="DR15" s="456"/>
      <c r="DS15" s="456"/>
      <c r="DT15" s="456"/>
      <c r="DU15" s="683"/>
      <c r="DV15" s="400"/>
      <c r="DW15" s="420"/>
      <c r="DX15" s="420"/>
      <c r="DY15" s="420"/>
      <c r="DZ15" s="719"/>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3"/>
      <c r="CM16" s="444"/>
      <c r="CN16" s="456"/>
      <c r="CO16" s="456"/>
      <c r="CP16" s="456"/>
      <c r="CQ16" s="683"/>
      <c r="CR16" s="444"/>
      <c r="CS16" s="456"/>
      <c r="CT16" s="456"/>
      <c r="CU16" s="456"/>
      <c r="CV16" s="683"/>
      <c r="CW16" s="444"/>
      <c r="CX16" s="456"/>
      <c r="CY16" s="456"/>
      <c r="CZ16" s="456"/>
      <c r="DA16" s="683"/>
      <c r="DB16" s="444"/>
      <c r="DC16" s="456"/>
      <c r="DD16" s="456"/>
      <c r="DE16" s="456"/>
      <c r="DF16" s="683"/>
      <c r="DG16" s="444"/>
      <c r="DH16" s="456"/>
      <c r="DI16" s="456"/>
      <c r="DJ16" s="456"/>
      <c r="DK16" s="683"/>
      <c r="DL16" s="444"/>
      <c r="DM16" s="456"/>
      <c r="DN16" s="456"/>
      <c r="DO16" s="456"/>
      <c r="DP16" s="683"/>
      <c r="DQ16" s="444"/>
      <c r="DR16" s="456"/>
      <c r="DS16" s="456"/>
      <c r="DT16" s="456"/>
      <c r="DU16" s="683"/>
      <c r="DV16" s="400"/>
      <c r="DW16" s="420"/>
      <c r="DX16" s="420"/>
      <c r="DY16" s="420"/>
      <c r="DZ16" s="719"/>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3"/>
      <c r="CM17" s="444"/>
      <c r="CN17" s="456"/>
      <c r="CO17" s="456"/>
      <c r="CP17" s="456"/>
      <c r="CQ17" s="683"/>
      <c r="CR17" s="444"/>
      <c r="CS17" s="456"/>
      <c r="CT17" s="456"/>
      <c r="CU17" s="456"/>
      <c r="CV17" s="683"/>
      <c r="CW17" s="444"/>
      <c r="CX17" s="456"/>
      <c r="CY17" s="456"/>
      <c r="CZ17" s="456"/>
      <c r="DA17" s="683"/>
      <c r="DB17" s="444"/>
      <c r="DC17" s="456"/>
      <c r="DD17" s="456"/>
      <c r="DE17" s="456"/>
      <c r="DF17" s="683"/>
      <c r="DG17" s="444"/>
      <c r="DH17" s="456"/>
      <c r="DI17" s="456"/>
      <c r="DJ17" s="456"/>
      <c r="DK17" s="683"/>
      <c r="DL17" s="444"/>
      <c r="DM17" s="456"/>
      <c r="DN17" s="456"/>
      <c r="DO17" s="456"/>
      <c r="DP17" s="683"/>
      <c r="DQ17" s="444"/>
      <c r="DR17" s="456"/>
      <c r="DS17" s="456"/>
      <c r="DT17" s="456"/>
      <c r="DU17" s="683"/>
      <c r="DV17" s="400"/>
      <c r="DW17" s="420"/>
      <c r="DX17" s="420"/>
      <c r="DY17" s="420"/>
      <c r="DZ17" s="719"/>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3"/>
      <c r="CM18" s="444"/>
      <c r="CN18" s="456"/>
      <c r="CO18" s="456"/>
      <c r="CP18" s="456"/>
      <c r="CQ18" s="683"/>
      <c r="CR18" s="444"/>
      <c r="CS18" s="456"/>
      <c r="CT18" s="456"/>
      <c r="CU18" s="456"/>
      <c r="CV18" s="683"/>
      <c r="CW18" s="444"/>
      <c r="CX18" s="456"/>
      <c r="CY18" s="456"/>
      <c r="CZ18" s="456"/>
      <c r="DA18" s="683"/>
      <c r="DB18" s="444"/>
      <c r="DC18" s="456"/>
      <c r="DD18" s="456"/>
      <c r="DE18" s="456"/>
      <c r="DF18" s="683"/>
      <c r="DG18" s="444"/>
      <c r="DH18" s="456"/>
      <c r="DI18" s="456"/>
      <c r="DJ18" s="456"/>
      <c r="DK18" s="683"/>
      <c r="DL18" s="444"/>
      <c r="DM18" s="456"/>
      <c r="DN18" s="456"/>
      <c r="DO18" s="456"/>
      <c r="DP18" s="683"/>
      <c r="DQ18" s="444"/>
      <c r="DR18" s="456"/>
      <c r="DS18" s="456"/>
      <c r="DT18" s="456"/>
      <c r="DU18" s="683"/>
      <c r="DV18" s="400"/>
      <c r="DW18" s="420"/>
      <c r="DX18" s="420"/>
      <c r="DY18" s="420"/>
      <c r="DZ18" s="719"/>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3"/>
      <c r="CM19" s="444"/>
      <c r="CN19" s="456"/>
      <c r="CO19" s="456"/>
      <c r="CP19" s="456"/>
      <c r="CQ19" s="683"/>
      <c r="CR19" s="444"/>
      <c r="CS19" s="456"/>
      <c r="CT19" s="456"/>
      <c r="CU19" s="456"/>
      <c r="CV19" s="683"/>
      <c r="CW19" s="444"/>
      <c r="CX19" s="456"/>
      <c r="CY19" s="456"/>
      <c r="CZ19" s="456"/>
      <c r="DA19" s="683"/>
      <c r="DB19" s="444"/>
      <c r="DC19" s="456"/>
      <c r="DD19" s="456"/>
      <c r="DE19" s="456"/>
      <c r="DF19" s="683"/>
      <c r="DG19" s="444"/>
      <c r="DH19" s="456"/>
      <c r="DI19" s="456"/>
      <c r="DJ19" s="456"/>
      <c r="DK19" s="683"/>
      <c r="DL19" s="444"/>
      <c r="DM19" s="456"/>
      <c r="DN19" s="456"/>
      <c r="DO19" s="456"/>
      <c r="DP19" s="683"/>
      <c r="DQ19" s="444"/>
      <c r="DR19" s="456"/>
      <c r="DS19" s="456"/>
      <c r="DT19" s="456"/>
      <c r="DU19" s="683"/>
      <c r="DV19" s="400"/>
      <c r="DW19" s="420"/>
      <c r="DX19" s="420"/>
      <c r="DY19" s="420"/>
      <c r="DZ19" s="719"/>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7"/>
      <c r="BE22" s="576"/>
      <c r="BF22" s="576"/>
      <c r="BG22" s="576"/>
      <c r="BH22" s="576"/>
      <c r="BI22" s="576"/>
      <c r="BJ22" s="576"/>
      <c r="BK22" s="576"/>
      <c r="BL22" s="576"/>
      <c r="BM22" s="576"/>
      <c r="BN22" s="576"/>
      <c r="BO22" s="576"/>
      <c r="BP22" s="576"/>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6"/>
    </row>
    <row r="23" spans="1:131" s="364" customFormat="1" ht="26.25" customHeight="1">
      <c r="A23" s="374" t="s">
        <v>442</v>
      </c>
      <c r="B23" s="401" t="s">
        <v>456</v>
      </c>
      <c r="C23" s="421"/>
      <c r="D23" s="421"/>
      <c r="E23" s="421"/>
      <c r="F23" s="421"/>
      <c r="G23" s="421"/>
      <c r="H23" s="421"/>
      <c r="I23" s="421"/>
      <c r="J23" s="421"/>
      <c r="K23" s="421"/>
      <c r="L23" s="421"/>
      <c r="M23" s="421"/>
      <c r="N23" s="421"/>
      <c r="O23" s="421"/>
      <c r="P23" s="433"/>
      <c r="Q23" s="440">
        <v>13240</v>
      </c>
      <c r="R23" s="452"/>
      <c r="S23" s="452"/>
      <c r="T23" s="452"/>
      <c r="U23" s="452"/>
      <c r="V23" s="452">
        <v>12638</v>
      </c>
      <c r="W23" s="452"/>
      <c r="X23" s="452"/>
      <c r="Y23" s="452"/>
      <c r="Z23" s="452"/>
      <c r="AA23" s="452">
        <v>602</v>
      </c>
      <c r="AB23" s="452"/>
      <c r="AC23" s="452"/>
      <c r="AD23" s="452"/>
      <c r="AE23" s="494"/>
      <c r="AF23" s="508">
        <v>461</v>
      </c>
      <c r="AG23" s="452"/>
      <c r="AH23" s="452"/>
      <c r="AI23" s="452"/>
      <c r="AJ23" s="526"/>
      <c r="AK23" s="534"/>
      <c r="AL23" s="455"/>
      <c r="AM23" s="455"/>
      <c r="AN23" s="455"/>
      <c r="AO23" s="455"/>
      <c r="AP23" s="452">
        <v>9473</v>
      </c>
      <c r="AQ23" s="452"/>
      <c r="AR23" s="452"/>
      <c r="AS23" s="452"/>
      <c r="AT23" s="452"/>
      <c r="AU23" s="567"/>
      <c r="AV23" s="567"/>
      <c r="AW23" s="567"/>
      <c r="AX23" s="567"/>
      <c r="AY23" s="590"/>
      <c r="AZ23" s="595" t="s">
        <v>34</v>
      </c>
      <c r="BA23" s="605"/>
      <c r="BB23" s="605"/>
      <c r="BC23" s="605"/>
      <c r="BD23" s="608"/>
      <c r="BE23" s="576"/>
      <c r="BF23" s="576"/>
      <c r="BG23" s="576"/>
      <c r="BH23" s="576"/>
      <c r="BI23" s="576"/>
      <c r="BJ23" s="576"/>
      <c r="BK23" s="576"/>
      <c r="BL23" s="576"/>
      <c r="BM23" s="576"/>
      <c r="BN23" s="576"/>
      <c r="BO23" s="576"/>
      <c r="BP23" s="576"/>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6"/>
    </row>
    <row r="24" spans="1:131" s="364" customFormat="1" ht="26.25" customHeight="1">
      <c r="A24" s="375" t="s">
        <v>457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6"/>
    </row>
    <row r="25" spans="1:131" ht="26.25" customHeight="1">
      <c r="A25" s="369" t="s">
        <v>458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448</v>
      </c>
      <c r="B26" s="397"/>
      <c r="C26" s="397"/>
      <c r="D26" s="397"/>
      <c r="E26" s="397"/>
      <c r="F26" s="397"/>
      <c r="G26" s="397"/>
      <c r="H26" s="397"/>
      <c r="I26" s="397"/>
      <c r="J26" s="397"/>
      <c r="K26" s="397"/>
      <c r="L26" s="397"/>
      <c r="M26" s="397"/>
      <c r="N26" s="397"/>
      <c r="O26" s="397"/>
      <c r="P26" s="429"/>
      <c r="Q26" s="435" t="s">
        <v>460</v>
      </c>
      <c r="R26" s="447"/>
      <c r="S26" s="447"/>
      <c r="T26" s="447"/>
      <c r="U26" s="458"/>
      <c r="V26" s="435" t="s">
        <v>451</v>
      </c>
      <c r="W26" s="447"/>
      <c r="X26" s="447"/>
      <c r="Y26" s="447"/>
      <c r="Z26" s="458"/>
      <c r="AA26" s="435" t="s">
        <v>160</v>
      </c>
      <c r="AB26" s="447"/>
      <c r="AC26" s="447"/>
      <c r="AD26" s="447"/>
      <c r="AE26" s="447"/>
      <c r="AF26" s="509" t="s">
        <v>463</v>
      </c>
      <c r="AG26" s="520"/>
      <c r="AH26" s="520"/>
      <c r="AI26" s="520"/>
      <c r="AJ26" s="527"/>
      <c r="AK26" s="447" t="s">
        <v>464</v>
      </c>
      <c r="AL26" s="447"/>
      <c r="AM26" s="447"/>
      <c r="AN26" s="447"/>
      <c r="AO26" s="458"/>
      <c r="AP26" s="435" t="s">
        <v>419</v>
      </c>
      <c r="AQ26" s="447"/>
      <c r="AR26" s="447"/>
      <c r="AS26" s="447"/>
      <c r="AT26" s="458"/>
      <c r="AU26" s="435" t="s">
        <v>466</v>
      </c>
      <c r="AV26" s="447"/>
      <c r="AW26" s="447"/>
      <c r="AX26" s="447"/>
      <c r="AY26" s="458"/>
      <c r="AZ26" s="435" t="s">
        <v>12</v>
      </c>
      <c r="BA26" s="447"/>
      <c r="BB26" s="447"/>
      <c r="BC26" s="447"/>
      <c r="BD26" s="458"/>
      <c r="BE26" s="435" t="s">
        <v>146</v>
      </c>
      <c r="BF26" s="447"/>
      <c r="BG26" s="447"/>
      <c r="BH26" s="447"/>
      <c r="BI26" s="522"/>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317</v>
      </c>
      <c r="C28" s="419"/>
      <c r="D28" s="419"/>
      <c r="E28" s="419"/>
      <c r="F28" s="419"/>
      <c r="G28" s="419"/>
      <c r="H28" s="419"/>
      <c r="I28" s="419"/>
      <c r="J28" s="419"/>
      <c r="K28" s="419"/>
      <c r="L28" s="419"/>
      <c r="M28" s="419"/>
      <c r="N28" s="419"/>
      <c r="O28" s="419"/>
      <c r="P28" s="431"/>
      <c r="Q28" s="441">
        <v>1807</v>
      </c>
      <c r="R28" s="453"/>
      <c r="S28" s="453"/>
      <c r="T28" s="453"/>
      <c r="U28" s="453"/>
      <c r="V28" s="453">
        <v>1786</v>
      </c>
      <c r="W28" s="453"/>
      <c r="X28" s="453"/>
      <c r="Y28" s="453"/>
      <c r="Z28" s="453"/>
      <c r="AA28" s="453">
        <v>21</v>
      </c>
      <c r="AB28" s="453"/>
      <c r="AC28" s="453"/>
      <c r="AD28" s="453"/>
      <c r="AE28" s="495"/>
      <c r="AF28" s="511">
        <v>21</v>
      </c>
      <c r="AG28" s="453"/>
      <c r="AH28" s="453"/>
      <c r="AI28" s="453"/>
      <c r="AJ28" s="529"/>
      <c r="AK28" s="535">
        <v>136</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468</v>
      </c>
      <c r="C29" s="420"/>
      <c r="D29" s="420"/>
      <c r="E29" s="420"/>
      <c r="F29" s="420"/>
      <c r="G29" s="420"/>
      <c r="H29" s="420"/>
      <c r="I29" s="420"/>
      <c r="J29" s="420"/>
      <c r="K29" s="420"/>
      <c r="L29" s="420"/>
      <c r="M29" s="420"/>
      <c r="N29" s="420"/>
      <c r="O29" s="420"/>
      <c r="P29" s="432"/>
      <c r="Q29" s="438">
        <v>2290</v>
      </c>
      <c r="R29" s="450"/>
      <c r="S29" s="450"/>
      <c r="T29" s="450"/>
      <c r="U29" s="450"/>
      <c r="V29" s="450">
        <v>2252</v>
      </c>
      <c r="W29" s="450"/>
      <c r="X29" s="450"/>
      <c r="Y29" s="450"/>
      <c r="Z29" s="450"/>
      <c r="AA29" s="450">
        <v>38</v>
      </c>
      <c r="AB29" s="450"/>
      <c r="AC29" s="450"/>
      <c r="AD29" s="450"/>
      <c r="AE29" s="461"/>
      <c r="AF29" s="507">
        <v>38</v>
      </c>
      <c r="AG29" s="456"/>
      <c r="AH29" s="456"/>
      <c r="AI29" s="456"/>
      <c r="AJ29" s="525"/>
      <c r="AK29" s="460">
        <v>323</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193</v>
      </c>
      <c r="C30" s="420"/>
      <c r="D30" s="420"/>
      <c r="E30" s="420"/>
      <c r="F30" s="420"/>
      <c r="G30" s="420"/>
      <c r="H30" s="420"/>
      <c r="I30" s="420"/>
      <c r="J30" s="420"/>
      <c r="K30" s="420"/>
      <c r="L30" s="420"/>
      <c r="M30" s="420"/>
      <c r="N30" s="420"/>
      <c r="O30" s="420"/>
      <c r="P30" s="432"/>
      <c r="Q30" s="438">
        <v>306</v>
      </c>
      <c r="R30" s="450"/>
      <c r="S30" s="450"/>
      <c r="T30" s="450"/>
      <c r="U30" s="450"/>
      <c r="V30" s="450">
        <v>305</v>
      </c>
      <c r="W30" s="450"/>
      <c r="X30" s="450"/>
      <c r="Y30" s="450"/>
      <c r="Z30" s="450"/>
      <c r="AA30" s="450">
        <v>1</v>
      </c>
      <c r="AB30" s="450"/>
      <c r="AC30" s="450"/>
      <c r="AD30" s="450"/>
      <c r="AE30" s="461"/>
      <c r="AF30" s="507">
        <v>1</v>
      </c>
      <c r="AG30" s="456"/>
      <c r="AH30" s="456"/>
      <c r="AI30" s="456"/>
      <c r="AJ30" s="525"/>
      <c r="AK30" s="460">
        <v>77</v>
      </c>
      <c r="AL30" s="450"/>
      <c r="AM30" s="450"/>
      <c r="AN30" s="450"/>
      <c r="AO30" s="450"/>
      <c r="AP30" s="450" t="s">
        <v>34</v>
      </c>
      <c r="AQ30" s="450"/>
      <c r="AR30" s="450"/>
      <c r="AS30" s="450"/>
      <c r="AT30" s="450"/>
      <c r="AU30" s="450" t="s">
        <v>34</v>
      </c>
      <c r="AV30" s="450"/>
      <c r="AW30" s="450"/>
      <c r="AX30" s="450"/>
      <c r="AY30" s="450"/>
      <c r="AZ30" s="450" t="s">
        <v>34</v>
      </c>
      <c r="BA30" s="450"/>
      <c r="BB30" s="450"/>
      <c r="BC30" s="450"/>
      <c r="BD30" s="450"/>
      <c r="BE30" s="565"/>
      <c r="BF30" s="565"/>
      <c r="BG30" s="565"/>
      <c r="BH30" s="565"/>
      <c r="BI30" s="588"/>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469</v>
      </c>
      <c r="C31" s="420"/>
      <c r="D31" s="420"/>
      <c r="E31" s="420"/>
      <c r="F31" s="420"/>
      <c r="G31" s="420"/>
      <c r="H31" s="420"/>
      <c r="I31" s="420"/>
      <c r="J31" s="420"/>
      <c r="K31" s="420"/>
      <c r="L31" s="420"/>
      <c r="M31" s="420"/>
      <c r="N31" s="420"/>
      <c r="O31" s="420"/>
      <c r="P31" s="432"/>
      <c r="Q31" s="438">
        <v>296</v>
      </c>
      <c r="R31" s="450"/>
      <c r="S31" s="450"/>
      <c r="T31" s="450"/>
      <c r="U31" s="450"/>
      <c r="V31" s="450">
        <v>266</v>
      </c>
      <c r="W31" s="450"/>
      <c r="X31" s="450"/>
      <c r="Y31" s="450"/>
      <c r="Z31" s="450"/>
      <c r="AA31" s="450">
        <v>30</v>
      </c>
      <c r="AB31" s="450"/>
      <c r="AC31" s="450"/>
      <c r="AD31" s="450"/>
      <c r="AE31" s="461"/>
      <c r="AF31" s="507">
        <v>506</v>
      </c>
      <c r="AG31" s="456"/>
      <c r="AH31" s="456"/>
      <c r="AI31" s="456"/>
      <c r="AJ31" s="525"/>
      <c r="AK31" s="460">
        <v>7</v>
      </c>
      <c r="AL31" s="450"/>
      <c r="AM31" s="450"/>
      <c r="AN31" s="450"/>
      <c r="AO31" s="450"/>
      <c r="AP31" s="450">
        <v>1460</v>
      </c>
      <c r="AQ31" s="450"/>
      <c r="AR31" s="450"/>
      <c r="AS31" s="450"/>
      <c r="AT31" s="450"/>
      <c r="AU31" s="450">
        <v>55</v>
      </c>
      <c r="AV31" s="450"/>
      <c r="AW31" s="450"/>
      <c r="AX31" s="450"/>
      <c r="AY31" s="450"/>
      <c r="AZ31" s="450" t="s">
        <v>34</v>
      </c>
      <c r="BA31" s="450"/>
      <c r="BB31" s="450"/>
      <c r="BC31" s="450"/>
      <c r="BD31" s="450"/>
      <c r="BE31" s="565" t="s">
        <v>28</v>
      </c>
      <c r="BF31" s="565"/>
      <c r="BG31" s="565"/>
      <c r="BH31" s="565"/>
      <c r="BI31" s="588"/>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162</v>
      </c>
      <c r="C32" s="420"/>
      <c r="D32" s="420"/>
      <c r="E32" s="420"/>
      <c r="F32" s="420"/>
      <c r="G32" s="420"/>
      <c r="H32" s="420"/>
      <c r="I32" s="420"/>
      <c r="J32" s="420"/>
      <c r="K32" s="420"/>
      <c r="L32" s="420"/>
      <c r="M32" s="420"/>
      <c r="N32" s="420"/>
      <c r="O32" s="420"/>
      <c r="P32" s="432"/>
      <c r="Q32" s="438">
        <v>887</v>
      </c>
      <c r="R32" s="450"/>
      <c r="S32" s="450"/>
      <c r="T32" s="450"/>
      <c r="U32" s="450"/>
      <c r="V32" s="450">
        <v>867</v>
      </c>
      <c r="W32" s="450"/>
      <c r="X32" s="450"/>
      <c r="Y32" s="450"/>
      <c r="Z32" s="450"/>
      <c r="AA32" s="450">
        <v>20</v>
      </c>
      <c r="AB32" s="450"/>
      <c r="AC32" s="450"/>
      <c r="AD32" s="450"/>
      <c r="AE32" s="461"/>
      <c r="AF32" s="507">
        <v>60</v>
      </c>
      <c r="AG32" s="456"/>
      <c r="AH32" s="456"/>
      <c r="AI32" s="456"/>
      <c r="AJ32" s="525"/>
      <c r="AK32" s="460">
        <v>582</v>
      </c>
      <c r="AL32" s="450"/>
      <c r="AM32" s="450"/>
      <c r="AN32" s="450"/>
      <c r="AO32" s="450"/>
      <c r="AP32" s="450">
        <v>7041</v>
      </c>
      <c r="AQ32" s="450"/>
      <c r="AR32" s="450"/>
      <c r="AS32" s="450"/>
      <c r="AT32" s="450"/>
      <c r="AU32" s="450">
        <v>5492</v>
      </c>
      <c r="AV32" s="450"/>
      <c r="AW32" s="450"/>
      <c r="AX32" s="450"/>
      <c r="AY32" s="450"/>
      <c r="AZ32" s="450" t="s">
        <v>34</v>
      </c>
      <c r="BA32" s="450"/>
      <c r="BB32" s="450"/>
      <c r="BC32" s="450"/>
      <c r="BD32" s="450"/>
      <c r="BE32" s="565" t="s">
        <v>28</v>
      </c>
      <c r="BF32" s="565"/>
      <c r="BG32" s="565"/>
      <c r="BH32" s="565"/>
      <c r="BI32" s="588"/>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t="s">
        <v>328</v>
      </c>
      <c r="C33" s="420"/>
      <c r="D33" s="420"/>
      <c r="E33" s="420"/>
      <c r="F33" s="420"/>
      <c r="G33" s="420"/>
      <c r="H33" s="420"/>
      <c r="I33" s="420"/>
      <c r="J33" s="420"/>
      <c r="K33" s="420"/>
      <c r="L33" s="420"/>
      <c r="M33" s="420"/>
      <c r="N33" s="420"/>
      <c r="O33" s="420"/>
      <c r="P33" s="432"/>
      <c r="Q33" s="438">
        <v>27</v>
      </c>
      <c r="R33" s="450"/>
      <c r="S33" s="450"/>
      <c r="T33" s="450"/>
      <c r="U33" s="450"/>
      <c r="V33" s="450">
        <v>21</v>
      </c>
      <c r="W33" s="450"/>
      <c r="X33" s="450"/>
      <c r="Y33" s="450"/>
      <c r="Z33" s="450"/>
      <c r="AA33" s="450">
        <v>6</v>
      </c>
      <c r="AB33" s="450"/>
      <c r="AC33" s="450"/>
      <c r="AD33" s="450"/>
      <c r="AE33" s="461"/>
      <c r="AF33" s="507">
        <v>6</v>
      </c>
      <c r="AG33" s="456"/>
      <c r="AH33" s="456"/>
      <c r="AI33" s="456"/>
      <c r="AJ33" s="525"/>
      <c r="AK33" s="460" t="s">
        <v>34</v>
      </c>
      <c r="AL33" s="450"/>
      <c r="AM33" s="450"/>
      <c r="AN33" s="450"/>
      <c r="AO33" s="450"/>
      <c r="AP33" s="450" t="s">
        <v>34</v>
      </c>
      <c r="AQ33" s="450"/>
      <c r="AR33" s="450"/>
      <c r="AS33" s="450"/>
      <c r="AT33" s="450"/>
      <c r="AU33" s="450" t="s">
        <v>34</v>
      </c>
      <c r="AV33" s="450"/>
      <c r="AW33" s="450"/>
      <c r="AX33" s="450"/>
      <c r="AY33" s="450"/>
      <c r="AZ33" s="450" t="s">
        <v>34</v>
      </c>
      <c r="BA33" s="450"/>
      <c r="BB33" s="450"/>
      <c r="BC33" s="450"/>
      <c r="BD33" s="450"/>
      <c r="BE33" s="565" t="s">
        <v>108</v>
      </c>
      <c r="BF33" s="565"/>
      <c r="BG33" s="565"/>
      <c r="BH33" s="565"/>
      <c r="BI33" s="588"/>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t="s">
        <v>471</v>
      </c>
      <c r="C34" s="420"/>
      <c r="D34" s="420"/>
      <c r="E34" s="420"/>
      <c r="F34" s="420"/>
      <c r="G34" s="420"/>
      <c r="H34" s="420"/>
      <c r="I34" s="420"/>
      <c r="J34" s="420"/>
      <c r="K34" s="420"/>
      <c r="L34" s="420"/>
      <c r="M34" s="420"/>
      <c r="N34" s="420"/>
      <c r="O34" s="420"/>
      <c r="P34" s="432"/>
      <c r="Q34" s="438">
        <v>29</v>
      </c>
      <c r="R34" s="450"/>
      <c r="S34" s="450"/>
      <c r="T34" s="450"/>
      <c r="U34" s="450"/>
      <c r="V34" s="450">
        <v>26</v>
      </c>
      <c r="W34" s="450"/>
      <c r="X34" s="450"/>
      <c r="Y34" s="450"/>
      <c r="Z34" s="450"/>
      <c r="AA34" s="450">
        <v>3</v>
      </c>
      <c r="AB34" s="450"/>
      <c r="AC34" s="450"/>
      <c r="AD34" s="450"/>
      <c r="AE34" s="461"/>
      <c r="AF34" s="507">
        <v>3</v>
      </c>
      <c r="AG34" s="456"/>
      <c r="AH34" s="456"/>
      <c r="AI34" s="456"/>
      <c r="AJ34" s="525"/>
      <c r="AK34" s="460">
        <v>7</v>
      </c>
      <c r="AL34" s="450"/>
      <c r="AM34" s="450"/>
      <c r="AN34" s="450"/>
      <c r="AO34" s="450"/>
      <c r="AP34" s="450" t="s">
        <v>34</v>
      </c>
      <c r="AQ34" s="450"/>
      <c r="AR34" s="450"/>
      <c r="AS34" s="450"/>
      <c r="AT34" s="450"/>
      <c r="AU34" s="450" t="s">
        <v>34</v>
      </c>
      <c r="AV34" s="450"/>
      <c r="AW34" s="450"/>
      <c r="AX34" s="450"/>
      <c r="AY34" s="450"/>
      <c r="AZ34" s="597" t="s">
        <v>34</v>
      </c>
      <c r="BA34" s="597"/>
      <c r="BB34" s="597"/>
      <c r="BC34" s="597"/>
      <c r="BD34" s="597"/>
      <c r="BE34" s="565" t="s">
        <v>108</v>
      </c>
      <c r="BF34" s="565"/>
      <c r="BG34" s="565"/>
      <c r="BH34" s="565"/>
      <c r="BI34" s="588"/>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3" t="s">
        <v>38</v>
      </c>
      <c r="BK62" s="594"/>
      <c r="BL62" s="594"/>
      <c r="BM62" s="594"/>
      <c r="BN62" s="607"/>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442</v>
      </c>
      <c r="B63" s="401" t="s">
        <v>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641</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34</v>
      </c>
      <c r="BK63" s="605"/>
      <c r="BL63" s="605"/>
      <c r="BM63" s="605"/>
      <c r="BN63" s="608"/>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246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228</v>
      </c>
      <c r="B66" s="397"/>
      <c r="C66" s="397"/>
      <c r="D66" s="397"/>
      <c r="E66" s="397"/>
      <c r="F66" s="397"/>
      <c r="G66" s="397"/>
      <c r="H66" s="397"/>
      <c r="I66" s="397"/>
      <c r="J66" s="397"/>
      <c r="K66" s="397"/>
      <c r="L66" s="397"/>
      <c r="M66" s="397"/>
      <c r="N66" s="397"/>
      <c r="O66" s="397"/>
      <c r="P66" s="429"/>
      <c r="Q66" s="435" t="s">
        <v>460</v>
      </c>
      <c r="R66" s="447"/>
      <c r="S66" s="447"/>
      <c r="T66" s="447"/>
      <c r="U66" s="458"/>
      <c r="V66" s="435" t="s">
        <v>451</v>
      </c>
      <c r="W66" s="447"/>
      <c r="X66" s="447"/>
      <c r="Y66" s="447"/>
      <c r="Z66" s="458"/>
      <c r="AA66" s="435" t="s">
        <v>160</v>
      </c>
      <c r="AB66" s="447"/>
      <c r="AC66" s="447"/>
      <c r="AD66" s="447"/>
      <c r="AE66" s="458"/>
      <c r="AF66" s="512" t="s">
        <v>463</v>
      </c>
      <c r="AG66" s="520"/>
      <c r="AH66" s="520"/>
      <c r="AI66" s="520"/>
      <c r="AJ66" s="530"/>
      <c r="AK66" s="435" t="s">
        <v>464</v>
      </c>
      <c r="AL66" s="397"/>
      <c r="AM66" s="397"/>
      <c r="AN66" s="397"/>
      <c r="AO66" s="429"/>
      <c r="AP66" s="435" t="s">
        <v>419</v>
      </c>
      <c r="AQ66" s="447"/>
      <c r="AR66" s="447"/>
      <c r="AS66" s="447"/>
      <c r="AT66" s="458"/>
      <c r="AU66" s="435" t="s">
        <v>472</v>
      </c>
      <c r="AV66" s="447"/>
      <c r="AW66" s="447"/>
      <c r="AX66" s="447"/>
      <c r="AY66" s="458"/>
      <c r="AZ66" s="435" t="s">
        <v>146</v>
      </c>
      <c r="BA66" s="447"/>
      <c r="BB66" s="447"/>
      <c r="BC66" s="447"/>
      <c r="BD66" s="522"/>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529</v>
      </c>
      <c r="C68" s="419"/>
      <c r="D68" s="419"/>
      <c r="E68" s="419"/>
      <c r="F68" s="419"/>
      <c r="G68" s="419"/>
      <c r="H68" s="419"/>
      <c r="I68" s="419"/>
      <c r="J68" s="419"/>
      <c r="K68" s="419"/>
      <c r="L68" s="419"/>
      <c r="M68" s="419"/>
      <c r="N68" s="419"/>
      <c r="O68" s="419"/>
      <c r="P68" s="431"/>
      <c r="Q68" s="437">
        <v>1743</v>
      </c>
      <c r="R68" s="449"/>
      <c r="S68" s="449"/>
      <c r="T68" s="449"/>
      <c r="U68" s="449"/>
      <c r="V68" s="449">
        <v>1638</v>
      </c>
      <c r="W68" s="449"/>
      <c r="X68" s="449"/>
      <c r="Y68" s="449"/>
      <c r="Z68" s="449"/>
      <c r="AA68" s="449">
        <v>105</v>
      </c>
      <c r="AB68" s="449"/>
      <c r="AC68" s="449"/>
      <c r="AD68" s="449"/>
      <c r="AE68" s="449"/>
      <c r="AF68" s="449">
        <v>99</v>
      </c>
      <c r="AG68" s="449"/>
      <c r="AH68" s="449"/>
      <c r="AI68" s="449"/>
      <c r="AJ68" s="449"/>
      <c r="AK68" s="449" t="s">
        <v>34</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470</v>
      </c>
      <c r="C69" s="420"/>
      <c r="D69" s="420"/>
      <c r="E69" s="420"/>
      <c r="F69" s="420"/>
      <c r="G69" s="420"/>
      <c r="H69" s="420"/>
      <c r="I69" s="420"/>
      <c r="J69" s="420"/>
      <c r="K69" s="420"/>
      <c r="L69" s="420"/>
      <c r="M69" s="420"/>
      <c r="N69" s="420"/>
      <c r="O69" s="420"/>
      <c r="P69" s="432"/>
      <c r="Q69" s="438">
        <v>3426</v>
      </c>
      <c r="R69" s="450"/>
      <c r="S69" s="450"/>
      <c r="T69" s="450"/>
      <c r="U69" s="450"/>
      <c r="V69" s="450">
        <v>3421</v>
      </c>
      <c r="W69" s="450"/>
      <c r="X69" s="450"/>
      <c r="Y69" s="450"/>
      <c r="Z69" s="450"/>
      <c r="AA69" s="450">
        <v>5</v>
      </c>
      <c r="AB69" s="450"/>
      <c r="AC69" s="450"/>
      <c r="AD69" s="450"/>
      <c r="AE69" s="450"/>
      <c r="AF69" s="450">
        <v>5</v>
      </c>
      <c r="AG69" s="450"/>
      <c r="AH69" s="450"/>
      <c r="AI69" s="450"/>
      <c r="AJ69" s="450"/>
      <c r="AK69" s="450" t="s">
        <v>34</v>
      </c>
      <c r="AL69" s="450"/>
      <c r="AM69" s="450"/>
      <c r="AN69" s="450"/>
      <c r="AO69" s="450"/>
      <c r="AP69" s="450">
        <v>2702</v>
      </c>
      <c r="AQ69" s="450"/>
      <c r="AR69" s="450"/>
      <c r="AS69" s="450"/>
      <c r="AT69" s="450"/>
      <c r="AU69" s="450">
        <v>262</v>
      </c>
      <c r="AV69" s="450"/>
      <c r="AW69" s="450"/>
      <c r="AX69" s="450"/>
      <c r="AY69" s="450"/>
      <c r="AZ69" s="600"/>
      <c r="BA69" s="565"/>
      <c r="BB69" s="565"/>
      <c r="BC69" s="565"/>
      <c r="BD69" s="588"/>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386</v>
      </c>
      <c r="C70" s="420"/>
      <c r="D70" s="420"/>
      <c r="E70" s="420"/>
      <c r="F70" s="420"/>
      <c r="G70" s="420"/>
      <c r="H70" s="420"/>
      <c r="I70" s="420"/>
      <c r="J70" s="420"/>
      <c r="K70" s="420"/>
      <c r="L70" s="420"/>
      <c r="M70" s="420"/>
      <c r="N70" s="420"/>
      <c r="O70" s="420"/>
      <c r="P70" s="432"/>
      <c r="Q70" s="438">
        <v>46</v>
      </c>
      <c r="R70" s="450"/>
      <c r="S70" s="450"/>
      <c r="T70" s="450"/>
      <c r="U70" s="450"/>
      <c r="V70" s="450">
        <v>46</v>
      </c>
      <c r="W70" s="450"/>
      <c r="X70" s="450"/>
      <c r="Y70" s="450"/>
      <c r="Z70" s="450"/>
      <c r="AA70" s="450" t="s">
        <v>34</v>
      </c>
      <c r="AB70" s="450"/>
      <c r="AC70" s="450"/>
      <c r="AD70" s="450"/>
      <c r="AE70" s="450"/>
      <c r="AF70" s="450" t="s">
        <v>34</v>
      </c>
      <c r="AG70" s="450"/>
      <c r="AH70" s="450"/>
      <c r="AI70" s="450"/>
      <c r="AJ70" s="450"/>
      <c r="AK70" s="450">
        <v>25</v>
      </c>
      <c r="AL70" s="450"/>
      <c r="AM70" s="450"/>
      <c r="AN70" s="450"/>
      <c r="AO70" s="450"/>
      <c r="AP70" s="450" t="s">
        <v>34</v>
      </c>
      <c r="AQ70" s="450"/>
      <c r="AR70" s="450"/>
      <c r="AS70" s="450"/>
      <c r="AT70" s="450"/>
      <c r="AU70" s="450" t="s">
        <v>34</v>
      </c>
      <c r="AV70" s="450"/>
      <c r="AW70" s="450"/>
      <c r="AX70" s="450"/>
      <c r="AY70" s="450"/>
      <c r="AZ70" s="600"/>
      <c r="BA70" s="565"/>
      <c r="BB70" s="565"/>
      <c r="BC70" s="565"/>
      <c r="BD70" s="588"/>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531</v>
      </c>
      <c r="C71" s="420"/>
      <c r="D71" s="420"/>
      <c r="E71" s="420"/>
      <c r="F71" s="420"/>
      <c r="G71" s="420"/>
      <c r="H71" s="420"/>
      <c r="I71" s="420"/>
      <c r="J71" s="420"/>
      <c r="K71" s="420"/>
      <c r="L71" s="420"/>
      <c r="M71" s="420"/>
      <c r="N71" s="420"/>
      <c r="O71" s="420"/>
      <c r="P71" s="432"/>
      <c r="Q71" s="438">
        <v>36</v>
      </c>
      <c r="R71" s="450"/>
      <c r="S71" s="450"/>
      <c r="T71" s="450"/>
      <c r="U71" s="450"/>
      <c r="V71" s="450">
        <v>36</v>
      </c>
      <c r="W71" s="450"/>
      <c r="X71" s="450"/>
      <c r="Y71" s="450"/>
      <c r="Z71" s="450"/>
      <c r="AA71" s="450">
        <v>0</v>
      </c>
      <c r="AB71" s="450"/>
      <c r="AC71" s="450"/>
      <c r="AD71" s="450"/>
      <c r="AE71" s="450"/>
      <c r="AF71" s="450">
        <v>0</v>
      </c>
      <c r="AG71" s="450"/>
      <c r="AH71" s="450"/>
      <c r="AI71" s="450"/>
      <c r="AJ71" s="450"/>
      <c r="AK71" s="450">
        <v>9</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270</v>
      </c>
      <c r="C72" s="420"/>
      <c r="D72" s="420"/>
      <c r="E72" s="420"/>
      <c r="F72" s="420"/>
      <c r="G72" s="420"/>
      <c r="H72" s="420"/>
      <c r="I72" s="420"/>
      <c r="J72" s="420"/>
      <c r="K72" s="420"/>
      <c r="L72" s="420"/>
      <c r="M72" s="420"/>
      <c r="N72" s="420"/>
      <c r="O72" s="420"/>
      <c r="P72" s="432"/>
      <c r="Q72" s="438">
        <v>127</v>
      </c>
      <c r="R72" s="450"/>
      <c r="S72" s="450"/>
      <c r="T72" s="450"/>
      <c r="U72" s="450"/>
      <c r="V72" s="450">
        <v>120</v>
      </c>
      <c r="W72" s="450"/>
      <c r="X72" s="450"/>
      <c r="Y72" s="450"/>
      <c r="Z72" s="450"/>
      <c r="AA72" s="450">
        <v>6</v>
      </c>
      <c r="AB72" s="450"/>
      <c r="AC72" s="450"/>
      <c r="AD72" s="450"/>
      <c r="AE72" s="450"/>
      <c r="AF72" s="450">
        <v>6</v>
      </c>
      <c r="AG72" s="450"/>
      <c r="AH72" s="450"/>
      <c r="AI72" s="450"/>
      <c r="AJ72" s="450"/>
      <c r="AK72" s="450">
        <v>33</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532</v>
      </c>
      <c r="C73" s="420"/>
      <c r="D73" s="420"/>
      <c r="E73" s="420"/>
      <c r="F73" s="420"/>
      <c r="G73" s="420"/>
      <c r="H73" s="420"/>
      <c r="I73" s="420"/>
      <c r="J73" s="420"/>
      <c r="K73" s="420"/>
      <c r="L73" s="420"/>
      <c r="M73" s="420"/>
      <c r="N73" s="420"/>
      <c r="O73" s="420"/>
      <c r="P73" s="432"/>
      <c r="Q73" s="438">
        <v>91545</v>
      </c>
      <c r="R73" s="450"/>
      <c r="S73" s="450"/>
      <c r="T73" s="450"/>
      <c r="U73" s="450"/>
      <c r="V73" s="450">
        <v>89579</v>
      </c>
      <c r="W73" s="450"/>
      <c r="X73" s="450"/>
      <c r="Y73" s="450"/>
      <c r="Z73" s="450"/>
      <c r="AA73" s="450">
        <v>1967</v>
      </c>
      <c r="AB73" s="450"/>
      <c r="AC73" s="450"/>
      <c r="AD73" s="450"/>
      <c r="AE73" s="450"/>
      <c r="AF73" s="450">
        <v>1967</v>
      </c>
      <c r="AG73" s="450"/>
      <c r="AH73" s="450"/>
      <c r="AI73" s="450"/>
      <c r="AJ73" s="450"/>
      <c r="AK73" s="450">
        <v>447</v>
      </c>
      <c r="AL73" s="450"/>
      <c r="AM73" s="450"/>
      <c r="AN73" s="450"/>
      <c r="AO73" s="450"/>
      <c r="AP73" s="450" t="s">
        <v>34</v>
      </c>
      <c r="AQ73" s="450"/>
      <c r="AR73" s="450"/>
      <c r="AS73" s="450"/>
      <c r="AT73" s="450"/>
      <c r="AU73" s="450" t="s">
        <v>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442</v>
      </c>
      <c r="B88" s="401" t="s">
        <v>332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2"/>
      <c r="BA102" s="602"/>
      <c r="BB102" s="602"/>
      <c r="BC102" s="602"/>
      <c r="BD102" s="602"/>
      <c r="BE102" s="377"/>
      <c r="BF102" s="377"/>
      <c r="BG102" s="377"/>
      <c r="BH102" s="377"/>
      <c r="BI102" s="377"/>
      <c r="BJ102" s="377"/>
      <c r="BK102" s="377"/>
      <c r="BL102" s="377"/>
      <c r="BM102" s="377"/>
      <c r="BN102" s="377"/>
      <c r="BO102" s="377"/>
      <c r="BP102" s="377"/>
      <c r="BQ102" s="374" t="s">
        <v>442</v>
      </c>
      <c r="BR102" s="401" t="s">
        <v>473</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c r="CS102" s="605"/>
      <c r="CT102" s="605"/>
      <c r="CU102" s="605"/>
      <c r="CV102" s="698"/>
      <c r="CW102" s="697"/>
      <c r="CX102" s="605"/>
      <c r="CY102" s="605"/>
      <c r="CZ102" s="605"/>
      <c r="DA102" s="698"/>
      <c r="DB102" s="697"/>
      <c r="DC102" s="605"/>
      <c r="DD102" s="605"/>
      <c r="DE102" s="605"/>
      <c r="DF102" s="698"/>
      <c r="DG102" s="697"/>
      <c r="DH102" s="605"/>
      <c r="DI102" s="605"/>
      <c r="DJ102" s="605"/>
      <c r="DK102" s="698"/>
      <c r="DL102" s="697"/>
      <c r="DM102" s="605"/>
      <c r="DN102" s="605"/>
      <c r="DO102" s="605"/>
      <c r="DP102" s="698"/>
      <c r="DQ102" s="697"/>
      <c r="DR102" s="605"/>
      <c r="DS102" s="605"/>
      <c r="DT102" s="605"/>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2"/>
      <c r="BA103" s="602"/>
      <c r="BB103" s="602"/>
      <c r="BC103" s="602"/>
      <c r="BD103" s="602"/>
      <c r="BE103" s="377"/>
      <c r="BF103" s="377"/>
      <c r="BG103" s="377"/>
      <c r="BH103" s="377"/>
      <c r="BI103" s="377"/>
      <c r="BJ103" s="377"/>
      <c r="BK103" s="377"/>
      <c r="BL103" s="377"/>
      <c r="BM103" s="377"/>
      <c r="BN103" s="377"/>
      <c r="BO103" s="377"/>
      <c r="BP103" s="377"/>
      <c r="BQ103" s="632" t="s">
        <v>474</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2"/>
      <c r="BA104" s="602"/>
      <c r="BB104" s="602"/>
      <c r="BC104" s="602"/>
      <c r="BD104" s="602"/>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461</v>
      </c>
      <c r="AB109" s="406"/>
      <c r="AC109" s="406"/>
      <c r="AD109" s="406"/>
      <c r="AE109" s="469"/>
      <c r="AF109" s="480" t="s">
        <v>482</v>
      </c>
      <c r="AG109" s="406"/>
      <c r="AH109" s="406"/>
      <c r="AI109" s="406"/>
      <c r="AJ109" s="469"/>
      <c r="AK109" s="480" t="s">
        <v>399</v>
      </c>
      <c r="AL109" s="406"/>
      <c r="AM109" s="406"/>
      <c r="AN109" s="406"/>
      <c r="AO109" s="469"/>
      <c r="AP109" s="480" t="s">
        <v>483</v>
      </c>
      <c r="AQ109" s="406"/>
      <c r="AR109" s="406"/>
      <c r="AS109" s="406"/>
      <c r="AT109" s="555"/>
      <c r="AU109" s="383" t="s">
        <v>480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461</v>
      </c>
      <c r="BR109" s="406"/>
      <c r="BS109" s="406"/>
      <c r="BT109" s="406"/>
      <c r="BU109" s="469"/>
      <c r="BV109" s="480" t="s">
        <v>482</v>
      </c>
      <c r="BW109" s="406"/>
      <c r="BX109" s="406"/>
      <c r="BY109" s="406"/>
      <c r="BZ109" s="469"/>
      <c r="CA109" s="480" t="s">
        <v>399</v>
      </c>
      <c r="CB109" s="406"/>
      <c r="CC109" s="406"/>
      <c r="CD109" s="406"/>
      <c r="CE109" s="469"/>
      <c r="CF109" s="656" t="s">
        <v>483</v>
      </c>
      <c r="CG109" s="656"/>
      <c r="CH109" s="656"/>
      <c r="CI109" s="656"/>
      <c r="CJ109" s="656"/>
      <c r="CK109" s="480" t="s">
        <v>484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461</v>
      </c>
      <c r="DH109" s="406"/>
      <c r="DI109" s="406"/>
      <c r="DJ109" s="406"/>
      <c r="DK109" s="469"/>
      <c r="DL109" s="480" t="s">
        <v>482</v>
      </c>
      <c r="DM109" s="406"/>
      <c r="DN109" s="406"/>
      <c r="DO109" s="406"/>
      <c r="DP109" s="469"/>
      <c r="DQ109" s="480" t="s">
        <v>399</v>
      </c>
      <c r="DR109" s="406"/>
      <c r="DS109" s="406"/>
      <c r="DT109" s="406"/>
      <c r="DU109" s="469"/>
      <c r="DV109" s="480" t="s">
        <v>483</v>
      </c>
      <c r="DW109" s="406"/>
      <c r="DX109" s="406"/>
      <c r="DY109" s="406"/>
      <c r="DZ109" s="555"/>
    </row>
    <row r="110" spans="1:131" s="365" customFormat="1" ht="26.25" customHeight="1">
      <c r="A110" s="384" t="s">
        <v>235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1403484</v>
      </c>
      <c r="AB110" s="487"/>
      <c r="AC110" s="487"/>
      <c r="AD110" s="487"/>
      <c r="AE110" s="498"/>
      <c r="AF110" s="514">
        <v>1363587</v>
      </c>
      <c r="AG110" s="487"/>
      <c r="AH110" s="487"/>
      <c r="AI110" s="487"/>
      <c r="AJ110" s="498"/>
      <c r="AK110" s="514">
        <v>1377505</v>
      </c>
      <c r="AL110" s="487"/>
      <c r="AM110" s="487"/>
      <c r="AN110" s="487"/>
      <c r="AO110" s="498"/>
      <c r="AP110" s="538">
        <v>24.9</v>
      </c>
      <c r="AQ110" s="546"/>
      <c r="AR110" s="546"/>
      <c r="AS110" s="546"/>
      <c r="AT110" s="556"/>
      <c r="AU110" s="568" t="s">
        <v>111</v>
      </c>
      <c r="AV110" s="577"/>
      <c r="AW110" s="577"/>
      <c r="AX110" s="577"/>
      <c r="AY110" s="577"/>
      <c r="AZ110" s="424" t="s">
        <v>275</v>
      </c>
      <c r="BA110" s="407"/>
      <c r="BB110" s="407"/>
      <c r="BC110" s="407"/>
      <c r="BD110" s="407"/>
      <c r="BE110" s="407"/>
      <c r="BF110" s="407"/>
      <c r="BG110" s="407"/>
      <c r="BH110" s="407"/>
      <c r="BI110" s="407"/>
      <c r="BJ110" s="407"/>
      <c r="BK110" s="407"/>
      <c r="BL110" s="407"/>
      <c r="BM110" s="407"/>
      <c r="BN110" s="407"/>
      <c r="BO110" s="407"/>
      <c r="BP110" s="470"/>
      <c r="BQ110" s="633">
        <v>9649799</v>
      </c>
      <c r="BR110" s="641"/>
      <c r="BS110" s="641"/>
      <c r="BT110" s="641"/>
      <c r="BU110" s="641"/>
      <c r="BV110" s="641">
        <v>9517295</v>
      </c>
      <c r="BW110" s="641"/>
      <c r="BX110" s="641"/>
      <c r="BY110" s="641"/>
      <c r="BZ110" s="641"/>
      <c r="CA110" s="641">
        <v>9473256</v>
      </c>
      <c r="CB110" s="641"/>
      <c r="CC110" s="641"/>
      <c r="CD110" s="641"/>
      <c r="CE110" s="641"/>
      <c r="CF110" s="657">
        <v>171.4</v>
      </c>
      <c r="CG110" s="661"/>
      <c r="CH110" s="661"/>
      <c r="CI110" s="661"/>
      <c r="CJ110" s="661"/>
      <c r="CK110" s="673" t="s">
        <v>104</v>
      </c>
      <c r="CL110" s="412"/>
      <c r="CM110" s="424" t="s">
        <v>485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3" t="s">
        <v>34</v>
      </c>
      <c r="DH110" s="641"/>
      <c r="DI110" s="641"/>
      <c r="DJ110" s="641"/>
      <c r="DK110" s="641"/>
      <c r="DL110" s="641" t="s">
        <v>34</v>
      </c>
      <c r="DM110" s="641"/>
      <c r="DN110" s="641"/>
      <c r="DO110" s="641"/>
      <c r="DP110" s="641"/>
      <c r="DQ110" s="641" t="s">
        <v>34</v>
      </c>
      <c r="DR110" s="641"/>
      <c r="DS110" s="641"/>
      <c r="DT110" s="641"/>
      <c r="DU110" s="641"/>
      <c r="DV110" s="713" t="s">
        <v>34</v>
      </c>
      <c r="DW110" s="713"/>
      <c r="DX110" s="713"/>
      <c r="DY110" s="713"/>
      <c r="DZ110" s="722"/>
    </row>
    <row r="111" spans="1:131" s="365" customFormat="1" ht="26.25" customHeight="1">
      <c r="A111" s="385" t="s">
        <v>377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486</v>
      </c>
      <c r="BA111" s="378"/>
      <c r="BB111" s="378"/>
      <c r="BC111" s="378"/>
      <c r="BD111" s="378"/>
      <c r="BE111" s="378"/>
      <c r="BF111" s="378"/>
      <c r="BG111" s="378"/>
      <c r="BH111" s="378"/>
      <c r="BI111" s="378"/>
      <c r="BJ111" s="378"/>
      <c r="BK111" s="378"/>
      <c r="BL111" s="378"/>
      <c r="BM111" s="378"/>
      <c r="BN111" s="378"/>
      <c r="BO111" s="378"/>
      <c r="BP111" s="472"/>
      <c r="BQ111" s="634">
        <v>46408</v>
      </c>
      <c r="BR111" s="642"/>
      <c r="BS111" s="642"/>
      <c r="BT111" s="642"/>
      <c r="BU111" s="642"/>
      <c r="BV111" s="642" t="s">
        <v>34</v>
      </c>
      <c r="BW111" s="642"/>
      <c r="BX111" s="642"/>
      <c r="BY111" s="642"/>
      <c r="BZ111" s="642"/>
      <c r="CA111" s="642" t="s">
        <v>34</v>
      </c>
      <c r="CB111" s="642"/>
      <c r="CC111" s="642"/>
      <c r="CD111" s="642"/>
      <c r="CE111" s="642"/>
      <c r="CF111" s="658" t="s">
        <v>34</v>
      </c>
      <c r="CG111" s="662"/>
      <c r="CH111" s="662"/>
      <c r="CI111" s="662"/>
      <c r="CJ111" s="662"/>
      <c r="CK111" s="674"/>
      <c r="CL111" s="413"/>
      <c r="CM111" s="425" t="s">
        <v>453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4" t="s">
        <v>34</v>
      </c>
      <c r="DH111" s="642"/>
      <c r="DI111" s="642"/>
      <c r="DJ111" s="642"/>
      <c r="DK111" s="642"/>
      <c r="DL111" s="642" t="s">
        <v>34</v>
      </c>
      <c r="DM111" s="642"/>
      <c r="DN111" s="642"/>
      <c r="DO111" s="642"/>
      <c r="DP111" s="642"/>
      <c r="DQ111" s="642" t="s">
        <v>34</v>
      </c>
      <c r="DR111" s="642"/>
      <c r="DS111" s="642"/>
      <c r="DT111" s="642"/>
      <c r="DU111" s="642"/>
      <c r="DV111" s="714" t="s">
        <v>34</v>
      </c>
      <c r="DW111" s="714"/>
      <c r="DX111" s="714"/>
      <c r="DY111" s="714"/>
      <c r="DZ111" s="723"/>
    </row>
    <row r="112" spans="1:131" s="365" customFormat="1" ht="26.25" customHeight="1">
      <c r="A112" s="386" t="s">
        <v>481</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487</v>
      </c>
      <c r="BA112" s="378"/>
      <c r="BB112" s="378"/>
      <c r="BC112" s="378"/>
      <c r="BD112" s="378"/>
      <c r="BE112" s="378"/>
      <c r="BF112" s="378"/>
      <c r="BG112" s="378"/>
      <c r="BH112" s="378"/>
      <c r="BI112" s="378"/>
      <c r="BJ112" s="378"/>
      <c r="BK112" s="378"/>
      <c r="BL112" s="378"/>
      <c r="BM112" s="378"/>
      <c r="BN112" s="378"/>
      <c r="BO112" s="378"/>
      <c r="BP112" s="472"/>
      <c r="BQ112" s="634">
        <v>6826354</v>
      </c>
      <c r="BR112" s="642"/>
      <c r="BS112" s="642"/>
      <c r="BT112" s="642"/>
      <c r="BU112" s="642"/>
      <c r="BV112" s="642">
        <v>6136036</v>
      </c>
      <c r="BW112" s="642"/>
      <c r="BX112" s="642"/>
      <c r="BY112" s="642"/>
      <c r="BZ112" s="642"/>
      <c r="CA112" s="642">
        <v>5547521</v>
      </c>
      <c r="CB112" s="642"/>
      <c r="CC112" s="642"/>
      <c r="CD112" s="642"/>
      <c r="CE112" s="642"/>
      <c r="CF112" s="658">
        <v>100.3</v>
      </c>
      <c r="CG112" s="662"/>
      <c r="CH112" s="662"/>
      <c r="CI112" s="662"/>
      <c r="CJ112" s="662"/>
      <c r="CK112" s="674"/>
      <c r="CL112" s="413"/>
      <c r="CM112" s="425" t="s">
        <v>488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4" t="s">
        <v>34</v>
      </c>
      <c r="DH112" s="642"/>
      <c r="DI112" s="642"/>
      <c r="DJ112" s="642"/>
      <c r="DK112" s="642"/>
      <c r="DL112" s="642" t="s">
        <v>34</v>
      </c>
      <c r="DM112" s="642"/>
      <c r="DN112" s="642"/>
      <c r="DO112" s="642"/>
      <c r="DP112" s="642"/>
      <c r="DQ112" s="642" t="s">
        <v>34</v>
      </c>
      <c r="DR112" s="642"/>
      <c r="DS112" s="642"/>
      <c r="DT112" s="642"/>
      <c r="DU112" s="642"/>
      <c r="DV112" s="714" t="s">
        <v>34</v>
      </c>
      <c r="DW112" s="714"/>
      <c r="DX112" s="714"/>
      <c r="DY112" s="714"/>
      <c r="DZ112" s="723"/>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523389</v>
      </c>
      <c r="AB113" s="446"/>
      <c r="AC113" s="446"/>
      <c r="AD113" s="446"/>
      <c r="AE113" s="499"/>
      <c r="AF113" s="515">
        <v>521923</v>
      </c>
      <c r="AG113" s="446"/>
      <c r="AH113" s="446"/>
      <c r="AI113" s="446"/>
      <c r="AJ113" s="499"/>
      <c r="AK113" s="515">
        <v>465324</v>
      </c>
      <c r="AL113" s="446"/>
      <c r="AM113" s="446"/>
      <c r="AN113" s="446"/>
      <c r="AO113" s="499"/>
      <c r="AP113" s="539">
        <v>8.4</v>
      </c>
      <c r="AQ113" s="547"/>
      <c r="AR113" s="547"/>
      <c r="AS113" s="547"/>
      <c r="AT113" s="557"/>
      <c r="AU113" s="569"/>
      <c r="AV113" s="578"/>
      <c r="AW113" s="578"/>
      <c r="AX113" s="578"/>
      <c r="AY113" s="578"/>
      <c r="AZ113" s="425" t="s">
        <v>489</v>
      </c>
      <c r="BA113" s="378"/>
      <c r="BB113" s="378"/>
      <c r="BC113" s="378"/>
      <c r="BD113" s="378"/>
      <c r="BE113" s="378"/>
      <c r="BF113" s="378"/>
      <c r="BG113" s="378"/>
      <c r="BH113" s="378"/>
      <c r="BI113" s="378"/>
      <c r="BJ113" s="378"/>
      <c r="BK113" s="378"/>
      <c r="BL113" s="378"/>
      <c r="BM113" s="378"/>
      <c r="BN113" s="378"/>
      <c r="BO113" s="378"/>
      <c r="BP113" s="472"/>
      <c r="BQ113" s="634">
        <v>261034</v>
      </c>
      <c r="BR113" s="642"/>
      <c r="BS113" s="642"/>
      <c r="BT113" s="642"/>
      <c r="BU113" s="642"/>
      <c r="BV113" s="642">
        <v>245485</v>
      </c>
      <c r="BW113" s="642"/>
      <c r="BX113" s="642"/>
      <c r="BY113" s="642"/>
      <c r="BZ113" s="642"/>
      <c r="CA113" s="642">
        <v>262140</v>
      </c>
      <c r="CB113" s="642"/>
      <c r="CC113" s="642"/>
      <c r="CD113" s="642"/>
      <c r="CE113" s="642"/>
      <c r="CF113" s="658">
        <v>4.7</v>
      </c>
      <c r="CG113" s="662"/>
      <c r="CH113" s="662"/>
      <c r="CI113" s="662"/>
      <c r="CJ113" s="662"/>
      <c r="CK113" s="674"/>
      <c r="CL113" s="413"/>
      <c r="CM113" s="425" t="s">
        <v>61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421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41306</v>
      </c>
      <c r="AB114" s="446"/>
      <c r="AC114" s="446"/>
      <c r="AD114" s="446"/>
      <c r="AE114" s="499"/>
      <c r="AF114" s="515">
        <v>50287</v>
      </c>
      <c r="AG114" s="446"/>
      <c r="AH114" s="446"/>
      <c r="AI114" s="446"/>
      <c r="AJ114" s="499"/>
      <c r="AK114" s="515">
        <v>38554</v>
      </c>
      <c r="AL114" s="446"/>
      <c r="AM114" s="446"/>
      <c r="AN114" s="446"/>
      <c r="AO114" s="499"/>
      <c r="AP114" s="539">
        <v>0.7</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4">
        <v>887131</v>
      </c>
      <c r="BR114" s="642"/>
      <c r="BS114" s="642"/>
      <c r="BT114" s="642"/>
      <c r="BU114" s="642"/>
      <c r="BV114" s="642">
        <v>765463</v>
      </c>
      <c r="BW114" s="642"/>
      <c r="BX114" s="642"/>
      <c r="BY114" s="642"/>
      <c r="BZ114" s="642"/>
      <c r="CA114" s="642">
        <v>704043</v>
      </c>
      <c r="CB114" s="642"/>
      <c r="CC114" s="642"/>
      <c r="CD114" s="642"/>
      <c r="CE114" s="642"/>
      <c r="CF114" s="658">
        <v>12.7</v>
      </c>
      <c r="CG114" s="662"/>
      <c r="CH114" s="662"/>
      <c r="CI114" s="662"/>
      <c r="CJ114" s="662"/>
      <c r="CK114" s="674"/>
      <c r="CL114" s="413"/>
      <c r="CM114" s="425" t="s">
        <v>64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404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10120</v>
      </c>
      <c r="AB115" s="446"/>
      <c r="AC115" s="446"/>
      <c r="AD115" s="446"/>
      <c r="AE115" s="499"/>
      <c r="AF115" s="515">
        <v>1236</v>
      </c>
      <c r="AG115" s="446"/>
      <c r="AH115" s="446"/>
      <c r="AI115" s="446"/>
      <c r="AJ115" s="499"/>
      <c r="AK115" s="515" t="s">
        <v>34</v>
      </c>
      <c r="AL115" s="446"/>
      <c r="AM115" s="446"/>
      <c r="AN115" s="446"/>
      <c r="AO115" s="499"/>
      <c r="AP115" s="539" t="s">
        <v>34</v>
      </c>
      <c r="AQ115" s="547"/>
      <c r="AR115" s="547"/>
      <c r="AS115" s="547"/>
      <c r="AT115" s="557"/>
      <c r="AU115" s="569"/>
      <c r="AV115" s="578"/>
      <c r="AW115" s="578"/>
      <c r="AX115" s="578"/>
      <c r="AY115" s="578"/>
      <c r="AZ115" s="425" t="s">
        <v>465</v>
      </c>
      <c r="BA115" s="378"/>
      <c r="BB115" s="378"/>
      <c r="BC115" s="378"/>
      <c r="BD115" s="378"/>
      <c r="BE115" s="378"/>
      <c r="BF115" s="378"/>
      <c r="BG115" s="378"/>
      <c r="BH115" s="378"/>
      <c r="BI115" s="378"/>
      <c r="BJ115" s="378"/>
      <c r="BK115" s="378"/>
      <c r="BL115" s="378"/>
      <c r="BM115" s="378"/>
      <c r="BN115" s="378"/>
      <c r="BO115" s="378"/>
      <c r="BP115" s="472"/>
      <c r="BQ115" s="634">
        <v>2430</v>
      </c>
      <c r="BR115" s="642"/>
      <c r="BS115" s="642"/>
      <c r="BT115" s="642"/>
      <c r="BU115" s="642"/>
      <c r="BV115" s="642">
        <v>1210</v>
      </c>
      <c r="BW115" s="642"/>
      <c r="BX115" s="642"/>
      <c r="BY115" s="642"/>
      <c r="BZ115" s="642"/>
      <c r="CA115" s="642" t="s">
        <v>34</v>
      </c>
      <c r="CB115" s="642"/>
      <c r="CC115" s="642"/>
      <c r="CD115" s="642"/>
      <c r="CE115" s="642"/>
      <c r="CF115" s="658" t="s">
        <v>34</v>
      </c>
      <c r="CG115" s="662"/>
      <c r="CH115" s="662"/>
      <c r="CI115" s="662"/>
      <c r="CJ115" s="662"/>
      <c r="CK115" s="674"/>
      <c r="CL115" s="413"/>
      <c r="CM115" s="425" t="s">
        <v>237</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287</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3" t="s">
        <v>340</v>
      </c>
      <c r="BA116" s="606"/>
      <c r="BB116" s="606"/>
      <c r="BC116" s="606"/>
      <c r="BD116" s="606"/>
      <c r="BE116" s="606"/>
      <c r="BF116" s="606"/>
      <c r="BG116" s="606"/>
      <c r="BH116" s="606"/>
      <c r="BI116" s="606"/>
      <c r="BJ116" s="606"/>
      <c r="BK116" s="606"/>
      <c r="BL116" s="606"/>
      <c r="BM116" s="606"/>
      <c r="BN116" s="606"/>
      <c r="BO116" s="606"/>
      <c r="BP116" s="629"/>
      <c r="BQ116" s="634" t="s">
        <v>34</v>
      </c>
      <c r="BR116" s="642"/>
      <c r="BS116" s="642"/>
      <c r="BT116" s="642"/>
      <c r="BU116" s="642"/>
      <c r="BV116" s="642" t="s">
        <v>34</v>
      </c>
      <c r="BW116" s="642"/>
      <c r="BX116" s="642"/>
      <c r="BY116" s="642"/>
      <c r="BZ116" s="642"/>
      <c r="CA116" s="642" t="s">
        <v>34</v>
      </c>
      <c r="CB116" s="642"/>
      <c r="CC116" s="642"/>
      <c r="CD116" s="642"/>
      <c r="CE116" s="642"/>
      <c r="CF116" s="658" t="s">
        <v>34</v>
      </c>
      <c r="CG116" s="662"/>
      <c r="CH116" s="662"/>
      <c r="CI116" s="662"/>
      <c r="CJ116" s="662"/>
      <c r="CK116" s="674"/>
      <c r="CL116" s="413"/>
      <c r="CM116" s="425" t="s">
        <v>492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494</v>
      </c>
      <c r="Z117" s="469"/>
      <c r="AA117" s="483">
        <v>1978299</v>
      </c>
      <c r="AB117" s="488"/>
      <c r="AC117" s="488"/>
      <c r="AD117" s="488"/>
      <c r="AE117" s="500"/>
      <c r="AF117" s="516">
        <v>1937033</v>
      </c>
      <c r="AG117" s="488"/>
      <c r="AH117" s="488"/>
      <c r="AI117" s="488"/>
      <c r="AJ117" s="500"/>
      <c r="AK117" s="516">
        <v>1881383</v>
      </c>
      <c r="AL117" s="488"/>
      <c r="AM117" s="488"/>
      <c r="AN117" s="488"/>
      <c r="AO117" s="500"/>
      <c r="AP117" s="540"/>
      <c r="AQ117" s="548"/>
      <c r="AR117" s="548"/>
      <c r="AS117" s="548"/>
      <c r="AT117" s="558"/>
      <c r="AU117" s="569"/>
      <c r="AV117" s="578"/>
      <c r="AW117" s="578"/>
      <c r="AX117" s="578"/>
      <c r="AY117" s="578"/>
      <c r="AZ117" s="426" t="s">
        <v>310</v>
      </c>
      <c r="BA117" s="428"/>
      <c r="BB117" s="428"/>
      <c r="BC117" s="428"/>
      <c r="BD117" s="428"/>
      <c r="BE117" s="428"/>
      <c r="BF117" s="428"/>
      <c r="BG117" s="428"/>
      <c r="BH117" s="428"/>
      <c r="BI117" s="428"/>
      <c r="BJ117" s="428"/>
      <c r="BK117" s="428"/>
      <c r="BL117" s="428"/>
      <c r="BM117" s="428"/>
      <c r="BN117" s="428"/>
      <c r="BO117" s="428"/>
      <c r="BP117" s="474"/>
      <c r="BQ117" s="634" t="s">
        <v>34</v>
      </c>
      <c r="BR117" s="642"/>
      <c r="BS117" s="642"/>
      <c r="BT117" s="642"/>
      <c r="BU117" s="642"/>
      <c r="BV117" s="642" t="s">
        <v>34</v>
      </c>
      <c r="BW117" s="642"/>
      <c r="BX117" s="642"/>
      <c r="BY117" s="642"/>
      <c r="BZ117" s="642"/>
      <c r="CA117" s="642" t="s">
        <v>34</v>
      </c>
      <c r="CB117" s="642"/>
      <c r="CC117" s="642"/>
      <c r="CD117" s="642"/>
      <c r="CE117" s="642"/>
      <c r="CF117" s="658" t="s">
        <v>34</v>
      </c>
      <c r="CG117" s="662"/>
      <c r="CH117" s="662"/>
      <c r="CI117" s="662"/>
      <c r="CJ117" s="662"/>
      <c r="CK117" s="674"/>
      <c r="CL117" s="413"/>
      <c r="CM117" s="425" t="s">
        <v>428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461</v>
      </c>
      <c r="AB118" s="406"/>
      <c r="AC118" s="406"/>
      <c r="AD118" s="406"/>
      <c r="AE118" s="469"/>
      <c r="AF118" s="480" t="s">
        <v>482</v>
      </c>
      <c r="AG118" s="406"/>
      <c r="AH118" s="406"/>
      <c r="AI118" s="406"/>
      <c r="AJ118" s="469"/>
      <c r="AK118" s="480" t="s">
        <v>399</v>
      </c>
      <c r="AL118" s="406"/>
      <c r="AM118" s="406"/>
      <c r="AN118" s="406"/>
      <c r="AO118" s="469"/>
      <c r="AP118" s="480" t="s">
        <v>483</v>
      </c>
      <c r="AQ118" s="406"/>
      <c r="AR118" s="406"/>
      <c r="AS118" s="406"/>
      <c r="AT118" s="555"/>
      <c r="AU118" s="569"/>
      <c r="AV118" s="578"/>
      <c r="AW118" s="578"/>
      <c r="AX118" s="578"/>
      <c r="AY118" s="578"/>
      <c r="AZ118" s="427" t="s">
        <v>437</v>
      </c>
      <c r="BA118" s="423"/>
      <c r="BB118" s="423"/>
      <c r="BC118" s="423"/>
      <c r="BD118" s="423"/>
      <c r="BE118" s="423"/>
      <c r="BF118" s="423"/>
      <c r="BG118" s="423"/>
      <c r="BH118" s="423"/>
      <c r="BI118" s="423"/>
      <c r="BJ118" s="423"/>
      <c r="BK118" s="423"/>
      <c r="BL118" s="423"/>
      <c r="BM118" s="423"/>
      <c r="BN118" s="423"/>
      <c r="BO118" s="423"/>
      <c r="BP118" s="473"/>
      <c r="BQ118" s="635" t="s">
        <v>34</v>
      </c>
      <c r="BR118" s="643"/>
      <c r="BS118" s="643"/>
      <c r="BT118" s="643"/>
      <c r="BU118" s="643"/>
      <c r="BV118" s="643" t="s">
        <v>34</v>
      </c>
      <c r="BW118" s="643"/>
      <c r="BX118" s="643"/>
      <c r="BY118" s="643"/>
      <c r="BZ118" s="643"/>
      <c r="CA118" s="643" t="s">
        <v>34</v>
      </c>
      <c r="CB118" s="643"/>
      <c r="CC118" s="643"/>
      <c r="CD118" s="643"/>
      <c r="CE118" s="643"/>
      <c r="CF118" s="658" t="s">
        <v>34</v>
      </c>
      <c r="CG118" s="662"/>
      <c r="CH118" s="662"/>
      <c r="CI118" s="662"/>
      <c r="CJ118" s="662"/>
      <c r="CK118" s="674"/>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104</v>
      </c>
      <c r="B119" s="412"/>
      <c r="C119" s="424" t="s">
        <v>485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4" t="s">
        <v>92</v>
      </c>
      <c r="BA119" s="604"/>
      <c r="BB119" s="604"/>
      <c r="BC119" s="604"/>
      <c r="BD119" s="604"/>
      <c r="BE119" s="604"/>
      <c r="BF119" s="604"/>
      <c r="BG119" s="604"/>
      <c r="BH119" s="604"/>
      <c r="BI119" s="604"/>
      <c r="BJ119" s="604"/>
      <c r="BK119" s="604"/>
      <c r="BL119" s="604"/>
      <c r="BM119" s="604"/>
      <c r="BN119" s="604"/>
      <c r="BO119" s="468" t="s">
        <v>495</v>
      </c>
      <c r="BP119" s="630"/>
      <c r="BQ119" s="635">
        <v>17673156</v>
      </c>
      <c r="BR119" s="643"/>
      <c r="BS119" s="643"/>
      <c r="BT119" s="643"/>
      <c r="BU119" s="643"/>
      <c r="BV119" s="643">
        <v>16665489</v>
      </c>
      <c r="BW119" s="643"/>
      <c r="BX119" s="643"/>
      <c r="BY119" s="643"/>
      <c r="BZ119" s="643"/>
      <c r="CA119" s="643">
        <v>15986960</v>
      </c>
      <c r="CB119" s="643"/>
      <c r="CC119" s="643"/>
      <c r="CD119" s="643"/>
      <c r="CE119" s="643"/>
      <c r="CF119" s="544"/>
      <c r="CG119" s="552"/>
      <c r="CH119" s="552"/>
      <c r="CI119" s="552"/>
      <c r="CJ119" s="670"/>
      <c r="CK119" s="675"/>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46408</v>
      </c>
      <c r="DH119" s="489"/>
      <c r="DI119" s="489"/>
      <c r="DJ119" s="489"/>
      <c r="DK119" s="501"/>
      <c r="DL119" s="517" t="s">
        <v>34</v>
      </c>
      <c r="DM119" s="489"/>
      <c r="DN119" s="489"/>
      <c r="DO119" s="489"/>
      <c r="DP119" s="501"/>
      <c r="DQ119" s="517" t="s">
        <v>34</v>
      </c>
      <c r="DR119" s="489"/>
      <c r="DS119" s="489"/>
      <c r="DT119" s="489"/>
      <c r="DU119" s="501"/>
      <c r="DV119" s="715" t="s">
        <v>34</v>
      </c>
      <c r="DW119" s="717"/>
      <c r="DX119" s="717"/>
      <c r="DY119" s="717"/>
      <c r="DZ119" s="724"/>
    </row>
    <row r="120" spans="1:130" s="365" customFormat="1" ht="26.25" customHeight="1">
      <c r="A120" s="390"/>
      <c r="B120" s="413"/>
      <c r="C120" s="425" t="s">
        <v>453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380</v>
      </c>
      <c r="AV120" s="580"/>
      <c r="AW120" s="580"/>
      <c r="AX120" s="580"/>
      <c r="AY120" s="591"/>
      <c r="AZ120" s="424" t="s">
        <v>497</v>
      </c>
      <c r="BA120" s="407"/>
      <c r="BB120" s="407"/>
      <c r="BC120" s="407"/>
      <c r="BD120" s="407"/>
      <c r="BE120" s="407"/>
      <c r="BF120" s="407"/>
      <c r="BG120" s="407"/>
      <c r="BH120" s="407"/>
      <c r="BI120" s="407"/>
      <c r="BJ120" s="407"/>
      <c r="BK120" s="407"/>
      <c r="BL120" s="407"/>
      <c r="BM120" s="407"/>
      <c r="BN120" s="407"/>
      <c r="BO120" s="407"/>
      <c r="BP120" s="470"/>
      <c r="BQ120" s="633">
        <v>3258480</v>
      </c>
      <c r="BR120" s="641"/>
      <c r="BS120" s="641"/>
      <c r="BT120" s="641"/>
      <c r="BU120" s="641"/>
      <c r="BV120" s="641">
        <v>2988615</v>
      </c>
      <c r="BW120" s="641"/>
      <c r="BX120" s="641"/>
      <c r="BY120" s="641"/>
      <c r="BZ120" s="641"/>
      <c r="CA120" s="641">
        <v>3309105</v>
      </c>
      <c r="CB120" s="641"/>
      <c r="CC120" s="641"/>
      <c r="CD120" s="641"/>
      <c r="CE120" s="641"/>
      <c r="CF120" s="657">
        <v>59.9</v>
      </c>
      <c r="CG120" s="661"/>
      <c r="CH120" s="661"/>
      <c r="CI120" s="661"/>
      <c r="CJ120" s="661"/>
      <c r="CK120" s="676" t="s">
        <v>262</v>
      </c>
      <c r="CL120" s="686"/>
      <c r="CM120" s="686"/>
      <c r="CN120" s="686"/>
      <c r="CO120" s="689"/>
      <c r="CP120" s="693" t="s">
        <v>162</v>
      </c>
      <c r="CQ120" s="696"/>
      <c r="CR120" s="696"/>
      <c r="CS120" s="696"/>
      <c r="CT120" s="696"/>
      <c r="CU120" s="696"/>
      <c r="CV120" s="696"/>
      <c r="CW120" s="696"/>
      <c r="CX120" s="696"/>
      <c r="CY120" s="696"/>
      <c r="CZ120" s="696"/>
      <c r="DA120" s="696"/>
      <c r="DB120" s="696"/>
      <c r="DC120" s="696"/>
      <c r="DD120" s="696"/>
      <c r="DE120" s="696"/>
      <c r="DF120" s="699"/>
      <c r="DG120" s="633">
        <v>6801353</v>
      </c>
      <c r="DH120" s="641"/>
      <c r="DI120" s="641"/>
      <c r="DJ120" s="641"/>
      <c r="DK120" s="641"/>
      <c r="DL120" s="641">
        <v>6100587</v>
      </c>
      <c r="DM120" s="641"/>
      <c r="DN120" s="641"/>
      <c r="DO120" s="641"/>
      <c r="DP120" s="641"/>
      <c r="DQ120" s="641">
        <v>5492054</v>
      </c>
      <c r="DR120" s="641"/>
      <c r="DS120" s="641"/>
      <c r="DT120" s="641"/>
      <c r="DU120" s="641"/>
      <c r="DV120" s="713">
        <v>99.3</v>
      </c>
      <c r="DW120" s="713"/>
      <c r="DX120" s="713"/>
      <c r="DY120" s="713"/>
      <c r="DZ120" s="722"/>
    </row>
    <row r="121" spans="1:130" s="365" customFormat="1" ht="26.25" customHeight="1">
      <c r="A121" s="390"/>
      <c r="B121" s="413"/>
      <c r="C121" s="426" t="s">
        <v>498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499</v>
      </c>
      <c r="BA121" s="378"/>
      <c r="BB121" s="378"/>
      <c r="BC121" s="378"/>
      <c r="BD121" s="378"/>
      <c r="BE121" s="378"/>
      <c r="BF121" s="378"/>
      <c r="BG121" s="378"/>
      <c r="BH121" s="378"/>
      <c r="BI121" s="378"/>
      <c r="BJ121" s="378"/>
      <c r="BK121" s="378"/>
      <c r="BL121" s="378"/>
      <c r="BM121" s="378"/>
      <c r="BN121" s="378"/>
      <c r="BO121" s="378"/>
      <c r="BP121" s="472"/>
      <c r="BQ121" s="634">
        <v>124007</v>
      </c>
      <c r="BR121" s="642"/>
      <c r="BS121" s="642"/>
      <c r="BT121" s="642"/>
      <c r="BU121" s="642"/>
      <c r="BV121" s="642">
        <v>85564</v>
      </c>
      <c r="BW121" s="642"/>
      <c r="BX121" s="642"/>
      <c r="BY121" s="642"/>
      <c r="BZ121" s="642"/>
      <c r="CA121" s="642">
        <v>58037</v>
      </c>
      <c r="CB121" s="642"/>
      <c r="CC121" s="642"/>
      <c r="CD121" s="642"/>
      <c r="CE121" s="642"/>
      <c r="CF121" s="658">
        <v>1</v>
      </c>
      <c r="CG121" s="662"/>
      <c r="CH121" s="662"/>
      <c r="CI121" s="662"/>
      <c r="CJ121" s="662"/>
      <c r="CK121" s="677"/>
      <c r="CL121" s="687"/>
      <c r="CM121" s="687"/>
      <c r="CN121" s="687"/>
      <c r="CO121" s="690"/>
      <c r="CP121" s="694" t="s">
        <v>469</v>
      </c>
      <c r="CQ121" s="403"/>
      <c r="CR121" s="403"/>
      <c r="CS121" s="403"/>
      <c r="CT121" s="403"/>
      <c r="CU121" s="403"/>
      <c r="CV121" s="403"/>
      <c r="CW121" s="403"/>
      <c r="CX121" s="403"/>
      <c r="CY121" s="403"/>
      <c r="CZ121" s="403"/>
      <c r="DA121" s="403"/>
      <c r="DB121" s="403"/>
      <c r="DC121" s="403"/>
      <c r="DD121" s="403"/>
      <c r="DE121" s="403"/>
      <c r="DF121" s="700"/>
      <c r="DG121" s="634">
        <v>25001</v>
      </c>
      <c r="DH121" s="642"/>
      <c r="DI121" s="642"/>
      <c r="DJ121" s="642"/>
      <c r="DK121" s="642"/>
      <c r="DL121" s="642">
        <v>35449</v>
      </c>
      <c r="DM121" s="642"/>
      <c r="DN121" s="642"/>
      <c r="DO121" s="642"/>
      <c r="DP121" s="642"/>
      <c r="DQ121" s="642">
        <v>55467</v>
      </c>
      <c r="DR121" s="642"/>
      <c r="DS121" s="642"/>
      <c r="DT121" s="642"/>
      <c r="DU121" s="642"/>
      <c r="DV121" s="714">
        <v>1</v>
      </c>
      <c r="DW121" s="714"/>
      <c r="DX121" s="714"/>
      <c r="DY121" s="714"/>
      <c r="DZ121" s="723"/>
    </row>
    <row r="122" spans="1:130" s="365" customFormat="1" ht="26.25" customHeight="1">
      <c r="A122" s="390"/>
      <c r="B122" s="413"/>
      <c r="C122" s="425" t="s">
        <v>64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500</v>
      </c>
      <c r="BA122" s="423"/>
      <c r="BB122" s="423"/>
      <c r="BC122" s="423"/>
      <c r="BD122" s="423"/>
      <c r="BE122" s="423"/>
      <c r="BF122" s="423"/>
      <c r="BG122" s="423"/>
      <c r="BH122" s="423"/>
      <c r="BI122" s="423"/>
      <c r="BJ122" s="423"/>
      <c r="BK122" s="423"/>
      <c r="BL122" s="423"/>
      <c r="BM122" s="423"/>
      <c r="BN122" s="423"/>
      <c r="BO122" s="423"/>
      <c r="BP122" s="473"/>
      <c r="BQ122" s="635">
        <v>10978990</v>
      </c>
      <c r="BR122" s="643"/>
      <c r="BS122" s="643"/>
      <c r="BT122" s="643"/>
      <c r="BU122" s="643"/>
      <c r="BV122" s="643">
        <v>10846923</v>
      </c>
      <c r="BW122" s="643"/>
      <c r="BX122" s="643"/>
      <c r="BY122" s="643"/>
      <c r="BZ122" s="643"/>
      <c r="CA122" s="643">
        <v>10612368</v>
      </c>
      <c r="CB122" s="643"/>
      <c r="CC122" s="643"/>
      <c r="CD122" s="643"/>
      <c r="CE122" s="643"/>
      <c r="CF122" s="659">
        <v>192</v>
      </c>
      <c r="CG122" s="663"/>
      <c r="CH122" s="663"/>
      <c r="CI122" s="663"/>
      <c r="CJ122" s="663"/>
      <c r="CK122" s="677"/>
      <c r="CL122" s="687"/>
      <c r="CM122" s="687"/>
      <c r="CN122" s="687"/>
      <c r="CO122" s="690"/>
      <c r="CP122" s="694" t="s">
        <v>468</v>
      </c>
      <c r="CQ122" s="403"/>
      <c r="CR122" s="403"/>
      <c r="CS122" s="403"/>
      <c r="CT122" s="403"/>
      <c r="CU122" s="403"/>
      <c r="CV122" s="403"/>
      <c r="CW122" s="403"/>
      <c r="CX122" s="403"/>
      <c r="CY122" s="403"/>
      <c r="CZ122" s="403"/>
      <c r="DA122" s="403"/>
      <c r="DB122" s="403"/>
      <c r="DC122" s="403"/>
      <c r="DD122" s="403"/>
      <c r="DE122" s="403"/>
      <c r="DF122" s="700"/>
      <c r="DG122" s="634" t="s">
        <v>34</v>
      </c>
      <c r="DH122" s="642"/>
      <c r="DI122" s="642"/>
      <c r="DJ122" s="642"/>
      <c r="DK122" s="642"/>
      <c r="DL122" s="642" t="s">
        <v>34</v>
      </c>
      <c r="DM122" s="642"/>
      <c r="DN122" s="642"/>
      <c r="DO122" s="642"/>
      <c r="DP122" s="642"/>
      <c r="DQ122" s="642" t="s">
        <v>34</v>
      </c>
      <c r="DR122" s="642"/>
      <c r="DS122" s="642"/>
      <c r="DT122" s="642"/>
      <c r="DU122" s="642"/>
      <c r="DV122" s="714" t="s">
        <v>34</v>
      </c>
      <c r="DW122" s="714"/>
      <c r="DX122" s="714"/>
      <c r="DY122" s="714"/>
      <c r="DZ122" s="723"/>
    </row>
    <row r="123" spans="1:130" s="365" customFormat="1" ht="26.25" customHeight="1">
      <c r="A123" s="390"/>
      <c r="B123" s="413"/>
      <c r="C123" s="425" t="s">
        <v>492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4" t="s">
        <v>92</v>
      </c>
      <c r="BA123" s="604"/>
      <c r="BB123" s="604"/>
      <c r="BC123" s="604"/>
      <c r="BD123" s="604"/>
      <c r="BE123" s="604"/>
      <c r="BF123" s="604"/>
      <c r="BG123" s="604"/>
      <c r="BH123" s="604"/>
      <c r="BI123" s="604"/>
      <c r="BJ123" s="604"/>
      <c r="BK123" s="604"/>
      <c r="BL123" s="604"/>
      <c r="BM123" s="604"/>
      <c r="BN123" s="604"/>
      <c r="BO123" s="468" t="s">
        <v>501</v>
      </c>
      <c r="BP123" s="630"/>
      <c r="BQ123" s="636">
        <v>14361477</v>
      </c>
      <c r="BR123" s="644"/>
      <c r="BS123" s="644"/>
      <c r="BT123" s="644"/>
      <c r="BU123" s="644"/>
      <c r="BV123" s="644">
        <v>13921102</v>
      </c>
      <c r="BW123" s="644"/>
      <c r="BX123" s="644"/>
      <c r="BY123" s="644"/>
      <c r="BZ123" s="644"/>
      <c r="CA123" s="644">
        <v>13979510</v>
      </c>
      <c r="CB123" s="644"/>
      <c r="CC123" s="644"/>
      <c r="CD123" s="644"/>
      <c r="CE123" s="644"/>
      <c r="CF123" s="544"/>
      <c r="CG123" s="552"/>
      <c r="CH123" s="552"/>
      <c r="CI123" s="552"/>
      <c r="CJ123" s="670"/>
      <c r="CK123" s="677"/>
      <c r="CL123" s="687"/>
      <c r="CM123" s="687"/>
      <c r="CN123" s="687"/>
      <c r="CO123" s="690"/>
      <c r="CP123" s="694" t="s">
        <v>316</v>
      </c>
      <c r="CQ123" s="403"/>
      <c r="CR123" s="403"/>
      <c r="CS123" s="403"/>
      <c r="CT123" s="403"/>
      <c r="CU123" s="403"/>
      <c r="CV123" s="403"/>
      <c r="CW123" s="403"/>
      <c r="CX123" s="403"/>
      <c r="CY123" s="403"/>
      <c r="CZ123" s="403"/>
      <c r="DA123" s="403"/>
      <c r="DB123" s="403"/>
      <c r="DC123" s="403"/>
      <c r="DD123" s="403"/>
      <c r="DE123" s="403"/>
      <c r="DF123" s="700"/>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428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243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1"/>
      <c r="BQ124" s="637">
        <v>61.5</v>
      </c>
      <c r="BR124" s="645"/>
      <c r="BS124" s="645"/>
      <c r="BT124" s="645"/>
      <c r="BU124" s="645"/>
      <c r="BV124" s="645">
        <v>50.4</v>
      </c>
      <c r="BW124" s="645"/>
      <c r="BX124" s="645"/>
      <c r="BY124" s="645"/>
      <c r="BZ124" s="645"/>
      <c r="CA124" s="645">
        <v>36.299999999999997</v>
      </c>
      <c r="CB124" s="645"/>
      <c r="CC124" s="645"/>
      <c r="CD124" s="645"/>
      <c r="CE124" s="645"/>
      <c r="CF124" s="545"/>
      <c r="CG124" s="553"/>
      <c r="CH124" s="553"/>
      <c r="CI124" s="553"/>
      <c r="CJ124" s="671"/>
      <c r="CK124" s="678"/>
      <c r="CL124" s="678"/>
      <c r="CM124" s="678"/>
      <c r="CN124" s="678"/>
      <c r="CO124" s="691"/>
      <c r="CP124" s="694" t="s">
        <v>145</v>
      </c>
      <c r="CQ124" s="403"/>
      <c r="CR124" s="403"/>
      <c r="CS124" s="403"/>
      <c r="CT124" s="403"/>
      <c r="CU124" s="403"/>
      <c r="CV124" s="403"/>
      <c r="CW124" s="403"/>
      <c r="CX124" s="403"/>
      <c r="CY124" s="403"/>
      <c r="CZ124" s="403"/>
      <c r="DA124" s="403"/>
      <c r="DB124" s="403"/>
      <c r="DC124" s="403"/>
      <c r="DD124" s="403"/>
      <c r="DE124" s="403"/>
      <c r="DF124" s="700"/>
      <c r="DG124" s="484" t="s">
        <v>34</v>
      </c>
      <c r="DH124" s="489"/>
      <c r="DI124" s="489"/>
      <c r="DJ124" s="489"/>
      <c r="DK124" s="501"/>
      <c r="DL124" s="517" t="s">
        <v>34</v>
      </c>
      <c r="DM124" s="489"/>
      <c r="DN124" s="489"/>
      <c r="DO124" s="489"/>
      <c r="DP124" s="501"/>
      <c r="DQ124" s="517" t="s">
        <v>34</v>
      </c>
      <c r="DR124" s="489"/>
      <c r="DS124" s="489"/>
      <c r="DT124" s="489"/>
      <c r="DU124" s="501"/>
      <c r="DV124" s="715" t="s">
        <v>34</v>
      </c>
      <c r="DW124" s="717"/>
      <c r="DX124" s="717"/>
      <c r="DY124" s="717"/>
      <c r="DZ124" s="724"/>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422</v>
      </c>
      <c r="CL125" s="686"/>
      <c r="CM125" s="686"/>
      <c r="CN125" s="686"/>
      <c r="CO125" s="689"/>
      <c r="CP125" s="424" t="s">
        <v>214</v>
      </c>
      <c r="CQ125" s="407"/>
      <c r="CR125" s="407"/>
      <c r="CS125" s="407"/>
      <c r="CT125" s="407"/>
      <c r="CU125" s="407"/>
      <c r="CV125" s="407"/>
      <c r="CW125" s="407"/>
      <c r="CX125" s="407"/>
      <c r="CY125" s="407"/>
      <c r="CZ125" s="407"/>
      <c r="DA125" s="407"/>
      <c r="DB125" s="407"/>
      <c r="DC125" s="407"/>
      <c r="DD125" s="407"/>
      <c r="DE125" s="407"/>
      <c r="DF125" s="470"/>
      <c r="DG125" s="633" t="s">
        <v>34</v>
      </c>
      <c r="DH125" s="641"/>
      <c r="DI125" s="641"/>
      <c r="DJ125" s="641"/>
      <c r="DK125" s="641"/>
      <c r="DL125" s="641" t="s">
        <v>34</v>
      </c>
      <c r="DM125" s="641"/>
      <c r="DN125" s="641"/>
      <c r="DO125" s="641"/>
      <c r="DP125" s="641"/>
      <c r="DQ125" s="641" t="s">
        <v>34</v>
      </c>
      <c r="DR125" s="641"/>
      <c r="DS125" s="641"/>
      <c r="DT125" s="641"/>
      <c r="DU125" s="641"/>
      <c r="DV125" s="713" t="s">
        <v>34</v>
      </c>
      <c r="DW125" s="713"/>
      <c r="DX125" s="713"/>
      <c r="DY125" s="713"/>
      <c r="DZ125" s="722"/>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90</v>
      </c>
      <c r="CQ126" s="378"/>
      <c r="CR126" s="378"/>
      <c r="CS126" s="378"/>
      <c r="CT126" s="378"/>
      <c r="CU126" s="378"/>
      <c r="CV126" s="378"/>
      <c r="CW126" s="378"/>
      <c r="CX126" s="378"/>
      <c r="CY126" s="378"/>
      <c r="CZ126" s="378"/>
      <c r="DA126" s="378"/>
      <c r="DB126" s="378"/>
      <c r="DC126" s="378"/>
      <c r="DD126" s="378"/>
      <c r="DE126" s="378"/>
      <c r="DF126" s="472"/>
      <c r="DG126" s="634" t="s">
        <v>34</v>
      </c>
      <c r="DH126" s="642"/>
      <c r="DI126" s="642"/>
      <c r="DJ126" s="642"/>
      <c r="DK126" s="642"/>
      <c r="DL126" s="642" t="s">
        <v>34</v>
      </c>
      <c r="DM126" s="642"/>
      <c r="DN126" s="642"/>
      <c r="DO126" s="642"/>
      <c r="DP126" s="642"/>
      <c r="DQ126" s="642" t="s">
        <v>34</v>
      </c>
      <c r="DR126" s="642"/>
      <c r="DS126" s="642"/>
      <c r="DT126" s="642"/>
      <c r="DU126" s="642"/>
      <c r="DV126" s="714" t="s">
        <v>34</v>
      </c>
      <c r="DW126" s="714"/>
      <c r="DX126" s="714"/>
      <c r="DY126" s="714"/>
      <c r="DZ126" s="723"/>
    </row>
    <row r="127" spans="1:130" s="365" customFormat="1" ht="26.25" customHeight="1">
      <c r="A127" s="391"/>
      <c r="B127" s="414"/>
      <c r="C127" s="427" t="s">
        <v>291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10120</v>
      </c>
      <c r="AB127" s="446"/>
      <c r="AC127" s="446"/>
      <c r="AD127" s="446"/>
      <c r="AE127" s="499"/>
      <c r="AF127" s="515">
        <v>1236</v>
      </c>
      <c r="AG127" s="446"/>
      <c r="AH127" s="446"/>
      <c r="AI127" s="446"/>
      <c r="AJ127" s="499"/>
      <c r="AK127" s="515" t="s">
        <v>34</v>
      </c>
      <c r="AL127" s="446"/>
      <c r="AM127" s="446"/>
      <c r="AN127" s="446"/>
      <c r="AO127" s="499"/>
      <c r="AP127" s="539" t="s">
        <v>34</v>
      </c>
      <c r="AQ127" s="547"/>
      <c r="AR127" s="547"/>
      <c r="AS127" s="547"/>
      <c r="AT127" s="557"/>
      <c r="AU127" s="378"/>
      <c r="AV127" s="378"/>
      <c r="AW127" s="378"/>
      <c r="AX127" s="584" t="s">
        <v>391</v>
      </c>
      <c r="AY127" s="593"/>
      <c r="AZ127" s="593"/>
      <c r="BA127" s="593"/>
      <c r="BB127" s="593"/>
      <c r="BC127" s="593"/>
      <c r="BD127" s="593"/>
      <c r="BE127" s="611"/>
      <c r="BF127" s="613" t="s">
        <v>447</v>
      </c>
      <c r="BG127" s="593"/>
      <c r="BH127" s="593"/>
      <c r="BI127" s="593"/>
      <c r="BJ127" s="593"/>
      <c r="BK127" s="593"/>
      <c r="BL127" s="611"/>
      <c r="BM127" s="613" t="s">
        <v>413</v>
      </c>
      <c r="BN127" s="593"/>
      <c r="BO127" s="593"/>
      <c r="BP127" s="593"/>
      <c r="BQ127" s="593"/>
      <c r="BR127" s="593"/>
      <c r="BS127" s="611"/>
      <c r="BT127" s="613" t="s">
        <v>84</v>
      </c>
      <c r="BU127" s="593"/>
      <c r="BV127" s="593"/>
      <c r="BW127" s="593"/>
      <c r="BX127" s="593"/>
      <c r="BY127" s="593"/>
      <c r="BZ127" s="650"/>
      <c r="CA127" s="378"/>
      <c r="CB127" s="378"/>
      <c r="CC127" s="378"/>
      <c r="CD127" s="655"/>
      <c r="CE127" s="655"/>
      <c r="CF127" s="655"/>
      <c r="CG127" s="378"/>
      <c r="CH127" s="378"/>
      <c r="CI127" s="378"/>
      <c r="CJ127" s="672"/>
      <c r="CK127" s="680"/>
      <c r="CL127" s="687"/>
      <c r="CM127" s="687"/>
      <c r="CN127" s="687"/>
      <c r="CO127" s="690"/>
      <c r="CP127" s="425" t="s">
        <v>341</v>
      </c>
      <c r="CQ127" s="378"/>
      <c r="CR127" s="378"/>
      <c r="CS127" s="378"/>
      <c r="CT127" s="378"/>
      <c r="CU127" s="378"/>
      <c r="CV127" s="378"/>
      <c r="CW127" s="378"/>
      <c r="CX127" s="378"/>
      <c r="CY127" s="378"/>
      <c r="CZ127" s="378"/>
      <c r="DA127" s="378"/>
      <c r="DB127" s="378"/>
      <c r="DC127" s="378"/>
      <c r="DD127" s="378"/>
      <c r="DE127" s="378"/>
      <c r="DF127" s="472"/>
      <c r="DG127" s="634" t="s">
        <v>34</v>
      </c>
      <c r="DH127" s="642"/>
      <c r="DI127" s="642"/>
      <c r="DJ127" s="642"/>
      <c r="DK127" s="642"/>
      <c r="DL127" s="642" t="s">
        <v>34</v>
      </c>
      <c r="DM127" s="642"/>
      <c r="DN127" s="642"/>
      <c r="DO127" s="642"/>
      <c r="DP127" s="642"/>
      <c r="DQ127" s="642" t="s">
        <v>34</v>
      </c>
      <c r="DR127" s="642"/>
      <c r="DS127" s="642"/>
      <c r="DT127" s="642"/>
      <c r="DU127" s="642"/>
      <c r="DV127" s="714" t="s">
        <v>34</v>
      </c>
      <c r="DW127" s="714"/>
      <c r="DX127" s="714"/>
      <c r="DY127" s="714"/>
      <c r="DZ127" s="723"/>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503</v>
      </c>
      <c r="X128" s="463"/>
      <c r="Y128" s="463"/>
      <c r="Z128" s="475"/>
      <c r="AA128" s="481">
        <v>46805</v>
      </c>
      <c r="AB128" s="487"/>
      <c r="AC128" s="487"/>
      <c r="AD128" s="487"/>
      <c r="AE128" s="498"/>
      <c r="AF128" s="514">
        <v>40533</v>
      </c>
      <c r="AG128" s="487"/>
      <c r="AH128" s="487"/>
      <c r="AI128" s="487"/>
      <c r="AJ128" s="498"/>
      <c r="AK128" s="514">
        <v>38014</v>
      </c>
      <c r="AL128" s="487"/>
      <c r="AM128" s="487"/>
      <c r="AN128" s="487"/>
      <c r="AO128" s="498"/>
      <c r="AP128" s="541"/>
      <c r="AQ128" s="549"/>
      <c r="AR128" s="549"/>
      <c r="AS128" s="549"/>
      <c r="AT128" s="559"/>
      <c r="AU128" s="378"/>
      <c r="AV128" s="378"/>
      <c r="AW128" s="378"/>
      <c r="AX128" s="384" t="s">
        <v>504</v>
      </c>
      <c r="AY128" s="407"/>
      <c r="AZ128" s="407"/>
      <c r="BA128" s="407"/>
      <c r="BB128" s="407"/>
      <c r="BC128" s="407"/>
      <c r="BD128" s="407"/>
      <c r="BE128" s="470"/>
      <c r="BF128" s="614" t="s">
        <v>34</v>
      </c>
      <c r="BG128" s="618"/>
      <c r="BH128" s="618"/>
      <c r="BI128" s="618"/>
      <c r="BJ128" s="618"/>
      <c r="BK128" s="618"/>
      <c r="BL128" s="624"/>
      <c r="BM128" s="614">
        <v>14.12</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242</v>
      </c>
      <c r="CQ128" s="381"/>
      <c r="CR128" s="381"/>
      <c r="CS128" s="381"/>
      <c r="CT128" s="381"/>
      <c r="CU128" s="381"/>
      <c r="CV128" s="381"/>
      <c r="CW128" s="381"/>
      <c r="CX128" s="381"/>
      <c r="CY128" s="381"/>
      <c r="CZ128" s="381"/>
      <c r="DA128" s="381"/>
      <c r="DB128" s="381"/>
      <c r="DC128" s="381"/>
      <c r="DD128" s="381"/>
      <c r="DE128" s="381"/>
      <c r="DF128" s="612"/>
      <c r="DG128" s="703">
        <v>2430</v>
      </c>
      <c r="DH128" s="706"/>
      <c r="DI128" s="706"/>
      <c r="DJ128" s="706"/>
      <c r="DK128" s="706"/>
      <c r="DL128" s="706">
        <v>1210</v>
      </c>
      <c r="DM128" s="706"/>
      <c r="DN128" s="706"/>
      <c r="DO128" s="706"/>
      <c r="DP128" s="706"/>
      <c r="DQ128" s="706" t="s">
        <v>34</v>
      </c>
      <c r="DR128" s="706"/>
      <c r="DS128" s="706"/>
      <c r="DT128" s="706"/>
      <c r="DU128" s="706"/>
      <c r="DV128" s="716" t="s">
        <v>34</v>
      </c>
      <c r="DW128" s="716"/>
      <c r="DX128" s="716"/>
      <c r="DY128" s="716"/>
      <c r="DZ128" s="725"/>
    </row>
    <row r="129" spans="1:131" s="365" customFormat="1" ht="26.25" customHeight="1">
      <c r="A129" s="385" t="s">
        <v>159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6640536</v>
      </c>
      <c r="AB129" s="446"/>
      <c r="AC129" s="446"/>
      <c r="AD129" s="446"/>
      <c r="AE129" s="499"/>
      <c r="AF129" s="515">
        <v>6676152</v>
      </c>
      <c r="AG129" s="446"/>
      <c r="AH129" s="446"/>
      <c r="AI129" s="446"/>
      <c r="AJ129" s="499"/>
      <c r="AK129" s="515">
        <v>6788917</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5" t="s">
        <v>34</v>
      </c>
      <c r="BG129" s="619"/>
      <c r="BH129" s="619"/>
      <c r="BI129" s="619"/>
      <c r="BJ129" s="619"/>
      <c r="BK129" s="619"/>
      <c r="BL129" s="625"/>
      <c r="BM129" s="615">
        <v>19.12</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6"/>
      <c r="DQ129" s="576"/>
      <c r="DR129" s="576"/>
      <c r="DS129" s="576"/>
      <c r="DT129" s="576"/>
      <c r="DU129" s="576"/>
      <c r="DV129" s="576"/>
      <c r="DW129" s="576"/>
      <c r="DX129" s="576"/>
      <c r="DY129" s="576"/>
      <c r="DZ129" s="576"/>
    </row>
    <row r="130" spans="1:131" s="365" customFormat="1" ht="26.25" customHeight="1">
      <c r="A130" s="385" t="s">
        <v>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55</v>
      </c>
      <c r="X130" s="466"/>
      <c r="Y130" s="466"/>
      <c r="Z130" s="476"/>
      <c r="AA130" s="482">
        <v>1261939</v>
      </c>
      <c r="AB130" s="446"/>
      <c r="AC130" s="446"/>
      <c r="AD130" s="446"/>
      <c r="AE130" s="499"/>
      <c r="AF130" s="515">
        <v>1239865</v>
      </c>
      <c r="AG130" s="446"/>
      <c r="AH130" s="446"/>
      <c r="AI130" s="446"/>
      <c r="AJ130" s="499"/>
      <c r="AK130" s="515">
        <v>1260508</v>
      </c>
      <c r="AL130" s="446"/>
      <c r="AM130" s="446"/>
      <c r="AN130" s="446"/>
      <c r="AO130" s="499"/>
      <c r="AP130" s="542"/>
      <c r="AQ130" s="550"/>
      <c r="AR130" s="550"/>
      <c r="AS130" s="550"/>
      <c r="AT130" s="560"/>
      <c r="AU130" s="576"/>
      <c r="AV130" s="576"/>
      <c r="AW130" s="576"/>
      <c r="AX130" s="585" t="s">
        <v>462</v>
      </c>
      <c r="AY130" s="378"/>
      <c r="AZ130" s="378"/>
      <c r="BA130" s="378"/>
      <c r="BB130" s="378"/>
      <c r="BC130" s="378"/>
      <c r="BD130" s="378"/>
      <c r="BE130" s="472"/>
      <c r="BF130" s="616">
        <v>11.6</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467</v>
      </c>
      <c r="X131" s="467"/>
      <c r="Y131" s="467"/>
      <c r="Z131" s="477"/>
      <c r="AA131" s="484">
        <v>5378597</v>
      </c>
      <c r="AB131" s="489"/>
      <c r="AC131" s="489"/>
      <c r="AD131" s="489"/>
      <c r="AE131" s="501"/>
      <c r="AF131" s="517">
        <v>5436287</v>
      </c>
      <c r="AG131" s="489"/>
      <c r="AH131" s="489"/>
      <c r="AI131" s="489"/>
      <c r="AJ131" s="501"/>
      <c r="AK131" s="517">
        <v>5528409</v>
      </c>
      <c r="AL131" s="489"/>
      <c r="AM131" s="489"/>
      <c r="AN131" s="489"/>
      <c r="AO131" s="501"/>
      <c r="AP131" s="543"/>
      <c r="AQ131" s="551"/>
      <c r="AR131" s="551"/>
      <c r="AS131" s="551"/>
      <c r="AT131" s="561"/>
      <c r="AU131" s="576"/>
      <c r="AV131" s="576"/>
      <c r="AW131" s="576"/>
      <c r="AX131" s="586" t="s">
        <v>506</v>
      </c>
      <c r="AY131" s="381"/>
      <c r="AZ131" s="381"/>
      <c r="BA131" s="381"/>
      <c r="BB131" s="381"/>
      <c r="BC131" s="381"/>
      <c r="BD131" s="381"/>
      <c r="BE131" s="612"/>
      <c r="BF131" s="617">
        <v>36.299999999999997</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6"/>
      <c r="DQ131" s="576"/>
      <c r="DR131" s="576"/>
      <c r="DS131" s="576"/>
      <c r="DT131" s="576"/>
      <c r="DU131" s="576"/>
      <c r="DV131" s="576"/>
      <c r="DW131" s="576"/>
      <c r="DX131" s="576"/>
      <c r="DY131" s="576"/>
      <c r="DZ131" s="576"/>
    </row>
    <row r="132" spans="1:131" s="365" customFormat="1" ht="26.25" customHeight="1">
      <c r="A132" s="394" t="s">
        <v>507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12.448506549999999</v>
      </c>
      <c r="AB132" s="490"/>
      <c r="AC132" s="490"/>
      <c r="AD132" s="490"/>
      <c r="AE132" s="502"/>
      <c r="AF132" s="518">
        <v>12.078740509999999</v>
      </c>
      <c r="AG132" s="490"/>
      <c r="AH132" s="490"/>
      <c r="AI132" s="490"/>
      <c r="AJ132" s="502"/>
      <c r="AK132" s="518">
        <v>10.543015179999999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368</v>
      </c>
      <c r="W133" s="404"/>
      <c r="X133" s="404"/>
      <c r="Y133" s="404"/>
      <c r="Z133" s="479"/>
      <c r="AA133" s="486">
        <v>12.9</v>
      </c>
      <c r="AB133" s="491"/>
      <c r="AC133" s="491"/>
      <c r="AD133" s="491"/>
      <c r="AE133" s="503"/>
      <c r="AF133" s="486">
        <v>12.3</v>
      </c>
      <c r="AG133" s="491"/>
      <c r="AH133" s="491"/>
      <c r="AI133" s="491"/>
      <c r="AJ133" s="503"/>
      <c r="AK133" s="486">
        <v>11.6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S0GCQKkh9qwAk1G7jRwHFodVztWqyoWloo/Nk5QcVt5W5FV2d9NeGi9GHZ548x2nbU/0+fO3btVVYoqC5faLA==" saltValue="UcHDKfyuu6dpbJ7E5R5h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B64" zoomScaleNormal="85" zoomScaleSheetLayoutView="100" workbookViewId="0">
      <selection activeCell="B73" sqref="B73:P73"/>
    </sheetView>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ht="13.2">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7"/>
    </row>
    <row r="17" spans="119:120" ht="13.2">
      <c r="DP17" s="727"/>
    </row>
    <row r="18" spans="119:120" ht="13.2"/>
    <row r="19" spans="119:120" ht="13.2"/>
    <row r="20" spans="119:120" ht="13.2">
      <c r="DO20" s="727"/>
      <c r="DP20" s="727"/>
    </row>
    <row r="21" spans="119:120" ht="13.2">
      <c r="DP21" s="727"/>
    </row>
    <row r="22" spans="119:120" ht="13.2"/>
    <row r="23" spans="119:120" ht="13.2">
      <c r="DO23" s="727"/>
      <c r="DP23" s="727"/>
    </row>
    <row r="24" spans="119:120" ht="13.2">
      <c r="DP24" s="727"/>
    </row>
    <row r="25" spans="119:120" ht="13.2">
      <c r="DP25" s="727"/>
    </row>
    <row r="26" spans="119:120" ht="13.2">
      <c r="DO26" s="727"/>
      <c r="DP26" s="727"/>
    </row>
    <row r="27" spans="119:120" ht="13.2"/>
    <row r="28" spans="119:120" ht="13.2">
      <c r="DO28" s="727"/>
      <c r="DP28" s="727"/>
    </row>
    <row r="29" spans="119:120" ht="13.2">
      <c r="DP29" s="727"/>
    </row>
    <row r="30" spans="119:120" ht="13.2"/>
    <row r="31" spans="119:120" ht="13.2">
      <c r="DO31" s="727"/>
      <c r="DP31" s="727"/>
    </row>
    <row r="32" spans="119:120" ht="13.2"/>
    <row r="33" spans="98:120" ht="13.2">
      <c r="DO33" s="727"/>
      <c r="DP33" s="727"/>
    </row>
    <row r="34" spans="98:120" ht="13.2">
      <c r="DM34" s="727"/>
    </row>
    <row r="35" spans="98:120" ht="13.2">
      <c r="CT35" s="727"/>
      <c r="CU35" s="727"/>
      <c r="CV35" s="727"/>
      <c r="CY35" s="727"/>
      <c r="CZ35" s="727"/>
      <c r="DA35" s="727"/>
      <c r="DD35" s="727"/>
      <c r="DE35" s="727"/>
      <c r="DF35" s="727"/>
      <c r="DI35" s="727"/>
      <c r="DJ35" s="727"/>
      <c r="DK35" s="727"/>
      <c r="DM35" s="727"/>
      <c r="DN35" s="727"/>
      <c r="DO35" s="727"/>
      <c r="DP35" s="727"/>
    </row>
    <row r="36" spans="98:120" ht="13.2"/>
    <row r="37" spans="98:120" ht="13.2">
      <c r="CW37" s="727"/>
      <c r="DB37" s="727"/>
      <c r="DG37" s="727"/>
      <c r="DL37" s="727"/>
      <c r="DP37" s="727"/>
    </row>
    <row r="38" spans="98:120" ht="13.2">
      <c r="CT38" s="727"/>
      <c r="CU38" s="727"/>
      <c r="CV38" s="727"/>
      <c r="CW38" s="727"/>
      <c r="CY38" s="727"/>
      <c r="CZ38" s="727"/>
      <c r="DA38" s="727"/>
      <c r="DB38" s="727"/>
      <c r="DD38" s="727"/>
      <c r="DE38" s="727"/>
      <c r="DF38" s="727"/>
      <c r="DG38" s="727"/>
      <c r="DI38" s="727"/>
      <c r="DJ38" s="727"/>
      <c r="DK38" s="727"/>
      <c r="DL38" s="727"/>
      <c r="DN38" s="727"/>
      <c r="DO38" s="727"/>
      <c r="DP38" s="72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7"/>
      <c r="DO49" s="727"/>
      <c r="DP49" s="72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7"/>
      <c r="CS63" s="727"/>
      <c r="CX63" s="727"/>
      <c r="DC63" s="727"/>
      <c r="DH63" s="727"/>
    </row>
    <row r="64" spans="22:120" ht="13.2">
      <c r="V64" s="727"/>
    </row>
    <row r="65" spans="15:120" ht="13.2">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ht="13.2">
      <c r="Q66" s="727"/>
      <c r="S66" s="727"/>
      <c r="U66" s="727"/>
      <c r="DM66" s="727"/>
    </row>
    <row r="67" spans="15:120" ht="13.2">
      <c r="O67" s="727"/>
      <c r="P67" s="727"/>
      <c r="R67" s="727"/>
      <c r="T67" s="727"/>
      <c r="Y67" s="727"/>
      <c r="CT67" s="727"/>
      <c r="CV67" s="727"/>
      <c r="CW67" s="727"/>
      <c r="CY67" s="727"/>
      <c r="DA67" s="727"/>
      <c r="DB67" s="727"/>
      <c r="DD67" s="727"/>
      <c r="DF67" s="727"/>
      <c r="DG67" s="727"/>
      <c r="DI67" s="727"/>
      <c r="DK67" s="727"/>
      <c r="DL67" s="727"/>
      <c r="DN67" s="727"/>
      <c r="DO67" s="727"/>
      <c r="DP67" s="727"/>
    </row>
    <row r="68" spans="15:120" ht="13.2"/>
    <row r="69" spans="15:120" ht="13.2"/>
    <row r="70" spans="15:120" ht="13.2"/>
    <row r="71" spans="15:120" ht="13.2"/>
    <row r="72" spans="15:120" ht="13.2">
      <c r="DP72" s="727"/>
    </row>
    <row r="73" spans="15:120" ht="13.2">
      <c r="DP73" s="72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7"/>
      <c r="CX96" s="727"/>
      <c r="DC96" s="727"/>
      <c r="DH96" s="727"/>
    </row>
    <row r="97" spans="24:120" ht="13.2">
      <c r="CS97" s="727"/>
      <c r="CX97" s="727"/>
      <c r="DC97" s="727"/>
      <c r="DH97" s="727"/>
      <c r="DP97" s="726" t="s">
        <v>508</v>
      </c>
    </row>
    <row r="98" spans="24:120" ht="13.2" hidden="1">
      <c r="CS98" s="727"/>
      <c r="CX98" s="727"/>
      <c r="DC98" s="727"/>
      <c r="DH98" s="727"/>
    </row>
    <row r="99" spans="24:120" ht="13.2"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t="13.2" hidden="1">
      <c r="CT103" s="727"/>
      <c r="CV103" s="727"/>
      <c r="CW103" s="727"/>
      <c r="CY103" s="727"/>
      <c r="DA103" s="727"/>
      <c r="DB103" s="727"/>
      <c r="DD103" s="727"/>
      <c r="DF103" s="727"/>
      <c r="DG103" s="727"/>
      <c r="DI103" s="727"/>
      <c r="DK103" s="727"/>
      <c r="DL103" s="727"/>
      <c r="DM103" s="727"/>
      <c r="DN103" s="727"/>
      <c r="DO103" s="727"/>
      <c r="DP103" s="727"/>
    </row>
    <row r="104" spans="24:120" ht="13.2" hidden="1">
      <c r="CV104" s="727"/>
      <c r="CW104" s="727"/>
      <c r="DA104" s="727"/>
      <c r="DB104" s="727"/>
      <c r="DF104" s="727"/>
      <c r="DG104" s="727"/>
      <c r="DK104" s="727"/>
      <c r="DL104" s="727"/>
      <c r="DN104" s="727"/>
      <c r="DO104" s="727"/>
      <c r="DP104" s="727"/>
    </row>
    <row r="105" spans="24:120" ht="12.75" hidden="1" customHeight="1"/>
  </sheetData>
  <sheetProtection algorithmName="SHA-512" hashValue="p1XIrGmjpUplYY00FAN8W1PyWgjrOI0RURf5tWqyeQsWW2RGrZaFIYwGxM0qsH9M2F+APGlw0de4VSTisqkEig==" saltValue="A9b9yag+tt7UPoBIIb9toQ=="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N43" zoomScaleSheetLayoutView="55" workbookViewId="0">
      <selection activeCell="B73" sqref="B73:P73"/>
    </sheetView>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E+sb/7PvRpEN8rAvyJFDeSyj5rtub6E8PPsAnQJXUP8HxqQvfTHbTbAeyrZQeFllB7xTXXwaitDTzamYsiRhQ==" saltValue="dC7+3LR1MGrt5l67Lt5GEw=="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B73" sqref="B73:P73"/>
    </sheetView>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ht="13.2">
      <c r="AS1" s="740"/>
      <c r="AT1" s="740"/>
    </row>
    <row r="2" spans="1:46" ht="13.2">
      <c r="AS2" s="740"/>
      <c r="AT2" s="740"/>
    </row>
    <row r="3" spans="1:46" ht="13.2">
      <c r="AS3" s="740"/>
      <c r="AT3" s="740"/>
    </row>
    <row r="4" spans="1:46" ht="13.2">
      <c r="AS4" s="740"/>
      <c r="AT4" s="740"/>
    </row>
    <row r="5" spans="1:46" ht="16.2">
      <c r="A5" s="731" t="s">
        <v>509</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ht="13.2">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510</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511</v>
      </c>
      <c r="AP7" s="798"/>
      <c r="AQ7" s="809" t="s">
        <v>362</v>
      </c>
      <c r="AR7" s="823"/>
    </row>
    <row r="8" spans="1:46" ht="13.2">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131</v>
      </c>
      <c r="AQ8" s="810" t="s">
        <v>360</v>
      </c>
      <c r="AR8" s="824" t="s">
        <v>201</v>
      </c>
    </row>
    <row r="9" spans="1:46" ht="13.2">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186</v>
      </c>
      <c r="AL9" s="758"/>
      <c r="AM9" s="758"/>
      <c r="AN9" s="775"/>
      <c r="AO9" s="788">
        <v>2249981</v>
      </c>
      <c r="AP9" s="788">
        <v>142548</v>
      </c>
      <c r="AQ9" s="811">
        <v>110873</v>
      </c>
      <c r="AR9" s="825">
        <v>28.6</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347</v>
      </c>
      <c r="AL10" s="758"/>
      <c r="AM10" s="758"/>
      <c r="AN10" s="775"/>
      <c r="AO10" s="789">
        <v>186526</v>
      </c>
      <c r="AP10" s="789">
        <v>11817</v>
      </c>
      <c r="AQ10" s="812">
        <v>12701</v>
      </c>
      <c r="AR10" s="826">
        <v>-7</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512</v>
      </c>
      <c r="AL11" s="758"/>
      <c r="AM11" s="758"/>
      <c r="AN11" s="775"/>
      <c r="AO11" s="789" t="s">
        <v>34</v>
      </c>
      <c r="AP11" s="789" t="s">
        <v>34</v>
      </c>
      <c r="AQ11" s="812">
        <v>1473</v>
      </c>
      <c r="AR11" s="826" t="s">
        <v>34</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249</v>
      </c>
      <c r="AL12" s="758"/>
      <c r="AM12" s="758"/>
      <c r="AN12" s="775"/>
      <c r="AO12" s="789" t="s">
        <v>34</v>
      </c>
      <c r="AP12" s="789" t="s">
        <v>34</v>
      </c>
      <c r="AQ12" s="812">
        <v>4</v>
      </c>
      <c r="AR12" s="826" t="s">
        <v>34</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513</v>
      </c>
      <c r="AL13" s="758"/>
      <c r="AM13" s="758"/>
      <c r="AN13" s="775"/>
      <c r="AO13" s="789">
        <v>38986</v>
      </c>
      <c r="AP13" s="789">
        <v>2470</v>
      </c>
      <c r="AQ13" s="812">
        <v>3598</v>
      </c>
      <c r="AR13" s="826">
        <v>-31.4</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459</v>
      </c>
      <c r="AL14" s="758"/>
      <c r="AM14" s="758"/>
      <c r="AN14" s="775"/>
      <c r="AO14" s="789">
        <v>32787</v>
      </c>
      <c r="AP14" s="789">
        <v>2077</v>
      </c>
      <c r="AQ14" s="812">
        <v>2175</v>
      </c>
      <c r="AR14" s="826">
        <v>-4.5</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514</v>
      </c>
      <c r="AL15" s="759"/>
      <c r="AM15" s="759"/>
      <c r="AN15" s="776"/>
      <c r="AO15" s="789">
        <v>-197950</v>
      </c>
      <c r="AP15" s="789">
        <v>-12541</v>
      </c>
      <c r="AQ15" s="812">
        <v>-6566</v>
      </c>
      <c r="AR15" s="826">
        <v>91</v>
      </c>
    </row>
    <row r="16" spans="1:46" ht="13.2">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92</v>
      </c>
      <c r="AL16" s="759"/>
      <c r="AM16" s="759"/>
      <c r="AN16" s="776"/>
      <c r="AO16" s="789">
        <v>2310330</v>
      </c>
      <c r="AP16" s="789">
        <v>146372</v>
      </c>
      <c r="AQ16" s="812">
        <v>124259</v>
      </c>
      <c r="AR16" s="826">
        <v>17.8</v>
      </c>
    </row>
    <row r="17" spans="1:46" ht="13.2">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ht="13.2">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ht="13.2">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312</v>
      </c>
      <c r="AL19" s="740"/>
      <c r="AM19" s="740"/>
      <c r="AN19" s="740"/>
      <c r="AO19" s="740"/>
      <c r="AP19" s="740"/>
      <c r="AQ19" s="740"/>
      <c r="AR19" s="740"/>
    </row>
    <row r="20" spans="1:46" ht="13.2">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192</v>
      </c>
      <c r="AP20" s="800" t="s">
        <v>374</v>
      </c>
      <c r="AQ20" s="813" t="s">
        <v>388</v>
      </c>
      <c r="AR20" s="827"/>
    </row>
    <row r="21" spans="1:46" s="730" customFormat="1" ht="13.2">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515</v>
      </c>
      <c r="AL21" s="761"/>
      <c r="AM21" s="761"/>
      <c r="AN21" s="778"/>
      <c r="AO21" s="791">
        <v>12.61</v>
      </c>
      <c r="AP21" s="801">
        <v>10.18</v>
      </c>
      <c r="AQ21" s="814">
        <v>2.4300000000000002</v>
      </c>
      <c r="AR21" s="741"/>
      <c r="AS21" s="833"/>
      <c r="AT21" s="732"/>
    </row>
    <row r="22" spans="1:46" s="730" customFormat="1" ht="13.2">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322</v>
      </c>
      <c r="AL22" s="761"/>
      <c r="AM22" s="761"/>
      <c r="AN22" s="778"/>
      <c r="AO22" s="792">
        <v>94.4</v>
      </c>
      <c r="AP22" s="802">
        <v>96.1</v>
      </c>
      <c r="AQ22" s="815">
        <v>-1.7</v>
      </c>
      <c r="AR22" s="803"/>
      <c r="AS22" s="833"/>
      <c r="AT22" s="732"/>
    </row>
    <row r="23" spans="1:46" s="730" customFormat="1" ht="13.2">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ht="13.2">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ht="13.2">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ht="13.2">
      <c r="A26" s="734" t="s">
        <v>516</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ht="13.2">
      <c r="A27" s="735"/>
      <c r="AO27" s="740"/>
      <c r="AP27" s="740"/>
      <c r="AQ27" s="740"/>
      <c r="AR27" s="740"/>
      <c r="AS27" s="740"/>
      <c r="AT27" s="740"/>
    </row>
    <row r="28" spans="1:46" ht="16.2">
      <c r="A28" s="731" t="s">
        <v>490</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ht="13.2">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517</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511</v>
      </c>
      <c r="AP30" s="798"/>
      <c r="AQ30" s="809" t="s">
        <v>362</v>
      </c>
      <c r="AR30" s="823"/>
    </row>
    <row r="31" spans="1:46" ht="13.2">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131</v>
      </c>
      <c r="AQ31" s="810" t="s">
        <v>360</v>
      </c>
      <c r="AR31" s="824" t="s">
        <v>201</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51</v>
      </c>
      <c r="AL32" s="762"/>
      <c r="AM32" s="762"/>
      <c r="AN32" s="779"/>
      <c r="AO32" s="789">
        <v>1377505</v>
      </c>
      <c r="AP32" s="789">
        <v>87272</v>
      </c>
      <c r="AQ32" s="816">
        <v>56040</v>
      </c>
      <c r="AR32" s="826">
        <v>55.7</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184</v>
      </c>
      <c r="AL33" s="762"/>
      <c r="AM33" s="762"/>
      <c r="AN33" s="779"/>
      <c r="AO33" s="789" t="s">
        <v>34</v>
      </c>
      <c r="AP33" s="789" t="s">
        <v>34</v>
      </c>
      <c r="AQ33" s="816" t="s">
        <v>34</v>
      </c>
      <c r="AR33" s="826" t="s">
        <v>34</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518</v>
      </c>
      <c r="AL34" s="762"/>
      <c r="AM34" s="762"/>
      <c r="AN34" s="779"/>
      <c r="AO34" s="789" t="s">
        <v>34</v>
      </c>
      <c r="AP34" s="789" t="s">
        <v>34</v>
      </c>
      <c r="AQ34" s="816" t="s">
        <v>34</v>
      </c>
      <c r="AR34" s="826" t="s">
        <v>34</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519</v>
      </c>
      <c r="AL35" s="762"/>
      <c r="AM35" s="762"/>
      <c r="AN35" s="779"/>
      <c r="AO35" s="789">
        <v>465324</v>
      </c>
      <c r="AP35" s="789">
        <v>29481</v>
      </c>
      <c r="AQ35" s="816">
        <v>19608</v>
      </c>
      <c r="AR35" s="826">
        <v>50.4</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279</v>
      </c>
      <c r="AL36" s="762"/>
      <c r="AM36" s="762"/>
      <c r="AN36" s="779"/>
      <c r="AO36" s="789">
        <v>38554</v>
      </c>
      <c r="AP36" s="789">
        <v>2443</v>
      </c>
      <c r="AQ36" s="816">
        <v>3090</v>
      </c>
      <c r="AR36" s="826">
        <v>-20.9</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478</v>
      </c>
      <c r="AL37" s="762"/>
      <c r="AM37" s="762"/>
      <c r="AN37" s="779"/>
      <c r="AO37" s="789" t="s">
        <v>34</v>
      </c>
      <c r="AP37" s="789" t="s">
        <v>34</v>
      </c>
      <c r="AQ37" s="816">
        <v>590</v>
      </c>
      <c r="AR37" s="826" t="s">
        <v>34</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314</v>
      </c>
      <c r="AL38" s="763"/>
      <c r="AM38" s="763"/>
      <c r="AN38" s="780"/>
      <c r="AO38" s="793" t="s">
        <v>34</v>
      </c>
      <c r="AP38" s="793" t="s">
        <v>34</v>
      </c>
      <c r="AQ38" s="817">
        <v>10</v>
      </c>
      <c r="AR38" s="815" t="s">
        <v>34</v>
      </c>
      <c r="AS38" s="836"/>
    </row>
    <row r="39" spans="1:46" ht="13.2">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264</v>
      </c>
      <c r="AL39" s="763"/>
      <c r="AM39" s="763"/>
      <c r="AN39" s="780"/>
      <c r="AO39" s="789">
        <v>-38014</v>
      </c>
      <c r="AP39" s="789">
        <v>-2408</v>
      </c>
      <c r="AQ39" s="816">
        <v>-2093</v>
      </c>
      <c r="AR39" s="826">
        <v>15.1</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520</v>
      </c>
      <c r="AL40" s="762"/>
      <c r="AM40" s="762"/>
      <c r="AN40" s="779"/>
      <c r="AO40" s="789">
        <v>-1260508</v>
      </c>
      <c r="AP40" s="789">
        <v>-79860</v>
      </c>
      <c r="AQ40" s="816">
        <v>-52347</v>
      </c>
      <c r="AR40" s="826">
        <v>52.6</v>
      </c>
      <c r="AS40" s="836"/>
    </row>
    <row r="41" spans="1:46" ht="13.2">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127</v>
      </c>
      <c r="AL41" s="764"/>
      <c r="AM41" s="764"/>
      <c r="AN41" s="781"/>
      <c r="AO41" s="789">
        <v>582861</v>
      </c>
      <c r="AP41" s="789">
        <v>36927</v>
      </c>
      <c r="AQ41" s="816">
        <v>24899</v>
      </c>
      <c r="AR41" s="826">
        <v>48.3</v>
      </c>
      <c r="AS41" s="836"/>
    </row>
    <row r="42" spans="1:46" ht="13.2">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ht="13.2">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ht="13.2">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ht="13.2">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ht="13.2">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273</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ht="13.2">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46</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511</v>
      </c>
      <c r="AN49" s="782" t="s">
        <v>151</v>
      </c>
      <c r="AO49" s="794"/>
      <c r="AP49" s="794"/>
      <c r="AQ49" s="794"/>
      <c r="AR49" s="828"/>
    </row>
    <row r="50" spans="1:44" ht="13.2">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521</v>
      </c>
      <c r="AO50" s="795" t="s">
        <v>522</v>
      </c>
      <c r="AP50" s="806" t="s">
        <v>141</v>
      </c>
      <c r="AQ50" s="819" t="s">
        <v>423</v>
      </c>
      <c r="AR50" s="829" t="s">
        <v>434</v>
      </c>
    </row>
    <row r="51" spans="1:44" ht="13.2">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523</v>
      </c>
      <c r="AL51" s="765"/>
      <c r="AM51" s="771">
        <v>537323</v>
      </c>
      <c r="AN51" s="784">
        <v>31559</v>
      </c>
      <c r="AO51" s="796">
        <v>-37.799999999999997</v>
      </c>
      <c r="AP51" s="807">
        <v>125418</v>
      </c>
      <c r="AQ51" s="820">
        <v>10.6</v>
      </c>
      <c r="AR51" s="830">
        <v>-48.4</v>
      </c>
    </row>
    <row r="52" spans="1:44" ht="13.2">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524</v>
      </c>
      <c r="AM52" s="772">
        <v>173012</v>
      </c>
      <c r="AN52" s="785">
        <v>10162</v>
      </c>
      <c r="AO52" s="797">
        <v>-58</v>
      </c>
      <c r="AP52" s="808">
        <v>60445</v>
      </c>
      <c r="AQ52" s="821">
        <v>2.9</v>
      </c>
      <c r="AR52" s="831">
        <v>-60.9</v>
      </c>
    </row>
    <row r="53" spans="1:44" ht="13.2">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300</v>
      </c>
      <c r="AL53" s="765"/>
      <c r="AM53" s="771">
        <v>757604</v>
      </c>
      <c r="AN53" s="784">
        <v>45328</v>
      </c>
      <c r="AO53" s="796">
        <v>43.6</v>
      </c>
      <c r="AP53" s="807">
        <v>74568</v>
      </c>
      <c r="AQ53" s="820">
        <v>-40.5</v>
      </c>
      <c r="AR53" s="830">
        <v>84.1</v>
      </c>
    </row>
    <row r="54" spans="1:44" ht="13.2">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524</v>
      </c>
      <c r="AM54" s="772">
        <v>189351</v>
      </c>
      <c r="AN54" s="785">
        <v>11329</v>
      </c>
      <c r="AO54" s="797">
        <v>11.5</v>
      </c>
      <c r="AP54" s="808">
        <v>42558</v>
      </c>
      <c r="AQ54" s="821">
        <v>-29.6</v>
      </c>
      <c r="AR54" s="831">
        <v>41.1</v>
      </c>
    </row>
    <row r="55" spans="1:44" ht="13.2">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290</v>
      </c>
      <c r="AL55" s="765"/>
      <c r="AM55" s="771">
        <v>787979</v>
      </c>
      <c r="AN55" s="784">
        <v>47945</v>
      </c>
      <c r="AO55" s="796">
        <v>5.8</v>
      </c>
      <c r="AP55" s="807">
        <v>73693</v>
      </c>
      <c r="AQ55" s="820">
        <v>-1.2</v>
      </c>
      <c r="AR55" s="830">
        <v>7</v>
      </c>
    </row>
    <row r="56" spans="1:44" ht="13.2">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524</v>
      </c>
      <c r="AM56" s="772">
        <v>386853</v>
      </c>
      <c r="AN56" s="785">
        <v>23538</v>
      </c>
      <c r="AO56" s="797">
        <v>107.8</v>
      </c>
      <c r="AP56" s="808">
        <v>44203</v>
      </c>
      <c r="AQ56" s="821">
        <v>3.9</v>
      </c>
      <c r="AR56" s="831">
        <v>103.9</v>
      </c>
    </row>
    <row r="57" spans="1:44" ht="13.2">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57</v>
      </c>
      <c r="AL57" s="765"/>
      <c r="AM57" s="771">
        <v>1622319</v>
      </c>
      <c r="AN57" s="784">
        <v>100360</v>
      </c>
      <c r="AO57" s="796">
        <v>109.3</v>
      </c>
      <c r="AP57" s="807">
        <v>79401</v>
      </c>
      <c r="AQ57" s="820">
        <v>7.7</v>
      </c>
      <c r="AR57" s="830">
        <v>101.6</v>
      </c>
    </row>
    <row r="58" spans="1:44" ht="13.2">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524</v>
      </c>
      <c r="AM58" s="772">
        <v>1028035</v>
      </c>
      <c r="AN58" s="785">
        <v>63596</v>
      </c>
      <c r="AO58" s="797">
        <v>170.2</v>
      </c>
      <c r="AP58" s="808">
        <v>49347</v>
      </c>
      <c r="AQ58" s="821">
        <v>11.6</v>
      </c>
      <c r="AR58" s="831">
        <v>158.6</v>
      </c>
    </row>
    <row r="59" spans="1:44" ht="13.2">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525</v>
      </c>
      <c r="AL59" s="765"/>
      <c r="AM59" s="771">
        <v>1642904</v>
      </c>
      <c r="AN59" s="784">
        <v>104087</v>
      </c>
      <c r="AO59" s="796">
        <v>3.7</v>
      </c>
      <c r="AP59" s="807">
        <v>87379</v>
      </c>
      <c r="AQ59" s="820">
        <v>10</v>
      </c>
      <c r="AR59" s="830">
        <v>-6.3</v>
      </c>
    </row>
    <row r="60" spans="1:44" ht="13.2">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524</v>
      </c>
      <c r="AM60" s="772">
        <v>950325</v>
      </c>
      <c r="AN60" s="785">
        <v>60208</v>
      </c>
      <c r="AO60" s="797">
        <v>-5.3</v>
      </c>
      <c r="AP60" s="808">
        <v>55855</v>
      </c>
      <c r="AQ60" s="821">
        <v>13.2</v>
      </c>
      <c r="AR60" s="831">
        <v>-18.5</v>
      </c>
    </row>
    <row r="61" spans="1:44" ht="13.2">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526</v>
      </c>
      <c r="AL61" s="768"/>
      <c r="AM61" s="771">
        <v>1069626</v>
      </c>
      <c r="AN61" s="784">
        <v>65856</v>
      </c>
      <c r="AO61" s="796">
        <v>24.9</v>
      </c>
      <c r="AP61" s="807">
        <v>88092</v>
      </c>
      <c r="AQ61" s="822">
        <v>-2.7</v>
      </c>
      <c r="AR61" s="830">
        <v>27.6</v>
      </c>
    </row>
    <row r="62" spans="1:44" ht="13.2">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524</v>
      </c>
      <c r="AM62" s="772">
        <v>545515</v>
      </c>
      <c r="AN62" s="785">
        <v>33767</v>
      </c>
      <c r="AO62" s="797">
        <v>45.2</v>
      </c>
      <c r="AP62" s="808">
        <v>50482</v>
      </c>
      <c r="AQ62" s="821">
        <v>0.4</v>
      </c>
      <c r="AR62" s="831">
        <v>44.8</v>
      </c>
    </row>
    <row r="63" spans="1:44" ht="13.2">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ht="13.2">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ht="13.2">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ht="13.2">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t="13.2" hidden="1">
      <c r="AK70" s="740"/>
      <c r="AL70" s="740"/>
      <c r="AM70" s="740"/>
      <c r="AN70" s="740"/>
      <c r="AO70" s="740"/>
      <c r="AP70" s="740"/>
      <c r="AQ70" s="740"/>
      <c r="AR70" s="740"/>
    </row>
    <row r="71" spans="1:46" ht="13.2" hidden="1">
      <c r="AK71" s="740"/>
      <c r="AL71" s="740"/>
      <c r="AM71" s="740"/>
      <c r="AN71" s="740"/>
      <c r="AO71" s="740"/>
      <c r="AP71" s="740"/>
      <c r="AQ71" s="740"/>
      <c r="AR71" s="740"/>
    </row>
    <row r="72" spans="1:46" ht="13.2" hidden="1">
      <c r="AK72" s="740"/>
      <c r="AL72" s="740"/>
      <c r="AM72" s="740"/>
      <c r="AN72" s="740"/>
      <c r="AO72" s="740"/>
      <c r="AP72" s="740"/>
      <c r="AQ72" s="740"/>
      <c r="AR72" s="740"/>
    </row>
    <row r="73" spans="1:46" ht="13.2" hidden="1">
      <c r="AK73" s="740"/>
      <c r="AL73" s="740"/>
      <c r="AM73" s="740"/>
      <c r="AN73" s="740"/>
      <c r="AO73" s="740"/>
      <c r="AP73" s="740"/>
      <c r="AQ73" s="740"/>
      <c r="AR73" s="740"/>
    </row>
  </sheetData>
  <sheetProtection algorithmName="SHA-512" hashValue="drDUGb8VY7kBk4paQhE7E92EyO2GDATSvve56tsgaTcngLqc2kkxaZTRXGkRY2T5U0MTyytln5l9+cvO9Ztsvw==" saltValue="u7yNeVYIas0b7cCcmKXUu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B73" sqref="B73:P73"/>
    </sheetView>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ht="13.2">
      <c r="B2" s="727"/>
      <c r="DG2" s="727"/>
    </row>
    <row r="3" spans="2:125" ht="13.2">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ht="13.2"/>
    <row r="5" spans="2:125" ht="13.2"/>
    <row r="6" spans="2:125" ht="13.2"/>
    <row r="7" spans="2:125" ht="13.2"/>
    <row r="8" spans="2:125" ht="13.2"/>
    <row r="9" spans="2:125" ht="13.2">
      <c r="DU9" s="727"/>
    </row>
    <row r="10" spans="2:125" ht="13.2"/>
    <row r="11" spans="2:125" ht="13.2"/>
    <row r="12" spans="2:125" ht="13.2"/>
    <row r="13" spans="2:125" ht="13.2"/>
    <row r="14" spans="2:125" ht="13.2"/>
    <row r="15" spans="2:125" ht="13.2"/>
    <row r="16" spans="2:125" ht="13.2"/>
    <row r="17" spans="125:125" ht="13.2">
      <c r="DU17" s="727"/>
    </row>
    <row r="18" spans="125:125" ht="13.2"/>
    <row r="19" spans="125:125" ht="13.2"/>
    <row r="20" spans="125:125" ht="13.2">
      <c r="DU20" s="727"/>
    </row>
    <row r="21" spans="125:125" ht="13.2">
      <c r="DU21" s="727"/>
    </row>
    <row r="22" spans="125:125" ht="13.2"/>
    <row r="23" spans="125:125" ht="13.2"/>
    <row r="24" spans="125:125" ht="13.2"/>
    <row r="25" spans="125:125" ht="13.2"/>
    <row r="26" spans="125:125" ht="13.2"/>
    <row r="27" spans="125:125" ht="13.2"/>
    <row r="28" spans="125:125" ht="13.2">
      <c r="DU28" s="727"/>
    </row>
    <row r="29" spans="125:125" ht="13.2"/>
    <row r="30" spans="125:125" ht="13.2"/>
    <row r="31" spans="125:125" ht="13.2"/>
    <row r="32" spans="125:125" ht="13.2"/>
    <row r="33" spans="2:125" ht="13.2">
      <c r="B33" s="727"/>
      <c r="G33" s="727"/>
      <c r="I33" s="727"/>
    </row>
    <row r="34" spans="2:125" ht="13.2">
      <c r="C34" s="727"/>
      <c r="P34" s="727"/>
      <c r="DE34" s="727"/>
      <c r="DH34" s="727"/>
    </row>
    <row r="35" spans="2:125" ht="13.2">
      <c r="D35" s="727"/>
      <c r="E35" s="727"/>
      <c r="DG35" s="727"/>
      <c r="DJ35" s="727"/>
      <c r="DP35" s="727"/>
      <c r="DQ35" s="727"/>
      <c r="DR35" s="727"/>
      <c r="DS35" s="727"/>
      <c r="DT35" s="727"/>
      <c r="DU35" s="727"/>
    </row>
    <row r="36" spans="2:125" ht="13.2">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ht="13.2">
      <c r="DU37" s="727"/>
    </row>
    <row r="38" spans="2:125" ht="13.2">
      <c r="DT38" s="727"/>
      <c r="DU38" s="727"/>
    </row>
    <row r="39" spans="2:125" ht="13.2"/>
    <row r="40" spans="2:125" ht="13.2">
      <c r="DH40" s="727"/>
    </row>
    <row r="41" spans="2:125" ht="13.2">
      <c r="DE41" s="727"/>
    </row>
    <row r="42" spans="2:125" ht="13.2">
      <c r="DG42" s="727"/>
      <c r="DJ42" s="727"/>
    </row>
    <row r="43" spans="2:125" ht="13.2">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ht="13.2">
      <c r="DU44" s="727"/>
    </row>
    <row r="45" spans="2:125" ht="13.2"/>
    <row r="46" spans="2:125" ht="13.2"/>
    <row r="47" spans="2:125" ht="13.2"/>
    <row r="48" spans="2:125" ht="13.2">
      <c r="DT48" s="727"/>
      <c r="DU48" s="727"/>
    </row>
    <row r="49" spans="120:125" ht="13.2">
      <c r="DU49" s="727"/>
    </row>
    <row r="50" spans="120:125" ht="13.2">
      <c r="DU50" s="727"/>
    </row>
    <row r="51" spans="120:125" ht="13.2">
      <c r="DP51" s="727"/>
      <c r="DQ51" s="727"/>
      <c r="DR51" s="727"/>
      <c r="DS51" s="727"/>
      <c r="DT51" s="727"/>
      <c r="DU51" s="727"/>
    </row>
    <row r="52" spans="120:125" ht="13.2"/>
    <row r="53" spans="120:125" ht="13.2"/>
    <row r="54" spans="120:125" ht="13.2">
      <c r="DU54" s="727"/>
    </row>
    <row r="55" spans="120:125" ht="13.2"/>
    <row r="56" spans="120:125" ht="13.2"/>
    <row r="57" spans="120:125" ht="13.2"/>
    <row r="58" spans="120:125" ht="13.2">
      <c r="DU58" s="727"/>
    </row>
    <row r="59" spans="120:125" ht="13.2"/>
    <row r="60" spans="120:125" ht="13.2"/>
    <row r="61" spans="120:125" ht="13.2"/>
    <row r="62" spans="120:125" ht="13.2"/>
    <row r="63" spans="120:125" ht="13.2">
      <c r="DU63" s="727"/>
    </row>
    <row r="64" spans="120:125" ht="13.2">
      <c r="DT64" s="727"/>
      <c r="DU64" s="727"/>
    </row>
    <row r="65" spans="123:125" ht="13.2"/>
    <row r="66" spans="123:125" ht="13.2"/>
    <row r="67" spans="123:125" ht="13.2"/>
    <row r="68" spans="123:125" ht="13.2"/>
    <row r="69" spans="123:125" ht="13.2">
      <c r="DS69" s="727"/>
      <c r="DT69" s="727"/>
      <c r="DU69" s="72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7"/>
    </row>
    <row r="83" spans="116:125" ht="13.2">
      <c r="DM83" s="727"/>
      <c r="DN83" s="727"/>
      <c r="DO83" s="727"/>
      <c r="DP83" s="727"/>
      <c r="DQ83" s="727"/>
      <c r="DR83" s="727"/>
      <c r="DS83" s="727"/>
      <c r="DT83" s="727"/>
      <c r="DU83" s="727"/>
    </row>
    <row r="84" spans="116:125" ht="13.2"/>
    <row r="85" spans="116:125" ht="13.2"/>
    <row r="86" spans="116:125" ht="13.2"/>
    <row r="87" spans="116:125" ht="13.2"/>
    <row r="88" spans="116:125" ht="13.2">
      <c r="DU88" s="727"/>
    </row>
    <row r="89" spans="116:125" ht="13.2"/>
    <row r="90" spans="116:125" ht="13.2"/>
    <row r="91" spans="116:125" ht="13.2"/>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508</v>
      </c>
    </row>
    <row r="120" spans="125:125" ht="13.5" hidden="1" customHeight="1"/>
    <row r="121" spans="125:125" ht="13.5" hidden="1" customHeight="1">
      <c r="DU121" s="727"/>
    </row>
  </sheetData>
  <sheetProtection algorithmName="SHA-512" hashValue="P/sz6uB+uUGD+sGoeroOWFbJ9DOinBpdLSwrTOulb/mUAr8q3YPUCPGkhs5CUQld/0zSdah60kWk8WNfIfV7Aw==" saltValue="ZfAIIYU9oL+07vuY2omdn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E85" zoomScale="90" zoomScaleNormal="90" zoomScaleSheetLayoutView="55" workbookViewId="0">
      <selection activeCell="B73" sqref="B73:P73"/>
    </sheetView>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ht="13.2">
      <c r="B2" s="727"/>
      <c r="T2" s="727"/>
    </row>
    <row r="3" spans="1:125" ht="13.2">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7"/>
      <c r="G33" s="727"/>
      <c r="I33" s="727"/>
    </row>
    <row r="34" spans="2:125" ht="13.2">
      <c r="C34" s="727"/>
      <c r="P34" s="727"/>
      <c r="R34" s="727"/>
      <c r="U34" s="727"/>
    </row>
    <row r="35" spans="2:125" ht="13.2">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ht="13.2">
      <c r="F36" s="727"/>
      <c r="H36" s="727"/>
      <c r="J36" s="727"/>
      <c r="K36" s="727"/>
      <c r="L36" s="727"/>
      <c r="M36" s="727"/>
      <c r="N36" s="727"/>
      <c r="O36" s="727"/>
      <c r="Q36" s="727"/>
      <c r="S36" s="727"/>
      <c r="V36" s="727"/>
    </row>
    <row r="37" spans="2:125" ht="13.2"/>
    <row r="38" spans="2:125" ht="13.2"/>
    <row r="39" spans="2:125" ht="13.2"/>
    <row r="40" spans="2:125" ht="13.2">
      <c r="U40" s="727"/>
    </row>
    <row r="41" spans="2:125" ht="13.2">
      <c r="R41" s="727"/>
    </row>
    <row r="42" spans="2:125" ht="13.2">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ht="13.2">
      <c r="Q43" s="727"/>
      <c r="S43" s="727"/>
      <c r="V43" s="72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508</v>
      </c>
    </row>
  </sheetData>
  <sheetProtection algorithmName="SHA-512" hashValue="Dj57Kq/IDimqnxmTCR5PRfyxCFEzKBVfGxsQLcYtNqhXrajwJSQEL2nNOLUdK7FhUwCXifUH+SV7EF4SnoEQPg==" saltValue="vxB28RMUkfIalI6laHGtM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7" zoomScaleSheetLayoutView="100" workbookViewId="0">
      <selection activeCell="B73" sqref="B73:P7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0</v>
      </c>
    </row>
    <row r="46" spans="2:10" ht="29.25" customHeight="1">
      <c r="B46" s="838" t="s">
        <v>3</v>
      </c>
      <c r="C46" s="842"/>
      <c r="D46" s="842"/>
      <c r="E46" s="846" t="s">
        <v>5</v>
      </c>
      <c r="F46" s="850" t="s">
        <v>206</v>
      </c>
      <c r="G46" s="854" t="s">
        <v>527</v>
      </c>
      <c r="H46" s="854" t="s">
        <v>128</v>
      </c>
      <c r="I46" s="854" t="s">
        <v>318</v>
      </c>
      <c r="J46" s="859" t="s">
        <v>53</v>
      </c>
    </row>
    <row r="47" spans="2:10" ht="57.75" customHeight="1">
      <c r="B47" s="839"/>
      <c r="C47" s="843" t="s">
        <v>6</v>
      </c>
      <c r="D47" s="843"/>
      <c r="E47" s="847"/>
      <c r="F47" s="851">
        <v>13.47</v>
      </c>
      <c r="G47" s="855">
        <v>15.25</v>
      </c>
      <c r="H47" s="855">
        <v>14.46</v>
      </c>
      <c r="I47" s="855">
        <v>14.67</v>
      </c>
      <c r="J47" s="860">
        <v>16.34</v>
      </c>
    </row>
    <row r="48" spans="2:10" ht="57.75" customHeight="1">
      <c r="B48" s="840"/>
      <c r="C48" s="844" t="s">
        <v>8</v>
      </c>
      <c r="D48" s="844"/>
      <c r="E48" s="848"/>
      <c r="F48" s="852">
        <v>6.1</v>
      </c>
      <c r="G48" s="856">
        <v>6.72</v>
      </c>
      <c r="H48" s="856">
        <v>9.01</v>
      </c>
      <c r="I48" s="856">
        <v>7.28</v>
      </c>
      <c r="J48" s="861">
        <v>6.78</v>
      </c>
    </row>
    <row r="49" spans="2:10" ht="57.75" customHeight="1">
      <c r="B49" s="841"/>
      <c r="C49" s="845" t="s">
        <v>9</v>
      </c>
      <c r="D49" s="845"/>
      <c r="E49" s="849"/>
      <c r="F49" s="853">
        <v>5.15</v>
      </c>
      <c r="G49" s="857">
        <v>4.63</v>
      </c>
      <c r="H49" s="857">
        <v>2.96</v>
      </c>
      <c r="I49" s="857" t="s">
        <v>528</v>
      </c>
      <c r="J49" s="862">
        <v>1.54</v>
      </c>
    </row>
    <row r="50" spans="2:10" ht="13.2"/>
  </sheetData>
  <sheetProtection algorithmName="SHA-512" hashValue="N43wZ3YCBccMVfb+ZF/u7w0O6jSGg+L4GMLhBaw2quiCATq9chf5TeEYWX7s6B64DUA37GpX6fXqMkodxaB/Gg==" saltValue="FlXV9dgntq2bc5OIaD7yC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2026-02-23T08:14:42Z</dcterms:created>
  <dcterms:modified xsi:type="dcterms:W3CDTF">2026-03-16T08:50:29Z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2026-03-16T08:50:29Z</vt:filetime>
  </property>
</Properties>
</file>