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8.3公表分\③公表資料\01_統計表\"/>
    </mc:Choice>
  </mc:AlternateContent>
  <xr:revisionPtr revIDLastSave="0" documentId="13_ncr:1_{5BFEF62F-7877-4474-8759-A3EC30E55447}" xr6:coauthVersionLast="47" xr6:coauthVersionMax="47" xr10:uidLastSave="{00000000-0000-0000-0000-000000000000}"/>
  <bookViews>
    <workbookView xWindow="19090" yWindow="112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<sst xmlns="http://schemas.openxmlformats.org/spreadsheetml/2006/main" count="207" uniqueCount="66">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</sst>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-640</v>
      </c>
      <c r="C9" s="17">
        <f>C10+C11</f>
        <v>-93</v>
      </c>
      <c r="D9" s="17">
        <f>D10+D11</f>
        <v>28</v>
      </c>
      <c r="E9" s="17">
        <f>E10+E11</f>
        <v>-464</v>
      </c>
      <c r="F9" s="17">
        <f>F10+F11</f>
        <v>229</v>
      </c>
      <c r="G9" s="17">
        <f>G10+G11</f>
        <v>12</v>
      </c>
      <c r="H9" s="17">
        <f>H10+H11</f>
        <v>693</v>
      </c>
      <c r="I9" s="17">
        <f>I10+I11</f>
        <v>-87</v>
      </c>
      <c r="J9" s="28">
        <f t="shared" ref="J9:J19" si="0">K9-L9</f>
        <v>-11.586835450243242</v>
      </c>
      <c r="K9" s="32">
        <v>5.7185028407450496</v>
      </c>
      <c r="L9" s="32">
        <v>17.305338290988292</v>
      </c>
      <c r="M9" s="17">
        <f t="shared" ref="M9:U9" si="1">M10+M11</f>
        <v>-176</v>
      </c>
      <c r="N9" s="17">
        <f t="shared" si="1"/>
        <v>862</v>
      </c>
      <c r="O9" s="17">
        <f t="shared" si="1"/>
        <v>-2</v>
      </c>
      <c r="P9" s="17">
        <f t="shared" si="1"/>
        <v>557</v>
      </c>
      <c r="Q9" s="17">
        <f t="shared" si="1"/>
        <v>305</v>
      </c>
      <c r="R9" s="17">
        <f t="shared" si="1"/>
        <v>1038</v>
      </c>
      <c r="S9" s="17">
        <f t="shared" si="1"/>
        <v>69</v>
      </c>
      <c r="T9" s="17">
        <f t="shared" si="1"/>
        <v>733</v>
      </c>
      <c r="U9" s="17">
        <f t="shared" si="1"/>
        <v>305</v>
      </c>
      <c r="V9" s="28">
        <v>-4.3950065500922655</v>
      </c>
    </row>
    <row r="10" spans="1:22" ht="18.75" customHeight="1" x14ac:dyDescent="0.2">
      <c r="A10" s="6" t="s">
        <v>28</v>
      </c>
      <c r="B10" s="18">
        <f>B20+B21+B22+B23</f>
        <v>-422</v>
      </c>
      <c r="C10" s="18">
        <f>C20+C21+C22+C23</f>
        <v>-75</v>
      </c>
      <c r="D10" s="18">
        <f>D20+D21+D22+D23</f>
        <v>8</v>
      </c>
      <c r="E10" s="18">
        <f>E20+E21+E22+E23</f>
        <v>-305</v>
      </c>
      <c r="F10" s="18">
        <f>F20+F21+F22+F23</f>
        <v>190</v>
      </c>
      <c r="G10" s="18">
        <f>G20+G21+G22+G23</f>
        <v>10</v>
      </c>
      <c r="H10" s="18">
        <f>H20+H21+H22+H23</f>
        <v>495</v>
      </c>
      <c r="I10" s="18">
        <f>I20+I21+I22+I23</f>
        <v>-57</v>
      </c>
      <c r="J10" s="25">
        <f t="shared" si="0"/>
        <v>-10.039753183952264</v>
      </c>
      <c r="K10" s="33">
        <v>6.2542724752489534</v>
      </c>
      <c r="L10" s="33">
        <v>16.294025659201218</v>
      </c>
      <c r="M10" s="18">
        <f t="shared" ref="M10:U10" si="2">M20+M21+M22+M23</f>
        <v>-117</v>
      </c>
      <c r="N10" s="18">
        <f t="shared" si="2"/>
        <v>653</v>
      </c>
      <c r="O10" s="18">
        <f t="shared" si="2"/>
        <v>-18</v>
      </c>
      <c r="P10" s="18">
        <f t="shared" si="2"/>
        <v>455</v>
      </c>
      <c r="Q10" s="18">
        <f t="shared" si="2"/>
        <v>198</v>
      </c>
      <c r="R10" s="18">
        <f t="shared" si="2"/>
        <v>770</v>
      </c>
      <c r="S10" s="18">
        <f t="shared" si="2"/>
        <v>41</v>
      </c>
      <c r="T10" s="18">
        <f t="shared" si="2"/>
        <v>604</v>
      </c>
      <c r="U10" s="18">
        <f t="shared" si="2"/>
        <v>166</v>
      </c>
      <c r="V10" s="25">
        <v>-3.8513151558111964</v>
      </c>
    </row>
    <row r="11" spans="1:22" ht="18.75" customHeight="1" x14ac:dyDescent="0.2">
      <c r="A11" s="2" t="s">
        <v>27</v>
      </c>
      <c r="B11" s="19">
        <f>B12+B13+B14+B15+B16</f>
        <v>-218</v>
      </c>
      <c r="C11" s="19">
        <f>C12+C13+C14+C15+C16</f>
        <v>-18</v>
      </c>
      <c r="D11" s="19">
        <f>D12+D13+D14+D15+D16</f>
        <v>20</v>
      </c>
      <c r="E11" s="19">
        <f>E12+E13+E14+E15+E16</f>
        <v>-159</v>
      </c>
      <c r="F11" s="19">
        <f>F12+F13+F14+F15+F16</f>
        <v>39</v>
      </c>
      <c r="G11" s="19">
        <f>G12+G13+G14+G15+G16</f>
        <v>2</v>
      </c>
      <c r="H11" s="19">
        <f>H12+H13+H14+H15+H16</f>
        <v>198</v>
      </c>
      <c r="I11" s="19">
        <f>I12+I13+I14+I15+I16</f>
        <v>-30</v>
      </c>
      <c r="J11" s="27">
        <f t="shared" si="0"/>
        <v>-16.449046644037359</v>
      </c>
      <c r="K11" s="34">
        <v>4.0346718183487855</v>
      </c>
      <c r="L11" s="34">
        <v>20.483718462386143</v>
      </c>
      <c r="M11" s="19">
        <f t="shared" ref="M11:U11" si="3">M12+M13+M14+M15+M16</f>
        <v>-59</v>
      </c>
      <c r="N11" s="19">
        <f t="shared" si="3"/>
        <v>209</v>
      </c>
      <c r="O11" s="19">
        <f t="shared" si="3"/>
        <v>16</v>
      </c>
      <c r="P11" s="19">
        <f t="shared" si="3"/>
        <v>102</v>
      </c>
      <c r="Q11" s="19">
        <f t="shared" si="3"/>
        <v>107</v>
      </c>
      <c r="R11" s="19">
        <f t="shared" si="3"/>
        <v>268</v>
      </c>
      <c r="S11" s="19">
        <f t="shared" si="3"/>
        <v>28</v>
      </c>
      <c r="T11" s="19">
        <f t="shared" si="3"/>
        <v>129</v>
      </c>
      <c r="U11" s="19">
        <f t="shared" si="3"/>
        <v>139</v>
      </c>
      <c r="V11" s="30">
        <v>-6.1037342892968809</v>
      </c>
    </row>
    <row r="12" spans="1:22" ht="18.75" customHeight="1" x14ac:dyDescent="0.2">
      <c r="A12" s="6" t="s">
        <v>26</v>
      </c>
      <c r="B12" s="18">
        <f>B24</f>
        <v>-20</v>
      </c>
      <c r="C12" s="18">
        <f>C24</f>
        <v>-19</v>
      </c>
      <c r="D12" s="18">
        <f>D24</f>
        <v>-3</v>
      </c>
      <c r="E12" s="18">
        <f>E24</f>
        <v>-10</v>
      </c>
      <c r="F12" s="18">
        <f>F24</f>
        <v>3</v>
      </c>
      <c r="G12" s="18">
        <f>G24</f>
        <v>-1</v>
      </c>
      <c r="H12" s="18">
        <f>H24</f>
        <v>13</v>
      </c>
      <c r="I12" s="18">
        <f>I24</f>
        <v>0</v>
      </c>
      <c r="J12" s="25">
        <f t="shared" si="0"/>
        <v>-13.035714285714285</v>
      </c>
      <c r="K12" s="33">
        <v>3.9107142857142856</v>
      </c>
      <c r="L12" s="33">
        <v>16.946428571428569</v>
      </c>
      <c r="M12" s="18">
        <f t="shared" ref="M12:U12" si="4">M24</f>
        <v>-10</v>
      </c>
      <c r="N12" s="18">
        <f t="shared" si="4"/>
        <v>9</v>
      </c>
      <c r="O12" s="18">
        <f t="shared" si="4"/>
        <v>-2</v>
      </c>
      <c r="P12" s="18">
        <f t="shared" si="4"/>
        <v>6</v>
      </c>
      <c r="Q12" s="18">
        <f t="shared" si="4"/>
        <v>3</v>
      </c>
      <c r="R12" s="18">
        <f t="shared" si="4"/>
        <v>19</v>
      </c>
      <c r="S12" s="18">
        <f t="shared" si="4"/>
        <v>0</v>
      </c>
      <c r="T12" s="18">
        <f t="shared" si="4"/>
        <v>12</v>
      </c>
      <c r="U12" s="18">
        <f t="shared" si="4"/>
        <v>7</v>
      </c>
      <c r="V12" s="25">
        <v>-13.035714285714285</v>
      </c>
    </row>
    <row r="13" spans="1:22" ht="18.75" customHeight="1" x14ac:dyDescent="0.2">
      <c r="A13" s="4" t="s">
        <v>25</v>
      </c>
      <c r="B13" s="20">
        <f>B25+B26+B27</f>
        <v>-60</v>
      </c>
      <c r="C13" s="20">
        <f>C25+C26+C27</f>
        <v>-14</v>
      </c>
      <c r="D13" s="20">
        <f>D25+D26+D27</f>
        <v>-24</v>
      </c>
      <c r="E13" s="20">
        <f>E25+E26+E27</f>
        <v>-38</v>
      </c>
      <c r="F13" s="20">
        <f>F25+F26+F27</f>
        <v>4</v>
      </c>
      <c r="G13" s="20">
        <f>G25+G26+G27</f>
        <v>1</v>
      </c>
      <c r="H13" s="20">
        <f>H25+H26+H27</f>
        <v>42</v>
      </c>
      <c r="I13" s="20">
        <f>I25+I26+I27</f>
        <v>-4</v>
      </c>
      <c r="J13" s="26">
        <f t="shared" si="0"/>
        <v>-22.319417088273536</v>
      </c>
      <c r="K13" s="35">
        <v>2.3494123250814249</v>
      </c>
      <c r="L13" s="35">
        <v>24.66882941335496</v>
      </c>
      <c r="M13" s="20">
        <f t="shared" ref="M13:U13" si="5">M25+M26+M27</f>
        <v>-22</v>
      </c>
      <c r="N13" s="20">
        <f t="shared" si="5"/>
        <v>15</v>
      </c>
      <c r="O13" s="20">
        <f t="shared" si="5"/>
        <v>-11</v>
      </c>
      <c r="P13" s="20">
        <f t="shared" si="5"/>
        <v>9</v>
      </c>
      <c r="Q13" s="20">
        <f t="shared" si="5"/>
        <v>6</v>
      </c>
      <c r="R13" s="20">
        <f t="shared" si="5"/>
        <v>37</v>
      </c>
      <c r="S13" s="20">
        <f t="shared" si="5"/>
        <v>18</v>
      </c>
      <c r="T13" s="20">
        <f t="shared" si="5"/>
        <v>16</v>
      </c>
      <c r="U13" s="20">
        <f t="shared" si="5"/>
        <v>21</v>
      </c>
      <c r="V13" s="26">
        <v>-12.921767787947836</v>
      </c>
    </row>
    <row r="14" spans="1:22" ht="18.75" customHeight="1" x14ac:dyDescent="0.2">
      <c r="A14" s="4" t="s">
        <v>24</v>
      </c>
      <c r="B14" s="20">
        <f>B28+B29+B30+B31</f>
        <v>-79</v>
      </c>
      <c r="C14" s="20">
        <f>C28+C29+C30+C31</f>
        <v>-1</v>
      </c>
      <c r="D14" s="20">
        <f>D28+D29+D30+D31</f>
        <v>6</v>
      </c>
      <c r="E14" s="20">
        <f>E28+E29+E30+E31</f>
        <v>-69</v>
      </c>
      <c r="F14" s="20">
        <f>F28+F29+F30+F31</f>
        <v>17</v>
      </c>
      <c r="G14" s="20">
        <f>G28+G29+G30+G31</f>
        <v>1</v>
      </c>
      <c r="H14" s="20">
        <f>H28+H29+H30+H31</f>
        <v>86</v>
      </c>
      <c r="I14" s="20">
        <f>I28+I29+I30+I31</f>
        <v>-3</v>
      </c>
      <c r="J14" s="26">
        <f t="shared" si="0"/>
        <v>-18.496078258570549</v>
      </c>
      <c r="K14" s="35">
        <v>4.5570047883434679</v>
      </c>
      <c r="L14" s="35">
        <v>23.053083046914015</v>
      </c>
      <c r="M14" s="20">
        <f t="shared" ref="M14:U14" si="6">M28+M29+M30+M31</f>
        <v>-10</v>
      </c>
      <c r="N14" s="20">
        <f t="shared" si="6"/>
        <v>91</v>
      </c>
      <c r="O14" s="20">
        <f t="shared" si="6"/>
        <v>18</v>
      </c>
      <c r="P14" s="20">
        <f t="shared" si="6"/>
        <v>49</v>
      </c>
      <c r="Q14" s="20">
        <f t="shared" si="6"/>
        <v>42</v>
      </c>
      <c r="R14" s="20">
        <f t="shared" si="6"/>
        <v>101</v>
      </c>
      <c r="S14" s="20">
        <f t="shared" si="6"/>
        <v>16</v>
      </c>
      <c r="T14" s="20">
        <f t="shared" si="6"/>
        <v>53</v>
      </c>
      <c r="U14" s="20">
        <f t="shared" si="6"/>
        <v>48</v>
      </c>
      <c r="V14" s="26">
        <v>-2.6805910519667471</v>
      </c>
    </row>
    <row r="15" spans="1:22" ht="18.75" customHeight="1" x14ac:dyDescent="0.2">
      <c r="A15" s="4" t="s">
        <v>23</v>
      </c>
      <c r="B15" s="20">
        <f>B32+B33+B34+B35</f>
        <v>-32</v>
      </c>
      <c r="C15" s="20">
        <f>C32+C33+C34+C35</f>
        <v>10</v>
      </c>
      <c r="D15" s="20">
        <f>D32+D33+D34+D35</f>
        <v>40</v>
      </c>
      <c r="E15" s="20">
        <f>E32+E33+E34+E35</f>
        <v>-32</v>
      </c>
      <c r="F15" s="20">
        <f>F32+F33+F34+F35</f>
        <v>14</v>
      </c>
      <c r="G15" s="20">
        <f>G32+G33+G34+G35</f>
        <v>2</v>
      </c>
      <c r="H15" s="20">
        <f>H32+H33+H34+H35</f>
        <v>46</v>
      </c>
      <c r="I15" s="22">
        <f>I32+I33+I34+I35</f>
        <v>-15</v>
      </c>
      <c r="J15" s="26">
        <f>K15-L15</f>
        <v>-11.291831983727384</v>
      </c>
      <c r="K15" s="35">
        <v>4.9401764928807319</v>
      </c>
      <c r="L15" s="35">
        <v>16.232008476608115</v>
      </c>
      <c r="M15" s="22">
        <f t="shared" ref="M15:U15" si="7">M32+M33+M34+M35</f>
        <v>0</v>
      </c>
      <c r="N15" s="20">
        <f t="shared" si="7"/>
        <v>85</v>
      </c>
      <c r="O15" s="20">
        <f t="shared" si="7"/>
        <v>14</v>
      </c>
      <c r="P15" s="20">
        <f t="shared" si="7"/>
        <v>33</v>
      </c>
      <c r="Q15" s="20">
        <f t="shared" si="7"/>
        <v>52</v>
      </c>
      <c r="R15" s="20">
        <f>R32+R33+R34+R35</f>
        <v>85</v>
      </c>
      <c r="S15" s="20">
        <f t="shared" si="7"/>
        <v>-9</v>
      </c>
      <c r="T15" s="20">
        <f t="shared" si="7"/>
        <v>37</v>
      </c>
      <c r="U15" s="20">
        <f t="shared" si="7"/>
        <v>48</v>
      </c>
      <c r="V15" s="26">
        <v>0</v>
      </c>
    </row>
    <row r="16" spans="1:22" ht="18.75" customHeight="1" x14ac:dyDescent="0.2">
      <c r="A16" s="2" t="s">
        <v>22</v>
      </c>
      <c r="B16" s="19">
        <f>B36+B37+B38</f>
        <v>-27</v>
      </c>
      <c r="C16" s="19">
        <f>C36+C37+C38</f>
        <v>6</v>
      </c>
      <c r="D16" s="19">
        <f>D36+D37+D38</f>
        <v>1</v>
      </c>
      <c r="E16" s="19">
        <f>E36+E37+E38</f>
        <v>-10</v>
      </c>
      <c r="F16" s="19">
        <f>F36+F37+F38</f>
        <v>1</v>
      </c>
      <c r="G16" s="19">
        <f>G36+G37+G38</f>
        <v>-1</v>
      </c>
      <c r="H16" s="19">
        <f>H36+H37+H38</f>
        <v>11</v>
      </c>
      <c r="I16" s="19">
        <f>I36+I37+I38</f>
        <v>-8</v>
      </c>
      <c r="J16" s="27">
        <f t="shared" si="0"/>
        <v>-15.820041608876558</v>
      </c>
      <c r="K16" s="34">
        <v>1.5820041608876561</v>
      </c>
      <c r="L16" s="34">
        <v>17.402045769764214</v>
      </c>
      <c r="M16" s="19">
        <f t="shared" ref="M16:U16" si="8">M36+M37+M38</f>
        <v>-17</v>
      </c>
      <c r="N16" s="19">
        <f t="shared" si="8"/>
        <v>9</v>
      </c>
      <c r="O16" s="19">
        <f t="shared" si="8"/>
        <v>-3</v>
      </c>
      <c r="P16" s="19">
        <f t="shared" si="8"/>
        <v>5</v>
      </c>
      <c r="Q16" s="19">
        <f t="shared" si="8"/>
        <v>4</v>
      </c>
      <c r="R16" s="19">
        <f t="shared" si="8"/>
        <v>26</v>
      </c>
      <c r="S16" s="19">
        <f t="shared" si="8"/>
        <v>3</v>
      </c>
      <c r="T16" s="19">
        <f t="shared" si="8"/>
        <v>11</v>
      </c>
      <c r="U16" s="19">
        <f t="shared" si="8"/>
        <v>15</v>
      </c>
      <c r="V16" s="30">
        <v>-26.894070735090157</v>
      </c>
    </row>
    <row r="17" spans="1:22" ht="18.75" customHeight="1" x14ac:dyDescent="0.2">
      <c r="A17" s="6" t="s">
        <v>21</v>
      </c>
      <c r="B17" s="18">
        <f>B12+B13+B20</f>
        <v>-323</v>
      </c>
      <c r="C17" s="18">
        <f>C12+C13+C20</f>
        <v>-109</v>
      </c>
      <c r="D17" s="18">
        <f>D12+D13+D20</f>
        <v>-59</v>
      </c>
      <c r="E17" s="18">
        <f>E12+E13+E20</f>
        <v>-199</v>
      </c>
      <c r="F17" s="18">
        <f>F12+F13+F20</f>
        <v>82</v>
      </c>
      <c r="G17" s="18">
        <f>G12+G13+G20</f>
        <v>-7</v>
      </c>
      <c r="H17" s="18">
        <f>H12+H13+H20</f>
        <v>281</v>
      </c>
      <c r="I17" s="18">
        <f>I12+I13+I20</f>
        <v>-17</v>
      </c>
      <c r="J17" s="25">
        <f t="shared" si="0"/>
        <v>-12.271606373294716</v>
      </c>
      <c r="K17" s="33">
        <v>5.0566418221616409</v>
      </c>
      <c r="L17" s="33">
        <v>17.328248195456357</v>
      </c>
      <c r="M17" s="18">
        <f t="shared" ref="M17:U17" si="9">M12+M13+M20</f>
        <v>-124</v>
      </c>
      <c r="N17" s="18">
        <f t="shared" si="9"/>
        <v>218</v>
      </c>
      <c r="O17" s="18">
        <f t="shared" si="9"/>
        <v>-24</v>
      </c>
      <c r="P17" s="18">
        <f t="shared" si="9"/>
        <v>158</v>
      </c>
      <c r="Q17" s="18">
        <f t="shared" si="9"/>
        <v>60</v>
      </c>
      <c r="R17" s="18">
        <f t="shared" si="9"/>
        <v>342</v>
      </c>
      <c r="S17" s="18">
        <f t="shared" si="9"/>
        <v>45</v>
      </c>
      <c r="T17" s="18">
        <f t="shared" si="9"/>
        <v>257</v>
      </c>
      <c r="U17" s="18">
        <f t="shared" si="9"/>
        <v>85</v>
      </c>
      <c r="V17" s="25">
        <v>-7.6466290969273594</v>
      </c>
    </row>
    <row r="18" spans="1:22" ht="18.75" customHeight="1" x14ac:dyDescent="0.2">
      <c r="A18" s="4" t="s">
        <v>20</v>
      </c>
      <c r="B18" s="20">
        <f>B14+B22</f>
        <v>-126</v>
      </c>
      <c r="C18" s="20">
        <f>C14+C22</f>
        <v>-13</v>
      </c>
      <c r="D18" s="20">
        <f>D14+D22</f>
        <v>7</v>
      </c>
      <c r="E18" s="20">
        <f>E14+E22</f>
        <v>-96</v>
      </c>
      <c r="F18" s="20">
        <f>F14+F22</f>
        <v>39</v>
      </c>
      <c r="G18" s="20">
        <f>G14+G22</f>
        <v>8</v>
      </c>
      <c r="H18" s="20">
        <f>H14+H22</f>
        <v>135</v>
      </c>
      <c r="I18" s="20">
        <f>I14+I22</f>
        <v>-18</v>
      </c>
      <c r="J18" s="26">
        <f t="shared" si="0"/>
        <v>-13.653238903626214</v>
      </c>
      <c r="K18" s="35">
        <v>5.5466283045981486</v>
      </c>
      <c r="L18" s="35">
        <v>19.199867208224362</v>
      </c>
      <c r="M18" s="20">
        <f t="shared" ref="M18:U18" si="10">M14+M22</f>
        <v>-30</v>
      </c>
      <c r="N18" s="20">
        <f t="shared" si="10"/>
        <v>164</v>
      </c>
      <c r="O18" s="20">
        <f t="shared" si="10"/>
        <v>9</v>
      </c>
      <c r="P18" s="20">
        <f t="shared" si="10"/>
        <v>81</v>
      </c>
      <c r="Q18" s="20">
        <f t="shared" si="10"/>
        <v>83</v>
      </c>
      <c r="R18" s="20">
        <f t="shared" si="10"/>
        <v>194</v>
      </c>
      <c r="S18" s="20">
        <f t="shared" si="10"/>
        <v>28</v>
      </c>
      <c r="T18" s="20">
        <f t="shared" si="10"/>
        <v>104</v>
      </c>
      <c r="U18" s="20">
        <f t="shared" si="10"/>
        <v>90</v>
      </c>
      <c r="V18" s="26">
        <v>-4.2666371573831974</v>
      </c>
    </row>
    <row r="19" spans="1:22" ht="18.75" customHeight="1" x14ac:dyDescent="0.2">
      <c r="A19" s="2" t="s">
        <v>19</v>
      </c>
      <c r="B19" s="19">
        <f>B15+B16+B21+B23</f>
        <v>-191</v>
      </c>
      <c r="C19" s="19">
        <f>C15+C16+C21+C23</f>
        <v>29</v>
      </c>
      <c r="D19" s="19">
        <f>D15+D16+D21+D23</f>
        <v>80</v>
      </c>
      <c r="E19" s="19">
        <f>E15+E16+E21+E23</f>
        <v>-169</v>
      </c>
      <c r="F19" s="19">
        <f>F15+F16+F21+F23</f>
        <v>108</v>
      </c>
      <c r="G19" s="19">
        <f>G15+G16+G21+G23</f>
        <v>11</v>
      </c>
      <c r="H19" s="19">
        <f>H15+H16+H21+H23</f>
        <v>277</v>
      </c>
      <c r="I19" s="21">
        <f>I15+I16+I21+I23</f>
        <v>-52</v>
      </c>
      <c r="J19" s="27">
        <f t="shared" si="0"/>
        <v>-10.060810123146858</v>
      </c>
      <c r="K19" s="34">
        <v>6.4293934514784672</v>
      </c>
      <c r="L19" s="34">
        <v>16.490203574625326</v>
      </c>
      <c r="M19" s="21">
        <f t="shared" ref="M19:U19" si="11">M15+M16+M21+M23</f>
        <v>-22</v>
      </c>
      <c r="N19" s="21">
        <f>N15+N16+N21+N23</f>
        <v>480</v>
      </c>
      <c r="O19" s="19">
        <f t="shared" si="11"/>
        <v>13</v>
      </c>
      <c r="P19" s="19">
        <f t="shared" si="11"/>
        <v>318</v>
      </c>
      <c r="Q19" s="19">
        <f t="shared" si="11"/>
        <v>162</v>
      </c>
      <c r="R19" s="19">
        <f t="shared" si="11"/>
        <v>502</v>
      </c>
      <c r="S19" s="19">
        <f t="shared" si="11"/>
        <v>-4</v>
      </c>
      <c r="T19" s="19">
        <f t="shared" si="11"/>
        <v>372</v>
      </c>
      <c r="U19" s="19">
        <f t="shared" si="11"/>
        <v>130</v>
      </c>
      <c r="V19" s="30">
        <v>-1.3096912586344978</v>
      </c>
    </row>
    <row r="20" spans="1:22" ht="18.75" customHeight="1" x14ac:dyDescent="0.2">
      <c r="A20" s="5" t="s">
        <v>18</v>
      </c>
      <c r="B20" s="18">
        <f>E20+M20</f>
        <v>-243</v>
      </c>
      <c r="C20" s="18">
        <v>-76</v>
      </c>
      <c r="D20" s="18">
        <f>G20-I20+O20-S20</f>
        <v>-32</v>
      </c>
      <c r="E20" s="18">
        <f>F20-H20</f>
        <v>-151</v>
      </c>
      <c r="F20" s="18">
        <v>75</v>
      </c>
      <c r="G20" s="18">
        <v>-7</v>
      </c>
      <c r="H20" s="18">
        <v>226</v>
      </c>
      <c r="I20" s="18">
        <v>-13</v>
      </c>
      <c r="J20" s="25">
        <f>K20-L20</f>
        <v>-10.98451903292386</v>
      </c>
      <c r="K20" s="33">
        <v>5.4558869368827123</v>
      </c>
      <c r="L20" s="33">
        <v>16.440405969806573</v>
      </c>
      <c r="M20" s="18">
        <f>N20-R20</f>
        <v>-92</v>
      </c>
      <c r="N20" s="18">
        <f>P20+Q20</f>
        <v>194</v>
      </c>
      <c r="O20" s="22">
        <v>-11</v>
      </c>
      <c r="P20" s="22">
        <v>143</v>
      </c>
      <c r="Q20" s="22">
        <v>51</v>
      </c>
      <c r="R20" s="22">
        <f>SUM(T20:U20)</f>
        <v>286</v>
      </c>
      <c r="S20" s="22">
        <v>27</v>
      </c>
      <c r="T20" s="22">
        <v>229</v>
      </c>
      <c r="U20" s="22">
        <v>57</v>
      </c>
      <c r="V20" s="29">
        <v>-6.6925546425761251</v>
      </c>
    </row>
    <row r="21" spans="1:22" ht="18.75" customHeight="1" x14ac:dyDescent="0.2">
      <c r="A21" s="3" t="s">
        <v>17</v>
      </c>
      <c r="B21" s="20">
        <f t="shared" ref="B21:B38" si="12">E21+M21</f>
        <v>-74</v>
      </c>
      <c r="C21" s="20">
        <v>24</v>
      </c>
      <c r="D21" s="20">
        <f t="shared" ref="D21:D38" si="13">G21-I21+O21-S21</f>
        <v>54</v>
      </c>
      <c r="E21" s="20">
        <f t="shared" ref="E21:E38" si="14">F21-H21</f>
        <v>-81</v>
      </c>
      <c r="F21" s="20">
        <v>76</v>
      </c>
      <c r="G21" s="20">
        <v>3</v>
      </c>
      <c r="H21" s="20">
        <v>157</v>
      </c>
      <c r="I21" s="20">
        <v>-44</v>
      </c>
      <c r="J21" s="26">
        <f t="shared" ref="J21:J38" si="15">K21-L21</f>
        <v>-7.3962794700396248</v>
      </c>
      <c r="K21" s="35">
        <v>6.9397190089260707</v>
      </c>
      <c r="L21" s="35">
        <v>14.335998478965696</v>
      </c>
      <c r="M21" s="20">
        <f t="shared" ref="M21:M38" si="16">N21-R21</f>
        <v>7</v>
      </c>
      <c r="N21" s="20">
        <f t="shared" ref="N21:N38" si="17">P21+Q21</f>
        <v>300</v>
      </c>
      <c r="O21" s="20">
        <v>-3</v>
      </c>
      <c r="P21" s="20">
        <v>211</v>
      </c>
      <c r="Q21" s="20">
        <v>89</v>
      </c>
      <c r="R21" s="20">
        <f t="shared" ref="R21:R38" si="18">SUM(T21:U21)</f>
        <v>293</v>
      </c>
      <c r="S21" s="20">
        <v>-10</v>
      </c>
      <c r="T21" s="20">
        <v>246</v>
      </c>
      <c r="U21" s="20">
        <v>47</v>
      </c>
      <c r="V21" s="26">
        <v>0.63918464555898069</v>
      </c>
    </row>
    <row r="22" spans="1:22" ht="18.75" customHeight="1" x14ac:dyDescent="0.2">
      <c r="A22" s="3" t="s">
        <v>16</v>
      </c>
      <c r="B22" s="20">
        <f t="shared" si="12"/>
        <v>-47</v>
      </c>
      <c r="C22" s="20">
        <v>-12</v>
      </c>
      <c r="D22" s="20">
        <f t="shared" si="13"/>
        <v>1</v>
      </c>
      <c r="E22" s="20">
        <f t="shared" si="14"/>
        <v>-27</v>
      </c>
      <c r="F22" s="20">
        <v>22</v>
      </c>
      <c r="G22" s="20">
        <v>7</v>
      </c>
      <c r="H22" s="20">
        <v>49</v>
      </c>
      <c r="I22" s="20">
        <v>-15</v>
      </c>
      <c r="J22" s="26">
        <f t="shared" si="15"/>
        <v>-8.1798895071647699</v>
      </c>
      <c r="K22" s="35">
        <v>6.6650951539861092</v>
      </c>
      <c r="L22" s="35">
        <v>14.84498466115088</v>
      </c>
      <c r="M22" s="20">
        <f t="shared" si="16"/>
        <v>-20</v>
      </c>
      <c r="N22" s="20">
        <f t="shared" si="17"/>
        <v>73</v>
      </c>
      <c r="O22" s="20">
        <v>-9</v>
      </c>
      <c r="P22" s="20">
        <v>32</v>
      </c>
      <c r="Q22" s="20">
        <v>41</v>
      </c>
      <c r="R22" s="20">
        <f t="shared" si="18"/>
        <v>93</v>
      </c>
      <c r="S22" s="20">
        <v>12</v>
      </c>
      <c r="T22" s="20">
        <v>51</v>
      </c>
      <c r="U22" s="20">
        <v>42</v>
      </c>
      <c r="V22" s="26">
        <v>-6.0591774127146465</v>
      </c>
    </row>
    <row r="23" spans="1:22" ht="18.75" customHeight="1" x14ac:dyDescent="0.2">
      <c r="A23" s="1" t="s">
        <v>15</v>
      </c>
      <c r="B23" s="19">
        <f t="shared" si="12"/>
        <v>-58</v>
      </c>
      <c r="C23" s="19">
        <v>-11</v>
      </c>
      <c r="D23" s="19">
        <f t="shared" si="13"/>
        <v>-15</v>
      </c>
      <c r="E23" s="19">
        <f t="shared" si="14"/>
        <v>-46</v>
      </c>
      <c r="F23" s="19">
        <v>17</v>
      </c>
      <c r="G23" s="19">
        <v>7</v>
      </c>
      <c r="H23" s="19">
        <v>63</v>
      </c>
      <c r="I23" s="21">
        <v>15</v>
      </c>
      <c r="J23" s="27">
        <f t="shared" si="15"/>
        <v>-19.324616730353114</v>
      </c>
      <c r="K23" s="34">
        <v>7.1417061829565851</v>
      </c>
      <c r="L23" s="34">
        <v>26.4663229133097</v>
      </c>
      <c r="M23" s="21">
        <f t="shared" si="16"/>
        <v>-12</v>
      </c>
      <c r="N23" s="21">
        <f t="shared" si="17"/>
        <v>86</v>
      </c>
      <c r="O23" s="19">
        <v>5</v>
      </c>
      <c r="P23" s="19">
        <v>69</v>
      </c>
      <c r="Q23" s="19">
        <v>17</v>
      </c>
      <c r="R23" s="19">
        <f t="shared" si="18"/>
        <v>98</v>
      </c>
      <c r="S23" s="19">
        <v>12</v>
      </c>
      <c r="T23" s="19">
        <v>78</v>
      </c>
      <c r="U23" s="19">
        <v>20</v>
      </c>
      <c r="V23" s="31">
        <v>-5.0412043644399418</v>
      </c>
    </row>
    <row r="24" spans="1:22" ht="18.75" customHeight="1" x14ac:dyDescent="0.2">
      <c r="A24" s="7" t="s">
        <v>14</v>
      </c>
      <c r="B24" s="17">
        <f t="shared" si="12"/>
        <v>-20</v>
      </c>
      <c r="C24" s="17">
        <v>-19</v>
      </c>
      <c r="D24" s="18">
        <f t="shared" si="13"/>
        <v>-3</v>
      </c>
      <c r="E24" s="18">
        <f t="shared" si="14"/>
        <v>-10</v>
      </c>
      <c r="F24" s="17">
        <v>3</v>
      </c>
      <c r="G24" s="17">
        <v>-1</v>
      </c>
      <c r="H24" s="17">
        <v>13</v>
      </c>
      <c r="I24" s="23">
        <v>0</v>
      </c>
      <c r="J24" s="28">
        <f t="shared" si="15"/>
        <v>-13.035714285714285</v>
      </c>
      <c r="K24" s="32">
        <v>3.9107142857142856</v>
      </c>
      <c r="L24" s="32">
        <v>16.946428571428569</v>
      </c>
      <c r="M24" s="18">
        <f t="shared" si="16"/>
        <v>-10</v>
      </c>
      <c r="N24" s="17">
        <f t="shared" si="17"/>
        <v>9</v>
      </c>
      <c r="O24" s="17">
        <v>-2</v>
      </c>
      <c r="P24" s="17">
        <v>6</v>
      </c>
      <c r="Q24" s="17">
        <v>3</v>
      </c>
      <c r="R24" s="17">
        <f t="shared" si="18"/>
        <v>19</v>
      </c>
      <c r="S24" s="17">
        <v>0</v>
      </c>
      <c r="T24" s="17">
        <v>12</v>
      </c>
      <c r="U24" s="17">
        <v>7</v>
      </c>
      <c r="V24" s="28">
        <v>-13.035714285714285</v>
      </c>
    </row>
    <row r="25" spans="1:22" ht="18.75" customHeight="1" x14ac:dyDescent="0.2">
      <c r="A25" s="5" t="s">
        <v>13</v>
      </c>
      <c r="B25" s="18">
        <f t="shared" si="12"/>
        <v>-5</v>
      </c>
      <c r="C25" s="18">
        <v>3</v>
      </c>
      <c r="D25" s="18">
        <f t="shared" si="13"/>
        <v>-2</v>
      </c>
      <c r="E25" s="18">
        <f t="shared" si="14"/>
        <v>-5</v>
      </c>
      <c r="F25" s="18">
        <v>0</v>
      </c>
      <c r="G25" s="18">
        <v>0</v>
      </c>
      <c r="H25" s="18">
        <v>5</v>
      </c>
      <c r="I25" s="18">
        <v>1</v>
      </c>
      <c r="J25" s="25">
        <f t="shared" si="15"/>
        <v>-27.67667576584774</v>
      </c>
      <c r="K25" s="33">
        <v>0</v>
      </c>
      <c r="L25" s="33">
        <v>27.67667576584774</v>
      </c>
      <c r="M25" s="18">
        <f t="shared" si="16"/>
        <v>0</v>
      </c>
      <c r="N25" s="18">
        <f t="shared" si="17"/>
        <v>1</v>
      </c>
      <c r="O25" s="18">
        <v>-2</v>
      </c>
      <c r="P25" s="18">
        <v>1</v>
      </c>
      <c r="Q25" s="18">
        <v>0</v>
      </c>
      <c r="R25" s="18">
        <f t="shared" si="18"/>
        <v>1</v>
      </c>
      <c r="S25" s="18">
        <v>-1</v>
      </c>
      <c r="T25" s="18">
        <v>0</v>
      </c>
      <c r="U25" s="18">
        <v>1</v>
      </c>
      <c r="V25" s="29">
        <v>0</v>
      </c>
    </row>
    <row r="26" spans="1:22" ht="18.75" customHeight="1" x14ac:dyDescent="0.2">
      <c r="A26" s="3" t="s">
        <v>12</v>
      </c>
      <c r="B26" s="20">
        <f t="shared" si="12"/>
        <v>-23</v>
      </c>
      <c r="C26" s="20">
        <v>-7</v>
      </c>
      <c r="D26" s="20">
        <f t="shared" si="13"/>
        <v>-13</v>
      </c>
      <c r="E26" s="20">
        <f t="shared" si="14"/>
        <v>-15</v>
      </c>
      <c r="F26" s="20">
        <v>0</v>
      </c>
      <c r="G26" s="20">
        <v>0</v>
      </c>
      <c r="H26" s="20">
        <v>15</v>
      </c>
      <c r="I26" s="20">
        <v>2</v>
      </c>
      <c r="J26" s="26">
        <f t="shared" si="15"/>
        <v>-35.263429086693293</v>
      </c>
      <c r="K26" s="35">
        <v>0</v>
      </c>
      <c r="L26" s="35">
        <v>35.263429086693293</v>
      </c>
      <c r="M26" s="20">
        <f t="shared" si="16"/>
        <v>-8</v>
      </c>
      <c r="N26" s="20">
        <f t="shared" si="17"/>
        <v>4</v>
      </c>
      <c r="O26" s="20">
        <v>-1</v>
      </c>
      <c r="P26" s="20">
        <v>3</v>
      </c>
      <c r="Q26" s="20">
        <v>1</v>
      </c>
      <c r="R26" s="20">
        <f t="shared" si="18"/>
        <v>12</v>
      </c>
      <c r="S26" s="20">
        <v>10</v>
      </c>
      <c r="T26" s="20">
        <v>4</v>
      </c>
      <c r="U26" s="20">
        <v>8</v>
      </c>
      <c r="V26" s="26">
        <v>-18.807162179569751</v>
      </c>
    </row>
    <row r="27" spans="1:22" ht="18.75" customHeight="1" x14ac:dyDescent="0.2">
      <c r="A27" s="1" t="s">
        <v>11</v>
      </c>
      <c r="B27" s="19">
        <f t="shared" si="12"/>
        <v>-32</v>
      </c>
      <c r="C27" s="19">
        <v>-10</v>
      </c>
      <c r="D27" s="19">
        <f t="shared" si="13"/>
        <v>-9</v>
      </c>
      <c r="E27" s="19">
        <f t="shared" si="14"/>
        <v>-18</v>
      </c>
      <c r="F27" s="19">
        <v>4</v>
      </c>
      <c r="G27" s="19">
        <v>1</v>
      </c>
      <c r="H27" s="21">
        <v>22</v>
      </c>
      <c r="I27" s="21">
        <v>-7</v>
      </c>
      <c r="J27" s="27">
        <f t="shared" si="15"/>
        <v>-16.41547902216714</v>
      </c>
      <c r="K27" s="34">
        <v>3.6478842271482539</v>
      </c>
      <c r="L27" s="34">
        <v>20.063363249315394</v>
      </c>
      <c r="M27" s="21">
        <f t="shared" si="16"/>
        <v>-14</v>
      </c>
      <c r="N27" s="21">
        <f t="shared" si="17"/>
        <v>10</v>
      </c>
      <c r="O27" s="24">
        <v>-8</v>
      </c>
      <c r="P27" s="24">
        <v>5</v>
      </c>
      <c r="Q27" s="24">
        <v>5</v>
      </c>
      <c r="R27" s="24">
        <f t="shared" si="18"/>
        <v>24</v>
      </c>
      <c r="S27" s="24">
        <v>9</v>
      </c>
      <c r="T27" s="24">
        <v>12</v>
      </c>
      <c r="U27" s="24">
        <v>12</v>
      </c>
      <c r="V27" s="31">
        <v>-12.767594795018889</v>
      </c>
    </row>
    <row r="28" spans="1:22" ht="18.75" customHeight="1" x14ac:dyDescent="0.2">
      <c r="A28" s="5" t="s">
        <v>10</v>
      </c>
      <c r="B28" s="18">
        <f t="shared" si="12"/>
        <v>-25</v>
      </c>
      <c r="C28" s="18">
        <v>-15</v>
      </c>
      <c r="D28" s="18">
        <f t="shared" si="13"/>
        <v>-9</v>
      </c>
      <c r="E28" s="18">
        <f>F28-H28</f>
        <v>-10</v>
      </c>
      <c r="F28" s="18">
        <v>2</v>
      </c>
      <c r="G28" s="18">
        <v>1</v>
      </c>
      <c r="H28" s="18">
        <v>12</v>
      </c>
      <c r="I28" s="18">
        <v>3</v>
      </c>
      <c r="J28" s="25">
        <f t="shared" si="15"/>
        <v>-24.811028332155093</v>
      </c>
      <c r="K28" s="33">
        <v>4.9622056664310179</v>
      </c>
      <c r="L28" s="33">
        <v>29.773233998586111</v>
      </c>
      <c r="M28" s="18">
        <f t="shared" si="16"/>
        <v>-15</v>
      </c>
      <c r="N28" s="18">
        <f t="shared" si="17"/>
        <v>3</v>
      </c>
      <c r="O28" s="18">
        <v>-3</v>
      </c>
      <c r="P28" s="18">
        <v>3</v>
      </c>
      <c r="Q28" s="18">
        <v>0</v>
      </c>
      <c r="R28" s="18">
        <f t="shared" si="18"/>
        <v>18</v>
      </c>
      <c r="S28" s="18">
        <v>4</v>
      </c>
      <c r="T28" s="18">
        <v>8</v>
      </c>
      <c r="U28" s="18">
        <v>10</v>
      </c>
      <c r="V28" s="25">
        <v>-37.216542498232641</v>
      </c>
    </row>
    <row r="29" spans="1:22" ht="18.75" customHeight="1" x14ac:dyDescent="0.2">
      <c r="A29" s="3" t="s">
        <v>9</v>
      </c>
      <c r="B29" s="20">
        <f t="shared" si="12"/>
        <v>-5</v>
      </c>
      <c r="C29" s="20">
        <v>10</v>
      </c>
      <c r="D29" s="20">
        <f t="shared" si="13"/>
        <v>18</v>
      </c>
      <c r="E29" s="20">
        <f t="shared" si="14"/>
        <v>-19</v>
      </c>
      <c r="F29" s="20">
        <v>12</v>
      </c>
      <c r="G29" s="20">
        <v>7</v>
      </c>
      <c r="H29" s="20">
        <v>31</v>
      </c>
      <c r="I29" s="20">
        <v>-2</v>
      </c>
      <c r="J29" s="26">
        <f t="shared" si="15"/>
        <v>-16.103938324354452</v>
      </c>
      <c r="K29" s="35">
        <v>10.170908415381756</v>
      </c>
      <c r="L29" s="35">
        <v>26.274846739736208</v>
      </c>
      <c r="M29" s="22">
        <f t="shared" si="16"/>
        <v>14</v>
      </c>
      <c r="N29" s="22">
        <f t="shared" si="17"/>
        <v>35</v>
      </c>
      <c r="O29" s="20">
        <v>8</v>
      </c>
      <c r="P29" s="20">
        <v>15</v>
      </c>
      <c r="Q29" s="20">
        <v>20</v>
      </c>
      <c r="R29" s="20">
        <f t="shared" si="18"/>
        <v>21</v>
      </c>
      <c r="S29" s="20">
        <v>-1</v>
      </c>
      <c r="T29" s="20">
        <v>15</v>
      </c>
      <c r="U29" s="20">
        <v>6</v>
      </c>
      <c r="V29" s="26">
        <v>11.866059817945381</v>
      </c>
    </row>
    <row r="30" spans="1:22" ht="18.75" customHeight="1" x14ac:dyDescent="0.2">
      <c r="A30" s="3" t="s">
        <v>8</v>
      </c>
      <c r="B30" s="20">
        <f t="shared" si="12"/>
        <v>-15</v>
      </c>
      <c r="C30" s="20">
        <v>10</v>
      </c>
      <c r="D30" s="20">
        <f t="shared" si="13"/>
        <v>3</v>
      </c>
      <c r="E30" s="20">
        <f t="shared" si="14"/>
        <v>-12</v>
      </c>
      <c r="F30" s="20">
        <v>2</v>
      </c>
      <c r="G30" s="20">
        <v>-2</v>
      </c>
      <c r="H30" s="20">
        <v>14</v>
      </c>
      <c r="I30" s="20">
        <v>-6</v>
      </c>
      <c r="J30" s="29">
        <f t="shared" si="15"/>
        <v>-10.664614905138494</v>
      </c>
      <c r="K30" s="36">
        <v>1.7774358175230822</v>
      </c>
      <c r="L30" s="36">
        <v>12.442050722661577</v>
      </c>
      <c r="M30" s="20">
        <f t="shared" si="16"/>
        <v>-3</v>
      </c>
      <c r="N30" s="20">
        <f t="shared" si="17"/>
        <v>26</v>
      </c>
      <c r="O30" s="20">
        <v>4</v>
      </c>
      <c r="P30" s="20">
        <v>21</v>
      </c>
      <c r="Q30" s="20">
        <v>5</v>
      </c>
      <c r="R30" s="20">
        <f t="shared" si="18"/>
        <v>29</v>
      </c>
      <c r="S30" s="20">
        <v>5</v>
      </c>
      <c r="T30" s="20">
        <v>18</v>
      </c>
      <c r="U30" s="20">
        <v>11</v>
      </c>
      <c r="V30" s="26">
        <v>-2.6661537262846302</v>
      </c>
    </row>
    <row r="31" spans="1:22" ht="18.75" customHeight="1" x14ac:dyDescent="0.2">
      <c r="A31" s="1" t="s">
        <v>7</v>
      </c>
      <c r="B31" s="19">
        <f t="shared" si="12"/>
        <v>-34</v>
      </c>
      <c r="C31" s="19">
        <v>-6</v>
      </c>
      <c r="D31" s="19">
        <f t="shared" si="13"/>
        <v>-6</v>
      </c>
      <c r="E31" s="19">
        <f t="shared" si="14"/>
        <v>-28</v>
      </c>
      <c r="F31" s="19">
        <v>1</v>
      </c>
      <c r="G31" s="19">
        <v>-5</v>
      </c>
      <c r="H31" s="19">
        <v>29</v>
      </c>
      <c r="I31" s="21">
        <v>2</v>
      </c>
      <c r="J31" s="27">
        <f t="shared" si="15"/>
        <v>-27.385954381752704</v>
      </c>
      <c r="K31" s="34">
        <v>0.97806979934831062</v>
      </c>
      <c r="L31" s="34">
        <v>28.364024181101016</v>
      </c>
      <c r="M31" s="19">
        <f t="shared" si="16"/>
        <v>-6</v>
      </c>
      <c r="N31" s="19">
        <f t="shared" si="17"/>
        <v>27</v>
      </c>
      <c r="O31" s="19">
        <v>9</v>
      </c>
      <c r="P31" s="19">
        <v>10</v>
      </c>
      <c r="Q31" s="19">
        <v>17</v>
      </c>
      <c r="R31" s="19">
        <f t="shared" si="18"/>
        <v>33</v>
      </c>
      <c r="S31" s="19">
        <v>8</v>
      </c>
      <c r="T31" s="19">
        <v>12</v>
      </c>
      <c r="U31" s="19">
        <v>21</v>
      </c>
      <c r="V31" s="30">
        <v>-5.8684187960898626</v>
      </c>
    </row>
    <row r="32" spans="1:22" ht="18.75" customHeight="1" x14ac:dyDescent="0.2">
      <c r="A32" s="5" t="s">
        <v>6</v>
      </c>
      <c r="B32" s="18">
        <f t="shared" si="12"/>
        <v>16</v>
      </c>
      <c r="C32" s="18">
        <v>20</v>
      </c>
      <c r="D32" s="18">
        <f t="shared" si="13"/>
        <v>23</v>
      </c>
      <c r="E32" s="18">
        <f t="shared" si="14"/>
        <v>-1</v>
      </c>
      <c r="F32" s="18">
        <v>1</v>
      </c>
      <c r="G32" s="18">
        <v>0</v>
      </c>
      <c r="H32" s="18">
        <v>2</v>
      </c>
      <c r="I32" s="18">
        <v>-1</v>
      </c>
      <c r="J32" s="25">
        <f t="shared" si="15"/>
        <v>-3.6699646074646073</v>
      </c>
      <c r="K32" s="33">
        <v>3.6699646074646073</v>
      </c>
      <c r="L32" s="33">
        <v>7.3399292149292146</v>
      </c>
      <c r="M32" s="18">
        <f t="shared" si="16"/>
        <v>17</v>
      </c>
      <c r="N32" s="18">
        <f t="shared" si="17"/>
        <v>21</v>
      </c>
      <c r="O32" s="22">
        <v>16</v>
      </c>
      <c r="P32" s="22">
        <v>8</v>
      </c>
      <c r="Q32" s="22">
        <v>13</v>
      </c>
      <c r="R32" s="22">
        <f t="shared" si="18"/>
        <v>4</v>
      </c>
      <c r="S32" s="22">
        <v>-6</v>
      </c>
      <c r="T32" s="22">
        <v>1</v>
      </c>
      <c r="U32" s="22">
        <v>3</v>
      </c>
      <c r="V32" s="29">
        <v>62.389398326898331</v>
      </c>
    </row>
    <row r="33" spans="1:22" ht="18.75" customHeight="1" x14ac:dyDescent="0.2">
      <c r="A33" s="3" t="s">
        <v>5</v>
      </c>
      <c r="B33" s="20">
        <f t="shared" si="12"/>
        <v>-36</v>
      </c>
      <c r="C33" s="20">
        <v>-26</v>
      </c>
      <c r="D33" s="20">
        <f t="shared" si="13"/>
        <v>-5</v>
      </c>
      <c r="E33" s="20">
        <f t="shared" si="14"/>
        <v>-22</v>
      </c>
      <c r="F33" s="20">
        <v>2</v>
      </c>
      <c r="G33" s="20">
        <v>-2</v>
      </c>
      <c r="H33" s="20">
        <v>24</v>
      </c>
      <c r="I33" s="20">
        <v>-6</v>
      </c>
      <c r="J33" s="26">
        <f t="shared" si="15"/>
        <v>-20.709540315259552</v>
      </c>
      <c r="K33" s="35">
        <v>1.8826854832054136</v>
      </c>
      <c r="L33" s="35">
        <v>22.592225798464966</v>
      </c>
      <c r="M33" s="20">
        <f t="shared" si="16"/>
        <v>-14</v>
      </c>
      <c r="N33" s="20">
        <f t="shared" si="17"/>
        <v>24</v>
      </c>
      <c r="O33" s="20">
        <v>-4</v>
      </c>
      <c r="P33" s="20">
        <v>11</v>
      </c>
      <c r="Q33" s="20">
        <v>13</v>
      </c>
      <c r="R33" s="20">
        <f t="shared" si="18"/>
        <v>38</v>
      </c>
      <c r="S33" s="20">
        <v>5</v>
      </c>
      <c r="T33" s="20">
        <v>13</v>
      </c>
      <c r="U33" s="20">
        <v>25</v>
      </c>
      <c r="V33" s="26">
        <v>-13.178798382437904</v>
      </c>
    </row>
    <row r="34" spans="1:22" ht="18.75" customHeight="1" x14ac:dyDescent="0.2">
      <c r="A34" s="3" t="s">
        <v>4</v>
      </c>
      <c r="B34" s="20">
        <f t="shared" si="12"/>
        <v>-17</v>
      </c>
      <c r="C34" s="20">
        <v>0</v>
      </c>
      <c r="D34" s="20">
        <f t="shared" si="13"/>
        <v>-7</v>
      </c>
      <c r="E34" s="20">
        <f t="shared" si="14"/>
        <v>-5</v>
      </c>
      <c r="F34" s="20">
        <v>3</v>
      </c>
      <c r="G34" s="20">
        <v>-1</v>
      </c>
      <c r="H34" s="20">
        <v>8</v>
      </c>
      <c r="I34" s="20">
        <v>-9</v>
      </c>
      <c r="J34" s="26">
        <f t="shared" si="15"/>
        <v>-6.8178421996413627</v>
      </c>
      <c r="K34" s="35">
        <v>4.090705319784818</v>
      </c>
      <c r="L34" s="35">
        <v>10.908547519426181</v>
      </c>
      <c r="M34" s="20">
        <f>N34-R34</f>
        <v>-12</v>
      </c>
      <c r="N34" s="20">
        <f t="shared" si="17"/>
        <v>9</v>
      </c>
      <c r="O34" s="20">
        <v>-14</v>
      </c>
      <c r="P34" s="20">
        <v>3</v>
      </c>
      <c r="Q34" s="20">
        <v>6</v>
      </c>
      <c r="R34" s="20">
        <f t="shared" si="18"/>
        <v>21</v>
      </c>
      <c r="S34" s="20">
        <v>1</v>
      </c>
      <c r="T34" s="20">
        <v>9</v>
      </c>
      <c r="U34" s="20">
        <v>12</v>
      </c>
      <c r="V34" s="26">
        <v>-16.362821279139268</v>
      </c>
    </row>
    <row r="35" spans="1:22" ht="18.75" customHeight="1" x14ac:dyDescent="0.2">
      <c r="A35" s="1" t="s">
        <v>3</v>
      </c>
      <c r="B35" s="19">
        <f t="shared" si="12"/>
        <v>5</v>
      </c>
      <c r="C35" s="19">
        <v>16</v>
      </c>
      <c r="D35" s="19">
        <f t="shared" si="13"/>
        <v>29</v>
      </c>
      <c r="E35" s="19">
        <f t="shared" si="14"/>
        <v>-4</v>
      </c>
      <c r="F35" s="19">
        <v>8</v>
      </c>
      <c r="G35" s="19">
        <v>5</v>
      </c>
      <c r="H35" s="19">
        <v>12</v>
      </c>
      <c r="I35" s="21">
        <v>1</v>
      </c>
      <c r="J35" s="27">
        <f t="shared" si="15"/>
        <v>-5.2236883533216929</v>
      </c>
      <c r="K35" s="34">
        <v>10.447376706643386</v>
      </c>
      <c r="L35" s="34">
        <v>15.671065059965079</v>
      </c>
      <c r="M35" s="21">
        <f t="shared" si="16"/>
        <v>9</v>
      </c>
      <c r="N35" s="21">
        <f t="shared" si="17"/>
        <v>31</v>
      </c>
      <c r="O35" s="24">
        <v>16</v>
      </c>
      <c r="P35" s="24">
        <v>11</v>
      </c>
      <c r="Q35" s="24">
        <v>20</v>
      </c>
      <c r="R35" s="24">
        <f t="shared" si="18"/>
        <v>22</v>
      </c>
      <c r="S35" s="24">
        <v>-9</v>
      </c>
      <c r="T35" s="24">
        <v>14</v>
      </c>
      <c r="U35" s="24">
        <v>8</v>
      </c>
      <c r="V35" s="31">
        <v>11.753298794973819</v>
      </c>
    </row>
    <row r="36" spans="1:22" ht="18.75" customHeight="1" x14ac:dyDescent="0.2">
      <c r="A36" s="5" t="s">
        <v>2</v>
      </c>
      <c r="B36" s="18">
        <f t="shared" si="12"/>
        <v>-10</v>
      </c>
      <c r="C36" s="18">
        <v>10</v>
      </c>
      <c r="D36" s="18">
        <f t="shared" si="13"/>
        <v>5</v>
      </c>
      <c r="E36" s="18">
        <f t="shared" si="14"/>
        <v>-4</v>
      </c>
      <c r="F36" s="18">
        <v>1</v>
      </c>
      <c r="G36" s="18">
        <v>1</v>
      </c>
      <c r="H36" s="18">
        <v>5</v>
      </c>
      <c r="I36" s="18">
        <v>-8</v>
      </c>
      <c r="J36" s="25">
        <f t="shared" si="15"/>
        <v>-14.92354239921498</v>
      </c>
      <c r="K36" s="33">
        <v>3.7308855998037451</v>
      </c>
      <c r="L36" s="33">
        <v>18.654427999018726</v>
      </c>
      <c r="M36" s="18">
        <f t="shared" si="16"/>
        <v>-6</v>
      </c>
      <c r="N36" s="18">
        <f t="shared" si="17"/>
        <v>3</v>
      </c>
      <c r="O36" s="18">
        <v>-3</v>
      </c>
      <c r="P36" s="18">
        <v>2</v>
      </c>
      <c r="Q36" s="18">
        <v>1</v>
      </c>
      <c r="R36" s="18">
        <f t="shared" si="18"/>
        <v>9</v>
      </c>
      <c r="S36" s="18">
        <v>1</v>
      </c>
      <c r="T36" s="18">
        <v>8</v>
      </c>
      <c r="U36" s="18">
        <v>1</v>
      </c>
      <c r="V36" s="25">
        <v>-22.385313598822478</v>
      </c>
    </row>
    <row r="37" spans="1:22" ht="18.75" customHeight="1" x14ac:dyDescent="0.2">
      <c r="A37" s="3" t="s">
        <v>1</v>
      </c>
      <c r="B37" s="20">
        <f t="shared" si="12"/>
        <v>-4</v>
      </c>
      <c r="C37" s="20">
        <v>4</v>
      </c>
      <c r="D37" s="20">
        <f t="shared" si="13"/>
        <v>6</v>
      </c>
      <c r="E37" s="20">
        <f t="shared" si="14"/>
        <v>-3</v>
      </c>
      <c r="F37" s="20">
        <v>0</v>
      </c>
      <c r="G37" s="20">
        <v>-1</v>
      </c>
      <c r="H37" s="20">
        <v>3</v>
      </c>
      <c r="I37" s="20">
        <v>-1</v>
      </c>
      <c r="J37" s="26">
        <f t="shared" si="15"/>
        <v>-15.975140056022408</v>
      </c>
      <c r="K37" s="35">
        <v>0</v>
      </c>
      <c r="L37" s="35">
        <v>15.975140056022408</v>
      </c>
      <c r="M37" s="20">
        <f>N37-R37</f>
        <v>-1</v>
      </c>
      <c r="N37" s="22">
        <f t="shared" si="17"/>
        <v>6</v>
      </c>
      <c r="O37" s="20">
        <v>1</v>
      </c>
      <c r="P37" s="20">
        <v>3</v>
      </c>
      <c r="Q37" s="20">
        <v>3</v>
      </c>
      <c r="R37" s="20">
        <f t="shared" si="18"/>
        <v>7</v>
      </c>
      <c r="S37" s="20">
        <v>-5</v>
      </c>
      <c r="T37" s="20">
        <v>2</v>
      </c>
      <c r="U37" s="20">
        <v>5</v>
      </c>
      <c r="V37" s="26">
        <v>-5.3250466853408014</v>
      </c>
    </row>
    <row r="38" spans="1:22" ht="18.75" customHeight="1" x14ac:dyDescent="0.2">
      <c r="A38" s="1" t="s">
        <v>0</v>
      </c>
      <c r="B38" s="19">
        <f t="shared" si="12"/>
        <v>-13</v>
      </c>
      <c r="C38" s="19">
        <v>-8</v>
      </c>
      <c r="D38" s="19">
        <f t="shared" si="13"/>
        <v>-10</v>
      </c>
      <c r="E38" s="19">
        <f t="shared" si="14"/>
        <v>-3</v>
      </c>
      <c r="F38" s="19">
        <v>0</v>
      </c>
      <c r="G38" s="19">
        <v>-1</v>
      </c>
      <c r="H38" s="19">
        <v>3</v>
      </c>
      <c r="I38" s="21">
        <v>1</v>
      </c>
      <c r="J38" s="27">
        <f t="shared" si="15"/>
        <v>-17.017903767251024</v>
      </c>
      <c r="K38" s="34">
        <v>0</v>
      </c>
      <c r="L38" s="34">
        <v>17.017903767251024</v>
      </c>
      <c r="M38" s="21">
        <f t="shared" si="16"/>
        <v>-10</v>
      </c>
      <c r="N38" s="19">
        <f t="shared" si="17"/>
        <v>0</v>
      </c>
      <c r="O38" s="19">
        <v>-1</v>
      </c>
      <c r="P38" s="19">
        <v>0</v>
      </c>
      <c r="Q38" s="19">
        <v>0</v>
      </c>
      <c r="R38" s="19">
        <f t="shared" si="18"/>
        <v>10</v>
      </c>
      <c r="S38" s="19">
        <v>7</v>
      </c>
      <c r="T38" s="19">
        <v>1</v>
      </c>
      <c r="U38" s="19">
        <v>9</v>
      </c>
      <c r="V38" s="30">
        <v>-56.726345890836754</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-282</v>
      </c>
      <c r="C9" s="17">
        <f t="shared" si="0"/>
        <v>-32</v>
      </c>
      <c r="D9" s="17">
        <f t="shared" si="0"/>
        <v>57</v>
      </c>
      <c r="E9" s="17">
        <f t="shared" si="0"/>
        <v>-210</v>
      </c>
      <c r="F9" s="17">
        <f t="shared" si="0"/>
        <v>124</v>
      </c>
      <c r="G9" s="17">
        <f t="shared" si="0"/>
        <v>6</v>
      </c>
      <c r="H9" s="17">
        <f t="shared" si="0"/>
        <v>334</v>
      </c>
      <c r="I9" s="17">
        <f>I10+I11</f>
        <v>-55</v>
      </c>
      <c r="J9" s="28">
        <f>K9-L9</f>
        <v>-10.950350411213158</v>
      </c>
      <c r="K9" s="28">
        <v>6.4659211951925331</v>
      </c>
      <c r="L9" s="28">
        <v>17.41627160640569</v>
      </c>
      <c r="M9" s="17">
        <f t="shared" ref="M9:U9" si="1">M10+M11</f>
        <v>-72</v>
      </c>
      <c r="N9" s="17">
        <f t="shared" si="1"/>
        <v>450</v>
      </c>
      <c r="O9" s="17">
        <f t="shared" si="1"/>
        <v>0</v>
      </c>
      <c r="P9" s="17">
        <f t="shared" si="1"/>
        <v>300</v>
      </c>
      <c r="Q9" s="17">
        <f t="shared" si="1"/>
        <v>150</v>
      </c>
      <c r="R9" s="17">
        <f>R10+R11</f>
        <v>522</v>
      </c>
      <c r="S9" s="17">
        <f t="shared" si="1"/>
        <v>4</v>
      </c>
      <c r="T9" s="17">
        <f t="shared" si="1"/>
        <v>372</v>
      </c>
      <c r="U9" s="17">
        <f t="shared" si="1"/>
        <v>150</v>
      </c>
      <c r="V9" s="28">
        <v>-3.7544058552730775</v>
      </c>
    </row>
    <row r="10" spans="1:22" ht="15" customHeight="1" x14ac:dyDescent="0.2">
      <c r="A10" s="6" t="s">
        <v>28</v>
      </c>
      <c r="B10" s="18">
        <f t="shared" ref="B10:I10" si="2">B20+B21+B22+B23</f>
        <v>-181</v>
      </c>
      <c r="C10" s="18">
        <f t="shared" si="2"/>
        <v>0</v>
      </c>
      <c r="D10" s="18">
        <f t="shared" si="2"/>
        <v>41</v>
      </c>
      <c r="E10" s="18">
        <f t="shared" si="2"/>
        <v>-133</v>
      </c>
      <c r="F10" s="18">
        <f t="shared" si="2"/>
        <v>105</v>
      </c>
      <c r="G10" s="18">
        <f t="shared" si="2"/>
        <v>5</v>
      </c>
      <c r="H10" s="18">
        <f t="shared" si="2"/>
        <v>238</v>
      </c>
      <c r="I10" s="18">
        <f t="shared" si="2"/>
        <v>-42</v>
      </c>
      <c r="J10" s="25">
        <f t="shared" ref="J10:J38" si="3">K10-L10</f>
        <v>-9.1273058456873315</v>
      </c>
      <c r="K10" s="25">
        <v>7.2057677729110514</v>
      </c>
      <c r="L10" s="25">
        <v>16.333073618598384</v>
      </c>
      <c r="M10" s="18">
        <f t="shared" ref="M10:U10" si="4">M20+M21+M22+M23</f>
        <v>-48</v>
      </c>
      <c r="N10" s="18">
        <f t="shared" si="4"/>
        <v>348</v>
      </c>
      <c r="O10" s="18">
        <f t="shared" si="4"/>
        <v>-2</v>
      </c>
      <c r="P10" s="18">
        <f t="shared" si="4"/>
        <v>251</v>
      </c>
      <c r="Q10" s="18">
        <f t="shared" si="4"/>
        <v>97</v>
      </c>
      <c r="R10" s="18">
        <f t="shared" si="4"/>
        <v>396</v>
      </c>
      <c r="S10" s="18">
        <f t="shared" si="4"/>
        <v>4</v>
      </c>
      <c r="T10" s="18">
        <f t="shared" si="4"/>
        <v>312</v>
      </c>
      <c r="U10" s="18">
        <f t="shared" si="4"/>
        <v>84</v>
      </c>
      <c r="V10" s="25">
        <v>-3.2940652676164817</v>
      </c>
    </row>
    <row r="11" spans="1:22" ht="15" customHeight="1" x14ac:dyDescent="0.2">
      <c r="A11" s="2" t="s">
        <v>27</v>
      </c>
      <c r="B11" s="19">
        <f t="shared" ref="B11:I11" si="5">B12+B13+B14+B15+B16</f>
        <v>-101</v>
      </c>
      <c r="C11" s="19">
        <f t="shared" si="5"/>
        <v>-32</v>
      </c>
      <c r="D11" s="19">
        <f t="shared" si="5"/>
        <v>16</v>
      </c>
      <c r="E11" s="19">
        <f t="shared" si="5"/>
        <v>-77</v>
      </c>
      <c r="F11" s="19">
        <f t="shared" si="5"/>
        <v>19</v>
      </c>
      <c r="G11" s="19">
        <f t="shared" si="5"/>
        <v>1</v>
      </c>
      <c r="H11" s="19">
        <f t="shared" si="5"/>
        <v>96</v>
      </c>
      <c r="I11" s="19">
        <f t="shared" si="5"/>
        <v>-13</v>
      </c>
      <c r="J11" s="30">
        <f t="shared" si="3"/>
        <v>-16.718021319120584</v>
      </c>
      <c r="K11" s="30">
        <v>4.1252260397830023</v>
      </c>
      <c r="L11" s="30">
        <v>20.843247358903586</v>
      </c>
      <c r="M11" s="19">
        <f t="shared" ref="M11:U11" si="6">M12+M13+M14+M15+M16</f>
        <v>-24</v>
      </c>
      <c r="N11" s="19">
        <f t="shared" si="6"/>
        <v>102</v>
      </c>
      <c r="O11" s="19">
        <f t="shared" si="6"/>
        <v>2</v>
      </c>
      <c r="P11" s="19">
        <f t="shared" si="6"/>
        <v>49</v>
      </c>
      <c r="Q11" s="19">
        <f t="shared" si="6"/>
        <v>53</v>
      </c>
      <c r="R11" s="19">
        <f t="shared" si="6"/>
        <v>126</v>
      </c>
      <c r="S11" s="19">
        <f t="shared" si="6"/>
        <v>0</v>
      </c>
      <c r="T11" s="19">
        <f t="shared" si="6"/>
        <v>60</v>
      </c>
      <c r="U11" s="19">
        <f t="shared" si="6"/>
        <v>66</v>
      </c>
      <c r="V11" s="30">
        <v>-5.2108118397258991</v>
      </c>
    </row>
    <row r="12" spans="1:22" ht="15" customHeight="1" x14ac:dyDescent="0.2">
      <c r="A12" s="6" t="s">
        <v>26</v>
      </c>
      <c r="B12" s="18">
        <f t="shared" ref="B12:I12" si="7">B24</f>
        <v>-7</v>
      </c>
      <c r="C12" s="18">
        <f t="shared" si="7"/>
        <v>-7</v>
      </c>
      <c r="D12" s="18">
        <f t="shared" si="7"/>
        <v>2</v>
      </c>
      <c r="E12" s="18">
        <f t="shared" si="7"/>
        <v>-6</v>
      </c>
      <c r="F12" s="18">
        <f t="shared" si="7"/>
        <v>1</v>
      </c>
      <c r="G12" s="18">
        <f t="shared" si="7"/>
        <v>-2</v>
      </c>
      <c r="H12" s="18">
        <f t="shared" si="7"/>
        <v>7</v>
      </c>
      <c r="I12" s="18">
        <f t="shared" si="7"/>
        <v>1</v>
      </c>
      <c r="J12" s="25">
        <f t="shared" si="3"/>
        <v>-16.203498179881024</v>
      </c>
      <c r="K12" s="25">
        <v>2.7005830299801712</v>
      </c>
      <c r="L12" s="25">
        <v>18.904081209861197</v>
      </c>
      <c r="M12" s="18">
        <f t="shared" ref="M12:U12" si="8">M24</f>
        <v>-1</v>
      </c>
      <c r="N12" s="18">
        <f t="shared" si="8"/>
        <v>6</v>
      </c>
      <c r="O12" s="18">
        <f t="shared" si="8"/>
        <v>3</v>
      </c>
      <c r="P12" s="18">
        <f t="shared" si="8"/>
        <v>4</v>
      </c>
      <c r="Q12" s="18">
        <f t="shared" si="8"/>
        <v>2</v>
      </c>
      <c r="R12" s="18">
        <f t="shared" si="8"/>
        <v>7</v>
      </c>
      <c r="S12" s="18">
        <f t="shared" si="8"/>
        <v>-2</v>
      </c>
      <c r="T12" s="18">
        <f t="shared" si="8"/>
        <v>4</v>
      </c>
      <c r="U12" s="18">
        <f t="shared" si="8"/>
        <v>3</v>
      </c>
      <c r="V12" s="25">
        <v>-2.700583029980173</v>
      </c>
    </row>
    <row r="13" spans="1:22" ht="15" customHeight="1" x14ac:dyDescent="0.2">
      <c r="A13" s="4" t="s">
        <v>25</v>
      </c>
      <c r="B13" s="20">
        <f t="shared" ref="B13:I13" si="9">B25+B26+B27</f>
        <v>-32</v>
      </c>
      <c r="C13" s="20">
        <f t="shared" si="9"/>
        <v>-11</v>
      </c>
      <c r="D13" s="20">
        <f t="shared" si="9"/>
        <v>-12</v>
      </c>
      <c r="E13" s="20">
        <f t="shared" si="9"/>
        <v>-19</v>
      </c>
      <c r="F13" s="20">
        <f t="shared" si="9"/>
        <v>3</v>
      </c>
      <c r="G13" s="20">
        <f t="shared" si="9"/>
        <v>1</v>
      </c>
      <c r="H13" s="20">
        <f t="shared" si="9"/>
        <v>22</v>
      </c>
      <c r="I13" s="20">
        <f t="shared" si="9"/>
        <v>-5</v>
      </c>
      <c r="J13" s="26">
        <f t="shared" si="3"/>
        <v>-23.51006847921893</v>
      </c>
      <c r="K13" s="26">
        <v>3.7121160756661467</v>
      </c>
      <c r="L13" s="26">
        <v>27.222184554885075</v>
      </c>
      <c r="M13" s="20">
        <f t="shared" ref="M13:U13" si="10">M25+M26+M27</f>
        <v>-13</v>
      </c>
      <c r="N13" s="20">
        <f t="shared" si="10"/>
        <v>5</v>
      </c>
      <c r="O13" s="20">
        <f t="shared" si="10"/>
        <v>-9</v>
      </c>
      <c r="P13" s="20">
        <f t="shared" si="10"/>
        <v>2</v>
      </c>
      <c r="Q13" s="20">
        <f t="shared" si="10"/>
        <v>3</v>
      </c>
      <c r="R13" s="20">
        <f t="shared" si="10"/>
        <v>18</v>
      </c>
      <c r="S13" s="20">
        <f t="shared" si="10"/>
        <v>9</v>
      </c>
      <c r="T13" s="20">
        <f t="shared" si="10"/>
        <v>10</v>
      </c>
      <c r="U13" s="20">
        <f t="shared" si="10"/>
        <v>8</v>
      </c>
      <c r="V13" s="26">
        <v>-16.085836327886639</v>
      </c>
    </row>
    <row r="14" spans="1:22" ht="15" customHeight="1" x14ac:dyDescent="0.2">
      <c r="A14" s="4" t="s">
        <v>24</v>
      </c>
      <c r="B14" s="20">
        <f t="shared" ref="B14:I14" si="11">B28+B29+B30+B31</f>
        <v>-34</v>
      </c>
      <c r="C14" s="20">
        <f t="shared" si="11"/>
        <v>-11</v>
      </c>
      <c r="D14" s="20">
        <f t="shared" si="11"/>
        <v>3</v>
      </c>
      <c r="E14" s="20">
        <f t="shared" si="11"/>
        <v>-31</v>
      </c>
      <c r="F14" s="20">
        <f t="shared" si="11"/>
        <v>7</v>
      </c>
      <c r="G14" s="20">
        <f t="shared" si="11"/>
        <v>-2</v>
      </c>
      <c r="H14" s="20">
        <f t="shared" si="11"/>
        <v>38</v>
      </c>
      <c r="I14" s="20">
        <f t="shared" si="11"/>
        <v>-2</v>
      </c>
      <c r="J14" s="26">
        <f t="shared" si="3"/>
        <v>-17.388431276124908</v>
      </c>
      <c r="K14" s="26">
        <v>3.9264199655765921</v>
      </c>
      <c r="L14" s="26">
        <v>21.314851241701501</v>
      </c>
      <c r="M14" s="20">
        <f t="shared" ref="M14:U14" si="12">M28+M29+M30+M31</f>
        <v>-3</v>
      </c>
      <c r="N14" s="20">
        <f t="shared" si="12"/>
        <v>44</v>
      </c>
      <c r="O14" s="20">
        <f t="shared" si="12"/>
        <v>2</v>
      </c>
      <c r="P14" s="20">
        <f t="shared" si="12"/>
        <v>23</v>
      </c>
      <c r="Q14" s="20">
        <f t="shared" si="12"/>
        <v>21</v>
      </c>
      <c r="R14" s="20">
        <f t="shared" si="12"/>
        <v>47</v>
      </c>
      <c r="S14" s="20">
        <f t="shared" si="12"/>
        <v>-1</v>
      </c>
      <c r="T14" s="20">
        <f t="shared" si="12"/>
        <v>22</v>
      </c>
      <c r="U14" s="20">
        <f t="shared" si="12"/>
        <v>25</v>
      </c>
      <c r="V14" s="26">
        <v>-1.6827514138185435</v>
      </c>
    </row>
    <row r="15" spans="1:22" ht="15" customHeight="1" x14ac:dyDescent="0.2">
      <c r="A15" s="4" t="s">
        <v>23</v>
      </c>
      <c r="B15" s="20">
        <f t="shared" ref="B15:I15" si="13">B32+B33+B34+B35</f>
        <v>-11</v>
      </c>
      <c r="C15" s="20">
        <f t="shared" si="13"/>
        <v>0</v>
      </c>
      <c r="D15" s="20">
        <f t="shared" si="13"/>
        <v>26</v>
      </c>
      <c r="E15" s="20">
        <f t="shared" si="13"/>
        <v>-15</v>
      </c>
      <c r="F15" s="20">
        <f t="shared" si="13"/>
        <v>8</v>
      </c>
      <c r="G15" s="20">
        <f t="shared" si="13"/>
        <v>6</v>
      </c>
      <c r="H15" s="20">
        <f t="shared" si="13"/>
        <v>23</v>
      </c>
      <c r="I15" s="20">
        <f t="shared" si="13"/>
        <v>-6</v>
      </c>
      <c r="J15" s="26">
        <f t="shared" si="3"/>
        <v>-11.124521493185085</v>
      </c>
      <c r="K15" s="26">
        <v>5.9330781296987132</v>
      </c>
      <c r="L15" s="26">
        <v>17.057599622883799</v>
      </c>
      <c r="M15" s="20">
        <f t="shared" ref="M15:U15" si="14">M32+M33+M34+M35</f>
        <v>4</v>
      </c>
      <c r="N15" s="20">
        <f t="shared" si="14"/>
        <v>42</v>
      </c>
      <c r="O15" s="20">
        <f t="shared" si="14"/>
        <v>8</v>
      </c>
      <c r="P15" s="20">
        <f t="shared" si="14"/>
        <v>17</v>
      </c>
      <c r="Q15" s="20">
        <f t="shared" si="14"/>
        <v>25</v>
      </c>
      <c r="R15" s="20">
        <f t="shared" si="14"/>
        <v>38</v>
      </c>
      <c r="S15" s="20">
        <f t="shared" si="14"/>
        <v>-6</v>
      </c>
      <c r="T15" s="20">
        <f t="shared" si="14"/>
        <v>17</v>
      </c>
      <c r="U15" s="20">
        <f t="shared" si="14"/>
        <v>21</v>
      </c>
      <c r="V15" s="26">
        <v>2.9665390648493535</v>
      </c>
    </row>
    <row r="16" spans="1:22" ht="15" customHeight="1" x14ac:dyDescent="0.2">
      <c r="A16" s="2" t="s">
        <v>22</v>
      </c>
      <c r="B16" s="19">
        <f t="shared" ref="B16:I16" si="15">B36+B37+B38</f>
        <v>-17</v>
      </c>
      <c r="C16" s="19">
        <f t="shared" si="15"/>
        <v>-3</v>
      </c>
      <c r="D16" s="19">
        <f t="shared" si="15"/>
        <v>-3</v>
      </c>
      <c r="E16" s="19">
        <f t="shared" si="15"/>
        <v>-6</v>
      </c>
      <c r="F16" s="19">
        <f t="shared" si="15"/>
        <v>0</v>
      </c>
      <c r="G16" s="19">
        <f t="shared" si="15"/>
        <v>-2</v>
      </c>
      <c r="H16" s="19">
        <f t="shared" si="15"/>
        <v>6</v>
      </c>
      <c r="I16" s="19">
        <f t="shared" si="15"/>
        <v>-1</v>
      </c>
      <c r="J16" s="30">
        <f t="shared" si="3"/>
        <v>-20.257520257520255</v>
      </c>
      <c r="K16" s="30">
        <v>0</v>
      </c>
      <c r="L16" s="30">
        <v>20.257520257520255</v>
      </c>
      <c r="M16" s="19">
        <f t="shared" ref="M16:U16" si="16">M36+M37+M38</f>
        <v>-11</v>
      </c>
      <c r="N16" s="19">
        <f t="shared" si="16"/>
        <v>5</v>
      </c>
      <c r="O16" s="19">
        <f t="shared" si="16"/>
        <v>-2</v>
      </c>
      <c r="P16" s="19">
        <f t="shared" si="16"/>
        <v>3</v>
      </c>
      <c r="Q16" s="19">
        <f t="shared" si="16"/>
        <v>2</v>
      </c>
      <c r="R16" s="19">
        <f t="shared" si="16"/>
        <v>16</v>
      </c>
      <c r="S16" s="19">
        <f t="shared" si="16"/>
        <v>0</v>
      </c>
      <c r="T16" s="19">
        <f t="shared" si="16"/>
        <v>7</v>
      </c>
      <c r="U16" s="19">
        <f t="shared" si="16"/>
        <v>9</v>
      </c>
      <c r="V16" s="30">
        <v>-37.138787138787137</v>
      </c>
    </row>
    <row r="17" spans="1:22" ht="15" customHeight="1" x14ac:dyDescent="0.2">
      <c r="A17" s="6" t="s">
        <v>21</v>
      </c>
      <c r="B17" s="18">
        <f t="shared" ref="B17:I17" si="17">B12+B13+B20</f>
        <v>-163</v>
      </c>
      <c r="C17" s="18">
        <f t="shared" si="17"/>
        <v>-76</v>
      </c>
      <c r="D17" s="18">
        <f t="shared" si="17"/>
        <v>-32</v>
      </c>
      <c r="E17" s="18">
        <f t="shared" si="17"/>
        <v>-92</v>
      </c>
      <c r="F17" s="18">
        <f t="shared" si="17"/>
        <v>49</v>
      </c>
      <c r="G17" s="18">
        <f t="shared" si="17"/>
        <v>-8</v>
      </c>
      <c r="H17" s="18">
        <f t="shared" si="17"/>
        <v>141</v>
      </c>
      <c r="I17" s="18">
        <f t="shared" si="17"/>
        <v>-12</v>
      </c>
      <c r="J17" s="25">
        <f t="shared" si="3"/>
        <v>-11.693845513087496</v>
      </c>
      <c r="K17" s="25">
        <v>6.2282438058835572</v>
      </c>
      <c r="L17" s="25">
        <v>17.922089318971054</v>
      </c>
      <c r="M17" s="18">
        <f t="shared" ref="M17:U17" si="18">M12+M13+M20</f>
        <v>-71</v>
      </c>
      <c r="N17" s="18">
        <f t="shared" si="18"/>
        <v>109</v>
      </c>
      <c r="O17" s="18">
        <f t="shared" si="18"/>
        <v>-23</v>
      </c>
      <c r="P17" s="18">
        <f t="shared" si="18"/>
        <v>82</v>
      </c>
      <c r="Q17" s="18">
        <f t="shared" si="18"/>
        <v>27</v>
      </c>
      <c r="R17" s="18">
        <f t="shared" si="18"/>
        <v>180</v>
      </c>
      <c r="S17" s="18">
        <f t="shared" si="18"/>
        <v>13</v>
      </c>
      <c r="T17" s="18">
        <f t="shared" si="18"/>
        <v>135</v>
      </c>
      <c r="U17" s="18">
        <f t="shared" si="18"/>
        <v>45</v>
      </c>
      <c r="V17" s="25">
        <v>-9.0245981677088309</v>
      </c>
    </row>
    <row r="18" spans="1:22" ht="15" customHeight="1" x14ac:dyDescent="0.2">
      <c r="A18" s="4" t="s">
        <v>20</v>
      </c>
      <c r="B18" s="20">
        <f t="shared" ref="B18:I18" si="19">B14+B22</f>
        <v>-56</v>
      </c>
      <c r="C18" s="20">
        <f t="shared" si="19"/>
        <v>-1</v>
      </c>
      <c r="D18" s="20">
        <f t="shared" si="19"/>
        <v>3</v>
      </c>
      <c r="E18" s="20">
        <f t="shared" si="19"/>
        <v>-47</v>
      </c>
      <c r="F18" s="20">
        <f t="shared" si="19"/>
        <v>17</v>
      </c>
      <c r="G18" s="20">
        <f t="shared" si="19"/>
        <v>-1</v>
      </c>
      <c r="H18" s="20">
        <f t="shared" si="19"/>
        <v>64</v>
      </c>
      <c r="I18" s="20">
        <f t="shared" si="19"/>
        <v>-3</v>
      </c>
      <c r="J18" s="26">
        <f t="shared" si="3"/>
        <v>-14.10239547539582</v>
      </c>
      <c r="K18" s="26">
        <v>5.100866448547424</v>
      </c>
      <c r="L18" s="26">
        <v>19.203261923943245</v>
      </c>
      <c r="M18" s="20">
        <f t="shared" ref="M18:U18" si="20">M14+M22</f>
        <v>-9</v>
      </c>
      <c r="N18" s="20">
        <f t="shared" si="20"/>
        <v>85</v>
      </c>
      <c r="O18" s="20">
        <f t="shared" si="20"/>
        <v>5</v>
      </c>
      <c r="P18" s="20">
        <f t="shared" si="20"/>
        <v>43</v>
      </c>
      <c r="Q18" s="20">
        <f t="shared" si="20"/>
        <v>42</v>
      </c>
      <c r="R18" s="20">
        <f t="shared" si="20"/>
        <v>94</v>
      </c>
      <c r="S18" s="20">
        <f t="shared" si="20"/>
        <v>4</v>
      </c>
      <c r="T18" s="20">
        <f t="shared" si="20"/>
        <v>53</v>
      </c>
      <c r="U18" s="20">
        <f t="shared" si="20"/>
        <v>41</v>
      </c>
      <c r="V18" s="26">
        <v>-2.7004587080545228</v>
      </c>
    </row>
    <row r="19" spans="1:22" ht="15" customHeight="1" x14ac:dyDescent="0.2">
      <c r="A19" s="2" t="s">
        <v>19</v>
      </c>
      <c r="B19" s="19">
        <f t="shared" ref="B19:I19" si="21">B15+B16+B21+B23</f>
        <v>-63</v>
      </c>
      <c r="C19" s="19">
        <f t="shared" si="21"/>
        <v>45</v>
      </c>
      <c r="D19" s="19">
        <f t="shared" si="21"/>
        <v>86</v>
      </c>
      <c r="E19" s="19">
        <f t="shared" si="21"/>
        <v>-71</v>
      </c>
      <c r="F19" s="19">
        <f t="shared" si="21"/>
        <v>58</v>
      </c>
      <c r="G19" s="19">
        <f t="shared" si="21"/>
        <v>15</v>
      </c>
      <c r="H19" s="19">
        <f t="shared" si="21"/>
        <v>129</v>
      </c>
      <c r="I19" s="19">
        <f t="shared" si="21"/>
        <v>-40</v>
      </c>
      <c r="J19" s="30">
        <f t="shared" si="3"/>
        <v>-8.900237660214577</v>
      </c>
      <c r="K19" s="30">
        <v>7.2706166801752925</v>
      </c>
      <c r="L19" s="30">
        <v>16.170854340389869</v>
      </c>
      <c r="M19" s="19">
        <f t="shared" ref="M19:U19" si="22">M15+M16+M21+M23</f>
        <v>8</v>
      </c>
      <c r="N19" s="19">
        <f t="shared" si="22"/>
        <v>256</v>
      </c>
      <c r="O19" s="19">
        <f t="shared" si="22"/>
        <v>18</v>
      </c>
      <c r="P19" s="19">
        <f t="shared" si="22"/>
        <v>175</v>
      </c>
      <c r="Q19" s="19">
        <f t="shared" si="22"/>
        <v>81</v>
      </c>
      <c r="R19" s="19">
        <f t="shared" si="22"/>
        <v>248</v>
      </c>
      <c r="S19" s="19">
        <f t="shared" si="22"/>
        <v>-13</v>
      </c>
      <c r="T19" s="19">
        <f t="shared" si="22"/>
        <v>184</v>
      </c>
      <c r="U19" s="19">
        <f t="shared" si="22"/>
        <v>64</v>
      </c>
      <c r="V19" s="30">
        <v>1.0028436800241707</v>
      </c>
    </row>
    <row r="20" spans="1:22" ht="15" customHeight="1" x14ac:dyDescent="0.2">
      <c r="A20" s="5" t="s">
        <v>18</v>
      </c>
      <c r="B20" s="18">
        <f>E20+M20</f>
        <v>-124</v>
      </c>
      <c r="C20" s="18">
        <v>-58</v>
      </c>
      <c r="D20" s="18">
        <f>G20-I20+O20-S20</f>
        <v>-22</v>
      </c>
      <c r="E20" s="18">
        <f>F20-H20</f>
        <v>-67</v>
      </c>
      <c r="F20" s="18">
        <v>45</v>
      </c>
      <c r="G20" s="18">
        <v>-7</v>
      </c>
      <c r="H20" s="18">
        <v>112</v>
      </c>
      <c r="I20" s="18">
        <v>-8</v>
      </c>
      <c r="J20" s="25">
        <f t="shared" si="3"/>
        <v>-10.016547475690773</v>
      </c>
      <c r="K20" s="25">
        <v>6.7275318866579834</v>
      </c>
      <c r="L20" s="25">
        <v>16.744079362348756</v>
      </c>
      <c r="M20" s="18">
        <f>N20-R20</f>
        <v>-57</v>
      </c>
      <c r="N20" s="18">
        <f>SUM(P20:Q20)</f>
        <v>98</v>
      </c>
      <c r="O20" s="22">
        <v>-17</v>
      </c>
      <c r="P20" s="22">
        <v>76</v>
      </c>
      <c r="Q20" s="22">
        <v>22</v>
      </c>
      <c r="R20" s="22">
        <f>SUM(T20:U20)</f>
        <v>155</v>
      </c>
      <c r="S20" s="22">
        <v>6</v>
      </c>
      <c r="T20" s="22">
        <v>121</v>
      </c>
      <c r="U20" s="22">
        <v>34</v>
      </c>
      <c r="V20" s="29">
        <v>-8.521540389766777</v>
      </c>
    </row>
    <row r="21" spans="1:22" ht="15" customHeight="1" x14ac:dyDescent="0.2">
      <c r="A21" s="3" t="s">
        <v>17</v>
      </c>
      <c r="B21" s="20">
        <f t="shared" ref="B21:B38" si="23">E21+M21</f>
        <v>-8</v>
      </c>
      <c r="C21" s="20">
        <v>56</v>
      </c>
      <c r="D21" s="20">
        <f t="shared" ref="D21:D38" si="24">G21-I21+O21-S21</f>
        <v>69</v>
      </c>
      <c r="E21" s="20">
        <f t="shared" ref="E21:E38" si="25">F21-H21</f>
        <v>-31</v>
      </c>
      <c r="F21" s="20">
        <v>42</v>
      </c>
      <c r="G21" s="20">
        <v>8</v>
      </c>
      <c r="H21" s="20">
        <v>73</v>
      </c>
      <c r="I21" s="20">
        <v>-37</v>
      </c>
      <c r="J21" s="26">
        <f t="shared" si="3"/>
        <v>-5.9685573340197742</v>
      </c>
      <c r="K21" s="26">
        <v>8.0864325170590501</v>
      </c>
      <c r="L21" s="26">
        <v>14.054989851078824</v>
      </c>
      <c r="M21" s="20">
        <f t="shared" ref="M21:M38" si="26">N21-R21</f>
        <v>23</v>
      </c>
      <c r="N21" s="20">
        <f>SUM(P21:Q21)</f>
        <v>171</v>
      </c>
      <c r="O21" s="20">
        <v>15</v>
      </c>
      <c r="P21" s="20">
        <v>124</v>
      </c>
      <c r="Q21" s="20">
        <v>47</v>
      </c>
      <c r="R21" s="20">
        <f t="shared" ref="R21:R38" si="27">SUM(T21:U21)</f>
        <v>148</v>
      </c>
      <c r="S21" s="20">
        <v>-9</v>
      </c>
      <c r="T21" s="20">
        <v>123</v>
      </c>
      <c r="U21" s="20">
        <v>25</v>
      </c>
      <c r="V21" s="26">
        <v>4.4282844736275706</v>
      </c>
    </row>
    <row r="22" spans="1:22" ht="15" customHeight="1" x14ac:dyDescent="0.2">
      <c r="A22" s="3" t="s">
        <v>16</v>
      </c>
      <c r="B22" s="20">
        <f t="shared" si="23"/>
        <v>-22</v>
      </c>
      <c r="C22" s="20">
        <v>10</v>
      </c>
      <c r="D22" s="20">
        <f t="shared" si="24"/>
        <v>0</v>
      </c>
      <c r="E22" s="20">
        <f t="shared" si="25"/>
        <v>-16</v>
      </c>
      <c r="F22" s="20">
        <v>10</v>
      </c>
      <c r="G22" s="20">
        <v>1</v>
      </c>
      <c r="H22" s="20">
        <v>26</v>
      </c>
      <c r="I22" s="20">
        <v>-1</v>
      </c>
      <c r="J22" s="26">
        <f t="shared" si="3"/>
        <v>-10.322763106727471</v>
      </c>
      <c r="K22" s="26">
        <v>6.4517269417046705</v>
      </c>
      <c r="L22" s="26">
        <v>16.774490048432142</v>
      </c>
      <c r="M22" s="20">
        <f>N22-R22</f>
        <v>-6</v>
      </c>
      <c r="N22" s="20">
        <f t="shared" ref="N22:N38" si="28">SUM(P22:Q22)</f>
        <v>41</v>
      </c>
      <c r="O22" s="20">
        <v>3</v>
      </c>
      <c r="P22" s="20">
        <v>20</v>
      </c>
      <c r="Q22" s="20">
        <v>21</v>
      </c>
      <c r="R22" s="20">
        <f t="shared" si="27"/>
        <v>47</v>
      </c>
      <c r="S22" s="20">
        <v>5</v>
      </c>
      <c r="T22" s="20">
        <v>31</v>
      </c>
      <c r="U22" s="20">
        <v>16</v>
      </c>
      <c r="V22" s="26">
        <v>-3.871036165022808</v>
      </c>
    </row>
    <row r="23" spans="1:22" ht="15" customHeight="1" x14ac:dyDescent="0.2">
      <c r="A23" s="1" t="s">
        <v>15</v>
      </c>
      <c r="B23" s="19">
        <f t="shared" si="23"/>
        <v>-27</v>
      </c>
      <c r="C23" s="19">
        <v>-8</v>
      </c>
      <c r="D23" s="19">
        <f t="shared" si="24"/>
        <v>-6</v>
      </c>
      <c r="E23" s="19">
        <f t="shared" si="25"/>
        <v>-19</v>
      </c>
      <c r="F23" s="19">
        <v>8</v>
      </c>
      <c r="G23" s="19">
        <v>3</v>
      </c>
      <c r="H23" s="19">
        <v>27</v>
      </c>
      <c r="I23" s="19">
        <v>4</v>
      </c>
      <c r="J23" s="30">
        <f t="shared" si="3"/>
        <v>-16.683185466022596</v>
      </c>
      <c r="K23" s="30">
        <v>7.0244991435884598</v>
      </c>
      <c r="L23" s="30">
        <v>23.707684609611057</v>
      </c>
      <c r="M23" s="19">
        <f t="shared" si="26"/>
        <v>-8</v>
      </c>
      <c r="N23" s="19">
        <f t="shared" si="28"/>
        <v>38</v>
      </c>
      <c r="O23" s="19">
        <v>-3</v>
      </c>
      <c r="P23" s="19">
        <v>31</v>
      </c>
      <c r="Q23" s="19">
        <v>7</v>
      </c>
      <c r="R23" s="19">
        <f t="shared" si="27"/>
        <v>46</v>
      </c>
      <c r="S23" s="24">
        <v>2</v>
      </c>
      <c r="T23" s="24">
        <v>37</v>
      </c>
      <c r="U23" s="24">
        <v>9</v>
      </c>
      <c r="V23" s="31">
        <v>-7.0244991435884572</v>
      </c>
    </row>
    <row r="24" spans="1:22" ht="15" customHeight="1" x14ac:dyDescent="0.2">
      <c r="A24" s="7" t="s">
        <v>14</v>
      </c>
      <c r="B24" s="17">
        <f t="shared" si="23"/>
        <v>-7</v>
      </c>
      <c r="C24" s="17">
        <v>-7</v>
      </c>
      <c r="D24" s="17">
        <f t="shared" si="24"/>
        <v>2</v>
      </c>
      <c r="E24" s="18">
        <f t="shared" si="25"/>
        <v>-6</v>
      </c>
      <c r="F24" s="17">
        <v>1</v>
      </c>
      <c r="G24" s="17">
        <v>-2</v>
      </c>
      <c r="H24" s="17">
        <v>7</v>
      </c>
      <c r="I24" s="23">
        <v>1</v>
      </c>
      <c r="J24" s="38">
        <f t="shared" si="3"/>
        <v>-16.203498179881024</v>
      </c>
      <c r="K24" s="38">
        <v>2.7005830299801712</v>
      </c>
      <c r="L24" s="38">
        <v>18.904081209861197</v>
      </c>
      <c r="M24" s="18">
        <f t="shared" si="26"/>
        <v>-1</v>
      </c>
      <c r="N24" s="17">
        <f t="shared" si="28"/>
        <v>6</v>
      </c>
      <c r="O24" s="17">
        <v>3</v>
      </c>
      <c r="P24" s="17">
        <v>4</v>
      </c>
      <c r="Q24" s="17">
        <v>2</v>
      </c>
      <c r="R24" s="17">
        <f t="shared" si="27"/>
        <v>7</v>
      </c>
      <c r="S24" s="17">
        <v>-2</v>
      </c>
      <c r="T24" s="17">
        <v>4</v>
      </c>
      <c r="U24" s="17">
        <v>3</v>
      </c>
      <c r="V24" s="28">
        <v>-2.700583029980173</v>
      </c>
    </row>
    <row r="25" spans="1:22" ht="15" customHeight="1" x14ac:dyDescent="0.2">
      <c r="A25" s="5" t="s">
        <v>13</v>
      </c>
      <c r="B25" s="18">
        <f t="shared" si="23"/>
        <v>-3</v>
      </c>
      <c r="C25" s="18">
        <v>1</v>
      </c>
      <c r="D25" s="18">
        <f t="shared" si="24"/>
        <v>-1</v>
      </c>
      <c r="E25" s="18">
        <f t="shared" si="25"/>
        <v>-3</v>
      </c>
      <c r="F25" s="18">
        <v>0</v>
      </c>
      <c r="G25" s="18">
        <v>0</v>
      </c>
      <c r="H25" s="18">
        <v>3</v>
      </c>
      <c r="I25" s="18">
        <v>0</v>
      </c>
      <c r="J25" s="25">
        <f t="shared" si="3"/>
        <v>-34.979555328392536</v>
      </c>
      <c r="K25" s="25">
        <v>0</v>
      </c>
      <c r="L25" s="25">
        <v>34.979555328392536</v>
      </c>
      <c r="M25" s="18">
        <f t="shared" si="26"/>
        <v>0</v>
      </c>
      <c r="N25" s="18">
        <f t="shared" si="28"/>
        <v>1</v>
      </c>
      <c r="O25" s="18">
        <v>-2</v>
      </c>
      <c r="P25" s="18">
        <v>1</v>
      </c>
      <c r="Q25" s="18">
        <v>0</v>
      </c>
      <c r="R25" s="18">
        <f t="shared" si="27"/>
        <v>1</v>
      </c>
      <c r="S25" s="22">
        <v>-1</v>
      </c>
      <c r="T25" s="22">
        <v>0</v>
      </c>
      <c r="U25" s="22">
        <v>1</v>
      </c>
      <c r="V25" s="29">
        <v>0</v>
      </c>
    </row>
    <row r="26" spans="1:22" ht="15" customHeight="1" x14ac:dyDescent="0.2">
      <c r="A26" s="3" t="s">
        <v>12</v>
      </c>
      <c r="B26" s="20">
        <f t="shared" si="23"/>
        <v>-14</v>
      </c>
      <c r="C26" s="20">
        <v>-10</v>
      </c>
      <c r="D26" s="20">
        <f t="shared" si="24"/>
        <v>-6</v>
      </c>
      <c r="E26" s="20">
        <f t="shared" si="25"/>
        <v>-8</v>
      </c>
      <c r="F26" s="20">
        <v>0</v>
      </c>
      <c r="G26" s="20">
        <v>0</v>
      </c>
      <c r="H26" s="20">
        <v>8</v>
      </c>
      <c r="I26" s="20">
        <v>1</v>
      </c>
      <c r="J26" s="26">
        <f t="shared" si="3"/>
        <v>-40.218169797807285</v>
      </c>
      <c r="K26" s="26">
        <v>0</v>
      </c>
      <c r="L26" s="26">
        <v>40.218169797807285</v>
      </c>
      <c r="M26" s="20">
        <f t="shared" si="26"/>
        <v>-6</v>
      </c>
      <c r="N26" s="20">
        <f t="shared" si="28"/>
        <v>0</v>
      </c>
      <c r="O26" s="20">
        <v>0</v>
      </c>
      <c r="P26" s="20">
        <v>0</v>
      </c>
      <c r="Q26" s="20">
        <v>0</v>
      </c>
      <c r="R26" s="20">
        <f t="shared" si="27"/>
        <v>6</v>
      </c>
      <c r="S26" s="20">
        <v>5</v>
      </c>
      <c r="T26" s="20">
        <v>2</v>
      </c>
      <c r="U26" s="20">
        <v>4</v>
      </c>
      <c r="V26" s="26">
        <v>-30.163627348355462</v>
      </c>
    </row>
    <row r="27" spans="1:22" ht="15" customHeight="1" x14ac:dyDescent="0.2">
      <c r="A27" s="1" t="s">
        <v>11</v>
      </c>
      <c r="B27" s="19">
        <f t="shared" si="23"/>
        <v>-15</v>
      </c>
      <c r="C27" s="19">
        <v>-2</v>
      </c>
      <c r="D27" s="19">
        <f t="shared" si="24"/>
        <v>-5</v>
      </c>
      <c r="E27" s="19">
        <f t="shared" si="25"/>
        <v>-8</v>
      </c>
      <c r="F27" s="19">
        <v>3</v>
      </c>
      <c r="G27" s="19">
        <v>1</v>
      </c>
      <c r="H27" s="19">
        <v>11</v>
      </c>
      <c r="I27" s="19">
        <v>-6</v>
      </c>
      <c r="J27" s="30">
        <f t="shared" si="3"/>
        <v>-15.282197286886618</v>
      </c>
      <c r="K27" s="30">
        <v>5.730823982582482</v>
      </c>
      <c r="L27" s="30">
        <v>21.0130212694691</v>
      </c>
      <c r="M27" s="19">
        <f t="shared" si="26"/>
        <v>-7</v>
      </c>
      <c r="N27" s="19">
        <f t="shared" si="28"/>
        <v>4</v>
      </c>
      <c r="O27" s="24">
        <v>-7</v>
      </c>
      <c r="P27" s="24">
        <v>1</v>
      </c>
      <c r="Q27" s="24">
        <v>3</v>
      </c>
      <c r="R27" s="24">
        <f t="shared" si="27"/>
        <v>11</v>
      </c>
      <c r="S27" s="24">
        <v>5</v>
      </c>
      <c r="T27" s="24">
        <v>8</v>
      </c>
      <c r="U27" s="24">
        <v>3</v>
      </c>
      <c r="V27" s="31">
        <v>-13.371922626025791</v>
      </c>
    </row>
    <row r="28" spans="1:22" ht="15" customHeight="1" x14ac:dyDescent="0.2">
      <c r="A28" s="5" t="s">
        <v>10</v>
      </c>
      <c r="B28" s="18">
        <f t="shared" si="23"/>
        <v>-4</v>
      </c>
      <c r="C28" s="18">
        <v>4</v>
      </c>
      <c r="D28" s="18">
        <f t="shared" si="24"/>
        <v>8</v>
      </c>
      <c r="E28" s="18">
        <f t="shared" si="25"/>
        <v>-3</v>
      </c>
      <c r="F28" s="18">
        <v>1</v>
      </c>
      <c r="G28" s="18">
        <v>1</v>
      </c>
      <c r="H28" s="18">
        <v>4</v>
      </c>
      <c r="I28" s="18">
        <v>0</v>
      </c>
      <c r="J28" s="25">
        <f t="shared" si="3"/>
        <v>-15.204954454565653</v>
      </c>
      <c r="K28" s="25">
        <v>5.0683181515218845</v>
      </c>
      <c r="L28" s="25">
        <v>20.273272606087538</v>
      </c>
      <c r="M28" s="18">
        <f t="shared" si="26"/>
        <v>-1</v>
      </c>
      <c r="N28" s="18">
        <f t="shared" si="28"/>
        <v>3</v>
      </c>
      <c r="O28" s="18">
        <v>0</v>
      </c>
      <c r="P28" s="18">
        <v>3</v>
      </c>
      <c r="Q28" s="18">
        <v>0</v>
      </c>
      <c r="R28" s="18">
        <f t="shared" si="27"/>
        <v>4</v>
      </c>
      <c r="S28" s="18">
        <v>-7</v>
      </c>
      <c r="T28" s="18">
        <v>0</v>
      </c>
      <c r="U28" s="18">
        <v>4</v>
      </c>
      <c r="V28" s="25">
        <v>-5.068318151521888</v>
      </c>
    </row>
    <row r="29" spans="1:22" ht="15" customHeight="1" x14ac:dyDescent="0.2">
      <c r="A29" s="3" t="s">
        <v>9</v>
      </c>
      <c r="B29" s="20">
        <f t="shared" si="23"/>
        <v>1</v>
      </c>
      <c r="C29" s="20">
        <v>-4</v>
      </c>
      <c r="D29" s="20">
        <f t="shared" si="24"/>
        <v>6</v>
      </c>
      <c r="E29" s="20">
        <f>F29-H29</f>
        <v>-10</v>
      </c>
      <c r="F29" s="20">
        <v>5</v>
      </c>
      <c r="G29" s="20">
        <v>2</v>
      </c>
      <c r="H29" s="20">
        <v>15</v>
      </c>
      <c r="I29" s="20">
        <v>1</v>
      </c>
      <c r="J29" s="26">
        <f t="shared" si="3"/>
        <v>-17.774358175230823</v>
      </c>
      <c r="K29" s="26">
        <v>8.8871790876154115</v>
      </c>
      <c r="L29" s="26">
        <v>26.661537262846235</v>
      </c>
      <c r="M29" s="20">
        <f t="shared" si="26"/>
        <v>11</v>
      </c>
      <c r="N29" s="20">
        <f t="shared" si="28"/>
        <v>21</v>
      </c>
      <c r="O29" s="20">
        <v>4</v>
      </c>
      <c r="P29" s="20">
        <v>8</v>
      </c>
      <c r="Q29" s="20">
        <v>13</v>
      </c>
      <c r="R29" s="20">
        <f t="shared" si="27"/>
        <v>10</v>
      </c>
      <c r="S29" s="20">
        <v>-1</v>
      </c>
      <c r="T29" s="20">
        <v>8</v>
      </c>
      <c r="U29" s="20">
        <v>2</v>
      </c>
      <c r="V29" s="26">
        <v>19.551793992753908</v>
      </c>
    </row>
    <row r="30" spans="1:22" ht="15" customHeight="1" x14ac:dyDescent="0.2">
      <c r="A30" s="3" t="s">
        <v>8</v>
      </c>
      <c r="B30" s="20">
        <f t="shared" si="23"/>
        <v>-14</v>
      </c>
      <c r="C30" s="20">
        <v>-9</v>
      </c>
      <c r="D30" s="20">
        <f t="shared" si="24"/>
        <v>-7</v>
      </c>
      <c r="E30" s="20">
        <f t="shared" si="25"/>
        <v>-7</v>
      </c>
      <c r="F30" s="20">
        <v>1</v>
      </c>
      <c r="G30" s="20">
        <v>-1</v>
      </c>
      <c r="H30" s="20">
        <v>8</v>
      </c>
      <c r="I30" s="20">
        <v>-2</v>
      </c>
      <c r="J30" s="26">
        <f t="shared" si="3"/>
        <v>-13.112516166115821</v>
      </c>
      <c r="K30" s="26">
        <v>1.8732165951594029</v>
      </c>
      <c r="L30" s="26">
        <v>14.985732761275223</v>
      </c>
      <c r="M30" s="20">
        <f t="shared" si="26"/>
        <v>-7</v>
      </c>
      <c r="N30" s="20">
        <f t="shared" si="28"/>
        <v>12</v>
      </c>
      <c r="O30" s="20">
        <v>0</v>
      </c>
      <c r="P30" s="20">
        <v>9</v>
      </c>
      <c r="Q30" s="20">
        <v>3</v>
      </c>
      <c r="R30" s="20">
        <f t="shared" si="27"/>
        <v>19</v>
      </c>
      <c r="S30" s="20">
        <v>8</v>
      </c>
      <c r="T30" s="20">
        <v>12</v>
      </c>
      <c r="U30" s="20">
        <v>7</v>
      </c>
      <c r="V30" s="26">
        <v>-13.112516166115821</v>
      </c>
    </row>
    <row r="31" spans="1:22" ht="15" customHeight="1" x14ac:dyDescent="0.2">
      <c r="A31" s="1" t="s">
        <v>7</v>
      </c>
      <c r="B31" s="19">
        <f t="shared" si="23"/>
        <v>-17</v>
      </c>
      <c r="C31" s="19">
        <v>-2</v>
      </c>
      <c r="D31" s="19">
        <f t="shared" si="24"/>
        <v>-4</v>
      </c>
      <c r="E31" s="19">
        <f t="shared" si="25"/>
        <v>-11</v>
      </c>
      <c r="F31" s="19">
        <v>0</v>
      </c>
      <c r="G31" s="19">
        <v>-4</v>
      </c>
      <c r="H31" s="19">
        <v>11</v>
      </c>
      <c r="I31" s="19">
        <v>-1</v>
      </c>
      <c r="J31" s="30">
        <f t="shared" si="3"/>
        <v>-22.492997198879554</v>
      </c>
      <c r="K31" s="30">
        <v>0</v>
      </c>
      <c r="L31" s="30">
        <v>22.492997198879554</v>
      </c>
      <c r="M31" s="19">
        <f t="shared" si="26"/>
        <v>-6</v>
      </c>
      <c r="N31" s="19">
        <f t="shared" si="28"/>
        <v>8</v>
      </c>
      <c r="O31" s="19">
        <v>-2</v>
      </c>
      <c r="P31" s="19">
        <v>3</v>
      </c>
      <c r="Q31" s="19">
        <v>5</v>
      </c>
      <c r="R31" s="19">
        <f t="shared" si="27"/>
        <v>14</v>
      </c>
      <c r="S31" s="19">
        <v>-1</v>
      </c>
      <c r="T31" s="19">
        <v>2</v>
      </c>
      <c r="U31" s="19">
        <v>12</v>
      </c>
      <c r="V31" s="30">
        <v>-12.268907563025213</v>
      </c>
    </row>
    <row r="32" spans="1:22" ht="15" customHeight="1" x14ac:dyDescent="0.2">
      <c r="A32" s="5" t="s">
        <v>6</v>
      </c>
      <c r="B32" s="18">
        <f t="shared" si="23"/>
        <v>6</v>
      </c>
      <c r="C32" s="18">
        <v>7</v>
      </c>
      <c r="D32" s="18">
        <f t="shared" si="24"/>
        <v>10</v>
      </c>
      <c r="E32" s="18">
        <f t="shared" si="25"/>
        <v>-1</v>
      </c>
      <c r="F32" s="18">
        <v>0</v>
      </c>
      <c r="G32" s="18">
        <v>0</v>
      </c>
      <c r="H32" s="18">
        <v>1</v>
      </c>
      <c r="I32" s="18">
        <v>0</v>
      </c>
      <c r="J32" s="25">
        <f t="shared" si="3"/>
        <v>-7.8575734091104792</v>
      </c>
      <c r="K32" s="25">
        <v>0</v>
      </c>
      <c r="L32" s="25">
        <v>7.8575734091104792</v>
      </c>
      <c r="M32" s="18">
        <f t="shared" si="26"/>
        <v>7</v>
      </c>
      <c r="N32" s="18">
        <f t="shared" si="28"/>
        <v>11</v>
      </c>
      <c r="O32" s="22">
        <v>9</v>
      </c>
      <c r="P32" s="22">
        <v>5</v>
      </c>
      <c r="Q32" s="22">
        <v>6</v>
      </c>
      <c r="R32" s="22">
        <f t="shared" si="27"/>
        <v>4</v>
      </c>
      <c r="S32" s="22">
        <v>-1</v>
      </c>
      <c r="T32" s="22">
        <v>1</v>
      </c>
      <c r="U32" s="22">
        <v>3</v>
      </c>
      <c r="V32" s="29">
        <v>55.003013863773361</v>
      </c>
    </row>
    <row r="33" spans="1:22" ht="15" customHeight="1" x14ac:dyDescent="0.2">
      <c r="A33" s="3" t="s">
        <v>5</v>
      </c>
      <c r="B33" s="20">
        <f t="shared" si="23"/>
        <v>-16</v>
      </c>
      <c r="C33" s="20">
        <v>-15</v>
      </c>
      <c r="D33" s="20">
        <f t="shared" si="24"/>
        <v>0</v>
      </c>
      <c r="E33" s="20">
        <f t="shared" si="25"/>
        <v>-12</v>
      </c>
      <c r="F33" s="20">
        <v>2</v>
      </c>
      <c r="G33" s="20">
        <v>1</v>
      </c>
      <c r="H33" s="20">
        <v>14</v>
      </c>
      <c r="I33" s="20">
        <v>0</v>
      </c>
      <c r="J33" s="26">
        <f t="shared" si="3"/>
        <v>-23.597612223347628</v>
      </c>
      <c r="K33" s="26">
        <v>3.9329353705579377</v>
      </c>
      <c r="L33" s="26">
        <v>27.530547593905567</v>
      </c>
      <c r="M33" s="20">
        <f t="shared" si="26"/>
        <v>-4</v>
      </c>
      <c r="N33" s="20">
        <f t="shared" si="28"/>
        <v>10</v>
      </c>
      <c r="O33" s="20">
        <v>-3</v>
      </c>
      <c r="P33" s="20">
        <v>3</v>
      </c>
      <c r="Q33" s="20">
        <v>7</v>
      </c>
      <c r="R33" s="20">
        <f t="shared" si="27"/>
        <v>14</v>
      </c>
      <c r="S33" s="20">
        <v>-2</v>
      </c>
      <c r="T33" s="20">
        <v>2</v>
      </c>
      <c r="U33" s="20">
        <v>12</v>
      </c>
      <c r="V33" s="26">
        <v>-7.8658707411158737</v>
      </c>
    </row>
    <row r="34" spans="1:22" ht="15" customHeight="1" x14ac:dyDescent="0.2">
      <c r="A34" s="3" t="s">
        <v>4</v>
      </c>
      <c r="B34" s="20">
        <f t="shared" si="23"/>
        <v>-2</v>
      </c>
      <c r="C34" s="20">
        <v>4</v>
      </c>
      <c r="D34" s="20">
        <f t="shared" si="24"/>
        <v>5</v>
      </c>
      <c r="E34" s="20">
        <f t="shared" si="25"/>
        <v>0</v>
      </c>
      <c r="F34" s="20">
        <v>2</v>
      </c>
      <c r="G34" s="20">
        <v>1</v>
      </c>
      <c r="H34" s="20">
        <v>2</v>
      </c>
      <c r="I34" s="20">
        <v>-6</v>
      </c>
      <c r="J34" s="26">
        <f t="shared" si="3"/>
        <v>0</v>
      </c>
      <c r="K34" s="26">
        <v>5.7186726412433799</v>
      </c>
      <c r="L34" s="26">
        <v>5.7186726412433799</v>
      </c>
      <c r="M34" s="20">
        <f t="shared" si="26"/>
        <v>-2</v>
      </c>
      <c r="N34" s="20">
        <f t="shared" si="28"/>
        <v>6</v>
      </c>
      <c r="O34" s="20">
        <v>-3</v>
      </c>
      <c r="P34" s="20">
        <v>3</v>
      </c>
      <c r="Q34" s="20">
        <v>3</v>
      </c>
      <c r="R34" s="20">
        <f t="shared" si="27"/>
        <v>8</v>
      </c>
      <c r="S34" s="20">
        <v>-1</v>
      </c>
      <c r="T34" s="20">
        <v>4</v>
      </c>
      <c r="U34" s="20">
        <v>4</v>
      </c>
      <c r="V34" s="26">
        <v>-5.7186726412433799</v>
      </c>
    </row>
    <row r="35" spans="1:22" ht="15" customHeight="1" x14ac:dyDescent="0.2">
      <c r="A35" s="1" t="s">
        <v>3</v>
      </c>
      <c r="B35" s="19">
        <f t="shared" si="23"/>
        <v>1</v>
      </c>
      <c r="C35" s="19">
        <v>4</v>
      </c>
      <c r="D35" s="19">
        <f t="shared" si="24"/>
        <v>11</v>
      </c>
      <c r="E35" s="19">
        <f t="shared" si="25"/>
        <v>-2</v>
      </c>
      <c r="F35" s="19">
        <v>4</v>
      </c>
      <c r="G35" s="19">
        <v>4</v>
      </c>
      <c r="H35" s="19">
        <v>6</v>
      </c>
      <c r="I35" s="19">
        <v>0</v>
      </c>
      <c r="J35" s="30">
        <f t="shared" si="3"/>
        <v>-5.5119299305345812</v>
      </c>
      <c r="K35" s="30">
        <v>11.023859861069162</v>
      </c>
      <c r="L35" s="30">
        <v>16.535789791603744</v>
      </c>
      <c r="M35" s="19">
        <f>N35-R35</f>
        <v>3</v>
      </c>
      <c r="N35" s="19">
        <f t="shared" si="28"/>
        <v>15</v>
      </c>
      <c r="O35" s="24">
        <v>5</v>
      </c>
      <c r="P35" s="24">
        <v>6</v>
      </c>
      <c r="Q35" s="24">
        <v>9</v>
      </c>
      <c r="R35" s="24">
        <f t="shared" si="27"/>
        <v>12</v>
      </c>
      <c r="S35" s="24">
        <v>-2</v>
      </c>
      <c r="T35" s="24">
        <v>10</v>
      </c>
      <c r="U35" s="24">
        <v>2</v>
      </c>
      <c r="V35" s="31">
        <v>8.2678948958018736</v>
      </c>
    </row>
    <row r="36" spans="1:22" ht="15" customHeight="1" x14ac:dyDescent="0.2">
      <c r="A36" s="5" t="s">
        <v>2</v>
      </c>
      <c r="B36" s="18">
        <f t="shared" si="23"/>
        <v>-7</v>
      </c>
      <c r="C36" s="18">
        <v>3</v>
      </c>
      <c r="D36" s="18">
        <f t="shared" si="24"/>
        <v>0</v>
      </c>
      <c r="E36" s="18">
        <f t="shared" si="25"/>
        <v>-3</v>
      </c>
      <c r="F36" s="18">
        <v>0</v>
      </c>
      <c r="G36" s="18">
        <v>0</v>
      </c>
      <c r="H36" s="18">
        <v>3</v>
      </c>
      <c r="I36" s="18">
        <v>-2</v>
      </c>
      <c r="J36" s="25">
        <f t="shared" si="3"/>
        <v>-23.333617456529147</v>
      </c>
      <c r="K36" s="25">
        <v>0</v>
      </c>
      <c r="L36" s="25">
        <v>23.333617456529147</v>
      </c>
      <c r="M36" s="18">
        <f t="shared" si="26"/>
        <v>-4</v>
      </c>
      <c r="N36" s="18">
        <f t="shared" si="28"/>
        <v>2</v>
      </c>
      <c r="O36" s="18">
        <v>-1</v>
      </c>
      <c r="P36" s="18">
        <v>2</v>
      </c>
      <c r="Q36" s="18">
        <v>0</v>
      </c>
      <c r="R36" s="18">
        <f t="shared" si="27"/>
        <v>6</v>
      </c>
      <c r="S36" s="18">
        <v>1</v>
      </c>
      <c r="T36" s="18">
        <v>6</v>
      </c>
      <c r="U36" s="18">
        <v>0</v>
      </c>
      <c r="V36" s="25">
        <v>-31.111489942038862</v>
      </c>
    </row>
    <row r="37" spans="1:22" ht="15" customHeight="1" x14ac:dyDescent="0.2">
      <c r="A37" s="3" t="s">
        <v>1</v>
      </c>
      <c r="B37" s="20">
        <f t="shared" si="23"/>
        <v>-3</v>
      </c>
      <c r="C37" s="20">
        <v>-1</v>
      </c>
      <c r="D37" s="20">
        <f t="shared" si="24"/>
        <v>3</v>
      </c>
      <c r="E37" s="20">
        <f t="shared" si="25"/>
        <v>-2</v>
      </c>
      <c r="F37" s="20">
        <v>0</v>
      </c>
      <c r="G37" s="20">
        <v>-1</v>
      </c>
      <c r="H37" s="20">
        <v>2</v>
      </c>
      <c r="I37" s="20">
        <v>1</v>
      </c>
      <c r="J37" s="26">
        <f t="shared" si="3"/>
        <v>-23.236567354214412</v>
      </c>
      <c r="K37" s="26">
        <v>0</v>
      </c>
      <c r="L37" s="26">
        <v>23.236567354214412</v>
      </c>
      <c r="M37" s="20">
        <f t="shared" si="26"/>
        <v>-1</v>
      </c>
      <c r="N37" s="20">
        <f t="shared" si="28"/>
        <v>3</v>
      </c>
      <c r="O37" s="20">
        <v>0</v>
      </c>
      <c r="P37" s="20">
        <v>1</v>
      </c>
      <c r="Q37" s="20">
        <v>2</v>
      </c>
      <c r="R37" s="20">
        <f t="shared" si="27"/>
        <v>4</v>
      </c>
      <c r="S37" s="20">
        <v>-5</v>
      </c>
      <c r="T37" s="20">
        <v>1</v>
      </c>
      <c r="U37" s="20">
        <v>3</v>
      </c>
      <c r="V37" s="26">
        <v>-11.618283677107208</v>
      </c>
    </row>
    <row r="38" spans="1:22" ht="15" customHeight="1" x14ac:dyDescent="0.2">
      <c r="A38" s="1" t="s">
        <v>0</v>
      </c>
      <c r="B38" s="19">
        <f t="shared" si="23"/>
        <v>-7</v>
      </c>
      <c r="C38" s="19">
        <v>-5</v>
      </c>
      <c r="D38" s="19">
        <f t="shared" si="24"/>
        <v>-6</v>
      </c>
      <c r="E38" s="19">
        <f t="shared" si="25"/>
        <v>-1</v>
      </c>
      <c r="F38" s="19">
        <v>0</v>
      </c>
      <c r="G38" s="19">
        <v>-1</v>
      </c>
      <c r="H38" s="19">
        <v>1</v>
      </c>
      <c r="I38" s="19">
        <v>0</v>
      </c>
      <c r="J38" s="30">
        <f t="shared" si="3"/>
        <v>-12.263136675178067</v>
      </c>
      <c r="K38" s="30">
        <v>0</v>
      </c>
      <c r="L38" s="30">
        <v>12.263136675178067</v>
      </c>
      <c r="M38" s="19">
        <f t="shared" si="26"/>
        <v>-6</v>
      </c>
      <c r="N38" s="19">
        <f t="shared" si="28"/>
        <v>0</v>
      </c>
      <c r="O38" s="19">
        <v>-1</v>
      </c>
      <c r="P38" s="19">
        <v>0</v>
      </c>
      <c r="Q38" s="19">
        <v>0</v>
      </c>
      <c r="R38" s="19">
        <f t="shared" si="27"/>
        <v>6</v>
      </c>
      <c r="S38" s="19">
        <v>4</v>
      </c>
      <c r="T38" s="19">
        <v>0</v>
      </c>
      <c r="U38" s="19">
        <v>6</v>
      </c>
      <c r="V38" s="30">
        <v>-73.578820051068405</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-358</v>
      </c>
      <c r="C9" s="17">
        <f t="shared" si="0"/>
        <v>-61</v>
      </c>
      <c r="D9" s="17">
        <f t="shared" si="0"/>
        <v>-29</v>
      </c>
      <c r="E9" s="17">
        <f t="shared" si="0"/>
        <v>-254</v>
      </c>
      <c r="F9" s="17">
        <f t="shared" si="0"/>
        <v>105</v>
      </c>
      <c r="G9" s="17">
        <f t="shared" si="0"/>
        <v>6</v>
      </c>
      <c r="H9" s="17">
        <f t="shared" si="0"/>
        <v>359</v>
      </c>
      <c r="I9" s="17">
        <f t="shared" si="0"/>
        <v>-32</v>
      </c>
      <c r="J9" s="28">
        <f>K9-L9</f>
        <v>-12.171758998384101</v>
      </c>
      <c r="K9" s="28">
        <v>5.0316326568123255</v>
      </c>
      <c r="L9" s="28">
        <v>17.203391655196427</v>
      </c>
      <c r="M9" s="17">
        <f t="shared" ref="M9:U9" si="1">M10+M11</f>
        <v>-104</v>
      </c>
      <c r="N9" s="17">
        <f t="shared" si="1"/>
        <v>412</v>
      </c>
      <c r="O9" s="17">
        <f t="shared" si="1"/>
        <v>-2</v>
      </c>
      <c r="P9" s="17">
        <f t="shared" si="1"/>
        <v>257</v>
      </c>
      <c r="Q9" s="17">
        <f t="shared" si="1"/>
        <v>155</v>
      </c>
      <c r="R9" s="17">
        <f>R10+R11</f>
        <v>516</v>
      </c>
      <c r="S9" s="17">
        <f t="shared" si="1"/>
        <v>65</v>
      </c>
      <c r="T9" s="17">
        <f t="shared" si="1"/>
        <v>361</v>
      </c>
      <c r="U9" s="17">
        <f t="shared" si="1"/>
        <v>155</v>
      </c>
      <c r="V9" s="28">
        <v>-4.9837123457950625</v>
      </c>
    </row>
    <row r="10" spans="1:22" ht="15" customHeight="1" x14ac:dyDescent="0.2">
      <c r="A10" s="6" t="s">
        <v>28</v>
      </c>
      <c r="B10" s="18">
        <f t="shared" ref="B10:I10" si="2">B20+B21+B22+B23</f>
        <v>-241</v>
      </c>
      <c r="C10" s="18">
        <f t="shared" si="2"/>
        <v>-75</v>
      </c>
      <c r="D10" s="18">
        <f t="shared" si="2"/>
        <v>-33</v>
      </c>
      <c r="E10" s="18">
        <f t="shared" si="2"/>
        <v>-172</v>
      </c>
      <c r="F10" s="18">
        <f t="shared" si="2"/>
        <v>85</v>
      </c>
      <c r="G10" s="18">
        <f t="shared" si="2"/>
        <v>5</v>
      </c>
      <c r="H10" s="18">
        <f t="shared" si="2"/>
        <v>257</v>
      </c>
      <c r="I10" s="18">
        <f t="shared" si="2"/>
        <v>-15</v>
      </c>
      <c r="J10" s="25">
        <f t="shared" ref="J10:J38" si="3">K10-L10</f>
        <v>-10.880860984955365</v>
      </c>
      <c r="K10" s="25">
        <v>5.3771696727977085</v>
      </c>
      <c r="L10" s="25">
        <v>16.258030657753075</v>
      </c>
      <c r="M10" s="18">
        <f t="shared" ref="M10:U10" si="4">M20+M21+M22+M23</f>
        <v>-69</v>
      </c>
      <c r="N10" s="18">
        <f t="shared" si="4"/>
        <v>305</v>
      </c>
      <c r="O10" s="18">
        <f t="shared" si="4"/>
        <v>-16</v>
      </c>
      <c r="P10" s="18">
        <f t="shared" si="4"/>
        <v>204</v>
      </c>
      <c r="Q10" s="18">
        <f t="shared" si="4"/>
        <v>101</v>
      </c>
      <c r="R10" s="18">
        <f t="shared" si="4"/>
        <v>374</v>
      </c>
      <c r="S10" s="18">
        <f t="shared" si="4"/>
        <v>37</v>
      </c>
      <c r="T10" s="18">
        <f t="shared" si="4"/>
        <v>292</v>
      </c>
      <c r="U10" s="18">
        <f t="shared" si="4"/>
        <v>82</v>
      </c>
      <c r="V10" s="25">
        <v>-4.3649965579181433</v>
      </c>
    </row>
    <row r="11" spans="1:22" ht="15" customHeight="1" x14ac:dyDescent="0.2">
      <c r="A11" s="2" t="s">
        <v>27</v>
      </c>
      <c r="B11" s="19">
        <f t="shared" ref="B11:I11" si="5">B12+B13+B14+B15+B16</f>
        <v>-117</v>
      </c>
      <c r="C11" s="19">
        <f t="shared" si="5"/>
        <v>14</v>
      </c>
      <c r="D11" s="19">
        <f t="shared" si="5"/>
        <v>4</v>
      </c>
      <c r="E11" s="19">
        <f t="shared" si="5"/>
        <v>-82</v>
      </c>
      <c r="F11" s="19">
        <f t="shared" si="5"/>
        <v>20</v>
      </c>
      <c r="G11" s="19">
        <f t="shared" si="5"/>
        <v>1</v>
      </c>
      <c r="H11" s="19">
        <f t="shared" si="5"/>
        <v>102</v>
      </c>
      <c r="I11" s="19">
        <f t="shared" si="5"/>
        <v>-17</v>
      </c>
      <c r="J11" s="30">
        <f t="shared" si="3"/>
        <v>-16.204235082141881</v>
      </c>
      <c r="K11" s="30">
        <v>3.9522524590589954</v>
      </c>
      <c r="L11" s="30">
        <v>20.156487541200878</v>
      </c>
      <c r="M11" s="19">
        <f t="shared" ref="M11:U11" si="6">M12+M13+M14+M15+M16</f>
        <v>-35</v>
      </c>
      <c r="N11" s="19">
        <f t="shared" si="6"/>
        <v>107</v>
      </c>
      <c r="O11" s="19">
        <f t="shared" si="6"/>
        <v>14</v>
      </c>
      <c r="P11" s="19">
        <f t="shared" si="6"/>
        <v>53</v>
      </c>
      <c r="Q11" s="19">
        <f t="shared" si="6"/>
        <v>54</v>
      </c>
      <c r="R11" s="19">
        <f t="shared" si="6"/>
        <v>142</v>
      </c>
      <c r="S11" s="19">
        <f t="shared" si="6"/>
        <v>28</v>
      </c>
      <c r="T11" s="19">
        <f t="shared" si="6"/>
        <v>69</v>
      </c>
      <c r="U11" s="19">
        <f t="shared" si="6"/>
        <v>73</v>
      </c>
      <c r="V11" s="30">
        <v>-6.9164418033532407</v>
      </c>
    </row>
    <row r="12" spans="1:22" ht="15" customHeight="1" x14ac:dyDescent="0.2">
      <c r="A12" s="6" t="s">
        <v>26</v>
      </c>
      <c r="B12" s="18">
        <f t="shared" ref="B12:I12" si="7">B24</f>
        <v>-13</v>
      </c>
      <c r="C12" s="18">
        <f t="shared" si="7"/>
        <v>-12</v>
      </c>
      <c r="D12" s="18">
        <f t="shared" si="7"/>
        <v>-5</v>
      </c>
      <c r="E12" s="18">
        <f t="shared" si="7"/>
        <v>-4</v>
      </c>
      <c r="F12" s="18">
        <f t="shared" si="7"/>
        <v>2</v>
      </c>
      <c r="G12" s="18">
        <f t="shared" si="7"/>
        <v>1</v>
      </c>
      <c r="H12" s="18">
        <f t="shared" si="7"/>
        <v>6</v>
      </c>
      <c r="I12" s="18">
        <f t="shared" si="7"/>
        <v>-1</v>
      </c>
      <c r="J12" s="25">
        <f t="shared" si="3"/>
        <v>-10.079810002485431</v>
      </c>
      <c r="K12" s="25">
        <v>5.0399050012427162</v>
      </c>
      <c r="L12" s="25">
        <v>15.119715003728148</v>
      </c>
      <c r="M12" s="18">
        <f t="shared" ref="M12:U12" si="8">M24</f>
        <v>-9</v>
      </c>
      <c r="N12" s="18">
        <f t="shared" si="8"/>
        <v>3</v>
      </c>
      <c r="O12" s="18">
        <f t="shared" si="8"/>
        <v>-5</v>
      </c>
      <c r="P12" s="18">
        <f t="shared" si="8"/>
        <v>2</v>
      </c>
      <c r="Q12" s="18">
        <f t="shared" si="8"/>
        <v>1</v>
      </c>
      <c r="R12" s="18">
        <f t="shared" si="8"/>
        <v>12</v>
      </c>
      <c r="S12" s="18">
        <f t="shared" si="8"/>
        <v>2</v>
      </c>
      <c r="T12" s="18">
        <f t="shared" si="8"/>
        <v>8</v>
      </c>
      <c r="U12" s="18">
        <f t="shared" si="8"/>
        <v>4</v>
      </c>
      <c r="V12" s="25">
        <v>-22.679572505592223</v>
      </c>
    </row>
    <row r="13" spans="1:22" ht="15" customHeight="1" x14ac:dyDescent="0.2">
      <c r="A13" s="4" t="s">
        <v>25</v>
      </c>
      <c r="B13" s="20">
        <f t="shared" ref="B13:I13" si="9">B25+B26+B27</f>
        <v>-28</v>
      </c>
      <c r="C13" s="20">
        <f t="shared" si="9"/>
        <v>-3</v>
      </c>
      <c r="D13" s="20">
        <f t="shared" si="9"/>
        <v>-12</v>
      </c>
      <c r="E13" s="20">
        <f t="shared" si="9"/>
        <v>-19</v>
      </c>
      <c r="F13" s="20">
        <f t="shared" si="9"/>
        <v>1</v>
      </c>
      <c r="G13" s="20">
        <f t="shared" si="9"/>
        <v>0</v>
      </c>
      <c r="H13" s="20">
        <f t="shared" si="9"/>
        <v>20</v>
      </c>
      <c r="I13" s="20">
        <f t="shared" si="9"/>
        <v>1</v>
      </c>
      <c r="J13" s="26">
        <f t="shared" si="3"/>
        <v>-21.243551885116343</v>
      </c>
      <c r="K13" s="26">
        <v>1.1180816781640179</v>
      </c>
      <c r="L13" s="26">
        <v>22.36163356328036</v>
      </c>
      <c r="M13" s="20">
        <f t="shared" ref="M13:U13" si="10">M25+M26+M27</f>
        <v>-9</v>
      </c>
      <c r="N13" s="20">
        <f t="shared" si="10"/>
        <v>10</v>
      </c>
      <c r="O13" s="20">
        <f t="shared" si="10"/>
        <v>-2</v>
      </c>
      <c r="P13" s="20">
        <f t="shared" si="10"/>
        <v>7</v>
      </c>
      <c r="Q13" s="20">
        <f t="shared" si="10"/>
        <v>3</v>
      </c>
      <c r="R13" s="20">
        <f t="shared" si="10"/>
        <v>19</v>
      </c>
      <c r="S13" s="20">
        <f t="shared" si="10"/>
        <v>9</v>
      </c>
      <c r="T13" s="20">
        <f t="shared" si="10"/>
        <v>6</v>
      </c>
      <c r="U13" s="20">
        <f t="shared" si="10"/>
        <v>13</v>
      </c>
      <c r="V13" s="26">
        <v>-10.062735103476163</v>
      </c>
    </row>
    <row r="14" spans="1:22" ht="15" customHeight="1" x14ac:dyDescent="0.2">
      <c r="A14" s="4" t="s">
        <v>24</v>
      </c>
      <c r="B14" s="20">
        <f t="shared" ref="B14:I14" si="11">B28+B29+B30+B31</f>
        <v>-45</v>
      </c>
      <c r="C14" s="20">
        <f t="shared" si="11"/>
        <v>10</v>
      </c>
      <c r="D14" s="20">
        <f t="shared" si="11"/>
        <v>3</v>
      </c>
      <c r="E14" s="20">
        <f t="shared" si="11"/>
        <v>-38</v>
      </c>
      <c r="F14" s="20">
        <f t="shared" si="11"/>
        <v>10</v>
      </c>
      <c r="G14" s="20">
        <f t="shared" si="11"/>
        <v>3</v>
      </c>
      <c r="H14" s="20">
        <f t="shared" si="11"/>
        <v>48</v>
      </c>
      <c r="I14" s="20">
        <f t="shared" si="11"/>
        <v>-1</v>
      </c>
      <c r="J14" s="26">
        <f t="shared" si="3"/>
        <v>-19.509930793900857</v>
      </c>
      <c r="K14" s="26">
        <v>5.1341923141844372</v>
      </c>
      <c r="L14" s="26">
        <v>24.644123108085296</v>
      </c>
      <c r="M14" s="20">
        <f t="shared" ref="M14:U14" si="12">M28+M29+M30+M31</f>
        <v>-7</v>
      </c>
      <c r="N14" s="20">
        <f t="shared" si="12"/>
        <v>47</v>
      </c>
      <c r="O14" s="20">
        <f t="shared" si="12"/>
        <v>16</v>
      </c>
      <c r="P14" s="20">
        <f t="shared" si="12"/>
        <v>26</v>
      </c>
      <c r="Q14" s="20">
        <f t="shared" si="12"/>
        <v>21</v>
      </c>
      <c r="R14" s="20">
        <f t="shared" si="12"/>
        <v>54</v>
      </c>
      <c r="S14" s="20">
        <f t="shared" si="12"/>
        <v>17</v>
      </c>
      <c r="T14" s="20">
        <f t="shared" si="12"/>
        <v>31</v>
      </c>
      <c r="U14" s="20">
        <f t="shared" si="12"/>
        <v>23</v>
      </c>
      <c r="V14" s="26">
        <v>-3.593934619929108</v>
      </c>
    </row>
    <row r="15" spans="1:22" ht="15" customHeight="1" x14ac:dyDescent="0.2">
      <c r="A15" s="4" t="s">
        <v>23</v>
      </c>
      <c r="B15" s="20">
        <f t="shared" ref="B15:I15" si="13">B32+B33+B34+B35</f>
        <v>-21</v>
      </c>
      <c r="C15" s="20">
        <f t="shared" si="13"/>
        <v>10</v>
      </c>
      <c r="D15" s="20">
        <f t="shared" si="13"/>
        <v>14</v>
      </c>
      <c r="E15" s="20">
        <f t="shared" si="13"/>
        <v>-17</v>
      </c>
      <c r="F15" s="20">
        <f t="shared" si="13"/>
        <v>6</v>
      </c>
      <c r="G15" s="20">
        <f t="shared" si="13"/>
        <v>-4</v>
      </c>
      <c r="H15" s="20">
        <f t="shared" si="13"/>
        <v>23</v>
      </c>
      <c r="I15" s="20">
        <f t="shared" si="13"/>
        <v>-9</v>
      </c>
      <c r="J15" s="26">
        <f t="shared" si="3"/>
        <v>-11.44369444137066</v>
      </c>
      <c r="K15" s="26">
        <v>4.038950979307292</v>
      </c>
      <c r="L15" s="26">
        <v>15.482645420677953</v>
      </c>
      <c r="M15" s="20">
        <f t="shared" ref="M15:U15" si="14">M32+M33+M34+M35</f>
        <v>-4</v>
      </c>
      <c r="N15" s="20">
        <f t="shared" si="14"/>
        <v>43</v>
      </c>
      <c r="O15" s="20">
        <f t="shared" si="14"/>
        <v>6</v>
      </c>
      <c r="P15" s="20">
        <f t="shared" si="14"/>
        <v>16</v>
      </c>
      <c r="Q15" s="20">
        <f t="shared" si="14"/>
        <v>27</v>
      </c>
      <c r="R15" s="20">
        <f t="shared" si="14"/>
        <v>47</v>
      </c>
      <c r="S15" s="20">
        <f t="shared" si="14"/>
        <v>-3</v>
      </c>
      <c r="T15" s="20">
        <f t="shared" si="14"/>
        <v>20</v>
      </c>
      <c r="U15" s="20">
        <f t="shared" si="14"/>
        <v>27</v>
      </c>
      <c r="V15" s="26">
        <v>-2.6926339862048607</v>
      </c>
    </row>
    <row r="16" spans="1:22" ht="15" customHeight="1" x14ac:dyDescent="0.2">
      <c r="A16" s="2" t="s">
        <v>22</v>
      </c>
      <c r="B16" s="19">
        <f t="shared" ref="B16:I16" si="15">B36+B37+B38</f>
        <v>-10</v>
      </c>
      <c r="C16" s="19">
        <f t="shared" si="15"/>
        <v>9</v>
      </c>
      <c r="D16" s="19">
        <f t="shared" si="15"/>
        <v>4</v>
      </c>
      <c r="E16" s="19">
        <f t="shared" si="15"/>
        <v>-4</v>
      </c>
      <c r="F16" s="19">
        <f t="shared" si="15"/>
        <v>1</v>
      </c>
      <c r="G16" s="19">
        <f t="shared" si="15"/>
        <v>1</v>
      </c>
      <c r="H16" s="19">
        <f t="shared" si="15"/>
        <v>5</v>
      </c>
      <c r="I16" s="19">
        <f t="shared" si="15"/>
        <v>-7</v>
      </c>
      <c r="J16" s="30">
        <f t="shared" si="3"/>
        <v>-11.907480507617525</v>
      </c>
      <c r="K16" s="30">
        <v>2.9768701269043811</v>
      </c>
      <c r="L16" s="30">
        <v>14.884350634521907</v>
      </c>
      <c r="M16" s="19">
        <f t="shared" ref="M16:U16" si="16">M36+M37+M38</f>
        <v>-6</v>
      </c>
      <c r="N16" s="19">
        <f t="shared" si="16"/>
        <v>4</v>
      </c>
      <c r="O16" s="19">
        <f t="shared" si="16"/>
        <v>-1</v>
      </c>
      <c r="P16" s="19">
        <f t="shared" si="16"/>
        <v>2</v>
      </c>
      <c r="Q16" s="19">
        <f t="shared" si="16"/>
        <v>2</v>
      </c>
      <c r="R16" s="19">
        <f t="shared" si="16"/>
        <v>10</v>
      </c>
      <c r="S16" s="19">
        <f t="shared" si="16"/>
        <v>3</v>
      </c>
      <c r="T16" s="19">
        <f t="shared" si="16"/>
        <v>4</v>
      </c>
      <c r="U16" s="19">
        <f t="shared" si="16"/>
        <v>6</v>
      </c>
      <c r="V16" s="30">
        <v>-17.861220761426289</v>
      </c>
    </row>
    <row r="17" spans="1:22" ht="15" customHeight="1" x14ac:dyDescent="0.2">
      <c r="A17" s="6" t="s">
        <v>21</v>
      </c>
      <c r="B17" s="18">
        <f t="shared" ref="B17:I17" si="17">B12+B13+B20</f>
        <v>-160</v>
      </c>
      <c r="C17" s="18">
        <f t="shared" si="17"/>
        <v>-33</v>
      </c>
      <c r="D17" s="18">
        <f t="shared" si="17"/>
        <v>-27</v>
      </c>
      <c r="E17" s="18">
        <f t="shared" si="17"/>
        <v>-107</v>
      </c>
      <c r="F17" s="18">
        <f t="shared" si="17"/>
        <v>33</v>
      </c>
      <c r="G17" s="18">
        <f t="shared" si="17"/>
        <v>1</v>
      </c>
      <c r="H17" s="18">
        <f t="shared" si="17"/>
        <v>140</v>
      </c>
      <c r="I17" s="18">
        <f t="shared" si="17"/>
        <v>-5</v>
      </c>
      <c r="J17" s="25">
        <f t="shared" si="3"/>
        <v>-12.816044880932694</v>
      </c>
      <c r="K17" s="25">
        <v>3.9526119726241009</v>
      </c>
      <c r="L17" s="25">
        <v>16.768656853556795</v>
      </c>
      <c r="M17" s="18">
        <f t="shared" ref="M17:U17" si="18">M12+M13+M20</f>
        <v>-53</v>
      </c>
      <c r="N17" s="18">
        <f t="shared" si="18"/>
        <v>109</v>
      </c>
      <c r="O17" s="18">
        <f t="shared" si="18"/>
        <v>-1</v>
      </c>
      <c r="P17" s="18">
        <f t="shared" si="18"/>
        <v>76</v>
      </c>
      <c r="Q17" s="18">
        <f t="shared" si="18"/>
        <v>33</v>
      </c>
      <c r="R17" s="18">
        <f t="shared" si="18"/>
        <v>162</v>
      </c>
      <c r="S17" s="18">
        <f t="shared" si="18"/>
        <v>32</v>
      </c>
      <c r="T17" s="18">
        <f t="shared" si="18"/>
        <v>122</v>
      </c>
      <c r="U17" s="18">
        <f t="shared" si="18"/>
        <v>40</v>
      </c>
      <c r="V17" s="25">
        <v>-6.3481343802750718</v>
      </c>
    </row>
    <row r="18" spans="1:22" ht="15" customHeight="1" x14ac:dyDescent="0.2">
      <c r="A18" s="4" t="s">
        <v>20</v>
      </c>
      <c r="B18" s="20">
        <f t="shared" ref="B18:I18" si="19">B14+B22</f>
        <v>-70</v>
      </c>
      <c r="C18" s="20">
        <f t="shared" si="19"/>
        <v>-12</v>
      </c>
      <c r="D18" s="20">
        <f t="shared" si="19"/>
        <v>4</v>
      </c>
      <c r="E18" s="20">
        <f t="shared" si="19"/>
        <v>-49</v>
      </c>
      <c r="F18" s="20">
        <f t="shared" si="19"/>
        <v>22</v>
      </c>
      <c r="G18" s="20">
        <f t="shared" si="19"/>
        <v>9</v>
      </c>
      <c r="H18" s="20">
        <f t="shared" si="19"/>
        <v>71</v>
      </c>
      <c r="I18" s="20">
        <f t="shared" si="19"/>
        <v>-15</v>
      </c>
      <c r="J18" s="26">
        <f t="shared" si="3"/>
        <v>-13.248501441519918</v>
      </c>
      <c r="K18" s="26">
        <v>5.9483067696620058</v>
      </c>
      <c r="L18" s="26">
        <v>19.196808211181924</v>
      </c>
      <c r="M18" s="20">
        <f t="shared" ref="M18:U18" si="20">M14+M22</f>
        <v>-21</v>
      </c>
      <c r="N18" s="20">
        <f t="shared" si="20"/>
        <v>79</v>
      </c>
      <c r="O18" s="20">
        <f t="shared" si="20"/>
        <v>4</v>
      </c>
      <c r="P18" s="20">
        <f t="shared" si="20"/>
        <v>38</v>
      </c>
      <c r="Q18" s="20">
        <f t="shared" si="20"/>
        <v>41</v>
      </c>
      <c r="R18" s="20">
        <f t="shared" si="20"/>
        <v>100</v>
      </c>
      <c r="S18" s="20">
        <f t="shared" si="20"/>
        <v>24</v>
      </c>
      <c r="T18" s="20">
        <f t="shared" si="20"/>
        <v>51</v>
      </c>
      <c r="U18" s="20">
        <f t="shared" si="20"/>
        <v>49</v>
      </c>
      <c r="V18" s="26">
        <v>-5.677929189222823</v>
      </c>
    </row>
    <row r="19" spans="1:22" ht="15" customHeight="1" x14ac:dyDescent="0.2">
      <c r="A19" s="2" t="s">
        <v>19</v>
      </c>
      <c r="B19" s="19">
        <f t="shared" ref="B19:I19" si="21">B15+B16+B21+B23</f>
        <v>-128</v>
      </c>
      <c r="C19" s="19">
        <f t="shared" si="21"/>
        <v>-16</v>
      </c>
      <c r="D19" s="19">
        <f t="shared" si="21"/>
        <v>-6</v>
      </c>
      <c r="E19" s="19">
        <f t="shared" si="21"/>
        <v>-98</v>
      </c>
      <c r="F19" s="19">
        <f t="shared" si="21"/>
        <v>50</v>
      </c>
      <c r="G19" s="19">
        <f t="shared" si="21"/>
        <v>-4</v>
      </c>
      <c r="H19" s="19">
        <f t="shared" si="21"/>
        <v>148</v>
      </c>
      <c r="I19" s="19">
        <f t="shared" si="21"/>
        <v>-12</v>
      </c>
      <c r="J19" s="30">
        <f t="shared" si="3"/>
        <v>-11.110434676732007</v>
      </c>
      <c r="K19" s="30">
        <v>5.6685891207816379</v>
      </c>
      <c r="L19" s="30">
        <v>16.779023797513645</v>
      </c>
      <c r="M19" s="19">
        <f t="shared" ref="M19:U19" si="22">M15+M16+M21+M23</f>
        <v>-30</v>
      </c>
      <c r="N19" s="19">
        <f t="shared" si="22"/>
        <v>224</v>
      </c>
      <c r="O19" s="19">
        <f t="shared" si="22"/>
        <v>-5</v>
      </c>
      <c r="P19" s="19">
        <f t="shared" si="22"/>
        <v>143</v>
      </c>
      <c r="Q19" s="19">
        <f t="shared" si="22"/>
        <v>81</v>
      </c>
      <c r="R19" s="19">
        <f t="shared" si="22"/>
        <v>254</v>
      </c>
      <c r="S19" s="19">
        <f t="shared" si="22"/>
        <v>9</v>
      </c>
      <c r="T19" s="19">
        <f t="shared" si="22"/>
        <v>188</v>
      </c>
      <c r="U19" s="19">
        <f t="shared" si="22"/>
        <v>66</v>
      </c>
      <c r="V19" s="30">
        <v>-3.4011534724689803</v>
      </c>
    </row>
    <row r="20" spans="1:22" ht="15" customHeight="1" x14ac:dyDescent="0.2">
      <c r="A20" s="5" t="s">
        <v>18</v>
      </c>
      <c r="B20" s="18">
        <f>E20+M20</f>
        <v>-119</v>
      </c>
      <c r="C20" s="18">
        <v>-18</v>
      </c>
      <c r="D20" s="18">
        <f>G20-I20+O20-S20</f>
        <v>-10</v>
      </c>
      <c r="E20" s="18">
        <f>F20-H20</f>
        <v>-84</v>
      </c>
      <c r="F20" s="18">
        <v>30</v>
      </c>
      <c r="G20" s="18">
        <v>0</v>
      </c>
      <c r="H20" s="18">
        <v>114</v>
      </c>
      <c r="I20" s="18">
        <v>-5</v>
      </c>
      <c r="J20" s="25">
        <f t="shared" si="3"/>
        <v>-11.901915175757047</v>
      </c>
      <c r="K20" s="25">
        <v>4.2506839913418029</v>
      </c>
      <c r="L20" s="25">
        <v>16.152599167098849</v>
      </c>
      <c r="M20" s="18">
        <f>N20-R20</f>
        <v>-35</v>
      </c>
      <c r="N20" s="18">
        <f>SUM(P20:Q20)</f>
        <v>96</v>
      </c>
      <c r="O20" s="22">
        <v>6</v>
      </c>
      <c r="P20" s="22">
        <v>67</v>
      </c>
      <c r="Q20" s="22">
        <v>29</v>
      </c>
      <c r="R20" s="22">
        <f>SUM(T20:U20)</f>
        <v>131</v>
      </c>
      <c r="S20" s="22">
        <v>21</v>
      </c>
      <c r="T20" s="22">
        <v>108</v>
      </c>
      <c r="U20" s="22">
        <v>23</v>
      </c>
      <c r="V20" s="29">
        <v>-4.959131323232107</v>
      </c>
    </row>
    <row r="21" spans="1:22" ht="15" customHeight="1" x14ac:dyDescent="0.2">
      <c r="A21" s="3" t="s">
        <v>17</v>
      </c>
      <c r="B21" s="20">
        <f t="shared" ref="B21:B38" si="23">E21+M21</f>
        <v>-66</v>
      </c>
      <c r="C21" s="20">
        <v>-32</v>
      </c>
      <c r="D21" s="20">
        <f t="shared" ref="D21:D38" si="24">G21-I21+O21-S21</f>
        <v>-15</v>
      </c>
      <c r="E21" s="20">
        <f t="shared" ref="E21:E38" si="25">F21-H21</f>
        <v>-50</v>
      </c>
      <c r="F21" s="20">
        <v>34</v>
      </c>
      <c r="G21" s="20">
        <v>-5</v>
      </c>
      <c r="H21" s="20">
        <v>84</v>
      </c>
      <c r="I21" s="20">
        <v>-7</v>
      </c>
      <c r="J21" s="26">
        <f t="shared" si="3"/>
        <v>-8.6842235495205369</v>
      </c>
      <c r="K21" s="26">
        <v>5.9052720136739634</v>
      </c>
      <c r="L21" s="26">
        <v>14.5894955631945</v>
      </c>
      <c r="M21" s="20">
        <f t="shared" ref="M21:M38" si="26">N21-R21</f>
        <v>-16</v>
      </c>
      <c r="N21" s="20">
        <f>SUM(P21:Q21)</f>
        <v>129</v>
      </c>
      <c r="O21" s="20">
        <v>-18</v>
      </c>
      <c r="P21" s="20">
        <v>87</v>
      </c>
      <c r="Q21" s="20">
        <v>42</v>
      </c>
      <c r="R21" s="20">
        <f t="shared" ref="R21:R38" si="27">SUM(T21:U21)</f>
        <v>145</v>
      </c>
      <c r="S21" s="20">
        <v>-1</v>
      </c>
      <c r="T21" s="20">
        <v>123</v>
      </c>
      <c r="U21" s="20">
        <v>22</v>
      </c>
      <c r="V21" s="26">
        <v>-2.7789515358465771</v>
      </c>
    </row>
    <row r="22" spans="1:22" ht="15" customHeight="1" x14ac:dyDescent="0.2">
      <c r="A22" s="3" t="s">
        <v>16</v>
      </c>
      <c r="B22" s="20">
        <f t="shared" si="23"/>
        <v>-25</v>
      </c>
      <c r="C22" s="20">
        <v>-22</v>
      </c>
      <c r="D22" s="20">
        <f t="shared" si="24"/>
        <v>1</v>
      </c>
      <c r="E22" s="20">
        <f t="shared" si="25"/>
        <v>-11</v>
      </c>
      <c r="F22" s="20">
        <v>12</v>
      </c>
      <c r="G22" s="20">
        <v>6</v>
      </c>
      <c r="H22" s="20">
        <v>23</v>
      </c>
      <c r="I22" s="20">
        <v>-14</v>
      </c>
      <c r="J22" s="26">
        <f t="shared" si="3"/>
        <v>-6.2828224660586747</v>
      </c>
      <c r="K22" s="26">
        <v>6.8539881447912814</v>
      </c>
      <c r="L22" s="26">
        <v>13.136810610849956</v>
      </c>
      <c r="M22" s="20">
        <f t="shared" si="26"/>
        <v>-14</v>
      </c>
      <c r="N22" s="20">
        <f t="shared" ref="N22:N38" si="28">SUM(P22:Q22)</f>
        <v>32</v>
      </c>
      <c r="O22" s="20">
        <v>-12</v>
      </c>
      <c r="P22" s="20">
        <v>12</v>
      </c>
      <c r="Q22" s="20">
        <v>20</v>
      </c>
      <c r="R22" s="20">
        <f t="shared" si="27"/>
        <v>46</v>
      </c>
      <c r="S22" s="20">
        <v>7</v>
      </c>
      <c r="T22" s="20">
        <v>20</v>
      </c>
      <c r="U22" s="20">
        <v>26</v>
      </c>
      <c r="V22" s="26">
        <v>-7.9963195022564939</v>
      </c>
    </row>
    <row r="23" spans="1:22" ht="15" customHeight="1" x14ac:dyDescent="0.2">
      <c r="A23" s="1" t="s">
        <v>15</v>
      </c>
      <c r="B23" s="19">
        <f t="shared" si="23"/>
        <v>-31</v>
      </c>
      <c r="C23" s="19">
        <v>-3</v>
      </c>
      <c r="D23" s="19">
        <f t="shared" si="24"/>
        <v>-9</v>
      </c>
      <c r="E23" s="19">
        <f t="shared" si="25"/>
        <v>-27</v>
      </c>
      <c r="F23" s="19">
        <v>9</v>
      </c>
      <c r="G23" s="19">
        <v>4</v>
      </c>
      <c r="H23" s="19">
        <v>36</v>
      </c>
      <c r="I23" s="19">
        <v>11</v>
      </c>
      <c r="J23" s="30">
        <f t="shared" si="3"/>
        <v>-21.747669656097735</v>
      </c>
      <c r="K23" s="30">
        <v>7.2492232186992451</v>
      </c>
      <c r="L23" s="30">
        <v>28.996892874796981</v>
      </c>
      <c r="M23" s="19">
        <f t="shared" si="26"/>
        <v>-4</v>
      </c>
      <c r="N23" s="19">
        <f t="shared" si="28"/>
        <v>48</v>
      </c>
      <c r="O23" s="19">
        <v>8</v>
      </c>
      <c r="P23" s="19">
        <v>38</v>
      </c>
      <c r="Q23" s="19">
        <v>10</v>
      </c>
      <c r="R23" s="19">
        <f t="shared" si="27"/>
        <v>52</v>
      </c>
      <c r="S23" s="24">
        <v>10</v>
      </c>
      <c r="T23" s="24">
        <v>41</v>
      </c>
      <c r="U23" s="24">
        <v>11</v>
      </c>
      <c r="V23" s="31">
        <v>-3.2218769860885601</v>
      </c>
    </row>
    <row r="24" spans="1:22" ht="15" customHeight="1" x14ac:dyDescent="0.2">
      <c r="A24" s="7" t="s">
        <v>14</v>
      </c>
      <c r="B24" s="17">
        <f t="shared" si="23"/>
        <v>-13</v>
      </c>
      <c r="C24" s="17">
        <v>-12</v>
      </c>
      <c r="D24" s="17">
        <f t="shared" si="24"/>
        <v>-5</v>
      </c>
      <c r="E24" s="18">
        <f t="shared" si="25"/>
        <v>-4</v>
      </c>
      <c r="F24" s="17">
        <v>2</v>
      </c>
      <c r="G24" s="17">
        <v>1</v>
      </c>
      <c r="H24" s="17">
        <v>6</v>
      </c>
      <c r="I24" s="23">
        <v>-1</v>
      </c>
      <c r="J24" s="38">
        <f t="shared" si="3"/>
        <v>-10.079810002485431</v>
      </c>
      <c r="K24" s="38">
        <v>5.0399050012427162</v>
      </c>
      <c r="L24" s="38">
        <v>15.119715003728148</v>
      </c>
      <c r="M24" s="18">
        <f t="shared" si="26"/>
        <v>-9</v>
      </c>
      <c r="N24" s="17">
        <f t="shared" si="28"/>
        <v>3</v>
      </c>
      <c r="O24" s="17">
        <v>-5</v>
      </c>
      <c r="P24" s="17">
        <v>2</v>
      </c>
      <c r="Q24" s="17">
        <v>1</v>
      </c>
      <c r="R24" s="17">
        <f t="shared" si="27"/>
        <v>12</v>
      </c>
      <c r="S24" s="17">
        <v>2</v>
      </c>
      <c r="T24" s="17">
        <v>8</v>
      </c>
      <c r="U24" s="17">
        <v>4</v>
      </c>
      <c r="V24" s="28">
        <v>-22.679572505592223</v>
      </c>
    </row>
    <row r="25" spans="1:22" ht="15" customHeight="1" x14ac:dyDescent="0.2">
      <c r="A25" s="5" t="s">
        <v>13</v>
      </c>
      <c r="B25" s="18">
        <f t="shared" si="23"/>
        <v>-2</v>
      </c>
      <c r="C25" s="18">
        <v>2</v>
      </c>
      <c r="D25" s="18">
        <f t="shared" si="24"/>
        <v>-1</v>
      </c>
      <c r="E25" s="18">
        <f t="shared" si="25"/>
        <v>-2</v>
      </c>
      <c r="F25" s="18">
        <v>0</v>
      </c>
      <c r="G25" s="18">
        <v>0</v>
      </c>
      <c r="H25" s="18">
        <v>2</v>
      </c>
      <c r="I25" s="18">
        <v>1</v>
      </c>
      <c r="J25" s="25">
        <f t="shared" si="3"/>
        <v>-21.076336759441041</v>
      </c>
      <c r="K25" s="25">
        <v>0</v>
      </c>
      <c r="L25" s="25">
        <v>21.076336759441041</v>
      </c>
      <c r="M25" s="18">
        <f t="shared" si="26"/>
        <v>0</v>
      </c>
      <c r="N25" s="18">
        <f t="shared" si="28"/>
        <v>0</v>
      </c>
      <c r="O25" s="18">
        <v>0</v>
      </c>
      <c r="P25" s="18">
        <v>0</v>
      </c>
      <c r="Q25" s="18">
        <v>0</v>
      </c>
      <c r="R25" s="18">
        <f t="shared" si="27"/>
        <v>0</v>
      </c>
      <c r="S25" s="22">
        <v>0</v>
      </c>
      <c r="T25" s="22">
        <v>0</v>
      </c>
      <c r="U25" s="22">
        <v>0</v>
      </c>
      <c r="V25" s="29">
        <v>0</v>
      </c>
    </row>
    <row r="26" spans="1:22" ht="15" customHeight="1" x14ac:dyDescent="0.2">
      <c r="A26" s="3" t="s">
        <v>12</v>
      </c>
      <c r="B26" s="20">
        <f t="shared" si="23"/>
        <v>-9</v>
      </c>
      <c r="C26" s="20">
        <v>3</v>
      </c>
      <c r="D26" s="20">
        <f t="shared" si="24"/>
        <v>-7</v>
      </c>
      <c r="E26" s="20">
        <f t="shared" si="25"/>
        <v>-7</v>
      </c>
      <c r="F26" s="20">
        <v>0</v>
      </c>
      <c r="G26" s="20">
        <v>0</v>
      </c>
      <c r="H26" s="20">
        <v>7</v>
      </c>
      <c r="I26" s="20">
        <v>1</v>
      </c>
      <c r="J26" s="26">
        <f t="shared" si="3"/>
        <v>-30.911246612466126</v>
      </c>
      <c r="K26" s="26">
        <v>0</v>
      </c>
      <c r="L26" s="26">
        <v>30.911246612466126</v>
      </c>
      <c r="M26" s="20">
        <f t="shared" si="26"/>
        <v>-2</v>
      </c>
      <c r="N26" s="20">
        <f t="shared" si="28"/>
        <v>4</v>
      </c>
      <c r="O26" s="20">
        <v>-1</v>
      </c>
      <c r="P26" s="20">
        <v>3</v>
      </c>
      <c r="Q26" s="20">
        <v>1</v>
      </c>
      <c r="R26" s="20">
        <f t="shared" si="27"/>
        <v>6</v>
      </c>
      <c r="S26" s="20">
        <v>5</v>
      </c>
      <c r="T26" s="20">
        <v>2</v>
      </c>
      <c r="U26" s="20">
        <v>4</v>
      </c>
      <c r="V26" s="26">
        <v>-8.8317847464188937</v>
      </c>
    </row>
    <row r="27" spans="1:22" ht="15" customHeight="1" x14ac:dyDescent="0.2">
      <c r="A27" s="1" t="s">
        <v>11</v>
      </c>
      <c r="B27" s="19">
        <f t="shared" si="23"/>
        <v>-17</v>
      </c>
      <c r="C27" s="19">
        <v>-8</v>
      </c>
      <c r="D27" s="19">
        <f t="shared" si="24"/>
        <v>-4</v>
      </c>
      <c r="E27" s="19">
        <f t="shared" si="25"/>
        <v>-10</v>
      </c>
      <c r="F27" s="19">
        <v>1</v>
      </c>
      <c r="G27" s="19">
        <v>0</v>
      </c>
      <c r="H27" s="19">
        <v>11</v>
      </c>
      <c r="I27" s="19">
        <v>-1</v>
      </c>
      <c r="J27" s="30">
        <f t="shared" si="3"/>
        <v>-17.450755402562631</v>
      </c>
      <c r="K27" s="30">
        <v>1.745075540256263</v>
      </c>
      <c r="L27" s="30">
        <v>19.195830942818894</v>
      </c>
      <c r="M27" s="19">
        <f t="shared" si="26"/>
        <v>-7</v>
      </c>
      <c r="N27" s="19">
        <f t="shared" si="28"/>
        <v>6</v>
      </c>
      <c r="O27" s="24">
        <v>-1</v>
      </c>
      <c r="P27" s="24">
        <v>4</v>
      </c>
      <c r="Q27" s="24">
        <v>2</v>
      </c>
      <c r="R27" s="24">
        <f t="shared" si="27"/>
        <v>13</v>
      </c>
      <c r="S27" s="24">
        <v>4</v>
      </c>
      <c r="T27" s="24">
        <v>4</v>
      </c>
      <c r="U27" s="24">
        <v>9</v>
      </c>
      <c r="V27" s="31">
        <v>-12.215528781793843</v>
      </c>
    </row>
    <row r="28" spans="1:22" ht="15" customHeight="1" x14ac:dyDescent="0.2">
      <c r="A28" s="5" t="s">
        <v>10</v>
      </c>
      <c r="B28" s="18">
        <f t="shared" si="23"/>
        <v>-21</v>
      </c>
      <c r="C28" s="18">
        <v>-19</v>
      </c>
      <c r="D28" s="18">
        <f t="shared" si="24"/>
        <v>-17</v>
      </c>
      <c r="E28" s="18">
        <f t="shared" si="25"/>
        <v>-7</v>
      </c>
      <c r="F28" s="18">
        <v>1</v>
      </c>
      <c r="G28" s="18">
        <v>0</v>
      </c>
      <c r="H28" s="18">
        <v>8</v>
      </c>
      <c r="I28" s="18">
        <v>3</v>
      </c>
      <c r="J28" s="25">
        <f t="shared" si="3"/>
        <v>-34.023117076808354</v>
      </c>
      <c r="K28" s="25">
        <v>4.8604452966869074</v>
      </c>
      <c r="L28" s="25">
        <v>38.883562373495259</v>
      </c>
      <c r="M28" s="18">
        <f t="shared" si="26"/>
        <v>-14</v>
      </c>
      <c r="N28" s="18">
        <f t="shared" si="28"/>
        <v>0</v>
      </c>
      <c r="O28" s="18">
        <v>-3</v>
      </c>
      <c r="P28" s="18">
        <v>0</v>
      </c>
      <c r="Q28" s="18">
        <v>0</v>
      </c>
      <c r="R28" s="18">
        <f t="shared" si="27"/>
        <v>14</v>
      </c>
      <c r="S28" s="18">
        <v>11</v>
      </c>
      <c r="T28" s="18">
        <v>8</v>
      </c>
      <c r="U28" s="18">
        <v>6</v>
      </c>
      <c r="V28" s="25">
        <v>-68.046234153616695</v>
      </c>
    </row>
    <row r="29" spans="1:22" ht="15" customHeight="1" x14ac:dyDescent="0.2">
      <c r="A29" s="3" t="s">
        <v>9</v>
      </c>
      <c r="B29" s="20">
        <f t="shared" si="23"/>
        <v>-6</v>
      </c>
      <c r="C29" s="20">
        <v>14</v>
      </c>
      <c r="D29" s="20">
        <f t="shared" si="24"/>
        <v>12</v>
      </c>
      <c r="E29" s="20">
        <f t="shared" si="25"/>
        <v>-9</v>
      </c>
      <c r="F29" s="20">
        <v>7</v>
      </c>
      <c r="G29" s="20">
        <v>5</v>
      </c>
      <c r="H29" s="20">
        <v>16</v>
      </c>
      <c r="I29" s="20">
        <v>-3</v>
      </c>
      <c r="J29" s="26">
        <f t="shared" si="3"/>
        <v>-14.58133589006072</v>
      </c>
      <c r="K29" s="26">
        <v>11.341039025602784</v>
      </c>
      <c r="L29" s="26">
        <v>25.922374915663504</v>
      </c>
      <c r="M29" s="20">
        <f t="shared" si="26"/>
        <v>3</v>
      </c>
      <c r="N29" s="20">
        <f t="shared" si="28"/>
        <v>14</v>
      </c>
      <c r="O29" s="20">
        <v>4</v>
      </c>
      <c r="P29" s="20">
        <v>7</v>
      </c>
      <c r="Q29" s="20">
        <v>7</v>
      </c>
      <c r="R29" s="20">
        <f t="shared" si="27"/>
        <v>11</v>
      </c>
      <c r="S29" s="20">
        <v>0</v>
      </c>
      <c r="T29" s="20">
        <v>7</v>
      </c>
      <c r="U29" s="20">
        <v>4</v>
      </c>
      <c r="V29" s="26">
        <v>4.8604452966869083</v>
      </c>
    </row>
    <row r="30" spans="1:22" ht="15" customHeight="1" x14ac:dyDescent="0.2">
      <c r="A30" s="3" t="s">
        <v>8</v>
      </c>
      <c r="B30" s="20">
        <f t="shared" si="23"/>
        <v>-1</v>
      </c>
      <c r="C30" s="20">
        <v>19</v>
      </c>
      <c r="D30" s="20">
        <f t="shared" si="24"/>
        <v>10</v>
      </c>
      <c r="E30" s="20">
        <f t="shared" si="25"/>
        <v>-5</v>
      </c>
      <c r="F30" s="20">
        <v>1</v>
      </c>
      <c r="G30" s="20">
        <v>-1</v>
      </c>
      <c r="H30" s="20">
        <v>6</v>
      </c>
      <c r="I30" s="20">
        <v>-4</v>
      </c>
      <c r="J30" s="26">
        <f t="shared" si="3"/>
        <v>-8.4548672238385549</v>
      </c>
      <c r="K30" s="26">
        <v>1.6909734447677112</v>
      </c>
      <c r="L30" s="26">
        <v>10.145840668606267</v>
      </c>
      <c r="M30" s="20">
        <f t="shared" si="26"/>
        <v>4</v>
      </c>
      <c r="N30" s="20">
        <f t="shared" si="28"/>
        <v>14</v>
      </c>
      <c r="O30" s="20">
        <v>4</v>
      </c>
      <c r="P30" s="20">
        <v>12</v>
      </c>
      <c r="Q30" s="20">
        <v>2</v>
      </c>
      <c r="R30" s="20">
        <f t="shared" si="27"/>
        <v>10</v>
      </c>
      <c r="S30" s="20">
        <v>-3</v>
      </c>
      <c r="T30" s="20">
        <v>6</v>
      </c>
      <c r="U30" s="20">
        <v>4</v>
      </c>
      <c r="V30" s="26">
        <v>6.7638937790708411</v>
      </c>
    </row>
    <row r="31" spans="1:22" ht="15" customHeight="1" x14ac:dyDescent="0.2">
      <c r="A31" s="1" t="s">
        <v>7</v>
      </c>
      <c r="B31" s="19">
        <f t="shared" si="23"/>
        <v>-17</v>
      </c>
      <c r="C31" s="19">
        <v>-4</v>
      </c>
      <c r="D31" s="19">
        <f t="shared" si="24"/>
        <v>-2</v>
      </c>
      <c r="E31" s="19">
        <f t="shared" si="25"/>
        <v>-17</v>
      </c>
      <c r="F31" s="19">
        <v>1</v>
      </c>
      <c r="G31" s="19">
        <v>-1</v>
      </c>
      <c r="H31" s="19">
        <v>18</v>
      </c>
      <c r="I31" s="19">
        <v>3</v>
      </c>
      <c r="J31" s="30">
        <f t="shared" si="3"/>
        <v>-31.872162067761092</v>
      </c>
      <c r="K31" s="30">
        <v>1.8748330628094758</v>
      </c>
      <c r="L31" s="30">
        <v>33.746995130570568</v>
      </c>
      <c r="M31" s="19">
        <f t="shared" si="26"/>
        <v>0</v>
      </c>
      <c r="N31" s="19">
        <f t="shared" si="28"/>
        <v>19</v>
      </c>
      <c r="O31" s="19">
        <v>11</v>
      </c>
      <c r="P31" s="19">
        <v>7</v>
      </c>
      <c r="Q31" s="19">
        <v>12</v>
      </c>
      <c r="R31" s="19">
        <f t="shared" si="27"/>
        <v>19</v>
      </c>
      <c r="S31" s="19">
        <v>9</v>
      </c>
      <c r="T31" s="19">
        <v>10</v>
      </c>
      <c r="U31" s="19">
        <v>9</v>
      </c>
      <c r="V31" s="30">
        <v>0</v>
      </c>
    </row>
    <row r="32" spans="1:22" ht="15" customHeight="1" x14ac:dyDescent="0.2">
      <c r="A32" s="5" t="s">
        <v>6</v>
      </c>
      <c r="B32" s="18">
        <f t="shared" si="23"/>
        <v>10</v>
      </c>
      <c r="C32" s="18">
        <v>13</v>
      </c>
      <c r="D32" s="18">
        <f t="shared" si="24"/>
        <v>13</v>
      </c>
      <c r="E32" s="18">
        <f t="shared" si="25"/>
        <v>0</v>
      </c>
      <c r="F32" s="18">
        <v>1</v>
      </c>
      <c r="G32" s="18">
        <v>0</v>
      </c>
      <c r="H32" s="18">
        <v>1</v>
      </c>
      <c r="I32" s="18">
        <v>-1</v>
      </c>
      <c r="J32" s="25">
        <f t="shared" si="3"/>
        <v>0</v>
      </c>
      <c r="K32" s="25">
        <v>6.8862727341332723</v>
      </c>
      <c r="L32" s="25">
        <v>6.8862727341332723</v>
      </c>
      <c r="M32" s="18">
        <f t="shared" si="26"/>
        <v>10</v>
      </c>
      <c r="N32" s="18">
        <f t="shared" si="28"/>
        <v>10</v>
      </c>
      <c r="O32" s="22">
        <v>7</v>
      </c>
      <c r="P32" s="22">
        <v>3</v>
      </c>
      <c r="Q32" s="22">
        <v>7</v>
      </c>
      <c r="R32" s="22">
        <f t="shared" si="27"/>
        <v>0</v>
      </c>
      <c r="S32" s="22">
        <v>-5</v>
      </c>
      <c r="T32" s="22">
        <v>0</v>
      </c>
      <c r="U32" s="22">
        <v>0</v>
      </c>
      <c r="V32" s="29">
        <v>68.862727341332743</v>
      </c>
    </row>
    <row r="33" spans="1:22" ht="15" customHeight="1" x14ac:dyDescent="0.2">
      <c r="A33" s="3" t="s">
        <v>5</v>
      </c>
      <c r="B33" s="20">
        <f t="shared" si="23"/>
        <v>-20</v>
      </c>
      <c r="C33" s="20">
        <v>-11</v>
      </c>
      <c r="D33" s="20">
        <f t="shared" si="24"/>
        <v>-5</v>
      </c>
      <c r="E33" s="20">
        <f>F33-H33</f>
        <v>-10</v>
      </c>
      <c r="F33" s="20">
        <v>0</v>
      </c>
      <c r="G33" s="20">
        <v>-3</v>
      </c>
      <c r="H33" s="20">
        <v>10</v>
      </c>
      <c r="I33" s="20">
        <v>-6</v>
      </c>
      <c r="J33" s="26">
        <f t="shared" si="3"/>
        <v>-18.057506975639683</v>
      </c>
      <c r="K33" s="26">
        <v>0</v>
      </c>
      <c r="L33" s="26">
        <v>18.057506975639683</v>
      </c>
      <c r="M33" s="20">
        <f>N33-R33</f>
        <v>-10</v>
      </c>
      <c r="N33" s="20">
        <f t="shared" si="28"/>
        <v>14</v>
      </c>
      <c r="O33" s="20">
        <v>-1</v>
      </c>
      <c r="P33" s="20">
        <v>8</v>
      </c>
      <c r="Q33" s="20">
        <v>6</v>
      </c>
      <c r="R33" s="20">
        <f t="shared" si="27"/>
        <v>24</v>
      </c>
      <c r="S33" s="20">
        <v>7</v>
      </c>
      <c r="T33" s="20">
        <v>11</v>
      </c>
      <c r="U33" s="20">
        <v>13</v>
      </c>
      <c r="V33" s="26">
        <v>-18.057506975639672</v>
      </c>
    </row>
    <row r="34" spans="1:22" ht="15" customHeight="1" x14ac:dyDescent="0.2">
      <c r="A34" s="3" t="s">
        <v>4</v>
      </c>
      <c r="B34" s="20">
        <f t="shared" si="23"/>
        <v>-15</v>
      </c>
      <c r="C34" s="20">
        <v>-4</v>
      </c>
      <c r="D34" s="20">
        <f t="shared" si="24"/>
        <v>-12</v>
      </c>
      <c r="E34" s="20">
        <f t="shared" si="25"/>
        <v>-5</v>
      </c>
      <c r="F34" s="20">
        <v>1</v>
      </c>
      <c r="G34" s="20">
        <v>-2</v>
      </c>
      <c r="H34" s="20">
        <v>6</v>
      </c>
      <c r="I34" s="20">
        <v>-3</v>
      </c>
      <c r="J34" s="26">
        <f t="shared" si="3"/>
        <v>-13.033107664181447</v>
      </c>
      <c r="K34" s="26">
        <v>2.6066215328362898</v>
      </c>
      <c r="L34" s="26">
        <v>15.639729197017736</v>
      </c>
      <c r="M34" s="20">
        <f t="shared" si="26"/>
        <v>-10</v>
      </c>
      <c r="N34" s="20">
        <f t="shared" si="28"/>
        <v>3</v>
      </c>
      <c r="O34" s="20">
        <v>-11</v>
      </c>
      <c r="P34" s="20">
        <v>0</v>
      </c>
      <c r="Q34" s="20">
        <v>3</v>
      </c>
      <c r="R34" s="20">
        <f t="shared" si="27"/>
        <v>13</v>
      </c>
      <c r="S34" s="20">
        <v>2</v>
      </c>
      <c r="T34" s="20">
        <v>5</v>
      </c>
      <c r="U34" s="20">
        <v>8</v>
      </c>
      <c r="V34" s="26">
        <v>-26.066215328362905</v>
      </c>
    </row>
    <row r="35" spans="1:22" ht="15" customHeight="1" x14ac:dyDescent="0.2">
      <c r="A35" s="1" t="s">
        <v>3</v>
      </c>
      <c r="B35" s="19">
        <f t="shared" si="23"/>
        <v>4</v>
      </c>
      <c r="C35" s="19">
        <v>12</v>
      </c>
      <c r="D35" s="19">
        <f t="shared" si="24"/>
        <v>18</v>
      </c>
      <c r="E35" s="19">
        <f t="shared" si="25"/>
        <v>-2</v>
      </c>
      <c r="F35" s="19">
        <v>4</v>
      </c>
      <c r="G35" s="19">
        <v>1</v>
      </c>
      <c r="H35" s="19">
        <v>6</v>
      </c>
      <c r="I35" s="19">
        <v>1</v>
      </c>
      <c r="J35" s="30">
        <f t="shared" si="3"/>
        <v>-4.964095310629963</v>
      </c>
      <c r="K35" s="30">
        <v>9.9281906212599278</v>
      </c>
      <c r="L35" s="30">
        <v>14.892285931889891</v>
      </c>
      <c r="M35" s="19">
        <f t="shared" si="26"/>
        <v>6</v>
      </c>
      <c r="N35" s="19">
        <f t="shared" si="28"/>
        <v>16</v>
      </c>
      <c r="O35" s="24">
        <v>11</v>
      </c>
      <c r="P35" s="24">
        <v>5</v>
      </c>
      <c r="Q35" s="24">
        <v>11</v>
      </c>
      <c r="R35" s="24">
        <f t="shared" si="27"/>
        <v>10</v>
      </c>
      <c r="S35" s="24">
        <v>-7</v>
      </c>
      <c r="T35" s="24">
        <v>4</v>
      </c>
      <c r="U35" s="24">
        <v>6</v>
      </c>
      <c r="V35" s="31">
        <v>14.892285931889891</v>
      </c>
    </row>
    <row r="36" spans="1:22" ht="15" customHeight="1" x14ac:dyDescent="0.2">
      <c r="A36" s="5" t="s">
        <v>2</v>
      </c>
      <c r="B36" s="18">
        <f t="shared" si="23"/>
        <v>-3</v>
      </c>
      <c r="C36" s="18">
        <v>7</v>
      </c>
      <c r="D36" s="18">
        <f t="shared" si="24"/>
        <v>5</v>
      </c>
      <c r="E36" s="18">
        <f t="shared" si="25"/>
        <v>-1</v>
      </c>
      <c r="F36" s="18">
        <v>1</v>
      </c>
      <c r="G36" s="18">
        <v>1</v>
      </c>
      <c r="H36" s="18">
        <v>2</v>
      </c>
      <c r="I36" s="18">
        <v>-6</v>
      </c>
      <c r="J36" s="25">
        <f t="shared" si="3"/>
        <v>-7.1703598931321704</v>
      </c>
      <c r="K36" s="25">
        <v>7.1703598931321704</v>
      </c>
      <c r="L36" s="25">
        <v>14.340719786264341</v>
      </c>
      <c r="M36" s="18">
        <f t="shared" si="26"/>
        <v>-2</v>
      </c>
      <c r="N36" s="18">
        <f t="shared" si="28"/>
        <v>1</v>
      </c>
      <c r="O36" s="18">
        <v>-2</v>
      </c>
      <c r="P36" s="18">
        <v>0</v>
      </c>
      <c r="Q36" s="18">
        <v>1</v>
      </c>
      <c r="R36" s="18">
        <f t="shared" si="27"/>
        <v>3</v>
      </c>
      <c r="S36" s="18">
        <v>0</v>
      </c>
      <c r="T36" s="18">
        <v>2</v>
      </c>
      <c r="U36" s="18">
        <v>1</v>
      </c>
      <c r="V36" s="25">
        <v>-14.340719786264339</v>
      </c>
    </row>
    <row r="37" spans="1:22" ht="15" customHeight="1" x14ac:dyDescent="0.2">
      <c r="A37" s="3" t="s">
        <v>1</v>
      </c>
      <c r="B37" s="20">
        <f t="shared" si="23"/>
        <v>-1</v>
      </c>
      <c r="C37" s="20">
        <v>5</v>
      </c>
      <c r="D37" s="20">
        <f t="shared" si="24"/>
        <v>3</v>
      </c>
      <c r="E37" s="20">
        <f t="shared" si="25"/>
        <v>-1</v>
      </c>
      <c r="F37" s="20">
        <v>0</v>
      </c>
      <c r="G37" s="20">
        <v>0</v>
      </c>
      <c r="H37" s="20">
        <v>1</v>
      </c>
      <c r="I37" s="20">
        <v>-2</v>
      </c>
      <c r="J37" s="26">
        <f t="shared" si="3"/>
        <v>-9.8308554190907138</v>
      </c>
      <c r="K37" s="26">
        <v>0</v>
      </c>
      <c r="L37" s="26">
        <v>9.8308554190907138</v>
      </c>
      <c r="M37" s="20">
        <f t="shared" si="26"/>
        <v>0</v>
      </c>
      <c r="N37" s="20">
        <f t="shared" si="28"/>
        <v>3</v>
      </c>
      <c r="O37" s="20">
        <v>1</v>
      </c>
      <c r="P37" s="20">
        <v>2</v>
      </c>
      <c r="Q37" s="20">
        <v>1</v>
      </c>
      <c r="R37" s="20">
        <f t="shared" si="27"/>
        <v>3</v>
      </c>
      <c r="S37" s="20">
        <v>0</v>
      </c>
      <c r="T37" s="20">
        <v>1</v>
      </c>
      <c r="U37" s="20">
        <v>2</v>
      </c>
      <c r="V37" s="26">
        <v>0</v>
      </c>
    </row>
    <row r="38" spans="1:22" ht="15" customHeight="1" x14ac:dyDescent="0.2">
      <c r="A38" s="1" t="s">
        <v>0</v>
      </c>
      <c r="B38" s="19">
        <f t="shared" si="23"/>
        <v>-6</v>
      </c>
      <c r="C38" s="19">
        <v>-3</v>
      </c>
      <c r="D38" s="19">
        <f t="shared" si="24"/>
        <v>-4</v>
      </c>
      <c r="E38" s="19">
        <f t="shared" si="25"/>
        <v>-2</v>
      </c>
      <c r="F38" s="19">
        <v>0</v>
      </c>
      <c r="G38" s="19">
        <v>0</v>
      </c>
      <c r="H38" s="19">
        <v>2</v>
      </c>
      <c r="I38" s="19">
        <v>1</v>
      </c>
      <c r="J38" s="30">
        <f t="shared" si="3"/>
        <v>-21.11046847888953</v>
      </c>
      <c r="K38" s="30">
        <v>0</v>
      </c>
      <c r="L38" s="30">
        <v>21.11046847888953</v>
      </c>
      <c r="M38" s="19">
        <f t="shared" si="26"/>
        <v>-4</v>
      </c>
      <c r="N38" s="19">
        <f t="shared" si="28"/>
        <v>0</v>
      </c>
      <c r="O38" s="19">
        <v>0</v>
      </c>
      <c r="P38" s="19">
        <v>0</v>
      </c>
      <c r="Q38" s="19">
        <v>0</v>
      </c>
      <c r="R38" s="19">
        <f t="shared" si="27"/>
        <v>4</v>
      </c>
      <c r="S38" s="19">
        <v>3</v>
      </c>
      <c r="T38" s="19">
        <v>1</v>
      </c>
      <c r="U38" s="19">
        <v>3</v>
      </c>
      <c r="V38" s="30">
        <v>-42.22093695777906</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2026-03-12T07:23:18Z</dcterms:modified>
</cp:coreProperties>
</file>