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12.178\share\02○介護･施設担当(R08)\介護テクノロジー定着支援事業\06県要綱改正\02 施行\"/>
    </mc:Choice>
  </mc:AlternateContent>
  <xr:revisionPtr revIDLastSave="0" documentId="13_ncr:1_{40DF0EE4-1DF8-471C-8900-101A22A255C0}" xr6:coauthVersionLast="47" xr6:coauthVersionMax="47" xr10:uidLastSave="{00000000-0000-0000-0000-000000000000}"/>
  <bookViews>
    <workbookView xWindow="28680" yWindow="1605" windowWidth="29040" windowHeight="15720" tabRatio="766" xr2:uid="{E9B7FB46-51E1-4F86-B906-922F9CFF5C2F}"/>
  </bookViews>
  <sheets>
    <sheet name="説明" sheetId="44" r:id="rId1"/>
    <sheet name="仮集計" sheetId="39" r:id="rId2"/>
    <sheet name="T(始)" sheetId="40" r:id="rId3"/>
    <sheet name="テクノロジー(1)" sheetId="33" r:id="rId4"/>
    <sheet name="テクノロジー(2)" sheetId="57" r:id="rId5"/>
    <sheet name="テクノロジー(3)" sheetId="58" r:id="rId6"/>
    <sheet name="T(終)" sheetId="41" r:id="rId7"/>
    <sheet name="P(始)" sheetId="42" r:id="rId8"/>
    <sheet name="パッケージ(1)" sheetId="34" r:id="rId9"/>
    <sheet name="パッケージ(2)" sheetId="61" r:id="rId10"/>
    <sheet name="パッケージ(3)" sheetId="62" r:id="rId11"/>
    <sheet name="P(終)" sheetId="43" r:id="rId12"/>
    <sheet name="※基準額早見表※" sheetId="30" r:id="rId13"/>
    <sheet name="データセット" sheetId="5" state="hidden" r:id="rId14"/>
  </sheets>
  <definedNames>
    <definedName name="_xlnm.Print_Area" localSheetId="3">'テクノロジー(1)'!$A$3:$J$36,'テクノロジー(1)'!$A$38:$J$126</definedName>
    <definedName name="_xlnm.Print_Area" localSheetId="4">'テクノロジー(2)'!$A$3:$J$36,'テクノロジー(2)'!$A$38:$J$126</definedName>
    <definedName name="_xlnm.Print_Area" localSheetId="5">'テクノロジー(3)'!$A$3:$J$36,'テクノロジー(3)'!$A$38:$J$126</definedName>
    <definedName name="_xlnm.Print_Area" localSheetId="8">'パッケージ(1)'!$A$3:$J$118</definedName>
    <definedName name="_xlnm.Print_Area" localSheetId="9">'パッケージ(2)'!$A$3:$J$118</definedName>
    <definedName name="_xlnm.Print_Area" localSheetId="10">'パッケージ(3)'!$A$3:$J$118</definedName>
    <definedName name="_xlnm.Print_Area" localSheetId="1">仮集計!$B$1:$E$6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9" l="1"/>
  <c r="E5" i="39" l="1"/>
  <c r="G51" i="62"/>
  <c r="G47" i="62"/>
  <c r="G46" i="62"/>
  <c r="G45" i="62"/>
  <c r="G44" i="62"/>
  <c r="G43" i="62"/>
  <c r="G51" i="61"/>
  <c r="G47" i="61"/>
  <c r="G46" i="61"/>
  <c r="G45" i="61"/>
  <c r="G44" i="61"/>
  <c r="G43" i="61"/>
  <c r="G53" i="34"/>
  <c r="G51" i="34"/>
  <c r="G47" i="34"/>
  <c r="G46" i="34"/>
  <c r="G45" i="34"/>
  <c r="G44" i="34"/>
  <c r="G43" i="34"/>
  <c r="F53" i="58"/>
  <c r="F52" i="58"/>
  <c r="F51" i="58"/>
  <c r="F50" i="58"/>
  <c r="F49" i="58"/>
  <c r="F53" i="57"/>
  <c r="F52" i="57"/>
  <c r="F51" i="57"/>
  <c r="F50" i="57"/>
  <c r="F49" i="57"/>
  <c r="F53" i="33"/>
  <c r="F52" i="33"/>
  <c r="F51" i="33"/>
  <c r="F50" i="33"/>
  <c r="E115" i="62"/>
  <c r="E109" i="62"/>
  <c r="E103" i="62"/>
  <c r="E97" i="62"/>
  <c r="E91" i="62"/>
  <c r="E85" i="62"/>
  <c r="E79" i="62"/>
  <c r="E73" i="62"/>
  <c r="D45" i="62" s="1"/>
  <c r="E67" i="62"/>
  <c r="D44" i="62" s="1"/>
  <c r="E61" i="62"/>
  <c r="G52" i="62"/>
  <c r="D52" i="62"/>
  <c r="B52" i="62"/>
  <c r="D51" i="62"/>
  <c r="B51" i="62"/>
  <c r="G50" i="62"/>
  <c r="D50" i="62"/>
  <c r="B50" i="62"/>
  <c r="D49" i="62"/>
  <c r="G49" i="62" s="1"/>
  <c r="B49" i="62"/>
  <c r="G48" i="62"/>
  <c r="D48" i="62"/>
  <c r="B48" i="62"/>
  <c r="D47" i="62"/>
  <c r="B47" i="62"/>
  <c r="U2" i="62" s="1"/>
  <c r="D46" i="62"/>
  <c r="B46" i="62"/>
  <c r="B45" i="62"/>
  <c r="B44" i="62"/>
  <c r="T2" i="62" s="1"/>
  <c r="D43" i="62"/>
  <c r="B39" i="62"/>
  <c r="W2" i="62"/>
  <c r="H2" i="62"/>
  <c r="G2" i="62"/>
  <c r="F2" i="62"/>
  <c r="E2" i="62"/>
  <c r="D2" i="62"/>
  <c r="B2" i="62"/>
  <c r="A2" i="62"/>
  <c r="E115" i="61"/>
  <c r="E109" i="61"/>
  <c r="E103" i="61"/>
  <c r="E97" i="61"/>
  <c r="E91" i="61"/>
  <c r="E85" i="61"/>
  <c r="E79" i="61"/>
  <c r="E73" i="61"/>
  <c r="E67" i="61"/>
  <c r="D44" i="61" s="1"/>
  <c r="E61" i="61"/>
  <c r="D43" i="61" s="1"/>
  <c r="D52" i="61"/>
  <c r="B52" i="61"/>
  <c r="D51" i="61"/>
  <c r="B51" i="61"/>
  <c r="D50" i="61"/>
  <c r="G50" i="61" s="1"/>
  <c r="B50" i="61"/>
  <c r="D49" i="61"/>
  <c r="G49" i="61" s="1"/>
  <c r="B49" i="61"/>
  <c r="D48" i="61"/>
  <c r="G48" i="61" s="1"/>
  <c r="B48" i="61"/>
  <c r="D47" i="61"/>
  <c r="B47" i="61"/>
  <c r="U2" i="61" s="1"/>
  <c r="D46" i="61"/>
  <c r="B46" i="61"/>
  <c r="D45" i="61"/>
  <c r="B45" i="61"/>
  <c r="B44" i="61"/>
  <c r="S2" i="61" s="1"/>
  <c r="B39" i="61"/>
  <c r="H2" i="61"/>
  <c r="G2" i="61"/>
  <c r="F2" i="61"/>
  <c r="E2" i="61"/>
  <c r="D2" i="61"/>
  <c r="B2" i="61"/>
  <c r="A2" i="61"/>
  <c r="B39" i="34"/>
  <c r="H2" i="34"/>
  <c r="G2" i="34"/>
  <c r="F2" i="34"/>
  <c r="E2" i="34"/>
  <c r="D2" i="34"/>
  <c r="B2" i="34"/>
  <c r="A2" i="34"/>
  <c r="E121" i="58"/>
  <c r="E115" i="58"/>
  <c r="E109" i="58"/>
  <c r="D56" i="58" s="1"/>
  <c r="F56" i="58" s="1"/>
  <c r="J56" i="58" s="1"/>
  <c r="E103" i="58"/>
  <c r="E97" i="58"/>
  <c r="D54" i="58" s="1"/>
  <c r="F54" i="58" s="1"/>
  <c r="J54" i="58" s="1"/>
  <c r="E91" i="58"/>
  <c r="E85" i="58"/>
  <c r="E79" i="58"/>
  <c r="E73" i="58"/>
  <c r="E67" i="58"/>
  <c r="I58" i="58"/>
  <c r="D58" i="58"/>
  <c r="F58" i="58" s="1"/>
  <c r="J58" i="58" s="1"/>
  <c r="B58" i="58"/>
  <c r="I57" i="58"/>
  <c r="D57" i="58"/>
  <c r="F57" i="58" s="1"/>
  <c r="J57" i="58" s="1"/>
  <c r="B57" i="58"/>
  <c r="I56" i="58"/>
  <c r="B56" i="58"/>
  <c r="I55" i="58"/>
  <c r="D55" i="58"/>
  <c r="F55" i="58" s="1"/>
  <c r="J55" i="58" s="1"/>
  <c r="B55" i="58"/>
  <c r="I54" i="58"/>
  <c r="B54" i="58"/>
  <c r="I53" i="58"/>
  <c r="D53" i="58"/>
  <c r="J53" i="58" s="1"/>
  <c r="B53" i="58"/>
  <c r="I52" i="58"/>
  <c r="D52" i="58"/>
  <c r="J52" i="58" s="1"/>
  <c r="B52" i="58"/>
  <c r="I51" i="58"/>
  <c r="D51" i="58"/>
  <c r="J51" i="58" s="1"/>
  <c r="B51" i="58"/>
  <c r="J50" i="58"/>
  <c r="I50" i="58"/>
  <c r="D50" i="58"/>
  <c r="B50" i="58"/>
  <c r="I49" i="58"/>
  <c r="D49" i="58"/>
  <c r="J49" i="58" s="1"/>
  <c r="B49" i="58"/>
  <c r="L2" i="58" s="1"/>
  <c r="G45" i="58"/>
  <c r="G44" i="58"/>
  <c r="B40" i="58"/>
  <c r="H2" i="58"/>
  <c r="G2" i="58"/>
  <c r="F2" i="58"/>
  <c r="E2" i="58"/>
  <c r="D2" i="58"/>
  <c r="B2" i="58"/>
  <c r="A2" i="58"/>
  <c r="E121" i="57"/>
  <c r="E115" i="57"/>
  <c r="E109" i="57"/>
  <c r="E103" i="57"/>
  <c r="E97" i="57"/>
  <c r="D54" i="57" s="1"/>
  <c r="F54" i="57" s="1"/>
  <c r="J54" i="57" s="1"/>
  <c r="E91" i="57"/>
  <c r="E85" i="57"/>
  <c r="E79" i="57"/>
  <c r="D51" i="57" s="1"/>
  <c r="J51" i="57" s="1"/>
  <c r="E73" i="57"/>
  <c r="D50" i="57" s="1"/>
  <c r="J50" i="57" s="1"/>
  <c r="E67" i="57"/>
  <c r="I58" i="57"/>
  <c r="D58" i="57"/>
  <c r="F58" i="57" s="1"/>
  <c r="J58" i="57" s="1"/>
  <c r="B58" i="57"/>
  <c r="I57" i="57"/>
  <c r="D57" i="57"/>
  <c r="F57" i="57" s="1"/>
  <c r="J57" i="57" s="1"/>
  <c r="B57" i="57"/>
  <c r="I56" i="57"/>
  <c r="F56" i="57"/>
  <c r="J56" i="57" s="1"/>
  <c r="D56" i="57"/>
  <c r="B56" i="57"/>
  <c r="I55" i="57"/>
  <c r="D55" i="57"/>
  <c r="F55" i="57" s="1"/>
  <c r="J55" i="57" s="1"/>
  <c r="B55" i="57"/>
  <c r="I54" i="57"/>
  <c r="B54" i="57"/>
  <c r="I53" i="57"/>
  <c r="D53" i="57"/>
  <c r="J53" i="57" s="1"/>
  <c r="B53" i="57"/>
  <c r="I52" i="57"/>
  <c r="D52" i="57"/>
  <c r="J52" i="57" s="1"/>
  <c r="B52" i="57"/>
  <c r="W2" i="57" s="1"/>
  <c r="I51" i="57"/>
  <c r="B51" i="57"/>
  <c r="I50" i="57"/>
  <c r="B50" i="57"/>
  <c r="I49" i="57"/>
  <c r="D49" i="57"/>
  <c r="J49" i="57" s="1"/>
  <c r="B49" i="57"/>
  <c r="AA2" i="57" s="1"/>
  <c r="G45" i="57"/>
  <c r="G44" i="57"/>
  <c r="B40" i="57"/>
  <c r="H2" i="57"/>
  <c r="G2" i="57"/>
  <c r="F2" i="57"/>
  <c r="E2" i="57"/>
  <c r="D2" i="57"/>
  <c r="B2" i="57"/>
  <c r="A2" i="57"/>
  <c r="D2" i="33"/>
  <c r="E2" i="33"/>
  <c r="B2" i="33"/>
  <c r="A2" i="33"/>
  <c r="G53" i="62" l="1"/>
  <c r="J2" i="62" s="1"/>
  <c r="D53" i="62"/>
  <c r="I2" i="62" s="1"/>
  <c r="V2" i="62"/>
  <c r="L2" i="62"/>
  <c r="AA2" i="62"/>
  <c r="M2" i="62"/>
  <c r="X2" i="62"/>
  <c r="Y2" i="62"/>
  <c r="N2" i="62"/>
  <c r="K2" i="62"/>
  <c r="O2" i="62"/>
  <c r="P2" i="62"/>
  <c r="Q2" i="62"/>
  <c r="R2" i="62"/>
  <c r="S2" i="62"/>
  <c r="Z2" i="62"/>
  <c r="W2" i="61"/>
  <c r="D53" i="61"/>
  <c r="I2" i="61" s="1"/>
  <c r="V2" i="61"/>
  <c r="Y2" i="61"/>
  <c r="G52" i="61"/>
  <c r="Z2" i="61"/>
  <c r="K2" i="61"/>
  <c r="AA2" i="61"/>
  <c r="L2" i="61"/>
  <c r="M2" i="61"/>
  <c r="N2" i="61"/>
  <c r="O2" i="61"/>
  <c r="P2" i="61"/>
  <c r="Q2" i="61"/>
  <c r="R2" i="61"/>
  <c r="T2" i="61"/>
  <c r="X2" i="61"/>
  <c r="J59" i="58"/>
  <c r="J2" i="58" s="1"/>
  <c r="N2" i="58"/>
  <c r="D59" i="58"/>
  <c r="I2" i="58" s="1"/>
  <c r="O2" i="58"/>
  <c r="T2" i="58"/>
  <c r="U2" i="58"/>
  <c r="P2" i="58"/>
  <c r="S2" i="58"/>
  <c r="V2" i="58"/>
  <c r="Q2" i="58"/>
  <c r="R2" i="58"/>
  <c r="W2" i="58"/>
  <c r="Y2" i="58"/>
  <c r="M2" i="58"/>
  <c r="X2" i="58"/>
  <c r="Z2" i="58"/>
  <c r="K2" i="58"/>
  <c r="AA2" i="58"/>
  <c r="J59" i="57"/>
  <c r="J2" i="57" s="1"/>
  <c r="D59" i="57"/>
  <c r="I2" i="57" s="1"/>
  <c r="M2" i="57"/>
  <c r="O2" i="57"/>
  <c r="L2" i="57"/>
  <c r="N2" i="57"/>
  <c r="P2" i="57"/>
  <c r="Q2" i="57"/>
  <c r="R2" i="57"/>
  <c r="U2" i="57"/>
  <c r="S2" i="57"/>
  <c r="T2" i="57"/>
  <c r="V2" i="57"/>
  <c r="X2" i="57"/>
  <c r="Z2" i="57"/>
  <c r="Y2" i="57"/>
  <c r="K2" i="57"/>
  <c r="B40" i="33"/>
  <c r="G53" i="61" l="1"/>
  <c r="J2" i="61" s="1"/>
  <c r="C4" i="39"/>
  <c r="C5" i="39"/>
  <c r="H2" i="33"/>
  <c r="G2" i="33"/>
  <c r="F2" i="33"/>
  <c r="B45" i="34"/>
  <c r="B46" i="34"/>
  <c r="B47" i="34"/>
  <c r="B48" i="34"/>
  <c r="B49" i="34"/>
  <c r="B50" i="34"/>
  <c r="B51" i="34"/>
  <c r="B52" i="34"/>
  <c r="B44" i="34"/>
  <c r="E115" i="34"/>
  <c r="D52" i="34" s="1"/>
  <c r="E109" i="34"/>
  <c r="D51" i="34" s="1"/>
  <c r="E103" i="34"/>
  <c r="D50" i="34" s="1"/>
  <c r="G50" i="34" s="1"/>
  <c r="E97" i="34"/>
  <c r="D49" i="34" s="1"/>
  <c r="G49" i="34" s="1"/>
  <c r="E91" i="34"/>
  <c r="D48" i="34" s="1"/>
  <c r="G48" i="34" s="1"/>
  <c r="B49" i="33"/>
  <c r="B50" i="33"/>
  <c r="B51" i="33"/>
  <c r="B52" i="33"/>
  <c r="B53" i="33"/>
  <c r="B54" i="33"/>
  <c r="B55" i="33"/>
  <c r="B56" i="33"/>
  <c r="B57" i="33"/>
  <c r="B58" i="33"/>
  <c r="E121" i="33"/>
  <c r="D58" i="33" s="1"/>
  <c r="F58" i="33" s="1"/>
  <c r="E115" i="33"/>
  <c r="D57" i="33" s="1"/>
  <c r="F57" i="33" s="1"/>
  <c r="E109" i="33"/>
  <c r="D56" i="33" s="1"/>
  <c r="F56" i="33" s="1"/>
  <c r="E103" i="33"/>
  <c r="D55" i="33" s="1"/>
  <c r="F55" i="33" s="1"/>
  <c r="E97" i="33"/>
  <c r="D54" i="33" s="1"/>
  <c r="F54" i="33" s="1"/>
  <c r="I54" i="33"/>
  <c r="I55" i="33"/>
  <c r="I56" i="33"/>
  <c r="I57" i="33"/>
  <c r="I58" i="33"/>
  <c r="I49" i="33"/>
  <c r="E61" i="34"/>
  <c r="D43" i="34" s="1"/>
  <c r="W2" i="34" s="1"/>
  <c r="R5" i="39" s="1"/>
  <c r="E67" i="34"/>
  <c r="D44" i="34" s="1"/>
  <c r="E73" i="34"/>
  <c r="D45" i="34" s="1"/>
  <c r="E79" i="34"/>
  <c r="D46" i="34" s="1"/>
  <c r="E85" i="34"/>
  <c r="D47" i="34" s="1"/>
  <c r="G52" i="34" s="1"/>
  <c r="G44" i="33"/>
  <c r="G45" i="33"/>
  <c r="I50" i="33"/>
  <c r="I51" i="33"/>
  <c r="I52" i="33"/>
  <c r="I53" i="33"/>
  <c r="E67" i="33"/>
  <c r="D49" i="33" s="1"/>
  <c r="F49" i="33" s="1"/>
  <c r="E73" i="33"/>
  <c r="D50" i="33" s="1"/>
  <c r="E79" i="33"/>
  <c r="D51" i="33" s="1"/>
  <c r="E85" i="33"/>
  <c r="D52" i="33" s="1"/>
  <c r="E91" i="33"/>
  <c r="D53" i="33" s="1"/>
  <c r="K2" i="33" l="1"/>
  <c r="F4" i="39" s="1"/>
  <c r="L2" i="34"/>
  <c r="G5" i="39" s="1"/>
  <c r="C6" i="39"/>
  <c r="AA2" i="34"/>
  <c r="V5" i="39" s="1"/>
  <c r="X2" i="34"/>
  <c r="S5" i="39" s="1"/>
  <c r="V2" i="34"/>
  <c r="Q5" i="39" s="1"/>
  <c r="U2" i="34"/>
  <c r="P5" i="39" s="1"/>
  <c r="Z2" i="34"/>
  <c r="U5" i="39" s="1"/>
  <c r="Y2" i="34"/>
  <c r="T5" i="39" s="1"/>
  <c r="T2" i="34"/>
  <c r="O5" i="39" s="1"/>
  <c r="S2" i="34"/>
  <c r="N5" i="39" s="1"/>
  <c r="R2" i="34"/>
  <c r="M5" i="39" s="1"/>
  <c r="Q2" i="34"/>
  <c r="L5" i="39" s="1"/>
  <c r="P2" i="34"/>
  <c r="K5" i="39" s="1"/>
  <c r="O2" i="34"/>
  <c r="J5" i="39" s="1"/>
  <c r="N2" i="34"/>
  <c r="I5" i="39" s="1"/>
  <c r="M2" i="34"/>
  <c r="H5" i="39" s="1"/>
  <c r="K2" i="34"/>
  <c r="F5" i="39" s="1"/>
  <c r="AA2" i="33"/>
  <c r="V4" i="39" s="1"/>
  <c r="V2" i="33"/>
  <c r="Q4" i="39" s="1"/>
  <c r="P2" i="33"/>
  <c r="K4" i="39" s="1"/>
  <c r="Y2" i="33"/>
  <c r="T4" i="39" s="1"/>
  <c r="R2" i="33"/>
  <c r="M4" i="39" s="1"/>
  <c r="Q2" i="33"/>
  <c r="L4" i="39" s="1"/>
  <c r="O2" i="33"/>
  <c r="J4" i="39" s="1"/>
  <c r="X2" i="33"/>
  <c r="S4" i="39" s="1"/>
  <c r="N2" i="33"/>
  <c r="Z2" i="33"/>
  <c r="U4" i="39" s="1"/>
  <c r="W2" i="33"/>
  <c r="R4" i="39" s="1"/>
  <c r="T2" i="33"/>
  <c r="O4" i="39" s="1"/>
  <c r="M2" i="33"/>
  <c r="H4" i="39" s="1"/>
  <c r="U2" i="33"/>
  <c r="P4" i="39" s="1"/>
  <c r="S2" i="33"/>
  <c r="N4" i="39" s="1"/>
  <c r="L2" i="33"/>
  <c r="G4" i="39" s="1"/>
  <c r="D53" i="34"/>
  <c r="I2" i="34" s="1"/>
  <c r="D59" i="33"/>
  <c r="I2" i="33" s="1"/>
  <c r="D4" i="39" s="1"/>
  <c r="J56" i="33"/>
  <c r="J57" i="33"/>
  <c r="J58" i="33"/>
  <c r="J55" i="33"/>
  <c r="J54" i="33"/>
  <c r="J53" i="33"/>
  <c r="J50" i="33"/>
  <c r="J52" i="33"/>
  <c r="J51" i="33"/>
  <c r="J49" i="33"/>
  <c r="I4" i="39" l="1"/>
  <c r="S6" i="39"/>
  <c r="J6" i="39"/>
  <c r="T6" i="39"/>
  <c r="Q6" i="39"/>
  <c r="N6" i="39"/>
  <c r="J2" i="34"/>
  <c r="J59" i="33"/>
  <c r="J2" i="33" s="1"/>
  <c r="E4" i="39" s="1"/>
  <c r="D6" i="39" l="1"/>
  <c r="P6" i="39"/>
  <c r="R6" i="39"/>
  <c r="V6" i="39"/>
  <c r="O6" i="39"/>
  <c r="F6" i="39"/>
  <c r="E6" i="39"/>
  <c r="L6" i="39"/>
  <c r="U6" i="39"/>
  <c r="K6" i="39"/>
  <c r="I6" i="39"/>
  <c r="H6" i="39"/>
  <c r="G6" i="39"/>
  <c r="M6" i="39"/>
  <c r="F7" i="39" l="1"/>
</calcChain>
</file>

<file path=xl/sharedStrings.xml><?xml version="1.0" encoding="utf-8"?>
<sst xmlns="http://schemas.openxmlformats.org/spreadsheetml/2006/main" count="1603" uniqueCount="358">
  <si>
    <t>サービス種別</t>
    <rPh sb="4" eb="6">
      <t>シュベツ</t>
    </rPh>
    <phoneticPr fontId="1"/>
  </si>
  <si>
    <t>講じている</t>
    <rPh sb="0" eb="1">
      <t>コウ</t>
    </rPh>
    <phoneticPr fontId="1"/>
  </si>
  <si>
    <t>12千葉県</t>
  </si>
  <si>
    <t>110_訪問介護</t>
  </si>
  <si>
    <t>1～10名</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</si>
  <si>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</si>
  <si>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</si>
  <si>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</si>
  <si>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</si>
  <si>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</si>
  <si>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</si>
  <si>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</si>
  <si>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</si>
  <si>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</si>
  <si>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</si>
  <si>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</si>
  <si>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</si>
  <si>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</si>
  <si>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</si>
  <si>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</si>
  <si>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</si>
  <si>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</si>
  <si>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</si>
  <si>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</si>
  <si>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</si>
  <si>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</si>
  <si>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</si>
  <si>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</si>
  <si>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</si>
  <si>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</si>
  <si>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</si>
  <si>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</si>
  <si>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</si>
  <si>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</si>
  <si>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</si>
  <si>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</si>
  <si>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</si>
  <si>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</si>
  <si>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</si>
  <si>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</si>
  <si>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</si>
  <si>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</si>
  <si>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</si>
  <si>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</si>
  <si>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</si>
  <si>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</si>
  <si>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</si>
  <si>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</si>
  <si>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</si>
  <si>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</si>
  <si>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</si>
  <si>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</si>
  <si>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</si>
  <si>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</si>
  <si>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</si>
  <si>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</si>
  <si>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</si>
  <si>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</si>
  <si>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</si>
  <si>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</si>
  <si>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</si>
  <si>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</si>
  <si>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</si>
  <si>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</si>
  <si>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</si>
  <si>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</si>
  <si>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</si>
  <si>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</si>
  <si>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</si>
  <si>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</si>
  <si>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</si>
  <si>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</si>
  <si>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</si>
  <si>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</si>
  <si>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</si>
  <si>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</si>
  <si>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</si>
  <si>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</si>
  <si>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</si>
  <si>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</si>
  <si>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</si>
  <si>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</si>
  <si>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</si>
  <si>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</si>
  <si>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</si>
  <si>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</si>
  <si>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</si>
  <si>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</si>
  <si>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</si>
  <si>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</si>
  <si>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</si>
  <si>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</si>
  <si>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</si>
  <si>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</si>
  <si>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</si>
  <si>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</si>
  <si>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</si>
  <si>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</si>
  <si>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</si>
  <si>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</si>
  <si>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</si>
  <si>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</si>
  <si>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</si>
  <si>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</si>
  <si>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</si>
  <si>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</si>
  <si>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</si>
  <si>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</si>
  <si>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</si>
  <si>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</si>
  <si>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</si>
  <si>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</si>
  <si>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</si>
  <si>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</si>
  <si>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</si>
  <si>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</si>
  <si>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</si>
  <si>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</si>
  <si>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</si>
  <si>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</si>
  <si>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</si>
  <si>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</si>
  <si>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</si>
  <si>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</si>
  <si>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介護事業所名</t>
    <rPh sb="0" eb="2">
      <t>カイゴ</t>
    </rPh>
    <rPh sb="2" eb="5">
      <t>ジギョウショ</t>
    </rPh>
    <rPh sb="5" eb="6">
      <t>メイ</t>
    </rPh>
    <phoneticPr fontId="1"/>
  </si>
  <si>
    <t>（単位：円）</t>
    <rPh sb="1" eb="3">
      <t>タンイ</t>
    </rPh>
    <rPh sb="4" eb="5">
      <t>エン</t>
    </rPh>
    <phoneticPr fontId="1"/>
  </si>
  <si>
    <t>無</t>
    <rPh sb="0" eb="1">
      <t>ナシ</t>
    </rPh>
    <phoneticPr fontId="1"/>
  </si>
  <si>
    <t>ア　新規導入</t>
    <rPh sb="2" eb="6">
      <t>シンキドウニュウ</t>
    </rPh>
    <phoneticPr fontId="1"/>
  </si>
  <si>
    <t>イ　導入済（転記不要とするための改修）</t>
    <rPh sb="2" eb="5">
      <t>ドウニュウズ</t>
    </rPh>
    <rPh sb="6" eb="8">
      <t>テンキ</t>
    </rPh>
    <rPh sb="8" eb="10">
      <t>フヨウ</t>
    </rPh>
    <rPh sb="16" eb="18">
      <t>カイシュウ</t>
    </rPh>
    <phoneticPr fontId="1"/>
  </si>
  <si>
    <t>エ　機能追加</t>
    <rPh sb="2" eb="4">
      <t>キノウ</t>
    </rPh>
    <rPh sb="4" eb="6">
      <t>ツイカ</t>
    </rPh>
    <phoneticPr fontId="1"/>
  </si>
  <si>
    <t>介護テクノロジーのパッケージ型導入支援</t>
    <rPh sb="0" eb="2">
      <t>カイゴ</t>
    </rPh>
    <rPh sb="14" eb="15">
      <t>ガタ</t>
    </rPh>
    <rPh sb="15" eb="19">
      <t>ドウニュウシエン</t>
    </rPh>
    <phoneticPr fontId="1"/>
  </si>
  <si>
    <t>介護テクノロジー等の導入支援</t>
    <rPh sb="0" eb="2">
      <t>カイゴ</t>
    </rPh>
    <rPh sb="8" eb="9">
      <t>トウ</t>
    </rPh>
    <rPh sb="10" eb="12">
      <t>ドウニュウ</t>
    </rPh>
    <rPh sb="12" eb="14">
      <t>シエン</t>
    </rPh>
    <phoneticPr fontId="1"/>
  </si>
  <si>
    <t>利用定員数</t>
    <rPh sb="0" eb="2">
      <t>リヨウ</t>
    </rPh>
    <rPh sb="2" eb="5">
      <t>テイインスウ</t>
    </rPh>
    <phoneticPr fontId="1"/>
  </si>
  <si>
    <t>補助対象台数割合</t>
    <rPh sb="0" eb="4">
      <t>ホジョタイショウ</t>
    </rPh>
    <rPh sb="4" eb="6">
      <t>ダイスウ</t>
    </rPh>
    <rPh sb="6" eb="8">
      <t>ワリアイ</t>
    </rPh>
    <phoneticPr fontId="1"/>
  </si>
  <si>
    <t>1/10</t>
    <phoneticPr fontId="1"/>
  </si>
  <si>
    <t>1/20</t>
    <phoneticPr fontId="1"/>
  </si>
  <si>
    <t>①移乗支援（装着）</t>
    <rPh sb="1" eb="3">
      <t>イジョウ</t>
    </rPh>
    <rPh sb="3" eb="5">
      <t>シエン</t>
    </rPh>
    <rPh sb="6" eb="8">
      <t>ソウチャク</t>
    </rPh>
    <phoneticPr fontId="1"/>
  </si>
  <si>
    <t>②移乗支援（非装着）</t>
    <rPh sb="1" eb="5">
      <t>イジョウシエン</t>
    </rPh>
    <rPh sb="6" eb="9">
      <t>ヒソウチャク</t>
    </rPh>
    <phoneticPr fontId="1"/>
  </si>
  <si>
    <t>③移動支援（屋外）</t>
    <rPh sb="1" eb="5">
      <t>イドウシエン</t>
    </rPh>
    <rPh sb="6" eb="8">
      <t>オクガイ</t>
    </rPh>
    <phoneticPr fontId="1"/>
  </si>
  <si>
    <t>④移動支援（屋内）</t>
    <rPh sb="1" eb="5">
      <t>イドウシエン</t>
    </rPh>
    <rPh sb="6" eb="8">
      <t>オクナイ</t>
    </rPh>
    <phoneticPr fontId="1"/>
  </si>
  <si>
    <t>⑤移動支援（装着）</t>
    <rPh sb="1" eb="5">
      <t>イドウシエン</t>
    </rPh>
    <rPh sb="6" eb="8">
      <t>ソウチャク</t>
    </rPh>
    <phoneticPr fontId="1"/>
  </si>
  <si>
    <t>⑥排泄支援（排泄予測・検知）</t>
    <rPh sb="1" eb="3">
      <t>ハイセツ</t>
    </rPh>
    <rPh sb="3" eb="5">
      <t>シエン</t>
    </rPh>
    <rPh sb="6" eb="10">
      <t>ハイセツヨソク</t>
    </rPh>
    <rPh sb="11" eb="13">
      <t>ケンチ</t>
    </rPh>
    <phoneticPr fontId="1"/>
  </si>
  <si>
    <t>⑦排泄支援（排泄物処理）</t>
    <rPh sb="1" eb="5">
      <t>ハイセツシエン</t>
    </rPh>
    <rPh sb="6" eb="9">
      <t>ハイセツブツ</t>
    </rPh>
    <rPh sb="9" eb="11">
      <t>ショリ</t>
    </rPh>
    <phoneticPr fontId="1"/>
  </si>
  <si>
    <t>導入目的</t>
    <rPh sb="0" eb="4">
      <t>ドウニュウモクテキ</t>
    </rPh>
    <phoneticPr fontId="1"/>
  </si>
  <si>
    <t>⑧排泄支援（動作支援）</t>
    <rPh sb="1" eb="5">
      <t>ハイセツシエン</t>
    </rPh>
    <rPh sb="6" eb="8">
      <t>ドウサ</t>
    </rPh>
    <rPh sb="8" eb="10">
      <t>シエン</t>
    </rPh>
    <phoneticPr fontId="1"/>
  </si>
  <si>
    <t>⑨入浴支援</t>
    <rPh sb="1" eb="5">
      <t>ニュウヨクシエン</t>
    </rPh>
    <phoneticPr fontId="1"/>
  </si>
  <si>
    <t>⑩見守り・コミュニケーション（見守り（施設））</t>
    <rPh sb="1" eb="3">
      <t>ミマモ</t>
    </rPh>
    <rPh sb="15" eb="17">
      <t>ミマモ</t>
    </rPh>
    <rPh sb="19" eb="21">
      <t>シセツ</t>
    </rPh>
    <phoneticPr fontId="1"/>
  </si>
  <si>
    <t>⑪見守り・コミュニケーション（見守り（在宅））</t>
    <rPh sb="1" eb="3">
      <t>ミマモ</t>
    </rPh>
    <rPh sb="15" eb="17">
      <t>ミマモ</t>
    </rPh>
    <rPh sb="19" eb="21">
      <t>ザイタク</t>
    </rPh>
    <phoneticPr fontId="1"/>
  </si>
  <si>
    <t>⑫見守り・コミュニケーション（コミュニケーション）</t>
    <rPh sb="1" eb="3">
      <t>ミマモ</t>
    </rPh>
    <phoneticPr fontId="1"/>
  </si>
  <si>
    <t>⑬介護業務支援</t>
    <rPh sb="1" eb="7">
      <t>カイゴギョウムシエン</t>
    </rPh>
    <phoneticPr fontId="1"/>
  </si>
  <si>
    <t>⑭機能訓練支援</t>
    <rPh sb="1" eb="3">
      <t>キノウ</t>
    </rPh>
    <rPh sb="3" eb="5">
      <t>クンレン</t>
    </rPh>
    <rPh sb="5" eb="7">
      <t>シエン</t>
    </rPh>
    <phoneticPr fontId="1"/>
  </si>
  <si>
    <t>⑮食事・栄養管理支援</t>
    <rPh sb="1" eb="3">
      <t>ショクジ</t>
    </rPh>
    <rPh sb="4" eb="8">
      <t>エイヨウカンリ</t>
    </rPh>
    <rPh sb="8" eb="10">
      <t>シエン</t>
    </rPh>
    <phoneticPr fontId="1"/>
  </si>
  <si>
    <t>⑯認知症生活支援・認知症ケア支援</t>
    <rPh sb="1" eb="4">
      <t>ニンチショウ</t>
    </rPh>
    <rPh sb="4" eb="8">
      <t>セイカツシエン</t>
    </rPh>
    <rPh sb="9" eb="12">
      <t>ニンチショウ</t>
    </rPh>
    <rPh sb="14" eb="16">
      <t>シエン</t>
    </rPh>
    <phoneticPr fontId="1"/>
  </si>
  <si>
    <t>⑰その他</t>
    <rPh sb="3" eb="4">
      <t>タ</t>
    </rPh>
    <phoneticPr fontId="1"/>
  </si>
  <si>
    <t>区分</t>
    <rPh sb="0" eb="2">
      <t>クブン</t>
    </rPh>
    <phoneticPr fontId="1"/>
  </si>
  <si>
    <t>職員数が1～10名</t>
    <rPh sb="0" eb="3">
      <t>ショクインスウ</t>
    </rPh>
    <rPh sb="8" eb="9">
      <t>メイ</t>
    </rPh>
    <phoneticPr fontId="1"/>
  </si>
  <si>
    <t>職員数が11～20名</t>
    <rPh sb="0" eb="3">
      <t>ショクインスウ</t>
    </rPh>
    <rPh sb="9" eb="10">
      <t>メイ</t>
    </rPh>
    <phoneticPr fontId="1"/>
  </si>
  <si>
    <t>職員数が21～30名</t>
    <rPh sb="0" eb="3">
      <t>ショクインスウ</t>
    </rPh>
    <rPh sb="9" eb="10">
      <t>メイ</t>
    </rPh>
    <phoneticPr fontId="1"/>
  </si>
  <si>
    <t>職員数が31名以上</t>
    <rPh sb="0" eb="3">
      <t>ショクインスウ</t>
    </rPh>
    <rPh sb="6" eb="7">
      <t>メイ</t>
    </rPh>
    <rPh sb="7" eb="9">
      <t>イジョウ</t>
    </rPh>
    <phoneticPr fontId="1"/>
  </si>
  <si>
    <t>②移乗支援（非装着）</t>
    <rPh sb="1" eb="5">
      <t>イジョウシエン</t>
    </rPh>
    <rPh sb="6" eb="9">
      <t>ヒソウチャク</t>
    </rPh>
    <phoneticPr fontId="1"/>
  </si>
  <si>
    <t>③移動支援（屋外）</t>
    <rPh sb="6" eb="8">
      <t>オクガイ</t>
    </rPh>
    <phoneticPr fontId="1"/>
  </si>
  <si>
    <t>④移動支援（屋内）</t>
    <rPh sb="1" eb="5">
      <t>イドウシエン</t>
    </rPh>
    <rPh sb="6" eb="8">
      <t>オクナイ</t>
    </rPh>
    <phoneticPr fontId="1"/>
  </si>
  <si>
    <t>⑤移動支援（装着）</t>
    <rPh sb="1" eb="3">
      <t>イドウ</t>
    </rPh>
    <rPh sb="3" eb="5">
      <t>シエン</t>
    </rPh>
    <rPh sb="6" eb="8">
      <t>ソウチャク</t>
    </rPh>
    <phoneticPr fontId="1"/>
  </si>
  <si>
    <t>基準額早見表（介護テクノロジー等の導入支援）</t>
    <rPh sb="0" eb="3">
      <t>キジュンガク</t>
    </rPh>
    <rPh sb="3" eb="6">
      <t>ハヤミヒョウ</t>
    </rPh>
    <rPh sb="7" eb="9">
      <t>カイゴ</t>
    </rPh>
    <rPh sb="15" eb="16">
      <t>トウ</t>
    </rPh>
    <rPh sb="17" eb="21">
      <t>ドウニュウシエン</t>
    </rPh>
    <phoneticPr fontId="1"/>
  </si>
  <si>
    <t>⑥排泄支援（排泄予測・検知）</t>
    <rPh sb="6" eb="10">
      <t>ハイセツヨソク</t>
    </rPh>
    <rPh sb="11" eb="13">
      <t>ケンチ</t>
    </rPh>
    <phoneticPr fontId="1"/>
  </si>
  <si>
    <t>⑦排泄支援（排泄物処理）</t>
    <rPh sb="1" eb="3">
      <t>ハイセツ</t>
    </rPh>
    <rPh sb="3" eb="5">
      <t>シエン</t>
    </rPh>
    <rPh sb="6" eb="11">
      <t>ハイセツブツショリ</t>
    </rPh>
    <phoneticPr fontId="1"/>
  </si>
  <si>
    <t>⑧排泄支援（動作支援）</t>
    <rPh sb="1" eb="5">
      <t>ハイセツシエン</t>
    </rPh>
    <rPh sb="6" eb="10">
      <t>ドウサシエン</t>
    </rPh>
    <phoneticPr fontId="1"/>
  </si>
  <si>
    <t>⑨入浴支援</t>
    <phoneticPr fontId="1"/>
  </si>
  <si>
    <t>⑩見守り・コミュニケーション（見守り（施設））</t>
    <rPh sb="15" eb="17">
      <t>ミマモ</t>
    </rPh>
    <rPh sb="19" eb="21">
      <t>シセツ</t>
    </rPh>
    <phoneticPr fontId="1"/>
  </si>
  <si>
    <t>⑪見守り・コミュニケーション（見守り（在宅））</t>
    <rPh sb="1" eb="3">
      <t>ミマモ</t>
    </rPh>
    <rPh sb="15" eb="17">
      <t>ミマモ</t>
    </rPh>
    <rPh sb="19" eb="21">
      <t>ザイタク</t>
    </rPh>
    <phoneticPr fontId="1"/>
  </si>
  <si>
    <t>⑫見守り・コミュニケーション（コミュニケーション）</t>
    <rPh sb="1" eb="3">
      <t>ミマモ</t>
    </rPh>
    <phoneticPr fontId="1"/>
  </si>
  <si>
    <t>⑬介護業務支援</t>
    <rPh sb="1" eb="3">
      <t>カイゴ</t>
    </rPh>
    <rPh sb="3" eb="5">
      <t>ギョウム</t>
    </rPh>
    <rPh sb="5" eb="7">
      <t>シエン</t>
    </rPh>
    <phoneticPr fontId="1"/>
  </si>
  <si>
    <t>⑭機能訓練支援</t>
    <phoneticPr fontId="1"/>
  </si>
  <si>
    <t>⑮食事・栄養管理支援</t>
    <phoneticPr fontId="1"/>
  </si>
  <si>
    <t>⑯認知症生活支援・認知症ケア支援</t>
    <phoneticPr fontId="1"/>
  </si>
  <si>
    <t>基準額（円）</t>
    <rPh sb="0" eb="3">
      <t>キジュンガク</t>
    </rPh>
    <rPh sb="4" eb="5">
      <t>エン</t>
    </rPh>
    <phoneticPr fontId="1"/>
  </si>
  <si>
    <t>事業所名</t>
    <rPh sb="0" eb="3">
      <t>ジギョウショ</t>
    </rPh>
    <rPh sb="3" eb="4">
      <t>メイ</t>
    </rPh>
    <phoneticPr fontId="1"/>
  </si>
  <si>
    <t>1台あたり</t>
    <rPh sb="1" eb="2">
      <t>ダイ</t>
    </rPh>
    <phoneticPr fontId="1"/>
  </si>
  <si>
    <t>1式あたり</t>
    <rPh sb="1" eb="2">
      <t>シキ</t>
    </rPh>
    <phoneticPr fontId="1"/>
  </si>
  <si>
    <t>※（３）発注日及び支払日は、実績時に記載してください。</t>
    <rPh sb="4" eb="7">
      <t>ハッチュウビ</t>
    </rPh>
    <rPh sb="7" eb="8">
      <t>オヨ</t>
    </rPh>
    <rPh sb="9" eb="11">
      <t>シハライ</t>
    </rPh>
    <rPh sb="11" eb="12">
      <t>ビ</t>
    </rPh>
    <rPh sb="14" eb="17">
      <t>ジッセキジ</t>
    </rPh>
    <rPh sb="18" eb="20">
      <t>キサイ</t>
    </rPh>
    <phoneticPr fontId="1"/>
  </si>
  <si>
    <t>※介護ソフトの場合、「台」を「式」と読み替えてください。</t>
    <rPh sb="1" eb="3">
      <t>カイゴ</t>
    </rPh>
    <rPh sb="7" eb="9">
      <t>バアイ</t>
    </rPh>
    <rPh sb="11" eb="12">
      <t>ダイ</t>
    </rPh>
    <rPh sb="15" eb="16">
      <t>シキ</t>
    </rPh>
    <rPh sb="18" eb="19">
      <t>ヨ</t>
    </rPh>
    <rPh sb="20" eb="21">
      <t>カ</t>
    </rPh>
    <phoneticPr fontId="1"/>
  </si>
  <si>
    <t>※導入台数(e)欄は、主となる機器のみ計上してください。</t>
    <rPh sb="1" eb="5">
      <t>ドウニュウダイスウ</t>
    </rPh>
    <rPh sb="8" eb="9">
      <t>ラン</t>
    </rPh>
    <rPh sb="11" eb="12">
      <t>シュ</t>
    </rPh>
    <rPh sb="15" eb="17">
      <t>キキ</t>
    </rPh>
    <rPh sb="19" eb="21">
      <t>ケイジョウ</t>
    </rPh>
    <phoneticPr fontId="1"/>
  </si>
  <si>
    <t>※1台あたりの基準額(d)欄は、基準額早見表を確認のうえ記入してください。</t>
    <rPh sb="2" eb="3">
      <t>ダイ</t>
    </rPh>
    <rPh sb="7" eb="10">
      <t>キジュンガク</t>
    </rPh>
    <rPh sb="13" eb="14">
      <t>ラン</t>
    </rPh>
    <rPh sb="16" eb="19">
      <t>キジュンガク</t>
    </rPh>
    <rPh sb="19" eb="22">
      <t>ハヤミヒョウ</t>
    </rPh>
    <rPh sb="23" eb="25">
      <t>カクニン</t>
    </rPh>
    <rPh sb="28" eb="30">
      <t>キニュウ</t>
    </rPh>
    <phoneticPr fontId="1"/>
  </si>
  <si>
    <t>※行が足りないときは追加してください。</t>
    <rPh sb="1" eb="2">
      <t>ギョウ</t>
    </rPh>
    <rPh sb="3" eb="4">
      <t>タ</t>
    </rPh>
    <rPh sb="10" eb="12">
      <t>ツイカ</t>
    </rPh>
    <phoneticPr fontId="1"/>
  </si>
  <si>
    <t>計</t>
    <rPh sb="0" eb="1">
      <t>ケイ</t>
    </rPh>
    <phoneticPr fontId="1"/>
  </si>
  <si>
    <t>支払日※</t>
    <rPh sb="0" eb="3">
      <t>シハライヒ</t>
    </rPh>
    <phoneticPr fontId="1"/>
  </si>
  <si>
    <t>発注日※</t>
    <rPh sb="0" eb="3">
      <t>ハッチュウヒ</t>
    </rPh>
    <phoneticPr fontId="1"/>
  </si>
  <si>
    <t>事業費
（税抜額）</t>
    <rPh sb="0" eb="3">
      <t>ジギョウヒ</t>
    </rPh>
    <rPh sb="5" eb="7">
      <t>ゼイヌキ</t>
    </rPh>
    <rPh sb="7" eb="8">
      <t>ガク</t>
    </rPh>
    <phoneticPr fontId="1"/>
  </si>
  <si>
    <t>台数</t>
    <rPh sb="0" eb="2">
      <t>ダイスウ</t>
    </rPh>
    <phoneticPr fontId="1"/>
  </si>
  <si>
    <t>機器名</t>
    <rPh sb="0" eb="3">
      <t>キキメイ</t>
    </rPh>
    <phoneticPr fontId="1"/>
  </si>
  <si>
    <t>オ</t>
    <phoneticPr fontId="1"/>
  </si>
  <si>
    <t>エ</t>
    <phoneticPr fontId="1"/>
  </si>
  <si>
    <t>ウ</t>
    <phoneticPr fontId="1"/>
  </si>
  <si>
    <t>イ</t>
    <phoneticPr fontId="1"/>
  </si>
  <si>
    <t>ア</t>
    <phoneticPr fontId="1"/>
  </si>
  <si>
    <t>3/4</t>
    <phoneticPr fontId="1"/>
  </si>
  <si>
    <t>オ</t>
    <phoneticPr fontId="1"/>
  </si>
  <si>
    <t>エ</t>
    <phoneticPr fontId="1"/>
  </si>
  <si>
    <t>導入台数(e)※</t>
    <rPh sb="0" eb="4">
      <t>ドウニュウダイスウ</t>
    </rPh>
    <phoneticPr fontId="1"/>
  </si>
  <si>
    <t>1台あたりの
基準額(d)※</t>
    <rPh sb="1" eb="2">
      <t>ダイ</t>
    </rPh>
    <rPh sb="7" eb="10">
      <t>キジュンガク</t>
    </rPh>
    <phoneticPr fontId="1"/>
  </si>
  <si>
    <t>a×b(c)</t>
    <phoneticPr fontId="1"/>
  </si>
  <si>
    <t>補助率(b)</t>
    <rPh sb="0" eb="3">
      <t>ホジョリツ</t>
    </rPh>
    <phoneticPr fontId="1"/>
  </si>
  <si>
    <t>事業費(a)
（税抜額）</t>
    <rPh sb="0" eb="3">
      <t>ジギョウヒ</t>
    </rPh>
    <rPh sb="8" eb="10">
      <t>ゼイヌ</t>
    </rPh>
    <rPh sb="10" eb="11">
      <t>ガク</t>
    </rPh>
    <phoneticPr fontId="1"/>
  </si>
  <si>
    <t>（２）全体経費</t>
    <rPh sb="3" eb="5">
      <t>ゼンタイ</t>
    </rPh>
    <rPh sb="5" eb="7">
      <t>ケイヒ</t>
    </rPh>
    <phoneticPr fontId="1"/>
  </si>
  <si>
    <t>在宅系サービス</t>
    <rPh sb="0" eb="2">
      <t>ザイタク</t>
    </rPh>
    <rPh sb="2" eb="3">
      <t>ケイ</t>
    </rPh>
    <phoneticPr fontId="1"/>
  </si>
  <si>
    <t>施設・居宅系サービス</t>
    <rPh sb="0" eb="2">
      <t>シセツ</t>
    </rPh>
    <rPh sb="3" eb="6">
      <t>キョタクケイ</t>
    </rPh>
    <phoneticPr fontId="1"/>
  </si>
  <si>
    <t>補助対象限度台数</t>
    <rPh sb="0" eb="2">
      <t>ホジョ</t>
    </rPh>
    <rPh sb="2" eb="4">
      <t>タイショウ</t>
    </rPh>
    <rPh sb="4" eb="6">
      <t>ゲンド</t>
    </rPh>
    <rPh sb="6" eb="8">
      <t>ダイスウ</t>
    </rPh>
    <phoneticPr fontId="1"/>
  </si>
  <si>
    <t>自動入力</t>
    <rPh sb="0" eb="4">
      <t>ジドウニュウリョク</t>
    </rPh>
    <phoneticPr fontId="1"/>
  </si>
  <si>
    <t>プルダウン選択</t>
    <rPh sb="5" eb="7">
      <t>センタク</t>
    </rPh>
    <phoneticPr fontId="1"/>
  </si>
  <si>
    <t>入力</t>
    <rPh sb="0" eb="2">
      <t>ニュウリョク</t>
    </rPh>
    <phoneticPr fontId="1"/>
  </si>
  <si>
    <t>※cの合計：千円未満の端数切捨て、上限1,000万円</t>
    <rPh sb="3" eb="5">
      <t>ゴウケイ</t>
    </rPh>
    <rPh sb="6" eb="8">
      <t>センエン</t>
    </rPh>
    <rPh sb="8" eb="10">
      <t>ミマン</t>
    </rPh>
    <rPh sb="11" eb="15">
      <t>ハスウキリス</t>
    </rPh>
    <rPh sb="17" eb="19">
      <t>ジョウゲン</t>
    </rPh>
    <rPh sb="24" eb="26">
      <t>マンエン</t>
    </rPh>
    <phoneticPr fontId="1"/>
  </si>
  <si>
    <t>3/4</t>
  </si>
  <si>
    <t>補助額
a×b(c)</t>
    <rPh sb="0" eb="3">
      <t>ホジョガク</t>
    </rPh>
    <phoneticPr fontId="1"/>
  </si>
  <si>
    <t>導入目的
※介護業務支援必須</t>
    <rPh sb="0" eb="4">
      <t>ドウニュウモクテキ</t>
    </rPh>
    <rPh sb="6" eb="12">
      <t>カイゴギョウムシエン</t>
    </rPh>
    <rPh sb="12" eb="14">
      <t>ヒッス</t>
    </rPh>
    <phoneticPr fontId="1"/>
  </si>
  <si>
    <t>（１）全体経費</t>
    <rPh sb="3" eb="5">
      <t>ゼンタイ</t>
    </rPh>
    <rPh sb="5" eb="7">
      <t>ケイヒ</t>
    </rPh>
    <phoneticPr fontId="1"/>
  </si>
  <si>
    <t>d×e(f)</t>
    <phoneticPr fontId="1"/>
  </si>
  <si>
    <r>
      <rPr>
        <sz val="10"/>
        <color theme="1"/>
        <rFont val="ＭＳ Ｐゴシック"/>
        <family val="3"/>
        <charset val="128"/>
      </rPr>
      <t>補助額(g)</t>
    </r>
    <r>
      <rPr>
        <sz val="8"/>
        <color theme="1"/>
        <rFont val="ＭＳ Ｐゴシック"/>
        <family val="3"/>
        <charset val="128"/>
      </rPr>
      <t xml:space="preserve">
cとfで小さい方</t>
    </r>
    <rPh sb="0" eb="3">
      <t>ホジョガク</t>
    </rPh>
    <rPh sb="11" eb="12">
      <t>チイ</t>
    </rPh>
    <rPh sb="14" eb="15">
      <t>ホウ</t>
    </rPh>
    <phoneticPr fontId="1"/>
  </si>
  <si>
    <t>※ｇの合計：千円未満切捨て</t>
    <rPh sb="3" eb="5">
      <t>ゴウケイ</t>
    </rPh>
    <rPh sb="6" eb="11">
      <t>センエンミマンキ</t>
    </rPh>
    <rPh sb="11" eb="12">
      <t>ス</t>
    </rPh>
    <phoneticPr fontId="1"/>
  </si>
  <si>
    <t>介護テクノロジー等の導入支援　所要（精算）額調書</t>
    <rPh sb="0" eb="2">
      <t>カイゴ</t>
    </rPh>
    <rPh sb="8" eb="9">
      <t>トウ</t>
    </rPh>
    <rPh sb="10" eb="14">
      <t>ドウニュウシエン</t>
    </rPh>
    <rPh sb="15" eb="17">
      <t>ショヨウ</t>
    </rPh>
    <rPh sb="18" eb="20">
      <t>セイサン</t>
    </rPh>
    <rPh sb="21" eb="22">
      <t>ガク</t>
    </rPh>
    <rPh sb="22" eb="24">
      <t>チョウショ</t>
    </rPh>
    <phoneticPr fontId="1"/>
  </si>
  <si>
    <t>介護テクノロジーのパッケージ型導入支援　所要（精算）額調書</t>
    <rPh sb="0" eb="2">
      <t>カイゴ</t>
    </rPh>
    <rPh sb="14" eb="15">
      <t>ガタ</t>
    </rPh>
    <rPh sb="15" eb="19">
      <t>ドウニュウシエン</t>
    </rPh>
    <rPh sb="20" eb="22">
      <t>ショヨウ</t>
    </rPh>
    <rPh sb="23" eb="25">
      <t>セイサン</t>
    </rPh>
    <rPh sb="26" eb="27">
      <t>ガク</t>
    </rPh>
    <rPh sb="27" eb="29">
      <t>チョウショ</t>
    </rPh>
    <phoneticPr fontId="1"/>
  </si>
  <si>
    <t>様式第１号（第４条、第７条関係）</t>
    <phoneticPr fontId="1"/>
  </si>
  <si>
    <t>※３　導入支援計画（報告）書には別紙を添付すること。</t>
    <rPh sb="3" eb="7">
      <t>ドウニュウシエン</t>
    </rPh>
    <rPh sb="7" eb="9">
      <t>ケイカク</t>
    </rPh>
    <rPh sb="10" eb="12">
      <t>ホウコク</t>
    </rPh>
    <rPh sb="13" eb="14">
      <t>ショ</t>
    </rPh>
    <rPh sb="16" eb="18">
      <t>ベッシ</t>
    </rPh>
    <rPh sb="19" eb="21">
      <t>テンプ</t>
    </rPh>
    <phoneticPr fontId="1"/>
  </si>
  <si>
    <t>別紙（テクノロジー）</t>
    <rPh sb="0" eb="2">
      <t>ベッシ</t>
    </rPh>
    <phoneticPr fontId="1"/>
  </si>
  <si>
    <t>別紙（パッケージ）</t>
    <rPh sb="0" eb="2">
      <t>ベッシ</t>
    </rPh>
    <phoneticPr fontId="1"/>
  </si>
  <si>
    <t>有</t>
    <rPh sb="0" eb="1">
      <t>ア</t>
    </rPh>
    <phoneticPr fontId="1"/>
  </si>
  <si>
    <t xml:space="preserve"> 「有」の場合</t>
    <phoneticPr fontId="1"/>
  </si>
  <si>
    <t>介護ソフト</t>
    <rPh sb="0" eb="2">
      <t>カイゴ</t>
    </rPh>
    <phoneticPr fontId="1"/>
  </si>
  <si>
    <t>ウ　導入済（ケアプラン標準仕様・LIFE標準仕様に対応するための改修）</t>
  </si>
  <si>
    <t>※いずれかに○を付けてください。</t>
    <rPh sb="8" eb="9">
      <t>ツ</t>
    </rPh>
    <phoneticPr fontId="1"/>
  </si>
  <si>
    <t>○</t>
  </si>
  <si>
    <t>事業期間</t>
    <rPh sb="0" eb="4">
      <t>ジギョウキカン</t>
    </rPh>
    <phoneticPr fontId="1"/>
  </si>
  <si>
    <t>～</t>
    <phoneticPr fontId="1"/>
  </si>
  <si>
    <t>補助金名：　　　　　　　　　　　　　　　　　　　　　　　　　　　　　　　　</t>
    <phoneticPr fontId="1"/>
  </si>
  <si>
    <t>補助金所管部署等名：</t>
    <rPh sb="0" eb="3">
      <t>ホジョキン</t>
    </rPh>
    <rPh sb="3" eb="5">
      <t>ショカン</t>
    </rPh>
    <rPh sb="5" eb="7">
      <t>ブショ</t>
    </rPh>
    <rPh sb="7" eb="8">
      <t>トウ</t>
    </rPh>
    <rPh sb="8" eb="9">
      <t>メイ</t>
    </rPh>
    <phoneticPr fontId="1"/>
  </si>
  <si>
    <t>問合せ先：</t>
    <phoneticPr fontId="1"/>
  </si>
  <si>
    <t>選択</t>
    <rPh sb="0" eb="2">
      <t>センタク</t>
    </rPh>
    <phoneticPr fontId="1"/>
  </si>
  <si>
    <t>入力</t>
    <rPh sb="0" eb="2">
      <t>ニュウリョク</t>
    </rPh>
    <phoneticPr fontId="1"/>
  </si>
  <si>
    <t>カ</t>
    <phoneticPr fontId="1"/>
  </si>
  <si>
    <t>キ</t>
    <phoneticPr fontId="1"/>
  </si>
  <si>
    <t>ク</t>
    <phoneticPr fontId="1"/>
  </si>
  <si>
    <t>ケ</t>
    <phoneticPr fontId="1"/>
  </si>
  <si>
    <t>コ</t>
    <phoneticPr fontId="1"/>
  </si>
  <si>
    <t>カ</t>
    <phoneticPr fontId="1"/>
  </si>
  <si>
    <t>（３）導入目的別経費内訳（aの内訳）</t>
    <rPh sb="3" eb="7">
      <t>ドウニュウモクテキ</t>
    </rPh>
    <rPh sb="7" eb="8">
      <t>ベツ</t>
    </rPh>
    <rPh sb="8" eb="10">
      <t>ケイヒ</t>
    </rPh>
    <rPh sb="10" eb="12">
      <t>ウチワケ</t>
    </rPh>
    <rPh sb="15" eb="17">
      <t>ウチワケ</t>
    </rPh>
    <phoneticPr fontId="1"/>
  </si>
  <si>
    <t>キ</t>
    <phoneticPr fontId="1"/>
  </si>
  <si>
    <t>ク</t>
    <phoneticPr fontId="1"/>
  </si>
  <si>
    <t>ケ</t>
    <phoneticPr fontId="1"/>
  </si>
  <si>
    <t>コ</t>
    <phoneticPr fontId="1"/>
  </si>
  <si>
    <t>※1台あたりの基準額(d)欄は、基準額早見表を確認のうえ記入してください。
※導入台数(e)欄は、主となる機器のみ計上してください。
※介護ソフトの場合、「台」を「式」と読み替えてください。</t>
    <rPh sb="2" eb="3">
      <t>ダイ</t>
    </rPh>
    <rPh sb="7" eb="10">
      <t>キジュンガク</t>
    </rPh>
    <rPh sb="13" eb="14">
      <t>ラン</t>
    </rPh>
    <rPh sb="16" eb="19">
      <t>キジュンガク</t>
    </rPh>
    <rPh sb="19" eb="22">
      <t>ハヤミヒョウ</t>
    </rPh>
    <rPh sb="23" eb="25">
      <t>カクニン</t>
    </rPh>
    <rPh sb="28" eb="30">
      <t>キニュウ</t>
    </rPh>
    <phoneticPr fontId="1"/>
  </si>
  <si>
    <t>（３）を先に入力してください。</t>
    <rPh sb="4" eb="5">
      <t>サキ</t>
    </rPh>
    <rPh sb="6" eb="8">
      <t>ニュウリョク</t>
    </rPh>
    <phoneticPr fontId="1"/>
  </si>
  <si>
    <t>発注日及び支払日は、実績時に記載してください。</t>
    <phoneticPr fontId="1"/>
  </si>
  <si>
    <t>※（２）発注日及び支払日は、実績時に記載してください。</t>
    <rPh sb="4" eb="7">
      <t>ハッチュウビ</t>
    </rPh>
    <rPh sb="7" eb="8">
      <t>オヨ</t>
    </rPh>
    <rPh sb="9" eb="11">
      <t>シハライ</t>
    </rPh>
    <rPh sb="11" eb="12">
      <t>ビ</t>
    </rPh>
    <rPh sb="14" eb="17">
      <t>ジッセキジ</t>
    </rPh>
    <rPh sb="18" eb="20">
      <t>キサイ</t>
    </rPh>
    <phoneticPr fontId="1"/>
  </si>
  <si>
    <t>オ</t>
    <phoneticPr fontId="1"/>
  </si>
  <si>
    <t>（２）導入目的別経費内訳（aの内訳）</t>
    <rPh sb="3" eb="7">
      <t>ドウニュウモクテキ</t>
    </rPh>
    <rPh sb="7" eb="8">
      <t>ベツ</t>
    </rPh>
    <rPh sb="8" eb="10">
      <t>ケイヒ</t>
    </rPh>
    <rPh sb="10" eb="12">
      <t>ウチワケ</t>
    </rPh>
    <rPh sb="15" eb="17">
      <t>ウチワケ</t>
    </rPh>
    <phoneticPr fontId="1"/>
  </si>
  <si>
    <t>（２）を先に入力してください。</t>
    <rPh sb="4" eb="5">
      <t>サキ</t>
    </rPh>
    <rPh sb="6" eb="8">
      <t>ニュウリョク</t>
    </rPh>
    <phoneticPr fontId="1"/>
  </si>
  <si>
    <t>（単位：円）</t>
    <rPh sb="1" eb="3">
      <t>タンイ</t>
    </rPh>
    <rPh sb="4" eb="5">
      <t>エン</t>
    </rPh>
    <phoneticPr fontId="1"/>
  </si>
  <si>
    <t>事業所名</t>
    <rPh sb="0" eb="4">
      <t>ジギョウショメイ</t>
    </rPh>
    <phoneticPr fontId="1"/>
  </si>
  <si>
    <t>補助区分</t>
    <rPh sb="0" eb="4">
      <t>ホジョクブン</t>
    </rPh>
    <phoneticPr fontId="1"/>
  </si>
  <si>
    <t>目的・効果</t>
    <rPh sb="0" eb="2">
      <t>モクテキ</t>
    </rPh>
    <rPh sb="3" eb="5">
      <t>コウカ</t>
    </rPh>
    <phoneticPr fontId="1"/>
  </si>
  <si>
    <t>他の補助金</t>
    <rPh sb="0" eb="1">
      <t>タ</t>
    </rPh>
    <rPh sb="2" eb="5">
      <t>ホジョキン</t>
    </rPh>
    <phoneticPr fontId="1"/>
  </si>
  <si>
    <t>事業費計</t>
    <rPh sb="0" eb="3">
      <t>ジギョウヒ</t>
    </rPh>
    <rPh sb="3" eb="4">
      <t>ケイ</t>
    </rPh>
    <phoneticPr fontId="1"/>
  </si>
  <si>
    <t>補助金計</t>
    <rPh sb="0" eb="3">
      <t>ホジョキン</t>
    </rPh>
    <rPh sb="3" eb="4">
      <t>ケイ</t>
    </rPh>
    <phoneticPr fontId="1"/>
  </si>
  <si>
    <t>スケジュール（始）</t>
    <rPh sb="7" eb="8">
      <t>ハジメ</t>
    </rPh>
    <phoneticPr fontId="1"/>
  </si>
  <si>
    <t>スケジュール（終）</t>
    <rPh sb="7" eb="8">
      <t>オ</t>
    </rPh>
    <phoneticPr fontId="1"/>
  </si>
  <si>
    <t>事業費計</t>
    <rPh sb="0" eb="3">
      <t>ジギョウヒ</t>
    </rPh>
    <rPh sb="3" eb="4">
      <t>ケイ</t>
    </rPh>
    <phoneticPr fontId="1"/>
  </si>
  <si>
    <t>補助金計</t>
    <rPh sb="0" eb="3">
      <t>ホジョキン</t>
    </rPh>
    <rPh sb="3" eb="4">
      <t>ケイ</t>
    </rPh>
    <phoneticPr fontId="1"/>
  </si>
  <si>
    <t>事業費内訳</t>
    <rPh sb="0" eb="3">
      <t>ジギョウヒ</t>
    </rPh>
    <rPh sb="3" eb="5">
      <t>ウチワケ</t>
    </rPh>
    <phoneticPr fontId="1"/>
  </si>
  <si>
    <t>算定基準額</t>
  </si>
  <si>
    <t>交付申請額</t>
    <rPh sb="0" eb="5">
      <t>コウフシンセイガク</t>
    </rPh>
    <phoneticPr fontId="1"/>
  </si>
  <si>
    <t>Ｔ</t>
    <phoneticPr fontId="1"/>
  </si>
  <si>
    <t>Ｐ</t>
    <phoneticPr fontId="1"/>
  </si>
  <si>
    <t>件数</t>
    <rPh sb="0" eb="2">
      <t>ケンスウ</t>
    </rPh>
    <phoneticPr fontId="1"/>
  </si>
  <si>
    <t>仮集計シート</t>
    <rPh sb="0" eb="1">
      <t>カリ</t>
    </rPh>
    <rPh sb="1" eb="3">
      <t>シュウケイ</t>
    </rPh>
    <phoneticPr fontId="1"/>
  </si>
  <si>
    <t>210_短期入所生活介護</t>
    <phoneticPr fontId="1"/>
  </si>
  <si>
    <t>310_居宅療養管理指導</t>
    <rPh sb="4" eb="6">
      <t>キョタク</t>
    </rPh>
    <rPh sb="6" eb="8">
      <t>リョウヨウ</t>
    </rPh>
    <rPh sb="8" eb="10">
      <t>カンリ</t>
    </rPh>
    <rPh sb="10" eb="12">
      <t>シドウ</t>
    </rPh>
    <phoneticPr fontId="1"/>
  </si>
  <si>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</si>
  <si>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</si>
  <si>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</si>
  <si>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</si>
  <si>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362_地域密着型特定施設入居者生活介護（軽費老人ホーム）</t>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</si>
  <si>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</si>
  <si>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460_介護予防支援</t>
    <rPh sb="6" eb="8">
      <t>ヨボウ</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</si>
  <si>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</si>
  <si>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</si>
  <si>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</si>
  <si>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</si>
  <si>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</si>
  <si>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</si>
  <si>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</si>
  <si>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</si>
  <si>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</si>
  <si>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</si>
  <si>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</si>
  <si>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</si>
  <si>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</si>
  <si>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</si>
  <si>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</si>
  <si>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</si>
  <si>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</si>
  <si>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</si>
  <si>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</si>
  <si>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</si>
  <si>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</si>
  <si>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</si>
  <si>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</si>
  <si>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</si>
  <si>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</si>
  <si>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</si>
  <si>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※１　導入する目的、効果は、介護従事者の負担軽減等による雇用環境の改善、離職防止及び定着促進を中心に、数値
　　　 を用いてできるだけ具体的に記載すること。</t>
    <phoneticPr fontId="1"/>
  </si>
  <si>
    <t>※２　計画時の事業期間は、実績報告提出期限までに終了する計画とすること。</t>
    <rPh sb="3" eb="5">
      <t>ケイカク</t>
    </rPh>
    <rPh sb="5" eb="6">
      <t>ジ</t>
    </rPh>
    <rPh sb="7" eb="11">
      <t>ジギョウキカン</t>
    </rPh>
    <rPh sb="13" eb="19">
      <t>ジッセキホウコクテイシュツ</t>
    </rPh>
    <rPh sb="19" eb="21">
      <t>キゲン</t>
    </rPh>
    <rPh sb="24" eb="26">
      <t>シュウリョウ</t>
    </rPh>
    <rPh sb="28" eb="30">
      <t>ケイカク</t>
    </rPh>
    <phoneticPr fontId="1"/>
  </si>
  <si>
    <t>入力（申請時は予定、実績時は発注日～支払日を記載すること。）</t>
  </si>
  <si>
    <t>（１）補助対象限度台数整理（該当する場合のみ入力） ※導入目的ごと</t>
    <rPh sb="3" eb="5">
      <t>ホジョ</t>
    </rPh>
    <rPh sb="5" eb="7">
      <t>タイショウ</t>
    </rPh>
    <rPh sb="7" eb="9">
      <t>ゲンド</t>
    </rPh>
    <rPh sb="9" eb="11">
      <t>ダイスウ</t>
    </rPh>
    <rPh sb="11" eb="13">
      <t>セイリ</t>
    </rPh>
    <rPh sb="14" eb="16">
      <t>ガイトウ</t>
    </rPh>
    <rPh sb="18" eb="20">
      <t>バアイ</t>
    </rPh>
    <rPh sb="22" eb="24">
      <t>ニュウリョク</t>
    </rPh>
    <rPh sb="27" eb="31">
      <t>ドウニュウモクテキ</t>
    </rPh>
    <phoneticPr fontId="1"/>
  </si>
  <si>
    <t>３　現場で生じている課題
　※テクノロジー導入で解決すべき課題を記載してください。</t>
    <rPh sb="2" eb="4">
      <t>ゲンバ</t>
    </rPh>
    <rPh sb="5" eb="6">
      <t>ショウ</t>
    </rPh>
    <rPh sb="10" eb="12">
      <t>カダイ</t>
    </rPh>
    <rPh sb="21" eb="23">
      <t>ドウニュウ</t>
    </rPh>
    <rPh sb="24" eb="26">
      <t>カイケツ</t>
    </rPh>
    <rPh sb="29" eb="31">
      <t>カダイ</t>
    </rPh>
    <rPh sb="32" eb="34">
      <t>キサイ</t>
    </rPh>
    <phoneticPr fontId="1"/>
  </si>
  <si>
    <t>６　他の補助金の活用の有無</t>
    <rPh sb="2" eb="3">
      <t>タ</t>
    </rPh>
    <rPh sb="4" eb="7">
      <t>ホジョキン</t>
    </rPh>
    <rPh sb="8" eb="10">
      <t>カツヨウ</t>
    </rPh>
    <rPh sb="11" eb="13">
      <t>ウム</t>
    </rPh>
    <phoneticPr fontId="1"/>
  </si>
  <si>
    <t>５　導入スケジュール</t>
    <rPh sb="2" eb="4">
      <t>ドウニュウ</t>
    </rPh>
    <phoneticPr fontId="1"/>
  </si>
  <si>
    <t>４　テクノロジー導入に伴う業務プロセスの見直し、活用により達成すべき目標（成果）</t>
    <rPh sb="8" eb="10">
      <t>ドウニュウ</t>
    </rPh>
    <rPh sb="11" eb="12">
      <t>トモナ</t>
    </rPh>
    <rPh sb="13" eb="15">
      <t>ギョウム</t>
    </rPh>
    <rPh sb="20" eb="22">
      <t>ミナオ</t>
    </rPh>
    <rPh sb="24" eb="26">
      <t>カツヨウ</t>
    </rPh>
    <rPh sb="29" eb="31">
      <t>タッセイ</t>
    </rPh>
    <rPh sb="34" eb="36">
      <t>モクヒョウ</t>
    </rPh>
    <rPh sb="37" eb="39">
      <t>セイカ</t>
    </rPh>
    <phoneticPr fontId="1"/>
  </si>
  <si>
    <t>排泄支援</t>
    <rPh sb="0" eb="4">
      <t>ハイセツシエン</t>
    </rPh>
    <phoneticPr fontId="1"/>
  </si>
  <si>
    <t>機能訓練支援</t>
    <rPh sb="0" eb="4">
      <t>キノウクンレン</t>
    </rPh>
    <rPh sb="4" eb="6">
      <t>シエン</t>
    </rPh>
    <phoneticPr fontId="1"/>
  </si>
  <si>
    <t>食事・栄養管理支援</t>
    <rPh sb="0" eb="2">
      <t>ショクジ</t>
    </rPh>
    <rPh sb="3" eb="5">
      <t>エイヨウ</t>
    </rPh>
    <rPh sb="5" eb="7">
      <t>カンリ</t>
    </rPh>
    <rPh sb="7" eb="9">
      <t>シエン</t>
    </rPh>
    <phoneticPr fontId="1"/>
  </si>
  <si>
    <t>　</t>
    <phoneticPr fontId="1"/>
  </si>
  <si>
    <t>インカム</t>
    <phoneticPr fontId="1"/>
  </si>
  <si>
    <t>１　導入するテクノロジーの種類
　　※該当箇所に「○」を付けてください。</t>
    <rPh sb="2" eb="4">
      <t>ドウニュウ</t>
    </rPh>
    <rPh sb="13" eb="15">
      <t>シュルイ</t>
    </rPh>
    <rPh sb="19" eb="21">
      <t>ガイトウ</t>
    </rPh>
    <rPh sb="21" eb="23">
      <t>カショ</t>
    </rPh>
    <rPh sb="28" eb="29">
      <t>ツ</t>
    </rPh>
    <phoneticPr fontId="1"/>
  </si>
  <si>
    <t>２　テクノロジー導入の準備
　※当てはまる場合、「○」を付けてください。</t>
    <rPh sb="8" eb="10">
      <t>ドウニュウ</t>
    </rPh>
    <rPh sb="11" eb="13">
      <t>ジュンビ</t>
    </rPh>
    <rPh sb="16" eb="17">
      <t>ア</t>
    </rPh>
    <rPh sb="21" eb="23">
      <t>バアイ</t>
    </rPh>
    <rPh sb="28" eb="29">
      <t>ツ</t>
    </rPh>
    <phoneticPr fontId="1"/>
  </si>
  <si>
    <t>該当する場合○</t>
    <rPh sb="0" eb="2">
      <t>ガイトウ</t>
    </rPh>
    <rPh sb="4" eb="6">
      <t>バアイ</t>
    </rPh>
    <phoneticPr fontId="1"/>
  </si>
  <si>
    <t>該当箇所に○
（複数選択可）</t>
    <rPh sb="0" eb="4">
      <t>ガイトウカショ</t>
    </rPh>
    <rPh sb="8" eb="12">
      <t>フクスウセンタク</t>
    </rPh>
    <rPh sb="12" eb="13">
      <t>カ</t>
    </rPh>
    <phoneticPr fontId="1"/>
  </si>
  <si>
    <t>令和８年度の鳥取県介護生産性向上総合センターの研修を受講し、受講アンケートを提出している。</t>
    <phoneticPr fontId="1"/>
  </si>
  <si>
    <t>利用者の安心並びに介護サービスの質の確保及び職員の負担軽減に資する方策を検討するための委員会等において、現場職員とともに課題を議論した上で、導入を決定している。</t>
    <phoneticPr fontId="1"/>
  </si>
  <si>
    <t>移乗支援</t>
    <rPh sb="0" eb="4">
      <t>イジョウシエン</t>
    </rPh>
    <phoneticPr fontId="1"/>
  </si>
  <si>
    <t>入浴支援</t>
    <rPh sb="0" eb="4">
      <t>ニュウヨクシエン</t>
    </rPh>
    <phoneticPr fontId="1"/>
  </si>
  <si>
    <t>認知症生活支援・認知症ケア支援</t>
    <rPh sb="0" eb="3">
      <t>ニンチショウ</t>
    </rPh>
    <rPh sb="3" eb="5">
      <t>セイカツ</t>
    </rPh>
    <rPh sb="5" eb="7">
      <t>シエン</t>
    </rPh>
    <rPh sb="8" eb="11">
      <t>ニンチショウ</t>
    </rPh>
    <rPh sb="13" eb="15">
      <t>シエン</t>
    </rPh>
    <phoneticPr fontId="1"/>
  </si>
  <si>
    <t>見守り・コミュニケーション</t>
    <rPh sb="0" eb="2">
      <t>ミマモ</t>
    </rPh>
    <phoneticPr fontId="1"/>
  </si>
  <si>
    <t>介護業務支援</t>
    <rPh sb="0" eb="6">
      <t>カイゴギョウムシエン</t>
    </rPh>
    <phoneticPr fontId="1"/>
  </si>
  <si>
    <t>↓介護業務支援の場合、以下のいずれかを選択</t>
    <rPh sb="1" eb="7">
      <t>カイゴギョウムシエン</t>
    </rPh>
    <rPh sb="8" eb="10">
      <t>バアイ</t>
    </rPh>
    <rPh sb="11" eb="13">
      <t>イカ</t>
    </rPh>
    <rPh sb="19" eb="21">
      <t>センタク</t>
    </rPh>
    <phoneticPr fontId="1"/>
  </si>
  <si>
    <t>介護ソフト</t>
    <rPh sb="0" eb="2">
      <t>カイゴ</t>
    </rPh>
    <phoneticPr fontId="1"/>
  </si>
  <si>
    <t>その他</t>
    <rPh sb="2" eb="3">
      <t>タ</t>
    </rPh>
    <phoneticPr fontId="1"/>
  </si>
  <si>
    <t>移動支援</t>
    <rPh sb="0" eb="4">
      <t>イドウシエン</t>
    </rPh>
    <phoneticPr fontId="1"/>
  </si>
  <si>
    <t>サービス種別</t>
    <rPh sb="4" eb="6">
      <t>シュベツ</t>
    </rPh>
    <phoneticPr fontId="1"/>
  </si>
  <si>
    <t>介護テクノロジー定着支援事業　導入計画（報告）書</t>
    <rPh sb="0" eb="2">
      <t>カイゴ</t>
    </rPh>
    <rPh sb="8" eb="10">
      <t>テイチャク</t>
    </rPh>
    <rPh sb="10" eb="12">
      <t>シエン</t>
    </rPh>
    <rPh sb="12" eb="14">
      <t>ジギョウ</t>
    </rPh>
    <rPh sb="15" eb="17">
      <t>ドウニュウ</t>
    </rPh>
    <rPh sb="17" eb="19">
      <t>ケイカク</t>
    </rPh>
    <rPh sb="20" eb="22">
      <t>ホウコク</t>
    </rPh>
    <rPh sb="23" eb="24">
      <t>ショ</t>
    </rPh>
    <phoneticPr fontId="1"/>
  </si>
  <si>
    <t>別表１第４欄　ア</t>
    <rPh sb="0" eb="2">
      <t>ベッピョウ</t>
    </rPh>
    <rPh sb="3" eb="4">
      <t>ダイ</t>
    </rPh>
    <rPh sb="5" eb="6">
      <t>ラン</t>
    </rPh>
    <phoneticPr fontId="1"/>
  </si>
  <si>
    <t>⑰その他</t>
    <rPh sb="3" eb="4">
      <t>タ</t>
    </rPh>
    <phoneticPr fontId="1"/>
  </si>
  <si>
    <t>職員数により合計金額が変動する契約</t>
    <rPh sb="0" eb="3">
      <t>ショクインスウ</t>
    </rPh>
    <rPh sb="6" eb="10">
      <t>ゴウケイキンガク</t>
    </rPh>
    <rPh sb="11" eb="13">
      <t>ヘンドウ</t>
    </rPh>
    <rPh sb="15" eb="17">
      <t>ケイヤク</t>
    </rPh>
    <phoneticPr fontId="1"/>
  </si>
  <si>
    <t>インカム</t>
    <phoneticPr fontId="1"/>
  </si>
  <si>
    <t>介護ソフト単体での導入</t>
    <rPh sb="0" eb="2">
      <t>カイゴ</t>
    </rPh>
    <rPh sb="5" eb="7">
      <t>タンタイ</t>
    </rPh>
    <rPh sb="9" eb="11">
      <t>ドウニュウ</t>
    </rPh>
    <phoneticPr fontId="1"/>
  </si>
  <si>
    <t>介護ソフトの導入に伴い、一体的に使用するためのタブレット端末の購入やWi-Fi環境整備を行う場合</t>
    <rPh sb="0" eb="2">
      <t>カイゴ</t>
    </rPh>
    <rPh sb="6" eb="8">
      <t>ドウニュウ</t>
    </rPh>
    <rPh sb="9" eb="10">
      <t>トモナ</t>
    </rPh>
    <rPh sb="12" eb="15">
      <t>イッタイテキ</t>
    </rPh>
    <rPh sb="16" eb="18">
      <t>シヨウ</t>
    </rPh>
    <rPh sb="28" eb="30">
      <t>タンマツ</t>
    </rPh>
    <rPh sb="31" eb="33">
      <t>コウニュウ</t>
    </rPh>
    <rPh sb="39" eb="41">
      <t>カンキョウ</t>
    </rPh>
    <rPh sb="41" eb="43">
      <t>セイビ</t>
    </rPh>
    <rPh sb="44" eb="45">
      <t>オコナ</t>
    </rPh>
    <rPh sb="46" eb="48">
      <t>バアイ</t>
    </rPh>
    <phoneticPr fontId="1"/>
  </si>
  <si>
    <t>居宅サービス事業所又は居宅介護支援事業所（介護予防も含む）であって、令和8年度中に「ケアプランデータ連携システム」により5事業所以上とデータ連携を実施する場合</t>
    <rPh sb="0" eb="2">
      <t>キョタク</t>
    </rPh>
    <rPh sb="6" eb="9">
      <t>ジギョウショ</t>
    </rPh>
    <rPh sb="9" eb="10">
      <t>マタ</t>
    </rPh>
    <rPh sb="11" eb="13">
      <t>キョタク</t>
    </rPh>
    <rPh sb="13" eb="15">
      <t>カイゴ</t>
    </rPh>
    <rPh sb="15" eb="17">
      <t>シエン</t>
    </rPh>
    <rPh sb="17" eb="20">
      <t>ジギョウショ</t>
    </rPh>
    <rPh sb="21" eb="25">
      <t>カイゴヨボウ</t>
    </rPh>
    <rPh sb="26" eb="27">
      <t>フク</t>
    </rPh>
    <rPh sb="34" eb="36">
      <t>レイワ</t>
    </rPh>
    <rPh sb="37" eb="39">
      <t>ネンド</t>
    </rPh>
    <rPh sb="39" eb="40">
      <t>チュウ</t>
    </rPh>
    <rPh sb="50" eb="52">
      <t>レンケイ</t>
    </rPh>
    <rPh sb="61" eb="64">
      <t>ジギョウショ</t>
    </rPh>
    <rPh sb="64" eb="66">
      <t>イジョウ</t>
    </rPh>
    <rPh sb="70" eb="72">
      <t>レンケイ</t>
    </rPh>
    <rPh sb="73" eb="75">
      <t>ジッシ</t>
    </rPh>
    <rPh sb="77" eb="79">
      <t>バアイ</t>
    </rPh>
    <phoneticPr fontId="1"/>
  </si>
  <si>
    <t>上記以外の場合</t>
    <rPh sb="0" eb="2">
      <t>ジョウキ</t>
    </rPh>
    <rPh sb="2" eb="4">
      <t>イガイ</t>
    </rPh>
    <rPh sb="5" eb="7">
      <t>バアイ</t>
    </rPh>
    <phoneticPr fontId="1"/>
  </si>
  <si>
    <t>居宅サービス事業所又は居宅介護支援事業所（介護予防も含む）であって、令和8年度中に「ケアプランデータ連携システム」により5事業所以上とデータ連携を実施する場合</t>
    <phoneticPr fontId="1"/>
  </si>
  <si>
    <t>上記以外の方式の契約</t>
    <rPh sb="0" eb="4">
      <t>ジョウキイガイ</t>
    </rPh>
    <rPh sb="5" eb="7">
      <t>ホウシキ</t>
    </rPh>
    <rPh sb="8" eb="10">
      <t>ケイヤク</t>
    </rPh>
    <phoneticPr fontId="1"/>
  </si>
  <si>
    <t>介護ソフト、インカム以外</t>
    <rPh sb="0" eb="2">
      <t>カイゴ</t>
    </rPh>
    <rPh sb="10" eb="12">
      <t>イガイ</t>
    </rPh>
    <phoneticPr fontId="1"/>
  </si>
  <si>
    <t>バックオフィスソフト</t>
    <phoneticPr fontId="1"/>
  </si>
  <si>
    <t>バックオフィスソフト以外</t>
    <rPh sb="10" eb="12">
      <t>イガイ</t>
    </rPh>
    <phoneticPr fontId="1"/>
  </si>
  <si>
    <t>別表１第４欄　イ</t>
    <phoneticPr fontId="1"/>
  </si>
  <si>
    <t>基準額早見表</t>
    <rPh sb="0" eb="3">
      <t>キジュンガク</t>
    </rPh>
    <rPh sb="3" eb="6">
      <t>ハヤミヒョウ</t>
    </rPh>
    <phoneticPr fontId="1"/>
  </si>
  <si>
    <t>課題</t>
    <rPh sb="0" eb="2">
      <t>カダイ</t>
    </rPh>
    <phoneticPr fontId="1"/>
  </si>
  <si>
    <t>サービス種別</t>
    <rPh sb="4" eb="6">
      <t>シュベツ</t>
    </rPh>
    <phoneticPr fontId="1"/>
  </si>
  <si>
    <t>4/5</t>
    <phoneticPr fontId="1"/>
  </si>
  <si>
    <t>4/5</t>
    <phoneticPr fontId="1"/>
  </si>
  <si>
    <t>（介護ソフトの付帯費用がある場合+15万円）</t>
    <rPh sb="1" eb="3">
      <t>カイゴ</t>
    </rPh>
    <rPh sb="7" eb="11">
      <t>フタイヒヨウ</t>
    </rPh>
    <rPh sb="14" eb="16">
      <t>バアイ</t>
    </rPh>
    <rPh sb="19" eb="21">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</si>
</sst>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name val="ＭＳ Ｐゴシック"/>
      <family val="3"/>
      <charset val="128"/>
    </font>
    <font>
      <sz val="10"/>
      <color rgb="FF000000"/>
      <name val="Times New Roman"/>
      <family val="1"/>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2"/>
      <charset val="128"/>
      <scheme val="minor"/>
    </font>
    <font>
      <sz val="18"/>
      <color theme="1"/>
      <name val="ＭＳ Ｐゴシック"/>
      <family val="3"/>
      <charset val="128"/>
    </font>
    <font>
      <sz val="8"/>
      <color theme="1"/>
      <name val="ＭＳ Ｐゴシック"/>
      <family val="3"/>
      <charset val="128"/>
    </font>
    <font>
      <sz val="9"/>
      <color theme="1"/>
      <name val="ＭＳ Ｐゴシック"/>
      <family val="3"/>
      <charset val="128"/>
    </font>
    <font>
      <sz val="12"/>
      <color rgb="FFFF0000"/>
      <name val="ＭＳ Ｐゴシック"/>
      <family val="3"/>
      <charset val="128"/>
    </font>
    <font>
      <sz val="14"/>
      <name val="ＭＳ Ｐゴシック"/>
      <family val="3"/>
      <charset val="128"/>
    </font>
    <font>
      <b/>
      <sz val="14"/>
      <color theme="1"/>
      <name val="ＭＳ Ｐゴシック"/>
      <family val="3"/>
      <charset val="128"/>
    </font>
    <font>
      <b/>
      <sz val="11"/>
      <color theme="1"/>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right style="medium">
        <color theme="0" tint="-0.499984740745262"/>
      </right>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s>
  <cellStyleXfs count="3">
    <xf numFmtId="0" fontId="0" fillId="0" borderId="0">
      <alignment vertical="center"/>
    </xf>
    <xf numFmtId="0" fontId="6" fillId="0" borderId="0"/>
    <xf numFmtId="38" fontId="11"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4" xfId="0" applyFont="1" applyBorder="1">
      <alignment vertical="center"/>
    </xf>
    <xf numFmtId="0" fontId="3" fillId="0" borderId="0" xfId="0" applyFont="1">
      <alignment vertical="center"/>
    </xf>
    <xf numFmtId="0" fontId="4"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2" fillId="0" borderId="0" xfId="0" applyFont="1" applyAlignment="1">
      <alignment horizontal="left" vertical="center"/>
    </xf>
    <xf numFmtId="0" fontId="5" fillId="5" borderId="1" xfId="0" applyFont="1" applyFill="1" applyBorder="1" applyAlignment="1">
      <alignment horizontal="center" vertical="center" shrinkToFit="1"/>
    </xf>
    <xf numFmtId="0" fontId="4" fillId="0" borderId="1" xfId="0" applyFont="1" applyBorder="1" applyAlignment="1">
      <alignment vertical="center" shrinkToFit="1"/>
    </xf>
    <xf numFmtId="0" fontId="12" fillId="0" borderId="4" xfId="0" applyFont="1" applyBorder="1">
      <alignment vertical="center"/>
    </xf>
    <xf numFmtId="0" fontId="12" fillId="0" borderId="0" xfId="0" applyFont="1">
      <alignment vertical="center"/>
    </xf>
    <xf numFmtId="0" fontId="2" fillId="3" borderId="1" xfId="0" applyFont="1" applyFill="1" applyBorder="1">
      <alignment vertical="center"/>
    </xf>
    <xf numFmtId="0" fontId="2" fillId="0" borderId="0" xfId="0" applyFont="1" applyAlignment="1">
      <alignment horizontal="center" vertical="center"/>
    </xf>
    <xf numFmtId="0" fontId="2" fillId="4"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0" borderId="16" xfId="0" applyFont="1" applyBorder="1">
      <alignment vertical="center"/>
    </xf>
    <xf numFmtId="0" fontId="2" fillId="2" borderId="1" xfId="0" applyFont="1" applyFill="1" applyBorder="1">
      <alignment vertical="center"/>
    </xf>
    <xf numFmtId="0" fontId="2" fillId="0" borderId="1" xfId="0" quotePrefix="1" applyFont="1" applyBorder="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2" fillId="6" borderId="1" xfId="0" applyFont="1" applyFill="1" applyBorder="1">
      <alignment vertical="center"/>
    </xf>
    <xf numFmtId="0" fontId="2" fillId="7" borderId="1" xfId="0" applyFont="1" applyFill="1" applyBorder="1">
      <alignment vertical="center"/>
    </xf>
    <xf numFmtId="0" fontId="2" fillId="0" borderId="4" xfId="0" applyFont="1" applyBorder="1">
      <alignment vertical="center"/>
    </xf>
    <xf numFmtId="38" fontId="2" fillId="0" borderId="0" xfId="2" applyFont="1">
      <alignment vertical="center"/>
    </xf>
    <xf numFmtId="0" fontId="4" fillId="6" borderId="1" xfId="0" applyFont="1" applyFill="1" applyBorder="1">
      <alignment vertical="center"/>
    </xf>
    <xf numFmtId="0" fontId="4" fillId="2" borderId="1" xfId="0" applyFont="1" applyFill="1" applyBorder="1">
      <alignment vertical="center"/>
    </xf>
    <xf numFmtId="0" fontId="4" fillId="7" borderId="1" xfId="0" applyFont="1" applyFill="1" applyBorder="1">
      <alignment vertical="center"/>
    </xf>
    <xf numFmtId="0" fontId="4" fillId="4" borderId="1" xfId="0" applyFont="1" applyFill="1" applyBorder="1">
      <alignment vertical="center"/>
    </xf>
    <xf numFmtId="0" fontId="2" fillId="0" borderId="0" xfId="0" applyFont="1" applyAlignment="1">
      <alignment vertical="center" shrinkToFit="1"/>
    </xf>
    <xf numFmtId="38" fontId="2" fillId="2" borderId="1" xfId="2" applyFont="1" applyFill="1" applyBorder="1" applyAlignment="1">
      <alignment horizontal="right" vertical="center"/>
    </xf>
    <xf numFmtId="38" fontId="2" fillId="2" borderId="1" xfId="2" applyFont="1" applyFill="1" applyBorder="1">
      <alignment vertical="center"/>
    </xf>
    <xf numFmtId="38" fontId="2" fillId="4" borderId="1" xfId="2" applyFont="1" applyFill="1" applyBorder="1">
      <alignment vertical="center"/>
    </xf>
    <xf numFmtId="38" fontId="2" fillId="0" borderId="16" xfId="2" applyFont="1" applyBorder="1">
      <alignment vertical="center"/>
    </xf>
    <xf numFmtId="0" fontId="4" fillId="0" borderId="15"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left" vertical="top"/>
    </xf>
    <xf numFmtId="176" fontId="4" fillId="0" borderId="4" xfId="0" applyNumberFormat="1" applyFont="1" applyBorder="1" applyAlignment="1">
      <alignment horizontal="center" vertical="center"/>
    </xf>
    <xf numFmtId="0" fontId="4" fillId="0" borderId="7" xfId="0" applyFont="1" applyBorder="1">
      <alignment vertical="center"/>
    </xf>
    <xf numFmtId="0" fontId="4" fillId="0" borderId="9" xfId="0" applyFont="1" applyBorder="1">
      <alignment vertical="center"/>
    </xf>
    <xf numFmtId="0" fontId="4" fillId="0" borderId="5" xfId="0" applyFont="1" applyBorder="1">
      <alignment vertical="center"/>
    </xf>
    <xf numFmtId="0" fontId="15" fillId="0" borderId="7" xfId="0" applyFont="1" applyBorder="1" applyAlignment="1">
      <alignment vertical="center" wrapText="1"/>
    </xf>
    <xf numFmtId="0" fontId="4" fillId="0" borderId="15" xfId="0" applyFont="1" applyBorder="1">
      <alignment vertical="center"/>
    </xf>
    <xf numFmtId="176" fontId="4" fillId="0" borderId="11" xfId="0" applyNumberFormat="1" applyFont="1" applyBorder="1">
      <alignment vertical="center"/>
    </xf>
    <xf numFmtId="0" fontId="2" fillId="0" borderId="0" xfId="0" applyFont="1" applyAlignment="1">
      <alignment vertical="center" wrapText="1"/>
    </xf>
    <xf numFmtId="38" fontId="16" fillId="0" borderId="14" xfId="2" applyFont="1" applyFill="1" applyBorder="1" applyAlignment="1">
      <alignment horizontal="right" vertical="center"/>
    </xf>
    <xf numFmtId="0" fontId="9" fillId="0" borderId="1" xfId="0" applyFont="1" applyBorder="1" applyAlignment="1">
      <alignment horizontal="right" vertical="center"/>
    </xf>
    <xf numFmtId="38" fontId="16" fillId="0" borderId="1" xfId="2" applyFont="1" applyFill="1" applyBorder="1" applyAlignment="1">
      <alignment horizontal="right" vertical="center"/>
    </xf>
    <xf numFmtId="3" fontId="16" fillId="0" borderId="1" xfId="0" applyNumberFormat="1" applyFont="1" applyBorder="1" applyAlignment="1">
      <alignment horizontal="right" vertical="center"/>
    </xf>
    <xf numFmtId="38" fontId="16" fillId="0" borderId="1" xfId="2" applyFont="1" applyBorder="1" applyAlignment="1">
      <alignment horizontal="right" vertical="center"/>
    </xf>
    <xf numFmtId="38" fontId="9" fillId="0" borderId="1" xfId="2" applyFont="1" applyBorder="1">
      <alignment vertical="center"/>
    </xf>
    <xf numFmtId="0" fontId="2" fillId="0" borderId="15" xfId="0" applyFont="1" applyBorder="1" applyAlignment="1">
      <alignment vertical="top" wrapText="1"/>
    </xf>
    <xf numFmtId="0" fontId="10"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pplyAlignment="1">
      <alignment vertical="center" wrapText="1"/>
    </xf>
    <xf numFmtId="176" fontId="2" fillId="0" borderId="0" xfId="0" applyNumberFormat="1" applyFont="1">
      <alignment vertical="center"/>
    </xf>
    <xf numFmtId="38" fontId="2" fillId="0" borderId="0" xfId="0" applyNumberFormat="1" applyFont="1">
      <alignment vertical="center"/>
    </xf>
    <xf numFmtId="0" fontId="2" fillId="0" borderId="17" xfId="0" applyFont="1" applyBorder="1">
      <alignment vertical="center"/>
    </xf>
    <xf numFmtId="0" fontId="2" fillId="0" borderId="18" xfId="0" applyFont="1" applyBorder="1">
      <alignment vertical="center"/>
    </xf>
    <xf numFmtId="38" fontId="2" fillId="4" borderId="21" xfId="2" applyFont="1" applyFill="1" applyBorder="1">
      <alignment vertical="center"/>
    </xf>
    <xf numFmtId="38" fontId="2" fillId="0" borderId="22" xfId="2" applyFont="1" applyBorder="1">
      <alignment vertical="center"/>
    </xf>
    <xf numFmtId="38" fontId="2" fillId="0" borderId="23" xfId="2" applyFont="1" applyBorder="1">
      <alignment vertical="center"/>
    </xf>
    <xf numFmtId="38" fontId="2" fillId="4" borderId="22" xfId="2" applyFont="1" applyFill="1" applyBorder="1">
      <alignment vertical="center"/>
    </xf>
    <xf numFmtId="38" fontId="2" fillId="4" borderId="25" xfId="2" applyFont="1" applyFill="1" applyBorder="1">
      <alignment vertical="center"/>
    </xf>
    <xf numFmtId="38" fontId="2" fillId="0" borderId="32" xfId="2" applyFont="1" applyBorder="1" applyAlignment="1">
      <alignment horizontal="right" vertical="center"/>
    </xf>
    <xf numFmtId="38" fontId="2" fillId="0" borderId="33" xfId="2" applyFont="1" applyBorder="1" applyAlignment="1">
      <alignment horizontal="right" vertical="center"/>
    </xf>
    <xf numFmtId="38" fontId="2" fillId="0" borderId="28" xfId="2" applyFont="1" applyBorder="1" applyAlignment="1">
      <alignment horizontal="right" vertical="center"/>
    </xf>
    <xf numFmtId="38" fontId="2" fillId="0" borderId="34" xfId="2" applyFont="1" applyBorder="1" applyAlignment="1">
      <alignment horizontal="right" vertical="center"/>
    </xf>
    <xf numFmtId="0" fontId="17" fillId="0" borderId="0" xfId="0" applyFont="1">
      <alignment vertical="center"/>
    </xf>
    <xf numFmtId="0" fontId="18" fillId="0" borderId="19"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2" fillId="7" borderId="28" xfId="0" applyFont="1" applyFill="1" applyBorder="1">
      <alignment vertical="center"/>
    </xf>
    <xf numFmtId="38" fontId="2" fillId="7" borderId="29" xfId="2" applyFont="1" applyFill="1" applyBorder="1" applyAlignment="1">
      <alignment horizontal="right" vertical="center"/>
    </xf>
    <xf numFmtId="38" fontId="2" fillId="7" borderId="30" xfId="2" applyFont="1" applyFill="1" applyBorder="1" applyAlignment="1">
      <alignment horizontal="right" vertical="center"/>
    </xf>
    <xf numFmtId="38" fontId="18" fillId="0" borderId="27" xfId="2" applyFont="1" applyFill="1" applyBorder="1" applyAlignment="1">
      <alignment horizontal="right" vertical="center"/>
    </xf>
    <xf numFmtId="38" fontId="18" fillId="0" borderId="31" xfId="2" applyFont="1" applyFill="1" applyBorder="1" applyAlignment="1">
      <alignment horizontal="right" vertical="center"/>
    </xf>
    <xf numFmtId="0" fontId="18" fillId="0" borderId="26"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5" fillId="0" borderId="8" xfId="0" applyFont="1" applyBorder="1">
      <alignment vertical="center"/>
    </xf>
    <xf numFmtId="0" fontId="4" fillId="0" borderId="1" xfId="0" applyFont="1" applyBorder="1">
      <alignment vertical="center"/>
    </xf>
    <xf numFmtId="0" fontId="2" fillId="0" borderId="1" xfId="0" applyFont="1" applyBorder="1">
      <alignment vertical="center"/>
    </xf>
    <xf numFmtId="0" fontId="4" fillId="0" borderId="2" xfId="0" applyFont="1" applyBorder="1">
      <alignment vertical="center"/>
    </xf>
    <xf numFmtId="3" fontId="2" fillId="0" borderId="0" xfId="0" applyNumberFormat="1" applyFont="1">
      <alignment vertical="center"/>
    </xf>
    <xf numFmtId="0" fontId="7" fillId="0" borderId="0" xfId="0" applyFont="1">
      <alignment vertical="center"/>
    </xf>
    <xf numFmtId="0" fontId="2" fillId="0" borderId="15" xfId="0" applyFont="1" applyBorder="1" applyAlignment="1">
      <alignment horizontal="left" vertical="top" wrapText="1"/>
    </xf>
    <xf numFmtId="0" fontId="2" fillId="4" borderId="1" xfId="0" applyFont="1" applyFill="1" applyBorder="1" applyAlignment="1">
      <alignment horizontal="center" vertical="center"/>
    </xf>
    <xf numFmtId="38" fontId="2" fillId="4" borderId="1" xfId="2" applyFont="1" applyFill="1" applyBorder="1" applyAlignment="1">
      <alignment horizontal="right" vertical="center"/>
    </xf>
    <xf numFmtId="176" fontId="2" fillId="4" borderId="1" xfId="0" applyNumberFormat="1" applyFont="1" applyFill="1" applyBorder="1" applyAlignment="1">
      <alignment horizontal="center" vertical="center"/>
    </xf>
    <xf numFmtId="0" fontId="2" fillId="7" borderId="4" xfId="0" applyFont="1" applyFill="1" applyBorder="1" applyAlignment="1">
      <alignment horizontal="lef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0" borderId="7" xfId="0" applyFont="1" applyBorder="1" applyAlignment="1">
      <alignment horizontal="right" vertical="center"/>
    </xf>
    <xf numFmtId="0" fontId="2" fillId="0" borderId="9" xfId="0" applyFont="1" applyBorder="1" applyAlignment="1">
      <alignment horizontal="right" vertical="center"/>
    </xf>
    <xf numFmtId="38" fontId="2" fillId="2" borderId="2" xfId="2" applyFont="1" applyFill="1" applyBorder="1" applyAlignment="1">
      <alignment horizontal="right" vertical="center"/>
    </xf>
    <xf numFmtId="38" fontId="2" fillId="2" borderId="3" xfId="2" applyFont="1" applyFill="1" applyBorder="1" applyAlignment="1">
      <alignment horizontal="right" vertical="center"/>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wrapText="1"/>
    </xf>
    <xf numFmtId="0" fontId="2" fillId="2" borderId="1" xfId="0" applyFont="1" applyFill="1" applyBorder="1" applyAlignment="1">
      <alignment horizontal="center" vertical="center" shrinkToFit="1"/>
    </xf>
    <xf numFmtId="176" fontId="4" fillId="0" borderId="10" xfId="0" applyNumberFormat="1" applyFont="1" applyBorder="1" applyAlignment="1">
      <alignment horizontal="center" vertical="center"/>
    </xf>
    <xf numFmtId="176" fontId="4" fillId="0" borderId="4" xfId="0" applyNumberFormat="1" applyFont="1" applyBorder="1" applyAlignment="1">
      <alignment horizontal="center" vertical="center"/>
    </xf>
    <xf numFmtId="56" fontId="2" fillId="0" borderId="1" xfId="0" quotePrefix="1"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extLst>
        <ext xmlns:xfpb="http://schemas.microsoft.com/office/spreadsheetml/2022/featurepropertybag" uri="{C7286773-470A-42A8-94C5-96B5CB345126}">
          <xfpb:xfComplement i="0"/>
        </ext>
      </extLst>
    </xf>
    <xf numFmtId="0" fontId="4" fillId="0" borderId="6" xfId="0" applyFont="1" applyBorder="1" applyAlignment="1">
      <alignment horizontal="left" vertical="center"/>
      <extLst>
        <ext xmlns:xfpb="http://schemas.microsoft.com/office/spreadsheetml/2022/featurepropertybag" uri="{C7286773-470A-42A8-94C5-96B5CB345126}">
          <xfpb:xfComplement i="0"/>
        </ext>
      </extLst>
    </xf>
    <xf numFmtId="0" fontId="4" fillId="0" borderId="3" xfId="0" applyFont="1" applyBorder="1" applyAlignment="1">
      <alignment horizontal="left" vertical="center"/>
      <extLst>
        <ext xmlns:xfpb="http://schemas.microsoft.com/office/spreadsheetml/2022/featurepropertybag" uri="{C7286773-470A-42A8-94C5-96B5CB345126}">
          <xfpb:xfComplement i="0"/>
        </ext>
      </extLst>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2" fillId="2" borderId="4" xfId="0" applyFont="1" applyFill="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wrapText="1"/>
    </xf>
    <xf numFmtId="0" fontId="5" fillId="0" borderId="8" xfId="0" applyFont="1" applyBorder="1" applyAlignment="1">
      <alignment horizontal="left" vertical="center" wrapText="1"/>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15" fillId="0" borderId="4" xfId="0" applyFont="1" applyBorder="1" applyAlignment="1">
      <alignment horizontal="left" vertical="center"/>
    </xf>
    <xf numFmtId="0" fontId="15" fillId="0" borderId="11" xfId="0" applyFont="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38" fontId="2" fillId="6" borderId="1" xfId="2" applyFont="1" applyFill="1" applyBorder="1" applyAlignment="1">
      <alignment horizontal="center" vertical="center" wrapText="1"/>
    </xf>
    <xf numFmtId="38" fontId="2" fillId="2" borderId="1" xfId="2" applyFont="1" applyFill="1" applyBorder="1" applyAlignment="1">
      <alignment horizontal="righ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cellXfs>
  <cellStyles count="3">
    <cellStyle name="桁区切り" xfId="2" builtinId="6"/>
    <cellStyle name="標準" xfId="0" builtinId="0"/>
    <cellStyle name="標準 2" xfId="1" xr:uid="{6D32CDE6-9F71-4E7F-8F03-9200C39B87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657225</xdr:colOff>
      <xdr:row>1</xdr:row>
      <xdr:rowOff>123825</xdr:rowOff>
    </xdr:from>
    <xdr:to>
      <xdr:col>11</xdr:col>
      <xdr:colOff>9526</xdr:colOff>
      <xdr:row>21</xdr:row>
      <xdr:rowOff>100967</xdr:rowOff>
    </xdr:to>
    <xdr:sp macro="" textlink="">
      <xdr:nvSpPr>
        <xdr:cNvPr id="4" name="四角形: 角を丸くする 3">
          <a:extLst>
            <a:ext uri="{FF2B5EF4-FFF2-40B4-BE49-F238E27FC236}">
              <a16:creationId xmlns:a16="http://schemas.microsoft.com/office/drawing/2014/main" id="{49FFDA30-857B-491B-B0F0-5CFB2896C7F9}"/>
            </a:ext>
          </a:extLst>
        </xdr:cNvPr>
        <xdr:cNvSpPr/>
      </xdr:nvSpPr>
      <xdr:spPr>
        <a:xfrm>
          <a:off x="657225" y="352425"/>
          <a:ext cx="6686551" cy="4549142"/>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①　導入計画（報告）書はテクノロジー等を導入する</a:t>
          </a:r>
          <a:r>
            <a:rPr kumimoji="1" lang="ja-JP" altLang="en-US" sz="1100" u="sng"/>
            <a:t>事業所（施設）単位</a:t>
          </a:r>
          <a:r>
            <a:rPr kumimoji="1" lang="ja-JP" altLang="en-US" sz="1100"/>
            <a:t>で作成してください。</a:t>
          </a:r>
          <a:endParaRPr kumimoji="1" lang="en-US" altLang="ja-JP" sz="1100"/>
        </a:p>
        <a:p>
          <a:pPr algn="l"/>
          <a:r>
            <a:rPr kumimoji="1" lang="ja-JP" altLang="en-US" sz="1100"/>
            <a:t>　</a:t>
          </a:r>
          <a:endParaRPr kumimoji="1" lang="en-US" altLang="ja-JP" sz="1100"/>
        </a:p>
        <a:p>
          <a:pPr algn="l"/>
          <a:r>
            <a:rPr kumimoji="1" lang="ja-JP" altLang="en-US" sz="1100"/>
            <a:t>②　「</a:t>
          </a:r>
          <a:r>
            <a:rPr lang="ja-JP" altLang="en-US" sz="1100" b="0" i="0" u="none" strike="noStrike">
              <a:solidFill>
                <a:schemeClr val="dk1"/>
              </a:solidFill>
              <a:effectLst/>
              <a:latin typeface="+mn-lt"/>
              <a:ea typeface="+mn-ea"/>
              <a:cs typeface="+mn-cs"/>
            </a:rPr>
            <a:t>介護テクノロジー等の導入支援」・「介護テクノロジーのパッケージ型導入支援</a:t>
          </a:r>
          <a:r>
            <a:rPr lang="ja-JP" altLang="en-US"/>
            <a:t> </a:t>
          </a:r>
          <a:r>
            <a:rPr kumimoji="1" lang="ja-JP" altLang="en-US" sz="1100"/>
            <a:t>」の２種類があります</a:t>
          </a:r>
          <a:r>
            <a:rPr kumimoji="0" lang="ja-JP" altLang="en-US" sz="1100"/>
            <a:t>。</a:t>
          </a:r>
          <a:r>
            <a:rPr kumimoji="0" lang="ja-JP" altLang="en-US" sz="1100" u="sng"/>
            <a:t>様式が異なります</a:t>
          </a:r>
          <a:r>
            <a:rPr kumimoji="0" lang="ja-JP" altLang="en-US" sz="1100"/>
            <a:t>ので、注意してください。</a:t>
          </a:r>
          <a:endParaRPr kumimoji="0" lang="en-US" altLang="ja-JP" sz="1100"/>
        </a:p>
        <a:p>
          <a:r>
            <a:rPr kumimoji="0" lang="ja-JP" altLang="en-US" sz="11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１シート１事業所です。（法人内に複数法人があり、シートが不足する場合は</a:t>
          </a:r>
          <a:r>
            <a:rPr kumimoji="1" lang="ja-JP" altLang="en-US" sz="1100">
              <a:solidFill>
                <a:schemeClr val="dk1"/>
              </a:solidFill>
              <a:effectLst/>
              <a:latin typeface="+mn-lt"/>
              <a:ea typeface="+mn-ea"/>
              <a:cs typeface="+mn-cs"/>
            </a:rPr>
            <a:t>それぞれ</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コピーして</a:t>
          </a:r>
          <a:r>
            <a:rPr kumimoji="1" lang="ja-JP" altLang="en-US" sz="1100">
              <a:solidFill>
                <a:schemeClr val="dk1"/>
              </a:solidFill>
              <a:effectLst/>
              <a:latin typeface="+mn-lt"/>
              <a:ea typeface="+mn-ea"/>
              <a:cs typeface="+mn-cs"/>
            </a:rPr>
            <a:t>新規シートを</a:t>
          </a:r>
          <a:r>
            <a:rPr kumimoji="1" lang="ja-JP" altLang="ja-JP" sz="1100">
              <a:solidFill>
                <a:schemeClr val="dk1"/>
              </a:solidFill>
              <a:effectLst/>
              <a:latin typeface="+mn-lt"/>
              <a:ea typeface="+mn-ea"/>
              <a:cs typeface="+mn-cs"/>
            </a:rPr>
            <a:t>作成してください。）</a:t>
          </a:r>
          <a:endParaRPr lang="ja-JP" altLang="ja-JP">
            <a:effectLst/>
          </a:endParaRPr>
        </a:p>
        <a:p>
          <a:pPr algn="l"/>
          <a:endParaRPr kumimoji="0" lang="en-US" altLang="ja-JP" sz="1100"/>
        </a:p>
        <a:p>
          <a:pPr algn="l"/>
          <a:r>
            <a:rPr kumimoji="0" lang="ja-JP" altLang="en-US" sz="1100"/>
            <a:t>③　作成したシートは、それぞれ次の位置に配置してください。</a:t>
          </a:r>
          <a:endParaRPr kumimoji="0" lang="en-US" altLang="ja-JP" sz="1100"/>
        </a:p>
        <a:p>
          <a:pPr algn="l"/>
          <a:r>
            <a:rPr kumimoji="0" lang="ja-JP" altLang="en-US" sz="1100"/>
            <a:t>　「介護テクノロジー等の導入支援」・・・Ｔ</a:t>
          </a:r>
          <a:r>
            <a:rPr kumimoji="0" lang="en-US" altLang="ja-JP" sz="1100"/>
            <a:t>(</a:t>
          </a:r>
          <a:r>
            <a:rPr kumimoji="0" lang="ja-JP" altLang="en-US" sz="1100"/>
            <a:t>始</a:t>
          </a:r>
          <a:r>
            <a:rPr kumimoji="0" lang="en-US" altLang="ja-JP" sz="1100"/>
            <a:t>)</a:t>
          </a:r>
          <a:r>
            <a:rPr kumimoji="0" lang="ja-JP" altLang="en-US" sz="1100"/>
            <a:t>～Ｔ</a:t>
          </a:r>
          <a:r>
            <a:rPr kumimoji="0" lang="en-US" altLang="ja-JP" sz="1100"/>
            <a:t>(</a:t>
          </a:r>
          <a:r>
            <a:rPr kumimoji="0" lang="ja-JP" altLang="en-US" sz="1100"/>
            <a:t>終</a:t>
          </a:r>
          <a:r>
            <a:rPr kumimoji="0" lang="en-US" altLang="ja-JP" sz="1100"/>
            <a:t>)</a:t>
          </a:r>
          <a:r>
            <a:rPr kumimoji="0" lang="ja-JP" altLang="en-US" sz="1100"/>
            <a:t>のシートの間に配置</a:t>
          </a:r>
        </a:p>
        <a:p>
          <a:pPr algn="l"/>
          <a:r>
            <a:rPr kumimoji="0" lang="ja-JP" altLang="en-US" sz="1100"/>
            <a:t>　「介護テクノロジーのパッケージ型導入支援」・・・Ｐ</a:t>
          </a:r>
          <a:r>
            <a:rPr kumimoji="0" lang="en-US" altLang="ja-JP" sz="1100"/>
            <a:t>(</a:t>
          </a:r>
          <a:r>
            <a:rPr kumimoji="0" lang="ja-JP" altLang="en-US" sz="1100"/>
            <a:t>始</a:t>
          </a:r>
          <a:r>
            <a:rPr kumimoji="0" lang="en-US" altLang="ja-JP" sz="1100"/>
            <a:t>)</a:t>
          </a:r>
          <a:r>
            <a:rPr kumimoji="0" lang="ja-JP" altLang="en-US" sz="1100"/>
            <a:t>～Ｐ</a:t>
          </a:r>
          <a:r>
            <a:rPr kumimoji="0" lang="en-US" altLang="ja-JP" sz="1100"/>
            <a:t>(</a:t>
          </a:r>
          <a:r>
            <a:rPr kumimoji="0" lang="ja-JP" altLang="en-US" sz="1100"/>
            <a:t>終</a:t>
          </a:r>
          <a:r>
            <a:rPr kumimoji="0" lang="en-US" altLang="ja-JP" sz="1100"/>
            <a:t>)</a:t>
          </a:r>
          <a:r>
            <a:rPr kumimoji="0" lang="ja-JP" altLang="en-US" sz="1100"/>
            <a:t>シートの間に配置</a:t>
          </a:r>
          <a:endParaRPr kumimoji="0" lang="en-US" altLang="ja-JP" sz="1100"/>
        </a:p>
        <a:p>
          <a:pPr algn="l"/>
          <a:endParaRPr kumimoji="0" lang="en-US" altLang="ja-JP" sz="1100"/>
        </a:p>
        <a:p>
          <a:pPr algn="l"/>
          <a:endParaRPr kumimoji="0" lang="en-US" altLang="ja-JP" sz="1100"/>
        </a:p>
        <a:p>
          <a:pPr algn="l"/>
          <a:endParaRPr kumimoji="0" lang="en-US" altLang="ja-JP" sz="1100"/>
        </a:p>
        <a:p>
          <a:pPr algn="l"/>
          <a:endParaRPr kumimoji="0" lang="en-US" altLang="ja-JP" sz="1100"/>
        </a:p>
        <a:p>
          <a:pPr algn="l"/>
          <a:endParaRPr kumimoji="0" lang="en-US" altLang="ja-JP" sz="1100"/>
        </a:p>
        <a:p>
          <a:pPr algn="l"/>
          <a:endParaRPr kumimoji="0" lang="en-US" altLang="ja-JP" sz="1100"/>
        </a:p>
        <a:p>
          <a:pPr algn="l"/>
          <a:endParaRPr kumimoji="0" lang="en-US" altLang="ja-JP" sz="1100"/>
        </a:p>
        <a:p>
          <a:pPr algn="l"/>
          <a:r>
            <a:rPr kumimoji="0" lang="ja-JP" altLang="en-US" sz="1100"/>
            <a:t>④　「仮集計」シートで事業費、補助金額が集計されます。</a:t>
          </a:r>
          <a:endParaRPr kumimoji="0" lang="en-US" altLang="ja-JP" sz="1100"/>
        </a:p>
        <a:p>
          <a:pPr algn="l"/>
          <a:r>
            <a:rPr kumimoji="0" lang="ja-JP" altLang="en-US" sz="1100"/>
            <a:t>　　様式第２号（収支予算書）・交付申請書</a:t>
          </a:r>
          <a:r>
            <a:rPr kumimoji="1" lang="ja-JP" altLang="en-US" sz="1100"/>
            <a:t>の作成の参考にしてください。</a:t>
          </a:r>
          <a:endParaRPr kumimoji="0" lang="ja-JP" altLang="en-US" sz="1100"/>
        </a:p>
      </xdr:txBody>
    </xdr:sp>
    <xdr:clientData/>
  </xdr:twoCellAnchor>
  <xdr:twoCellAnchor editAs="oneCell">
    <xdr:from>
      <xdr:col>1</xdr:col>
      <xdr:colOff>649605</xdr:colOff>
      <xdr:row>12</xdr:row>
      <xdr:rowOff>220980</xdr:rowOff>
    </xdr:from>
    <xdr:to>
      <xdr:col>8</xdr:col>
      <xdr:colOff>424815</xdr:colOff>
      <xdr:row>16</xdr:row>
      <xdr:rowOff>190565</xdr:rowOff>
    </xdr:to>
    <xdr:pic>
      <xdr:nvPicPr>
        <xdr:cNvPr id="5" name="図 4">
          <a:extLst>
            <a:ext uri="{FF2B5EF4-FFF2-40B4-BE49-F238E27FC236}">
              <a16:creationId xmlns:a16="http://schemas.microsoft.com/office/drawing/2014/main" id="{44D92A0A-06DC-4A52-A6D4-695DEE4F598A}"/>
            </a:ext>
          </a:extLst>
        </xdr:cNvPr>
        <xdr:cNvPicPr>
          <a:picLocks noChangeAspect="1"/>
        </xdr:cNvPicPr>
      </xdr:nvPicPr>
      <xdr:blipFill>
        <a:blip xmlns:r="http://schemas.openxmlformats.org/officeDocument/2006/relationships" r:embed="rId1"/>
        <a:stretch>
          <a:fillRect/>
        </a:stretch>
      </xdr:blipFill>
      <xdr:spPr>
        <a:xfrm>
          <a:off x="1316355" y="2964180"/>
          <a:ext cx="4442460" cy="883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190500</xdr:colOff>
      <xdr:row>2</xdr:row>
      <xdr:rowOff>116417</xdr:rowOff>
    </xdr:from>
    <xdr:to>
      <xdr:col>11</xdr:col>
      <xdr:colOff>444500</xdr:colOff>
      <xdr:row>5</xdr:row>
      <xdr:rowOff>116416</xdr:rowOff>
    </xdr:to>
    <xdr:sp macro="" textlink="">
      <xdr:nvSpPr>
        <xdr:cNvPr id="2" name="四角形: 角を丸くする 1">
          <a:extLst>
            <a:ext uri="{FF2B5EF4-FFF2-40B4-BE49-F238E27FC236}">
              <a16:creationId xmlns:a16="http://schemas.microsoft.com/office/drawing/2014/main" id="{02FDA8D6-84CA-E1D7-D0CE-A345E9572D13}"/>
            </a:ext>
          </a:extLst>
        </xdr:cNvPr>
        <xdr:cNvSpPr/>
      </xdr:nvSpPr>
      <xdr:spPr>
        <a:xfrm>
          <a:off x="8202083" y="116417"/>
          <a:ext cx="2910417" cy="751416"/>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en-US" sz="1100"/>
            <a:t>介護テクノロジー等の導入支援</a:t>
          </a:r>
          <a:endParaRPr kumimoji="1" lang="en-US" altLang="ja-JP" sz="1100"/>
        </a:p>
        <a:p>
          <a:pPr algn="l"/>
          <a:r>
            <a:rPr kumimoji="1" lang="en-US" altLang="ja-JP" sz="1100"/>
            <a:t>※</a:t>
          </a:r>
          <a:r>
            <a:rPr kumimoji="1" lang="ja-JP" altLang="en-US" sz="1100"/>
            <a:t>パッケージ型の様式は異なります。</a:t>
          </a:r>
        </a:p>
      </xdr:txBody>
    </xdr:sp>
    <xdr:clientData/>
  </xdr:twoCellAnchor>
  <mc:AlternateContent xmlns:mc="http://schemas.openxmlformats.org/markup-compatibility/2006">
    <mc:Choice xmlns:a14="http://schemas.microsoft.com/office/drawing/2010/main" Requires="a14">
      <xdr:twoCellAnchor editAs="oneCell">
        <xdr:from>
          <xdr:col>11</xdr:col>
          <xdr:colOff>80042</xdr:colOff>
          <xdr:row>37</xdr:row>
          <xdr:rowOff>66462</xdr:rowOff>
        </xdr:from>
        <xdr:to>
          <xdr:col>22</xdr:col>
          <xdr:colOff>135678</xdr:colOff>
          <xdr:row>140</xdr:row>
          <xdr:rowOff>93979</xdr:rowOff>
        </xdr:to>
        <xdr:pic>
          <xdr:nvPicPr>
            <xdr:cNvPr id="4" name="図 3">
              <a:extLst>
                <a:ext uri="{FF2B5EF4-FFF2-40B4-BE49-F238E27FC236}">
                  <a16:creationId xmlns:a16="http://schemas.microsoft.com/office/drawing/2014/main" id="{72C09AE4-AD7C-7FC3-BF87-EEC070DF152F}"/>
                </a:ext>
              </a:extLst>
            </xdr:cNvPr>
            <xdr:cNvPicPr>
              <a:picLocks noChangeAspect="1" noChangeArrowheads="1"/>
              <a:extLst>
                <a:ext uri="{84589F7E-364E-4C9E-8A38-B11213B215E9}">
                  <a14:cameraTool cellRange="※基準額早見表※!$A$2:$I$50" spid="_x0000_s2056"/>
                </a:ext>
              </a:extLst>
            </xdr:cNvPicPr>
          </xdr:nvPicPr>
          <xdr:blipFill>
            <a:blip xmlns:r="http://schemas.openxmlformats.org/officeDocument/2006/relationships" r:embed="rId1"/>
            <a:srcRect/>
            <a:stretch>
              <a:fillRect/>
            </a:stretch>
          </xdr:blipFill>
          <xdr:spPr bwMode="auto">
            <a:xfrm>
              <a:off x="10557542" y="12015045"/>
              <a:ext cx="8120136" cy="159101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190500</xdr:colOff>
      <xdr:row>2</xdr:row>
      <xdr:rowOff>116417</xdr:rowOff>
    </xdr:from>
    <xdr:to>
      <xdr:col>11</xdr:col>
      <xdr:colOff>444500</xdr:colOff>
      <xdr:row>5</xdr:row>
      <xdr:rowOff>116416</xdr:rowOff>
    </xdr:to>
    <xdr:sp macro="" textlink="">
      <xdr:nvSpPr>
        <xdr:cNvPr id="2" name="四角形: 角を丸くする 1">
          <a:extLst>
            <a:ext uri="{FF2B5EF4-FFF2-40B4-BE49-F238E27FC236}">
              <a16:creationId xmlns:a16="http://schemas.microsoft.com/office/drawing/2014/main" id="{F6DE94B4-DDC9-4C05-8FBB-A4CF848B985E}"/>
            </a:ext>
          </a:extLst>
        </xdr:cNvPr>
        <xdr:cNvSpPr/>
      </xdr:nvSpPr>
      <xdr:spPr>
        <a:xfrm>
          <a:off x="7886700" y="573617"/>
          <a:ext cx="2898140" cy="72389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en-US" sz="1100"/>
            <a:t>介護テクノロジー等の導入支援</a:t>
          </a:r>
          <a:endParaRPr kumimoji="1" lang="en-US" altLang="ja-JP" sz="1100"/>
        </a:p>
        <a:p>
          <a:pPr algn="l"/>
          <a:r>
            <a:rPr kumimoji="1" lang="en-US" altLang="ja-JP" sz="1100"/>
            <a:t>※</a:t>
          </a:r>
          <a:r>
            <a:rPr kumimoji="1" lang="ja-JP" altLang="en-US" sz="1100"/>
            <a:t>パッケージ型の様式は異なります。</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37</xdr:row>
          <xdr:rowOff>158751</xdr:rowOff>
        </xdr:from>
        <xdr:to>
          <xdr:col>22</xdr:col>
          <xdr:colOff>57541</xdr:colOff>
          <xdr:row>141</xdr:row>
          <xdr:rowOff>18839</xdr:rowOff>
        </xdr:to>
        <xdr:pic>
          <xdr:nvPicPr>
            <xdr:cNvPr id="4" name="図 3">
              <a:extLst>
                <a:ext uri="{FF2B5EF4-FFF2-40B4-BE49-F238E27FC236}">
                  <a16:creationId xmlns:a16="http://schemas.microsoft.com/office/drawing/2014/main" id="{D58128C3-53B1-4079-BD49-CC8E5D2A6C4A}"/>
                </a:ext>
              </a:extLst>
            </xdr:cNvPr>
            <xdr:cNvPicPr>
              <a:picLocks noChangeAspect="1" noChangeArrowheads="1"/>
              <a:extLst>
                <a:ext uri="{84589F7E-364E-4C9E-8A38-B11213B215E9}">
                  <a14:cameraTool cellRange="※基準額早見表※!$A$2:$I$50" spid="_x0000_s3079"/>
                </a:ext>
              </a:extLst>
            </xdr:cNvPicPr>
          </xdr:nvPicPr>
          <xdr:blipFill>
            <a:blip xmlns:r="http://schemas.openxmlformats.org/officeDocument/2006/relationships" r:embed="rId1"/>
            <a:srcRect/>
            <a:stretch>
              <a:fillRect/>
            </a:stretch>
          </xdr:blipFill>
          <xdr:spPr bwMode="auto">
            <a:xfrm>
              <a:off x="10456333" y="12107334"/>
              <a:ext cx="8118231" cy="159082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190500</xdr:colOff>
      <xdr:row>2</xdr:row>
      <xdr:rowOff>116417</xdr:rowOff>
    </xdr:from>
    <xdr:to>
      <xdr:col>11</xdr:col>
      <xdr:colOff>444500</xdr:colOff>
      <xdr:row>5</xdr:row>
      <xdr:rowOff>116416</xdr:rowOff>
    </xdr:to>
    <xdr:sp macro="" textlink="">
      <xdr:nvSpPr>
        <xdr:cNvPr id="2" name="四角形: 角を丸くする 1">
          <a:extLst>
            <a:ext uri="{FF2B5EF4-FFF2-40B4-BE49-F238E27FC236}">
              <a16:creationId xmlns:a16="http://schemas.microsoft.com/office/drawing/2014/main" id="{E712D5E2-E8F0-4E33-96E1-50210EC605DE}"/>
            </a:ext>
          </a:extLst>
        </xdr:cNvPr>
        <xdr:cNvSpPr/>
      </xdr:nvSpPr>
      <xdr:spPr>
        <a:xfrm>
          <a:off x="7886700" y="573617"/>
          <a:ext cx="2898140" cy="72389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en-US" sz="1100"/>
            <a:t>介護テクノロジー等の導入支援</a:t>
          </a:r>
          <a:endParaRPr kumimoji="1" lang="en-US" altLang="ja-JP" sz="1100"/>
        </a:p>
        <a:p>
          <a:pPr algn="l"/>
          <a:r>
            <a:rPr kumimoji="1" lang="en-US" altLang="ja-JP" sz="1100"/>
            <a:t>※</a:t>
          </a:r>
          <a:r>
            <a:rPr kumimoji="1" lang="ja-JP" altLang="en-US" sz="1100"/>
            <a:t>パッケージ型の様式は異なります。</a:t>
          </a:r>
        </a:p>
      </xdr:txBody>
    </xdr:sp>
    <xdr:clientData/>
  </xdr:twoCellAnchor>
  <mc:AlternateContent xmlns:mc="http://schemas.openxmlformats.org/markup-compatibility/2006">
    <mc:Choice xmlns:a14="http://schemas.microsoft.com/office/drawing/2010/main" Requires="a14">
      <xdr:twoCellAnchor editAs="oneCell">
        <xdr:from>
          <xdr:col>11</xdr:col>
          <xdr:colOff>74083</xdr:colOff>
          <xdr:row>37</xdr:row>
          <xdr:rowOff>105834</xdr:rowOff>
        </xdr:from>
        <xdr:to>
          <xdr:col>22</xdr:col>
          <xdr:colOff>131624</xdr:colOff>
          <xdr:row>140</xdr:row>
          <xdr:rowOff>135256</xdr:rowOff>
        </xdr:to>
        <xdr:pic>
          <xdr:nvPicPr>
            <xdr:cNvPr id="4" name="図 3">
              <a:extLst>
                <a:ext uri="{FF2B5EF4-FFF2-40B4-BE49-F238E27FC236}">
                  <a16:creationId xmlns:a16="http://schemas.microsoft.com/office/drawing/2014/main" id="{A8C461CE-B5F4-41F5-9C5D-9B8AC410E2E9}"/>
                </a:ext>
              </a:extLst>
            </xdr:cNvPr>
            <xdr:cNvPicPr>
              <a:picLocks noChangeAspect="1" noChangeArrowheads="1"/>
              <a:extLst>
                <a:ext uri="{84589F7E-364E-4C9E-8A38-B11213B215E9}">
                  <a14:cameraTool cellRange="※基準額早見表※!$A$2:$I$50" spid="_x0000_s4102"/>
                </a:ext>
              </a:extLst>
            </xdr:cNvPicPr>
          </xdr:nvPicPr>
          <xdr:blipFill>
            <a:blip xmlns:r="http://schemas.openxmlformats.org/officeDocument/2006/relationships" r:embed="rId1"/>
            <a:srcRect/>
            <a:stretch>
              <a:fillRect/>
            </a:stretch>
          </xdr:blipFill>
          <xdr:spPr bwMode="auto">
            <a:xfrm>
              <a:off x="10509250" y="12054417"/>
              <a:ext cx="8118231" cy="159082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190501</xdr:colOff>
      <xdr:row>2</xdr:row>
      <xdr:rowOff>116417</xdr:rowOff>
    </xdr:from>
    <xdr:to>
      <xdr:col>11</xdr:col>
      <xdr:colOff>1270001</xdr:colOff>
      <xdr:row>5</xdr:row>
      <xdr:rowOff>116416</xdr:rowOff>
    </xdr:to>
    <xdr:sp macro="" textlink="">
      <xdr:nvSpPr>
        <xdr:cNvPr id="4" name="四角形: 角を丸くする 3">
          <a:extLst>
            <a:ext uri="{FF2B5EF4-FFF2-40B4-BE49-F238E27FC236}">
              <a16:creationId xmlns:a16="http://schemas.microsoft.com/office/drawing/2014/main" id="{86359C5E-0131-4443-AFA9-7B492F8EFA43}"/>
            </a:ext>
          </a:extLst>
        </xdr:cNvPr>
        <xdr:cNvSpPr/>
      </xdr:nvSpPr>
      <xdr:spPr>
        <a:xfrm>
          <a:off x="7905751" y="116417"/>
          <a:ext cx="3206750" cy="73024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ja-JP" sz="1100">
              <a:solidFill>
                <a:schemeClr val="dk1"/>
              </a:solidFill>
              <a:effectLst/>
              <a:latin typeface="+mn-lt"/>
              <a:ea typeface="+mn-ea"/>
              <a:cs typeface="+mn-cs"/>
            </a:rPr>
            <a:t>パッケージ型</a:t>
          </a:r>
          <a:r>
            <a:rPr kumimoji="1" lang="ja-JP" altLang="en-US" sz="1100"/>
            <a:t>導入支援</a:t>
          </a:r>
          <a:endParaRPr kumimoji="1" lang="en-US" altLang="ja-JP" sz="1100"/>
        </a:p>
        <a:p>
          <a:pPr algn="l"/>
          <a:r>
            <a:rPr kumimoji="1" lang="en-US" altLang="ja-JP" sz="1100"/>
            <a:t>※</a:t>
          </a:r>
          <a:r>
            <a:rPr kumimoji="1" lang="ja-JP" altLang="en-US" sz="1100"/>
            <a:t>テクノロジー等導入の様式は異なります。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190501</xdr:colOff>
      <xdr:row>2</xdr:row>
      <xdr:rowOff>116417</xdr:rowOff>
    </xdr:from>
    <xdr:to>
      <xdr:col>11</xdr:col>
      <xdr:colOff>1238251</xdr:colOff>
      <xdr:row>5</xdr:row>
      <xdr:rowOff>116416</xdr:rowOff>
    </xdr:to>
    <xdr:sp macro="" textlink="">
      <xdr:nvSpPr>
        <xdr:cNvPr id="2" name="四角形: 角を丸くする 1">
          <a:extLst>
            <a:ext uri="{FF2B5EF4-FFF2-40B4-BE49-F238E27FC236}">
              <a16:creationId xmlns:a16="http://schemas.microsoft.com/office/drawing/2014/main" id="{BF47ADF9-B4F7-4D5A-A45F-A54BF9A1B767}"/>
            </a:ext>
          </a:extLst>
        </xdr:cNvPr>
        <xdr:cNvSpPr/>
      </xdr:nvSpPr>
      <xdr:spPr>
        <a:xfrm>
          <a:off x="7905751" y="116417"/>
          <a:ext cx="3175000" cy="73024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ja-JP" sz="1100">
              <a:solidFill>
                <a:schemeClr val="dk1"/>
              </a:solidFill>
              <a:effectLst/>
              <a:latin typeface="+mn-lt"/>
              <a:ea typeface="+mn-ea"/>
              <a:cs typeface="+mn-cs"/>
            </a:rPr>
            <a:t>パッケージ型</a:t>
          </a:r>
          <a:r>
            <a:rPr kumimoji="1" lang="ja-JP" altLang="en-US" sz="1100"/>
            <a:t>導入支援</a:t>
          </a:r>
          <a:endParaRPr kumimoji="1" lang="en-US" altLang="ja-JP" sz="1100"/>
        </a:p>
        <a:p>
          <a:pPr algn="l"/>
          <a:r>
            <a:rPr kumimoji="1" lang="en-US" altLang="ja-JP" sz="1100"/>
            <a:t>※</a:t>
          </a:r>
          <a:r>
            <a:rPr kumimoji="1" lang="ja-JP" altLang="en-US" sz="1100"/>
            <a:t>テクノロジー等導入の様式は異なります。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190500</xdr:colOff>
      <xdr:row>2</xdr:row>
      <xdr:rowOff>116417</xdr:rowOff>
    </xdr:from>
    <xdr:to>
      <xdr:col>12</xdr:col>
      <xdr:colOff>74084</xdr:colOff>
      <xdr:row>5</xdr:row>
      <xdr:rowOff>116416</xdr:rowOff>
    </xdr:to>
    <xdr:sp macro="" textlink="">
      <xdr:nvSpPr>
        <xdr:cNvPr id="2" name="四角形: 角を丸くする 1">
          <a:extLst>
            <a:ext uri="{FF2B5EF4-FFF2-40B4-BE49-F238E27FC236}">
              <a16:creationId xmlns:a16="http://schemas.microsoft.com/office/drawing/2014/main" id="{2D98ECC6-8AF7-4A48-A8AE-677F7B7C0558}"/>
            </a:ext>
          </a:extLst>
        </xdr:cNvPr>
        <xdr:cNvSpPr/>
      </xdr:nvSpPr>
      <xdr:spPr>
        <a:xfrm>
          <a:off x="7905750" y="116417"/>
          <a:ext cx="3291417" cy="73024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100"/>
            <a:t>【</a:t>
          </a:r>
          <a:r>
            <a:rPr kumimoji="1" lang="ja-JP" altLang="en-US" sz="1100"/>
            <a:t>様式</a:t>
          </a:r>
          <a:r>
            <a:rPr kumimoji="1" lang="en-US" altLang="ja-JP" sz="1100"/>
            <a:t>】</a:t>
          </a:r>
          <a:r>
            <a:rPr kumimoji="1" lang="ja-JP" altLang="ja-JP" sz="1100">
              <a:solidFill>
                <a:schemeClr val="dk1"/>
              </a:solidFill>
              <a:effectLst/>
              <a:latin typeface="+mn-lt"/>
              <a:ea typeface="+mn-ea"/>
              <a:cs typeface="+mn-cs"/>
            </a:rPr>
            <a:t>パッケージ型</a:t>
          </a:r>
          <a:r>
            <a:rPr kumimoji="1" lang="ja-JP" altLang="en-US" sz="1100"/>
            <a:t>導入支援</a:t>
          </a:r>
          <a:endParaRPr kumimoji="1" lang="en-US" altLang="ja-JP" sz="1100"/>
        </a:p>
        <a:p>
          <a:pPr algn="l"/>
          <a:r>
            <a:rPr kumimoji="1" lang="en-US" altLang="ja-JP" sz="1100"/>
            <a:t>※</a:t>
          </a:r>
          <a:r>
            <a:rPr kumimoji="1" lang="ja-JP" altLang="en-US" sz="1100"/>
            <a:t>テクノロジー等導入の様式は異なります。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8FD2-5D37-4FB7-A67C-1BCF50CD6CA9}">
  <dimension ref="A1"/>
  <sheetViews>
    <sheetView tabSelected="1" workbookViewId="0">
      <selection activeCell="P10" sqref="P10"/>
    </sheetView>
  </sheetViews>
  <sheetFormatPr defaultRowHeight="18" x14ac:dyDescent="0.45"/>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C0E62-CD40-4649-B2EF-F84669710A5A}">
  <sheetPr>
    <tabColor rgb="FF92D050"/>
    <pageSetUpPr fitToPage="1"/>
  </sheetPr>
  <dimension ref="A1:AA118"/>
  <sheetViews>
    <sheetView view="pageBreakPreview" topLeftCell="A32" zoomScale="90" zoomScaleNormal="90" zoomScaleSheetLayoutView="90" workbookViewId="0">
      <selection activeCell="K54" sqref="K54"/>
    </sheetView>
  </sheetViews>
  <sheetFormatPr defaultColWidth="8.69921875" defaultRowHeight="14.4" outlineLevelRow="1" x14ac:dyDescent="0.45"/>
  <cols>
    <col min="1" max="2" width="8.69921875" style="2"/>
    <col min="3" max="3" width="10.19921875" style="2" customWidth="1"/>
    <col min="4" max="4" width="11.69921875" style="2" customWidth="1"/>
    <col min="5" max="5" width="7.796875" style="2" customWidth="1"/>
    <col min="6" max="6" width="12.796875" style="2" customWidth="1"/>
    <col min="7" max="7" width="7.796875" style="2" customWidth="1"/>
    <col min="8" max="8" width="12.796875" style="2" customWidth="1"/>
    <col min="9" max="9" width="7.796875" style="2" customWidth="1"/>
    <col min="10" max="10" width="12.796875" style="2" customWidth="1"/>
    <col min="11" max="11" width="27.8984375" style="2" customWidth="1"/>
    <col min="12" max="12" width="16.69921875" style="2" customWidth="1"/>
    <col min="13" max="13" width="8.69921875" style="2"/>
    <col min="14" max="14" width="10.296875" style="2" bestFit="1" customWidth="1"/>
    <col min="15" max="16384" width="8.69921875" style="2"/>
  </cols>
  <sheetData>
    <row r="1" spans="1:27" s="1" customFormat="1" ht="18" hidden="1" customHeight="1" outlineLevel="1" x14ac:dyDescent="0.45">
      <c r="A1" s="1" t="s">
        <v>256</v>
      </c>
      <c r="B1" s="1" t="s">
        <v>354</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s="1" customFormat="1" ht="18" hidden="1" customHeight="1" outlineLevel="1" x14ac:dyDescent="0.45">
      <c r="A2" s="1" t="str">
        <f>IF(D9="","",D9)</f>
        <v/>
      </c>
      <c r="B2" s="1" t="str">
        <f>IF(D10="","",D10)</f>
        <v/>
      </c>
      <c r="C2" s="1" t="s">
        <v>130</v>
      </c>
      <c r="D2" s="1" t="str">
        <f>E23</f>
        <v>　</v>
      </c>
      <c r="E2" s="1">
        <f>E24</f>
        <v>0</v>
      </c>
      <c r="F2" s="59">
        <f>E26</f>
        <v>0</v>
      </c>
      <c r="G2" s="60">
        <f>H26</f>
        <v>0</v>
      </c>
      <c r="H2" s="1" t="str">
        <f>IF(E28="","無","有")</f>
        <v>無</v>
      </c>
      <c r="I2" s="61">
        <f>D53</f>
        <v>0</v>
      </c>
      <c r="J2" s="29">
        <f>G53</f>
        <v>0</v>
      </c>
      <c r="K2" s="29" t="str">
        <f t="shared" ref="K2:AA2" si="0">IFERROR((VLOOKUP(K1,$B$43:$E$47,3,0)),"")</f>
        <v/>
      </c>
      <c r="L2" s="29" t="str">
        <f t="shared" si="0"/>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f t="shared" si="0"/>
        <v>0</v>
      </c>
      <c r="X2" s="29" t="str">
        <f t="shared" si="0"/>
        <v/>
      </c>
      <c r="Y2" s="29" t="str">
        <f t="shared" si="0"/>
        <v/>
      </c>
      <c r="Z2" s="29" t="str">
        <f t="shared" si="0"/>
        <v/>
      </c>
      <c r="AA2" s="29" t="str">
        <f t="shared" si="0"/>
        <v/>
      </c>
    </row>
    <row r="3" spans="1:27" s="1" customFormat="1" ht="24" customHeight="1" collapsed="1" x14ac:dyDescent="0.45">
      <c r="A3" s="2" t="s">
        <v>220</v>
      </c>
      <c r="B3" s="2"/>
      <c r="C3" s="2"/>
      <c r="D3" s="2"/>
      <c r="E3" s="2"/>
      <c r="F3" s="2"/>
      <c r="G3" s="2"/>
      <c r="H3" s="2"/>
      <c r="K3" s="49"/>
    </row>
    <row r="4" spans="1:27" s="1" customFormat="1" ht="17.25" customHeight="1" x14ac:dyDescent="0.45">
      <c r="A4" s="2"/>
      <c r="B4" s="2"/>
      <c r="C4" s="2"/>
      <c r="D4" s="2"/>
      <c r="E4" s="2"/>
      <c r="F4" s="2"/>
      <c r="G4" s="2"/>
      <c r="H4" s="2"/>
      <c r="K4" s="49"/>
    </row>
    <row r="5" spans="1:27" s="1" customFormat="1" ht="17.25" customHeight="1" x14ac:dyDescent="0.45">
      <c r="A5" s="2"/>
      <c r="B5" s="2"/>
      <c r="C5" s="2"/>
      <c r="D5" s="2"/>
      <c r="E5" s="2"/>
      <c r="F5" s="2"/>
      <c r="G5" s="2"/>
      <c r="H5" s="2"/>
      <c r="K5" s="49"/>
    </row>
    <row r="6" spans="1:27" s="1" customFormat="1" ht="23.25" customHeight="1" x14ac:dyDescent="0.45">
      <c r="A6" s="123" t="s">
        <v>337</v>
      </c>
      <c r="B6" s="123"/>
      <c r="C6" s="123"/>
      <c r="D6" s="123"/>
      <c r="E6" s="123"/>
      <c r="F6" s="123"/>
      <c r="G6" s="123"/>
      <c r="H6" s="123"/>
      <c r="I6" s="123"/>
      <c r="J6" s="123"/>
      <c r="K6" s="49"/>
    </row>
    <row r="7" spans="1:27" s="1" customFormat="1" ht="17.25" customHeight="1" x14ac:dyDescent="0.45">
      <c r="A7" s="6"/>
      <c r="B7" s="6"/>
      <c r="C7" s="6"/>
      <c r="D7" s="6"/>
      <c r="E7" s="6"/>
      <c r="F7" s="6"/>
      <c r="G7" s="6"/>
      <c r="H7" s="6"/>
      <c r="K7" s="49"/>
    </row>
    <row r="8" spans="1:27" s="1" customFormat="1" ht="17.25" customHeight="1" x14ac:dyDescent="0.45">
      <c r="A8" s="6"/>
      <c r="B8" s="6"/>
      <c r="C8" s="6"/>
      <c r="D8" s="6"/>
      <c r="E8" s="6"/>
      <c r="F8" s="6"/>
      <c r="G8" s="6"/>
      <c r="H8" s="6"/>
      <c r="K8" s="49"/>
    </row>
    <row r="9" spans="1:27" s="1" customFormat="1" ht="19.5" customHeight="1" x14ac:dyDescent="0.45">
      <c r="A9" s="124" t="s">
        <v>124</v>
      </c>
      <c r="B9" s="124"/>
      <c r="C9" s="124"/>
      <c r="D9" s="124"/>
      <c r="E9" s="124"/>
      <c r="F9" s="124"/>
      <c r="G9" s="124"/>
      <c r="H9" s="124"/>
      <c r="I9" s="124"/>
      <c r="J9" s="124"/>
      <c r="K9" s="49" t="s">
        <v>209</v>
      </c>
    </row>
    <row r="10" spans="1:27" s="1" customFormat="1" ht="19.5" customHeight="1" x14ac:dyDescent="0.45">
      <c r="A10" s="124" t="s">
        <v>336</v>
      </c>
      <c r="B10" s="124"/>
      <c r="C10" s="124"/>
      <c r="D10" s="124"/>
      <c r="E10" s="124"/>
      <c r="F10" s="124"/>
      <c r="G10" s="124"/>
      <c r="H10" s="124"/>
      <c r="I10" s="124"/>
      <c r="J10" s="124"/>
      <c r="K10" s="49" t="s">
        <v>235</v>
      </c>
    </row>
    <row r="11" spans="1:27" s="1" customFormat="1" ht="19.5" customHeight="1" x14ac:dyDescent="0.45">
      <c r="A11" s="8"/>
      <c r="B11" s="5"/>
      <c r="C11" s="5"/>
      <c r="D11" s="5"/>
      <c r="E11" s="2"/>
      <c r="F11" s="2"/>
      <c r="G11" s="2"/>
      <c r="H11" s="2"/>
      <c r="I11" s="2"/>
      <c r="J11" s="2"/>
      <c r="K11" s="49"/>
    </row>
    <row r="12" spans="1:27" s="1" customFormat="1" ht="19.5" customHeight="1" x14ac:dyDescent="0.45">
      <c r="A12" s="125"/>
      <c r="B12" s="125"/>
      <c r="C12" s="2" t="s">
        <v>131</v>
      </c>
      <c r="D12" s="2"/>
      <c r="E12" s="2"/>
      <c r="F12" s="2"/>
      <c r="G12" s="2"/>
      <c r="H12" s="2"/>
      <c r="I12" s="2"/>
      <c r="J12" s="2"/>
      <c r="K12" s="49"/>
    </row>
    <row r="13" spans="1:27" s="1" customFormat="1" ht="19.5" customHeight="1" x14ac:dyDescent="0.45">
      <c r="A13" s="125" t="s">
        <v>229</v>
      </c>
      <c r="B13" s="125"/>
      <c r="C13" s="2" t="s">
        <v>130</v>
      </c>
      <c r="D13" s="2"/>
      <c r="E13" s="2"/>
      <c r="F13" s="2"/>
      <c r="G13" s="2"/>
      <c r="H13" s="2"/>
      <c r="I13" s="2"/>
      <c r="J13" s="2"/>
      <c r="K13" s="49"/>
    </row>
    <row r="14" spans="1:27" s="1" customFormat="1" ht="19.5" customHeight="1" x14ac:dyDescent="0.45">
      <c r="A14" s="2"/>
      <c r="B14" s="2"/>
      <c r="C14" s="2"/>
      <c r="D14" s="2"/>
      <c r="E14" s="2"/>
      <c r="F14" s="2"/>
      <c r="G14" s="2"/>
      <c r="H14" s="2"/>
      <c r="I14" s="2"/>
      <c r="J14" s="2"/>
      <c r="K14" s="49"/>
    </row>
    <row r="15" spans="1:27" s="1" customFormat="1" ht="19.5" customHeight="1" x14ac:dyDescent="0.45">
      <c r="A15" s="137" t="s">
        <v>321</v>
      </c>
      <c r="B15" s="138"/>
      <c r="C15" s="138"/>
      <c r="D15" s="139"/>
      <c r="E15" s="86"/>
      <c r="F15" s="86" t="s">
        <v>327</v>
      </c>
      <c r="G15" s="86"/>
      <c r="H15" s="86" t="s">
        <v>335</v>
      </c>
      <c r="I15" s="86"/>
      <c r="J15" s="86" t="s">
        <v>316</v>
      </c>
      <c r="K15" s="136" t="s">
        <v>324</v>
      </c>
    </row>
    <row r="16" spans="1:27" s="1" customFormat="1" ht="19.5" customHeight="1" x14ac:dyDescent="0.45">
      <c r="A16" s="140"/>
      <c r="B16" s="141"/>
      <c r="C16" s="141"/>
      <c r="D16" s="142"/>
      <c r="E16" s="86"/>
      <c r="F16" s="86" t="s">
        <v>328</v>
      </c>
      <c r="G16" s="86"/>
      <c r="H16" s="86" t="s">
        <v>317</v>
      </c>
      <c r="I16" s="86"/>
      <c r="J16" s="12" t="s">
        <v>318</v>
      </c>
      <c r="K16" s="136"/>
    </row>
    <row r="17" spans="1:11" s="1" customFormat="1" ht="19.5" customHeight="1" x14ac:dyDescent="0.45">
      <c r="A17" s="140"/>
      <c r="B17" s="141"/>
      <c r="C17" s="141"/>
      <c r="D17" s="142"/>
      <c r="E17" s="86"/>
      <c r="F17" s="124" t="s">
        <v>329</v>
      </c>
      <c r="G17" s="124"/>
      <c r="H17" s="124"/>
      <c r="I17" s="124"/>
      <c r="J17" s="124"/>
      <c r="K17" s="136"/>
    </row>
    <row r="18" spans="1:11" s="1" customFormat="1" ht="19.5" customHeight="1" x14ac:dyDescent="0.45">
      <c r="A18" s="140"/>
      <c r="B18" s="141"/>
      <c r="C18" s="141"/>
      <c r="D18" s="142"/>
      <c r="E18" s="86"/>
      <c r="F18" s="124" t="s">
        <v>330</v>
      </c>
      <c r="G18" s="124"/>
      <c r="H18" s="124"/>
      <c r="I18" s="124"/>
      <c r="J18" s="124"/>
      <c r="K18" s="136"/>
    </row>
    <row r="19" spans="1:11" s="1" customFormat="1" ht="19.5" customHeight="1" x14ac:dyDescent="0.45">
      <c r="A19" s="140"/>
      <c r="B19" s="141"/>
      <c r="C19" s="141"/>
      <c r="D19" s="142"/>
      <c r="E19" s="86"/>
      <c r="F19" s="88" t="s">
        <v>331</v>
      </c>
      <c r="G19" s="148" t="s">
        <v>332</v>
      </c>
      <c r="H19" s="149"/>
      <c r="I19" s="149"/>
      <c r="J19" s="149"/>
      <c r="K19" s="136"/>
    </row>
    <row r="20" spans="1:11" s="1" customFormat="1" ht="19.5" customHeight="1" x14ac:dyDescent="0.45">
      <c r="A20" s="143"/>
      <c r="B20" s="144"/>
      <c r="C20" s="144"/>
      <c r="D20" s="145"/>
      <c r="E20" s="86"/>
      <c r="F20" s="87" t="s">
        <v>333</v>
      </c>
      <c r="G20" s="87"/>
      <c r="H20" s="87" t="s">
        <v>320</v>
      </c>
      <c r="I20" s="87"/>
      <c r="J20" s="87" t="s">
        <v>334</v>
      </c>
      <c r="K20" s="136"/>
    </row>
    <row r="21" spans="1:11" s="1" customFormat="1" ht="47.4" customHeight="1" x14ac:dyDescent="0.45">
      <c r="A21" s="121" t="s">
        <v>322</v>
      </c>
      <c r="B21" s="121"/>
      <c r="C21" s="121"/>
      <c r="D21" s="121"/>
      <c r="E21" s="86"/>
      <c r="F21" s="146" t="s">
        <v>326</v>
      </c>
      <c r="G21" s="146"/>
      <c r="H21" s="146"/>
      <c r="I21" s="146"/>
      <c r="J21" s="146"/>
      <c r="K21" s="136" t="s">
        <v>323</v>
      </c>
    </row>
    <row r="22" spans="1:11" s="1" customFormat="1" ht="33" customHeight="1" x14ac:dyDescent="0.45">
      <c r="A22" s="147"/>
      <c r="B22" s="147"/>
      <c r="C22" s="147"/>
      <c r="D22" s="147"/>
      <c r="E22" s="86"/>
      <c r="F22" s="146" t="s">
        <v>325</v>
      </c>
      <c r="G22" s="146"/>
      <c r="H22" s="146"/>
      <c r="I22" s="146"/>
      <c r="J22" s="146"/>
      <c r="K22" s="136"/>
    </row>
    <row r="23" spans="1:11" s="1" customFormat="1" ht="120.6" customHeight="1" x14ac:dyDescent="0.45">
      <c r="A23" s="102" t="s">
        <v>312</v>
      </c>
      <c r="B23" s="103"/>
      <c r="C23" s="103"/>
      <c r="D23" s="127"/>
      <c r="E23" s="128" t="s">
        <v>319</v>
      </c>
      <c r="F23" s="129"/>
      <c r="G23" s="129"/>
      <c r="H23" s="129"/>
      <c r="I23" s="129"/>
      <c r="J23" s="130"/>
      <c r="K23" s="49" t="s">
        <v>209</v>
      </c>
    </row>
    <row r="24" spans="1:11" s="1" customFormat="1" ht="121.2" customHeight="1" x14ac:dyDescent="0.45">
      <c r="A24" s="102" t="s">
        <v>315</v>
      </c>
      <c r="B24" s="103"/>
      <c r="C24" s="103"/>
      <c r="D24" s="127"/>
      <c r="E24" s="131"/>
      <c r="F24" s="132"/>
      <c r="G24" s="132"/>
      <c r="H24" s="132"/>
      <c r="I24" s="132"/>
      <c r="J24" s="133"/>
      <c r="K24" s="49" t="s">
        <v>209</v>
      </c>
    </row>
    <row r="25" spans="1:11" s="1" customFormat="1" ht="19.2" customHeight="1" x14ac:dyDescent="0.45">
      <c r="A25" s="104" t="s">
        <v>314</v>
      </c>
      <c r="B25" s="105"/>
      <c r="C25" s="105"/>
      <c r="D25" s="106"/>
      <c r="E25" s="104" t="s">
        <v>230</v>
      </c>
      <c r="F25" s="105"/>
      <c r="G25" s="105"/>
      <c r="H25" s="105"/>
      <c r="I25" s="105"/>
      <c r="J25" s="106"/>
      <c r="K25" s="49"/>
    </row>
    <row r="26" spans="1:11" s="1" customFormat="1" ht="27" customHeight="1" x14ac:dyDescent="0.45">
      <c r="A26" s="110"/>
      <c r="B26" s="111"/>
      <c r="C26" s="111"/>
      <c r="D26" s="112"/>
      <c r="E26" s="115"/>
      <c r="F26" s="116"/>
      <c r="G26" s="42" t="s">
        <v>231</v>
      </c>
      <c r="H26" s="116"/>
      <c r="I26" s="116"/>
      <c r="J26" s="48"/>
      <c r="K26" s="49" t="s">
        <v>310</v>
      </c>
    </row>
    <row r="27" spans="1:11" s="1" customFormat="1" ht="17.25" customHeight="1" x14ac:dyDescent="0.45">
      <c r="A27" s="104" t="s">
        <v>313</v>
      </c>
      <c r="B27" s="105"/>
      <c r="C27" s="105"/>
      <c r="D27" s="106"/>
      <c r="E27" s="85" t="s">
        <v>228</v>
      </c>
      <c r="F27" s="46"/>
      <c r="G27" s="46"/>
      <c r="H27" s="43"/>
      <c r="J27" s="44"/>
      <c r="K27" s="49"/>
    </row>
    <row r="28" spans="1:11" s="1" customFormat="1" ht="17.25" customHeight="1" x14ac:dyDescent="0.45">
      <c r="A28" s="107"/>
      <c r="B28" s="108"/>
      <c r="C28" s="108"/>
      <c r="D28" s="109"/>
      <c r="E28" s="9"/>
      <c r="F28" s="47" t="s">
        <v>224</v>
      </c>
      <c r="G28" s="2"/>
      <c r="H28" s="2"/>
      <c r="J28" s="45"/>
      <c r="K28" s="49" t="s">
        <v>235</v>
      </c>
    </row>
    <row r="29" spans="1:11" s="1" customFormat="1" ht="17.25" customHeight="1" x14ac:dyDescent="0.45">
      <c r="A29" s="107"/>
      <c r="B29" s="108"/>
      <c r="C29" s="108"/>
      <c r="D29" s="109"/>
      <c r="E29" s="9"/>
      <c r="F29" s="47" t="s">
        <v>126</v>
      </c>
      <c r="G29" s="2"/>
      <c r="H29" s="2"/>
      <c r="J29" s="45"/>
      <c r="K29" s="49" t="s">
        <v>235</v>
      </c>
    </row>
    <row r="30" spans="1:11" s="1" customFormat="1" ht="17.25" customHeight="1" x14ac:dyDescent="0.45">
      <c r="A30" s="107"/>
      <c r="B30" s="108"/>
      <c r="C30" s="108"/>
      <c r="D30" s="109"/>
      <c r="E30" s="39" t="s">
        <v>225</v>
      </c>
      <c r="F30" s="7"/>
      <c r="G30" s="7"/>
      <c r="H30" s="2"/>
      <c r="J30" s="45"/>
      <c r="K30" s="49"/>
    </row>
    <row r="31" spans="1:11" s="1" customFormat="1" ht="17.25" customHeight="1" x14ac:dyDescent="0.45">
      <c r="A31" s="107"/>
      <c r="B31" s="108"/>
      <c r="C31" s="108"/>
      <c r="D31" s="109"/>
      <c r="E31" s="102" t="s">
        <v>232</v>
      </c>
      <c r="F31" s="103"/>
      <c r="G31" s="113"/>
      <c r="H31" s="113"/>
      <c r="I31" s="113"/>
      <c r="J31" s="113"/>
      <c r="K31" s="49" t="s">
        <v>209</v>
      </c>
    </row>
    <row r="32" spans="1:11" s="1" customFormat="1" ht="17.25" customHeight="1" x14ac:dyDescent="0.45">
      <c r="A32" s="107"/>
      <c r="B32" s="108"/>
      <c r="C32" s="108"/>
      <c r="D32" s="109"/>
      <c r="E32" s="102" t="s">
        <v>233</v>
      </c>
      <c r="F32" s="103"/>
      <c r="G32" s="113"/>
      <c r="H32" s="113"/>
      <c r="I32" s="113"/>
      <c r="J32" s="113"/>
      <c r="K32" s="49" t="s">
        <v>209</v>
      </c>
    </row>
    <row r="33" spans="1:11" s="1" customFormat="1" ht="17.25" customHeight="1" x14ac:dyDescent="0.45">
      <c r="A33" s="110"/>
      <c r="B33" s="111"/>
      <c r="C33" s="111"/>
      <c r="D33" s="112"/>
      <c r="E33" s="102" t="s">
        <v>234</v>
      </c>
      <c r="F33" s="103"/>
      <c r="G33" s="113"/>
      <c r="H33" s="113"/>
      <c r="I33" s="113"/>
      <c r="J33" s="113"/>
      <c r="K33" s="49" t="s">
        <v>209</v>
      </c>
    </row>
    <row r="34" spans="1:11" s="1" customFormat="1" ht="28.2" customHeight="1" x14ac:dyDescent="0.45">
      <c r="A34" s="121" t="s">
        <v>308</v>
      </c>
      <c r="B34" s="121"/>
      <c r="C34" s="121"/>
      <c r="D34" s="121"/>
      <c r="E34" s="121"/>
      <c r="F34" s="121"/>
      <c r="G34" s="121"/>
      <c r="H34" s="121"/>
      <c r="I34" s="121"/>
      <c r="J34" s="121"/>
      <c r="K34" s="49"/>
    </row>
    <row r="35" spans="1:11" s="1" customFormat="1" ht="24.6" customHeight="1" x14ac:dyDescent="0.45">
      <c r="A35" s="122" t="s">
        <v>309</v>
      </c>
      <c r="B35" s="122"/>
      <c r="C35" s="122"/>
      <c r="D35" s="122"/>
      <c r="E35" s="122"/>
      <c r="F35" s="122"/>
      <c r="G35" s="122"/>
      <c r="H35" s="122"/>
      <c r="I35" s="122"/>
      <c r="J35" s="122"/>
      <c r="K35" s="49"/>
    </row>
    <row r="36" spans="1:11" s="1" customFormat="1" ht="17.25" customHeight="1" x14ac:dyDescent="0.45">
      <c r="A36" s="122" t="s">
        <v>221</v>
      </c>
      <c r="B36" s="122"/>
      <c r="C36" s="122"/>
      <c r="D36" s="122"/>
      <c r="E36" s="122"/>
      <c r="F36" s="122"/>
      <c r="G36" s="122"/>
      <c r="K36" s="49"/>
    </row>
    <row r="37" spans="1:11" ht="22.5" customHeight="1" x14ac:dyDescent="0.45">
      <c r="A37" s="2" t="s">
        <v>223</v>
      </c>
    </row>
    <row r="38" spans="1:11" ht="18" customHeight="1" x14ac:dyDescent="0.45">
      <c r="A38" s="4" t="s">
        <v>219</v>
      </c>
      <c r="H38" s="33"/>
      <c r="I38" s="2" t="s">
        <v>209</v>
      </c>
    </row>
    <row r="39" spans="1:11" ht="18" customHeight="1" x14ac:dyDescent="0.45">
      <c r="A39" s="3" t="s">
        <v>176</v>
      </c>
      <c r="B39" s="156" t="str">
        <f>IF(D9="","",D9)</f>
        <v/>
      </c>
      <c r="C39" s="157"/>
      <c r="D39" s="157"/>
      <c r="E39" s="157"/>
      <c r="F39" s="158"/>
      <c r="H39" s="32"/>
      <c r="I39" s="2" t="s">
        <v>208</v>
      </c>
    </row>
    <row r="40" spans="1:11" ht="18" customHeight="1" x14ac:dyDescent="0.45">
      <c r="B40" s="8"/>
      <c r="C40" s="8"/>
      <c r="D40" s="8"/>
      <c r="E40" s="8"/>
      <c r="F40" s="8"/>
      <c r="H40" s="31"/>
      <c r="I40" s="2" t="s">
        <v>207</v>
      </c>
    </row>
    <row r="41" spans="1:11" ht="18.75" customHeight="1" x14ac:dyDescent="0.45">
      <c r="A41" s="4" t="s">
        <v>214</v>
      </c>
      <c r="H41" s="58" t="s">
        <v>125</v>
      </c>
    </row>
    <row r="42" spans="1:11" ht="36" customHeight="1" x14ac:dyDescent="0.45">
      <c r="A42" s="30"/>
      <c r="B42" s="97" t="s">
        <v>213</v>
      </c>
      <c r="C42" s="96"/>
      <c r="D42" s="97" t="s">
        <v>202</v>
      </c>
      <c r="E42" s="97"/>
      <c r="F42" s="18" t="s">
        <v>201</v>
      </c>
      <c r="G42" s="97" t="s">
        <v>212</v>
      </c>
      <c r="H42" s="96"/>
      <c r="K42" s="57" t="s">
        <v>254</v>
      </c>
    </row>
    <row r="43" spans="1:11" ht="18" customHeight="1" x14ac:dyDescent="0.45">
      <c r="A43" s="40" t="s">
        <v>194</v>
      </c>
      <c r="B43" s="120" t="s">
        <v>149</v>
      </c>
      <c r="C43" s="120"/>
      <c r="D43" s="151">
        <f>E61</f>
        <v>0</v>
      </c>
      <c r="E43" s="151"/>
      <c r="F43" s="22" t="s">
        <v>355</v>
      </c>
      <c r="G43" s="151">
        <f>D43*4/5</f>
        <v>0</v>
      </c>
      <c r="H43" s="151"/>
    </row>
    <row r="44" spans="1:11" ht="18" customHeight="1" x14ac:dyDescent="0.45">
      <c r="A44" s="40" t="s">
        <v>193</v>
      </c>
      <c r="B44" s="154" t="str">
        <f>IF(VLOOKUP(A44,$A$56:$F$115,2,0)="","",VLOOKUP(A44,$A$56:$F$115,2,0))</f>
        <v/>
      </c>
      <c r="C44" s="155"/>
      <c r="D44" s="151">
        <f>E67</f>
        <v>0</v>
      </c>
      <c r="E44" s="151"/>
      <c r="F44" s="22" t="s">
        <v>355</v>
      </c>
      <c r="G44" s="151">
        <f>D44*4/5</f>
        <v>0</v>
      </c>
      <c r="H44" s="151"/>
    </row>
    <row r="45" spans="1:11" ht="18" customHeight="1" x14ac:dyDescent="0.45">
      <c r="A45" s="40" t="s">
        <v>192</v>
      </c>
      <c r="B45" s="154" t="str">
        <f t="shared" ref="B45:B52" si="1">IF(VLOOKUP(A45,$A$56:$F$115,2,0)="","",VLOOKUP(A45,$A$56:$F$115,2,0))</f>
        <v/>
      </c>
      <c r="C45" s="155"/>
      <c r="D45" s="151">
        <f>E73</f>
        <v>0</v>
      </c>
      <c r="E45" s="151"/>
      <c r="F45" s="22" t="s">
        <v>355</v>
      </c>
      <c r="G45" s="151">
        <f>D45*4/5</f>
        <v>0</v>
      </c>
      <c r="H45" s="151"/>
    </row>
    <row r="46" spans="1:11" ht="18" customHeight="1" x14ac:dyDescent="0.45">
      <c r="A46" s="40" t="s">
        <v>191</v>
      </c>
      <c r="B46" s="154" t="str">
        <f t="shared" si="1"/>
        <v/>
      </c>
      <c r="C46" s="155"/>
      <c r="D46" s="100">
        <f>E79</f>
        <v>0</v>
      </c>
      <c r="E46" s="101"/>
      <c r="F46" s="22" t="s">
        <v>356</v>
      </c>
      <c r="G46" s="151">
        <f>D46*4/5</f>
        <v>0</v>
      </c>
      <c r="H46" s="151"/>
    </row>
    <row r="47" spans="1:11" ht="18" customHeight="1" x14ac:dyDescent="0.45">
      <c r="A47" s="40" t="s">
        <v>190</v>
      </c>
      <c r="B47" s="154" t="str">
        <f t="shared" si="1"/>
        <v/>
      </c>
      <c r="C47" s="155"/>
      <c r="D47" s="100">
        <f>E85</f>
        <v>0</v>
      </c>
      <c r="E47" s="101"/>
      <c r="F47" s="22" t="s">
        <v>356</v>
      </c>
      <c r="G47" s="151">
        <f>D47*4/5</f>
        <v>0</v>
      </c>
      <c r="H47" s="151"/>
    </row>
    <row r="48" spans="1:11" ht="18" hidden="1" customHeight="1" outlineLevel="1" x14ac:dyDescent="0.45">
      <c r="A48" s="40" t="s">
        <v>237</v>
      </c>
      <c r="B48" s="154" t="str">
        <f t="shared" si="1"/>
        <v/>
      </c>
      <c r="C48" s="155"/>
      <c r="D48" s="100">
        <f>E91</f>
        <v>0</v>
      </c>
      <c r="E48" s="101"/>
      <c r="F48" s="22" t="s">
        <v>211</v>
      </c>
      <c r="G48" s="151">
        <f t="shared" ref="G48:G50" si="2">D48*3/4</f>
        <v>0</v>
      </c>
      <c r="H48" s="151"/>
    </row>
    <row r="49" spans="1:11" ht="18" hidden="1" customHeight="1" outlineLevel="1" x14ac:dyDescent="0.45">
      <c r="A49" s="40" t="s">
        <v>238</v>
      </c>
      <c r="B49" s="154" t="str">
        <f t="shared" si="1"/>
        <v/>
      </c>
      <c r="C49" s="155"/>
      <c r="D49" s="100">
        <f>E97</f>
        <v>0</v>
      </c>
      <c r="E49" s="101"/>
      <c r="F49" s="22" t="s">
        <v>211</v>
      </c>
      <c r="G49" s="151">
        <f t="shared" si="2"/>
        <v>0</v>
      </c>
      <c r="H49" s="151"/>
    </row>
    <row r="50" spans="1:11" ht="18" hidden="1" customHeight="1" outlineLevel="1" x14ac:dyDescent="0.45">
      <c r="A50" s="40" t="s">
        <v>239</v>
      </c>
      <c r="B50" s="154" t="str">
        <f t="shared" si="1"/>
        <v/>
      </c>
      <c r="C50" s="155"/>
      <c r="D50" s="100">
        <f>E103</f>
        <v>0</v>
      </c>
      <c r="E50" s="101"/>
      <c r="F50" s="22" t="s">
        <v>211</v>
      </c>
      <c r="G50" s="151">
        <f t="shared" si="2"/>
        <v>0</v>
      </c>
      <c r="H50" s="151"/>
    </row>
    <row r="51" spans="1:11" ht="18" hidden="1" customHeight="1" outlineLevel="1" x14ac:dyDescent="0.45">
      <c r="A51" s="40" t="s">
        <v>240</v>
      </c>
      <c r="B51" s="154" t="str">
        <f t="shared" si="1"/>
        <v/>
      </c>
      <c r="C51" s="155"/>
      <c r="D51" s="100">
        <f>E109</f>
        <v>0</v>
      </c>
      <c r="E51" s="101"/>
      <c r="F51" s="22" t="s">
        <v>211</v>
      </c>
      <c r="G51" s="151">
        <f>D51*4/5</f>
        <v>0</v>
      </c>
      <c r="H51" s="151"/>
    </row>
    <row r="52" spans="1:11" ht="18" hidden="1" customHeight="1" outlineLevel="1" x14ac:dyDescent="0.45">
      <c r="A52" s="40" t="s">
        <v>241</v>
      </c>
      <c r="B52" s="154" t="str">
        <f t="shared" si="1"/>
        <v/>
      </c>
      <c r="C52" s="155"/>
      <c r="D52" s="100">
        <f>E115</f>
        <v>0</v>
      </c>
      <c r="E52" s="101"/>
      <c r="F52" s="22" t="s">
        <v>211</v>
      </c>
      <c r="G52" s="151">
        <f>D47*3/4</f>
        <v>0</v>
      </c>
      <c r="H52" s="151"/>
    </row>
    <row r="53" spans="1:11" ht="18.75" customHeight="1" collapsed="1" x14ac:dyDescent="0.45">
      <c r="A53" s="40" t="s">
        <v>184</v>
      </c>
      <c r="B53" s="135"/>
      <c r="C53" s="135"/>
      <c r="D53" s="151">
        <f>SUM(D43:E52)</f>
        <v>0</v>
      </c>
      <c r="E53" s="151"/>
      <c r="F53" s="20"/>
      <c r="G53" s="151">
        <f>IF(SUM(G43:H52)&gt;=10000000,10000000,ROUNDDOWN(SUM(G43:H52),-3))</f>
        <v>0</v>
      </c>
      <c r="H53" s="151"/>
    </row>
    <row r="54" spans="1:11" ht="18.75" customHeight="1" x14ac:dyDescent="0.45">
      <c r="A54" s="1"/>
      <c r="B54" s="1"/>
      <c r="C54" s="1"/>
      <c r="D54" s="1"/>
      <c r="E54" s="1"/>
      <c r="F54" s="1"/>
      <c r="G54" s="1" t="s">
        <v>210</v>
      </c>
      <c r="H54" s="1"/>
      <c r="K54" s="90" t="s">
        <v>357</v>
      </c>
    </row>
    <row r="55" spans="1:11" ht="18.75" customHeight="1" x14ac:dyDescent="0.45">
      <c r="A55" s="4" t="s">
        <v>253</v>
      </c>
    </row>
    <row r="56" spans="1:11" ht="18" customHeight="1" x14ac:dyDescent="0.45">
      <c r="A56" s="16" t="s">
        <v>194</v>
      </c>
      <c r="B56" s="95" t="s">
        <v>149</v>
      </c>
      <c r="C56" s="95"/>
      <c r="D56" s="95"/>
      <c r="E56" s="95"/>
      <c r="F56" s="1"/>
      <c r="G56" s="1"/>
      <c r="H56" s="1"/>
      <c r="I56" s="1"/>
      <c r="J56" s="58" t="s">
        <v>125</v>
      </c>
      <c r="K56" s="49" t="s">
        <v>235</v>
      </c>
    </row>
    <row r="57" spans="1:11" ht="36" customHeight="1" x14ac:dyDescent="0.45">
      <c r="A57" s="96" t="s">
        <v>189</v>
      </c>
      <c r="B57" s="96"/>
      <c r="C57" s="96"/>
      <c r="D57" s="18" t="s">
        <v>188</v>
      </c>
      <c r="E57" s="97" t="s">
        <v>187</v>
      </c>
      <c r="F57" s="97"/>
      <c r="G57" s="152" t="s">
        <v>186</v>
      </c>
      <c r="H57" s="153"/>
      <c r="I57" s="152" t="s">
        <v>185</v>
      </c>
      <c r="J57" s="153"/>
      <c r="K57" s="49" t="s">
        <v>250</v>
      </c>
    </row>
    <row r="58" spans="1:11" ht="18" customHeight="1" x14ac:dyDescent="0.45">
      <c r="A58" s="92"/>
      <c r="B58" s="92"/>
      <c r="C58" s="92"/>
      <c r="D58" s="17"/>
      <c r="E58" s="93"/>
      <c r="F58" s="93"/>
      <c r="G58" s="92"/>
      <c r="H58" s="92"/>
      <c r="I58" s="92"/>
      <c r="J58" s="92"/>
      <c r="K58" s="49"/>
    </row>
    <row r="59" spans="1:11" ht="18" customHeight="1" x14ac:dyDescent="0.45">
      <c r="A59" s="92"/>
      <c r="B59" s="92"/>
      <c r="C59" s="92"/>
      <c r="D59" s="17"/>
      <c r="E59" s="93"/>
      <c r="F59" s="93"/>
      <c r="G59" s="92"/>
      <c r="H59" s="92"/>
      <c r="I59" s="92"/>
      <c r="J59" s="92"/>
      <c r="K59" s="49"/>
    </row>
    <row r="60" spans="1:11" ht="18" customHeight="1" x14ac:dyDescent="0.45">
      <c r="A60" s="92"/>
      <c r="B60" s="92"/>
      <c r="C60" s="92"/>
      <c r="D60" s="17"/>
      <c r="E60" s="93"/>
      <c r="F60" s="93"/>
      <c r="G60" s="92"/>
      <c r="H60" s="92"/>
      <c r="I60" s="92"/>
      <c r="J60" s="92"/>
      <c r="K60" s="49"/>
    </row>
    <row r="61" spans="1:11" ht="18" customHeight="1" x14ac:dyDescent="0.45">
      <c r="A61" s="98" t="s">
        <v>184</v>
      </c>
      <c r="B61" s="98"/>
      <c r="C61" s="98"/>
      <c r="D61" s="99"/>
      <c r="E61" s="100">
        <f>SUM(E58:F60)</f>
        <v>0</v>
      </c>
      <c r="F61" s="101"/>
      <c r="G61" s="16"/>
      <c r="H61" s="16"/>
      <c r="I61" s="16"/>
      <c r="J61" s="16"/>
      <c r="K61" s="49"/>
    </row>
    <row r="62" spans="1:11" ht="18" customHeight="1" x14ac:dyDescent="0.45">
      <c r="A62" s="16" t="s">
        <v>193</v>
      </c>
      <c r="B62" s="95"/>
      <c r="C62" s="95"/>
      <c r="D62" s="95"/>
      <c r="E62" s="95"/>
      <c r="F62" s="29"/>
      <c r="G62" s="1"/>
      <c r="H62" s="1"/>
      <c r="I62" s="1"/>
      <c r="J62" s="1"/>
      <c r="K62" s="49" t="s">
        <v>235</v>
      </c>
    </row>
    <row r="63" spans="1:11" ht="36.6" customHeight="1" x14ac:dyDescent="0.45">
      <c r="A63" s="96" t="s">
        <v>189</v>
      </c>
      <c r="B63" s="96"/>
      <c r="C63" s="96"/>
      <c r="D63" s="18" t="s">
        <v>188</v>
      </c>
      <c r="E63" s="150" t="s">
        <v>187</v>
      </c>
      <c r="F63" s="150"/>
      <c r="G63" s="96" t="s">
        <v>186</v>
      </c>
      <c r="H63" s="96"/>
      <c r="I63" s="96" t="s">
        <v>185</v>
      </c>
      <c r="J63" s="96"/>
      <c r="K63" s="49"/>
    </row>
    <row r="64" spans="1:11" ht="18" customHeight="1" x14ac:dyDescent="0.45">
      <c r="A64" s="92"/>
      <c r="B64" s="92"/>
      <c r="C64" s="92"/>
      <c r="D64" s="17"/>
      <c r="E64" s="93"/>
      <c r="F64" s="93"/>
      <c r="G64" s="92"/>
      <c r="H64" s="92"/>
      <c r="I64" s="92"/>
      <c r="J64" s="92"/>
      <c r="K64" s="49"/>
    </row>
    <row r="65" spans="1:11" ht="18" customHeight="1" x14ac:dyDescent="0.45">
      <c r="A65" s="92"/>
      <c r="B65" s="92"/>
      <c r="C65" s="92"/>
      <c r="D65" s="17"/>
      <c r="E65" s="93"/>
      <c r="F65" s="93"/>
      <c r="G65" s="92"/>
      <c r="H65" s="92"/>
      <c r="I65" s="92"/>
      <c r="J65" s="92"/>
      <c r="K65" s="49"/>
    </row>
    <row r="66" spans="1:11" ht="18" customHeight="1" x14ac:dyDescent="0.45">
      <c r="A66" s="92"/>
      <c r="B66" s="92"/>
      <c r="C66" s="92"/>
      <c r="D66" s="17"/>
      <c r="E66" s="93"/>
      <c r="F66" s="93"/>
      <c r="G66" s="92"/>
      <c r="H66" s="92"/>
      <c r="I66" s="92"/>
      <c r="J66" s="92"/>
      <c r="K66" s="49"/>
    </row>
    <row r="67" spans="1:11" ht="18" customHeight="1" x14ac:dyDescent="0.45">
      <c r="A67" s="98" t="s">
        <v>184</v>
      </c>
      <c r="B67" s="98"/>
      <c r="C67" s="98"/>
      <c r="D67" s="99"/>
      <c r="E67" s="100">
        <f>SUM(E64:F66)</f>
        <v>0</v>
      </c>
      <c r="F67" s="101"/>
      <c r="G67" s="16"/>
      <c r="H67" s="16"/>
      <c r="I67" s="16"/>
      <c r="J67" s="16"/>
      <c r="K67" s="49"/>
    </row>
    <row r="68" spans="1:11" ht="18" customHeight="1" x14ac:dyDescent="0.45">
      <c r="A68" s="16" t="s">
        <v>192</v>
      </c>
      <c r="B68" s="95"/>
      <c r="C68" s="95"/>
      <c r="D68" s="95"/>
      <c r="E68" s="95"/>
      <c r="F68" s="29"/>
      <c r="G68" s="1"/>
      <c r="H68" s="1"/>
      <c r="I68" s="1"/>
      <c r="J68" s="1"/>
      <c r="K68" s="49" t="s">
        <v>235</v>
      </c>
    </row>
    <row r="69" spans="1:11" ht="36" customHeight="1" x14ac:dyDescent="0.45">
      <c r="A69" s="96" t="s">
        <v>189</v>
      </c>
      <c r="B69" s="96"/>
      <c r="C69" s="96"/>
      <c r="D69" s="18" t="s">
        <v>188</v>
      </c>
      <c r="E69" s="150" t="s">
        <v>187</v>
      </c>
      <c r="F69" s="150"/>
      <c r="G69" s="96" t="s">
        <v>186</v>
      </c>
      <c r="H69" s="96"/>
      <c r="I69" s="96" t="s">
        <v>185</v>
      </c>
      <c r="J69" s="96"/>
      <c r="K69" s="49"/>
    </row>
    <row r="70" spans="1:11" ht="18" customHeight="1" x14ac:dyDescent="0.45">
      <c r="A70" s="92"/>
      <c r="B70" s="92"/>
      <c r="C70" s="92"/>
      <c r="D70" s="17"/>
      <c r="E70" s="93"/>
      <c r="F70" s="93"/>
      <c r="G70" s="92"/>
      <c r="H70" s="92"/>
      <c r="I70" s="92"/>
      <c r="J70" s="92"/>
      <c r="K70" s="49"/>
    </row>
    <row r="71" spans="1:11" ht="18" customHeight="1" x14ac:dyDescent="0.45">
      <c r="A71" s="92"/>
      <c r="B71" s="92"/>
      <c r="C71" s="92"/>
      <c r="D71" s="17"/>
      <c r="E71" s="93"/>
      <c r="F71" s="93"/>
      <c r="G71" s="92"/>
      <c r="H71" s="92"/>
      <c r="I71" s="92"/>
      <c r="J71" s="92"/>
      <c r="K71" s="49"/>
    </row>
    <row r="72" spans="1:11" ht="18" customHeight="1" x14ac:dyDescent="0.45">
      <c r="A72" s="92"/>
      <c r="B72" s="92"/>
      <c r="C72" s="92"/>
      <c r="D72" s="17"/>
      <c r="E72" s="93"/>
      <c r="F72" s="93"/>
      <c r="G72" s="92"/>
      <c r="H72" s="92"/>
      <c r="I72" s="92"/>
      <c r="J72" s="92"/>
      <c r="K72" s="49"/>
    </row>
    <row r="73" spans="1:11" ht="18" customHeight="1" x14ac:dyDescent="0.45">
      <c r="A73" s="98" t="s">
        <v>184</v>
      </c>
      <c r="B73" s="98"/>
      <c r="C73" s="98"/>
      <c r="D73" s="99"/>
      <c r="E73" s="100">
        <f>SUM(E70:F72)</f>
        <v>0</v>
      </c>
      <c r="F73" s="101"/>
      <c r="G73" s="16"/>
      <c r="H73" s="16"/>
      <c r="I73" s="16"/>
      <c r="J73" s="16"/>
      <c r="K73" s="49"/>
    </row>
    <row r="74" spans="1:11" ht="18" customHeight="1" x14ac:dyDescent="0.45">
      <c r="A74" s="16" t="s">
        <v>191</v>
      </c>
      <c r="B74" s="95"/>
      <c r="C74" s="95"/>
      <c r="D74" s="95"/>
      <c r="E74" s="95"/>
      <c r="F74" s="29"/>
      <c r="G74" s="1"/>
      <c r="H74" s="1"/>
      <c r="I74" s="1"/>
      <c r="J74" s="1"/>
      <c r="K74" s="49" t="s">
        <v>235</v>
      </c>
    </row>
    <row r="75" spans="1:11" ht="36.6" customHeight="1" x14ac:dyDescent="0.45">
      <c r="A75" s="96" t="s">
        <v>189</v>
      </c>
      <c r="B75" s="96"/>
      <c r="C75" s="96"/>
      <c r="D75" s="18" t="s">
        <v>188</v>
      </c>
      <c r="E75" s="150" t="s">
        <v>187</v>
      </c>
      <c r="F75" s="150"/>
      <c r="G75" s="96" t="s">
        <v>186</v>
      </c>
      <c r="H75" s="96"/>
      <c r="I75" s="96" t="s">
        <v>185</v>
      </c>
      <c r="J75" s="96"/>
      <c r="K75" s="49"/>
    </row>
    <row r="76" spans="1:11" ht="18" customHeight="1" x14ac:dyDescent="0.45">
      <c r="A76" s="92"/>
      <c r="B76" s="92"/>
      <c r="C76" s="92"/>
      <c r="D76" s="17"/>
      <c r="E76" s="93"/>
      <c r="F76" s="93"/>
      <c r="G76" s="92"/>
      <c r="H76" s="92"/>
      <c r="I76" s="92"/>
      <c r="J76" s="92"/>
      <c r="K76" s="49"/>
    </row>
    <row r="77" spans="1:11" ht="18" customHeight="1" x14ac:dyDescent="0.45">
      <c r="A77" s="92"/>
      <c r="B77" s="92"/>
      <c r="C77" s="92"/>
      <c r="D77" s="17"/>
      <c r="E77" s="93"/>
      <c r="F77" s="93"/>
      <c r="G77" s="92"/>
      <c r="H77" s="92"/>
      <c r="I77" s="92"/>
      <c r="J77" s="92"/>
      <c r="K77" s="49"/>
    </row>
    <row r="78" spans="1:11" ht="18" customHeight="1" x14ac:dyDescent="0.45">
      <c r="A78" s="92"/>
      <c r="B78" s="92"/>
      <c r="C78" s="92"/>
      <c r="D78" s="17"/>
      <c r="E78" s="93"/>
      <c r="F78" s="93"/>
      <c r="G78" s="92"/>
      <c r="H78" s="92"/>
      <c r="I78" s="92"/>
      <c r="J78" s="92"/>
      <c r="K78" s="49"/>
    </row>
    <row r="79" spans="1:11" ht="18" customHeight="1" x14ac:dyDescent="0.45">
      <c r="A79" s="98" t="s">
        <v>184</v>
      </c>
      <c r="B79" s="98"/>
      <c r="C79" s="98"/>
      <c r="D79" s="99"/>
      <c r="E79" s="100">
        <f>SUM(E76:F78)</f>
        <v>0</v>
      </c>
      <c r="F79" s="101"/>
      <c r="G79" s="16"/>
      <c r="H79" s="16"/>
      <c r="I79" s="16"/>
      <c r="J79" s="16"/>
      <c r="K79" s="49"/>
    </row>
    <row r="80" spans="1:11" ht="18" customHeight="1" x14ac:dyDescent="0.45">
      <c r="A80" s="16" t="s">
        <v>190</v>
      </c>
      <c r="B80" s="95"/>
      <c r="C80" s="95"/>
      <c r="D80" s="95"/>
      <c r="E80" s="95"/>
      <c r="F80" s="29"/>
      <c r="G80" s="1"/>
      <c r="H80" s="1"/>
      <c r="I80" s="1"/>
      <c r="J80" s="1"/>
      <c r="K80" s="49" t="s">
        <v>235</v>
      </c>
    </row>
    <row r="81" spans="1:11" ht="36" customHeight="1" x14ac:dyDescent="0.45">
      <c r="A81" s="96" t="s">
        <v>189</v>
      </c>
      <c r="B81" s="96"/>
      <c r="C81" s="96"/>
      <c r="D81" s="18" t="s">
        <v>188</v>
      </c>
      <c r="E81" s="150" t="s">
        <v>187</v>
      </c>
      <c r="F81" s="150"/>
      <c r="G81" s="96" t="s">
        <v>186</v>
      </c>
      <c r="H81" s="96"/>
      <c r="I81" s="96" t="s">
        <v>185</v>
      </c>
      <c r="J81" s="96"/>
      <c r="K81" s="49"/>
    </row>
    <row r="82" spans="1:11" ht="18" customHeight="1" x14ac:dyDescent="0.45">
      <c r="A82" s="92"/>
      <c r="B82" s="92"/>
      <c r="C82" s="92"/>
      <c r="D82" s="17"/>
      <c r="E82" s="93"/>
      <c r="F82" s="93"/>
      <c r="G82" s="92"/>
      <c r="H82" s="92"/>
      <c r="I82" s="92"/>
      <c r="J82" s="92"/>
      <c r="K82" s="49"/>
    </row>
    <row r="83" spans="1:11" ht="18" customHeight="1" x14ac:dyDescent="0.45">
      <c r="A83" s="92"/>
      <c r="B83" s="92"/>
      <c r="C83" s="92"/>
      <c r="D83" s="17"/>
      <c r="E83" s="93"/>
      <c r="F83" s="93"/>
      <c r="G83" s="92"/>
      <c r="H83" s="92"/>
      <c r="I83" s="92"/>
      <c r="J83" s="92"/>
      <c r="K83" s="49"/>
    </row>
    <row r="84" spans="1:11" ht="18" customHeight="1" x14ac:dyDescent="0.45">
      <c r="A84" s="92"/>
      <c r="B84" s="92"/>
      <c r="C84" s="92"/>
      <c r="D84" s="17"/>
      <c r="E84" s="93"/>
      <c r="F84" s="93"/>
      <c r="G84" s="92"/>
      <c r="H84" s="92"/>
      <c r="I84" s="92"/>
      <c r="J84" s="92"/>
      <c r="K84" s="49"/>
    </row>
    <row r="85" spans="1:11" ht="18" customHeight="1" x14ac:dyDescent="0.45">
      <c r="A85" s="98" t="s">
        <v>184</v>
      </c>
      <c r="B85" s="98"/>
      <c r="C85" s="98"/>
      <c r="D85" s="99"/>
      <c r="E85" s="100">
        <f>SUM(E82:F84)</f>
        <v>0</v>
      </c>
      <c r="F85" s="101"/>
      <c r="G85" s="16"/>
      <c r="H85" s="16"/>
      <c r="I85" s="16"/>
      <c r="J85" s="16"/>
      <c r="K85" s="49"/>
    </row>
    <row r="86" spans="1:11" ht="18" hidden="1" customHeight="1" outlineLevel="1" x14ac:dyDescent="0.45">
      <c r="A86" s="16" t="s">
        <v>237</v>
      </c>
      <c r="B86" s="95"/>
      <c r="C86" s="95"/>
      <c r="D86" s="95"/>
      <c r="E86" s="95"/>
      <c r="F86" s="29"/>
      <c r="G86" s="1"/>
      <c r="H86" s="1"/>
      <c r="I86" s="1"/>
      <c r="J86" s="1"/>
      <c r="K86" s="49" t="s">
        <v>235</v>
      </c>
    </row>
    <row r="87" spans="1:11" ht="36" hidden="1" customHeight="1" outlineLevel="1" x14ac:dyDescent="0.45">
      <c r="A87" s="96" t="s">
        <v>189</v>
      </c>
      <c r="B87" s="96"/>
      <c r="C87" s="96"/>
      <c r="D87" s="18" t="s">
        <v>188</v>
      </c>
      <c r="E87" s="150" t="s">
        <v>187</v>
      </c>
      <c r="F87" s="150"/>
      <c r="G87" s="96" t="s">
        <v>186</v>
      </c>
      <c r="H87" s="96"/>
      <c r="I87" s="96" t="s">
        <v>185</v>
      </c>
      <c r="J87" s="96"/>
      <c r="K87" s="49"/>
    </row>
    <row r="88" spans="1:11" ht="18" hidden="1" customHeight="1" outlineLevel="1" x14ac:dyDescent="0.45">
      <c r="A88" s="92"/>
      <c r="B88" s="92"/>
      <c r="C88" s="92"/>
      <c r="D88" s="17"/>
      <c r="E88" s="93"/>
      <c r="F88" s="93"/>
      <c r="G88" s="92"/>
      <c r="H88" s="92"/>
      <c r="I88" s="92"/>
      <c r="J88" s="92"/>
      <c r="K88" s="49"/>
    </row>
    <row r="89" spans="1:11" ht="18" hidden="1" customHeight="1" outlineLevel="1" x14ac:dyDescent="0.45">
      <c r="A89" s="92"/>
      <c r="B89" s="92"/>
      <c r="C89" s="92"/>
      <c r="D89" s="17"/>
      <c r="E89" s="93"/>
      <c r="F89" s="93"/>
      <c r="G89" s="92"/>
      <c r="H89" s="92"/>
      <c r="I89" s="92"/>
      <c r="J89" s="92"/>
      <c r="K89" s="49"/>
    </row>
    <row r="90" spans="1:11" ht="18" hidden="1" customHeight="1" outlineLevel="1" x14ac:dyDescent="0.45">
      <c r="A90" s="92"/>
      <c r="B90" s="92"/>
      <c r="C90" s="92"/>
      <c r="D90" s="17"/>
      <c r="E90" s="93"/>
      <c r="F90" s="93"/>
      <c r="G90" s="92"/>
      <c r="H90" s="92"/>
      <c r="I90" s="92"/>
      <c r="J90" s="92"/>
      <c r="K90" s="49"/>
    </row>
    <row r="91" spans="1:11" ht="18" hidden="1" customHeight="1" outlineLevel="1" x14ac:dyDescent="0.45">
      <c r="A91" s="98" t="s">
        <v>184</v>
      </c>
      <c r="B91" s="98"/>
      <c r="C91" s="98"/>
      <c r="D91" s="99"/>
      <c r="E91" s="100">
        <f>SUM(E88:F90)</f>
        <v>0</v>
      </c>
      <c r="F91" s="101"/>
      <c r="G91" s="16"/>
      <c r="H91" s="16"/>
      <c r="I91" s="16"/>
      <c r="J91" s="16"/>
      <c r="K91" s="49"/>
    </row>
    <row r="92" spans="1:11" ht="18" hidden="1" customHeight="1" outlineLevel="1" x14ac:dyDescent="0.45">
      <c r="A92" s="16" t="s">
        <v>238</v>
      </c>
      <c r="B92" s="95"/>
      <c r="C92" s="95"/>
      <c r="D92" s="95"/>
      <c r="E92" s="95"/>
      <c r="F92" s="29"/>
      <c r="G92" s="1"/>
      <c r="H92" s="1"/>
      <c r="I92" s="1"/>
      <c r="J92" s="1"/>
      <c r="K92" s="49" t="s">
        <v>235</v>
      </c>
    </row>
    <row r="93" spans="1:11" ht="36" hidden="1" customHeight="1" outlineLevel="1" x14ac:dyDescent="0.45">
      <c r="A93" s="96" t="s">
        <v>189</v>
      </c>
      <c r="B93" s="96"/>
      <c r="C93" s="96"/>
      <c r="D93" s="18" t="s">
        <v>188</v>
      </c>
      <c r="E93" s="150" t="s">
        <v>187</v>
      </c>
      <c r="F93" s="150"/>
      <c r="G93" s="96" t="s">
        <v>186</v>
      </c>
      <c r="H93" s="96"/>
      <c r="I93" s="96" t="s">
        <v>185</v>
      </c>
      <c r="J93" s="96"/>
      <c r="K93" s="49"/>
    </row>
    <row r="94" spans="1:11" ht="18" hidden="1" customHeight="1" outlineLevel="1" x14ac:dyDescent="0.45">
      <c r="A94" s="92"/>
      <c r="B94" s="92"/>
      <c r="C94" s="92"/>
      <c r="D94" s="17"/>
      <c r="E94" s="93"/>
      <c r="F94" s="93"/>
      <c r="G94" s="92"/>
      <c r="H94" s="92"/>
      <c r="I94" s="92"/>
      <c r="J94" s="92"/>
      <c r="K94" s="49"/>
    </row>
    <row r="95" spans="1:11" ht="18" hidden="1" customHeight="1" outlineLevel="1" x14ac:dyDescent="0.45">
      <c r="A95" s="92"/>
      <c r="B95" s="92"/>
      <c r="C95" s="92"/>
      <c r="D95" s="17"/>
      <c r="E95" s="93"/>
      <c r="F95" s="93"/>
      <c r="G95" s="92"/>
      <c r="H95" s="92"/>
      <c r="I95" s="92"/>
      <c r="J95" s="92"/>
      <c r="K95" s="49"/>
    </row>
    <row r="96" spans="1:11" ht="18" hidden="1" customHeight="1" outlineLevel="1" x14ac:dyDescent="0.45">
      <c r="A96" s="92"/>
      <c r="B96" s="92"/>
      <c r="C96" s="92"/>
      <c r="D96" s="17"/>
      <c r="E96" s="93"/>
      <c r="F96" s="93"/>
      <c r="G96" s="92"/>
      <c r="H96" s="92"/>
      <c r="I96" s="92"/>
      <c r="J96" s="92"/>
      <c r="K96" s="49"/>
    </row>
    <row r="97" spans="1:11" ht="18" hidden="1" customHeight="1" outlineLevel="1" x14ac:dyDescent="0.45">
      <c r="A97" s="98" t="s">
        <v>184</v>
      </c>
      <c r="B97" s="98"/>
      <c r="C97" s="98"/>
      <c r="D97" s="99"/>
      <c r="E97" s="100">
        <f>SUM(E94:F96)</f>
        <v>0</v>
      </c>
      <c r="F97" s="101"/>
      <c r="G97" s="16"/>
      <c r="H97" s="16"/>
      <c r="I97" s="16"/>
      <c r="J97" s="16"/>
      <c r="K97" s="49"/>
    </row>
    <row r="98" spans="1:11" ht="18" hidden="1" customHeight="1" outlineLevel="1" x14ac:dyDescent="0.45">
      <c r="A98" s="16" t="s">
        <v>239</v>
      </c>
      <c r="B98" s="95"/>
      <c r="C98" s="95"/>
      <c r="D98" s="95"/>
      <c r="E98" s="95"/>
      <c r="F98" s="29"/>
      <c r="G98" s="1"/>
      <c r="H98" s="1"/>
      <c r="I98" s="1"/>
      <c r="J98" s="1"/>
      <c r="K98" s="49" t="s">
        <v>235</v>
      </c>
    </row>
    <row r="99" spans="1:11" ht="36" hidden="1" customHeight="1" outlineLevel="1" x14ac:dyDescent="0.45">
      <c r="A99" s="96" t="s">
        <v>189</v>
      </c>
      <c r="B99" s="96"/>
      <c r="C99" s="96"/>
      <c r="D99" s="18" t="s">
        <v>188</v>
      </c>
      <c r="E99" s="150" t="s">
        <v>187</v>
      </c>
      <c r="F99" s="150"/>
      <c r="G99" s="96" t="s">
        <v>186</v>
      </c>
      <c r="H99" s="96"/>
      <c r="I99" s="96" t="s">
        <v>185</v>
      </c>
      <c r="J99" s="96"/>
      <c r="K99" s="49"/>
    </row>
    <row r="100" spans="1:11" ht="18" hidden="1" customHeight="1" outlineLevel="1" x14ac:dyDescent="0.45">
      <c r="A100" s="92"/>
      <c r="B100" s="92"/>
      <c r="C100" s="92"/>
      <c r="D100" s="17"/>
      <c r="E100" s="93"/>
      <c r="F100" s="93"/>
      <c r="G100" s="92"/>
      <c r="H100" s="92"/>
      <c r="I100" s="92"/>
      <c r="J100" s="92"/>
      <c r="K100" s="49"/>
    </row>
    <row r="101" spans="1:11" ht="18" hidden="1" customHeight="1" outlineLevel="1" x14ac:dyDescent="0.45">
      <c r="A101" s="92"/>
      <c r="B101" s="92"/>
      <c r="C101" s="92"/>
      <c r="D101" s="17"/>
      <c r="E101" s="93"/>
      <c r="F101" s="93"/>
      <c r="G101" s="92"/>
      <c r="H101" s="92"/>
      <c r="I101" s="92"/>
      <c r="J101" s="92"/>
      <c r="K101" s="49"/>
    </row>
    <row r="102" spans="1:11" ht="18" hidden="1" customHeight="1" outlineLevel="1" x14ac:dyDescent="0.45">
      <c r="A102" s="92"/>
      <c r="B102" s="92"/>
      <c r="C102" s="92"/>
      <c r="D102" s="17"/>
      <c r="E102" s="93"/>
      <c r="F102" s="93"/>
      <c r="G102" s="92"/>
      <c r="H102" s="92"/>
      <c r="I102" s="92"/>
      <c r="J102" s="92"/>
      <c r="K102" s="49"/>
    </row>
    <row r="103" spans="1:11" ht="18" hidden="1" customHeight="1" outlineLevel="1" x14ac:dyDescent="0.45">
      <c r="A103" s="98" t="s">
        <v>184</v>
      </c>
      <c r="B103" s="98"/>
      <c r="C103" s="98"/>
      <c r="D103" s="99"/>
      <c r="E103" s="100">
        <f>SUM(E100:F102)</f>
        <v>0</v>
      </c>
      <c r="F103" s="101"/>
      <c r="G103" s="16"/>
      <c r="H103" s="16"/>
      <c r="I103" s="16"/>
      <c r="J103" s="16"/>
      <c r="K103" s="49"/>
    </row>
    <row r="104" spans="1:11" ht="18" hidden="1" customHeight="1" outlineLevel="1" x14ac:dyDescent="0.45">
      <c r="A104" s="16" t="s">
        <v>240</v>
      </c>
      <c r="B104" s="95"/>
      <c r="C104" s="95"/>
      <c r="D104" s="95"/>
      <c r="E104" s="95"/>
      <c r="F104" s="29"/>
      <c r="G104" s="1"/>
      <c r="H104" s="1"/>
      <c r="I104" s="1"/>
      <c r="J104" s="1"/>
      <c r="K104" s="49" t="s">
        <v>235</v>
      </c>
    </row>
    <row r="105" spans="1:11" ht="36" hidden="1" customHeight="1" outlineLevel="1" x14ac:dyDescent="0.45">
      <c r="A105" s="96" t="s">
        <v>189</v>
      </c>
      <c r="B105" s="96"/>
      <c r="C105" s="96"/>
      <c r="D105" s="18" t="s">
        <v>188</v>
      </c>
      <c r="E105" s="150" t="s">
        <v>187</v>
      </c>
      <c r="F105" s="150"/>
      <c r="G105" s="96" t="s">
        <v>186</v>
      </c>
      <c r="H105" s="96"/>
      <c r="I105" s="96" t="s">
        <v>185</v>
      </c>
      <c r="J105" s="96"/>
      <c r="K105" s="49"/>
    </row>
    <row r="106" spans="1:11" ht="18" hidden="1" customHeight="1" outlineLevel="1" x14ac:dyDescent="0.45">
      <c r="A106" s="92"/>
      <c r="B106" s="92"/>
      <c r="C106" s="92"/>
      <c r="D106" s="17"/>
      <c r="E106" s="93"/>
      <c r="F106" s="93"/>
      <c r="G106" s="92"/>
      <c r="H106" s="92"/>
      <c r="I106" s="92"/>
      <c r="J106" s="92"/>
      <c r="K106" s="49"/>
    </row>
    <row r="107" spans="1:11" ht="18" hidden="1" customHeight="1" outlineLevel="1" x14ac:dyDescent="0.45">
      <c r="A107" s="92"/>
      <c r="B107" s="92"/>
      <c r="C107" s="92"/>
      <c r="D107" s="17"/>
      <c r="E107" s="93"/>
      <c r="F107" s="93"/>
      <c r="G107" s="92"/>
      <c r="H107" s="92"/>
      <c r="I107" s="92"/>
      <c r="J107" s="92"/>
      <c r="K107" s="49"/>
    </row>
    <row r="108" spans="1:11" ht="18" hidden="1" customHeight="1" outlineLevel="1" x14ac:dyDescent="0.45">
      <c r="A108" s="92"/>
      <c r="B108" s="92"/>
      <c r="C108" s="92"/>
      <c r="D108" s="17"/>
      <c r="E108" s="93"/>
      <c r="F108" s="93"/>
      <c r="G108" s="92"/>
      <c r="H108" s="92"/>
      <c r="I108" s="92"/>
      <c r="J108" s="92"/>
      <c r="K108" s="49"/>
    </row>
    <row r="109" spans="1:11" ht="18" hidden="1" customHeight="1" outlineLevel="1" x14ac:dyDescent="0.45">
      <c r="A109" s="98" t="s">
        <v>184</v>
      </c>
      <c r="B109" s="98"/>
      <c r="C109" s="98"/>
      <c r="D109" s="99"/>
      <c r="E109" s="100">
        <f>SUM(E106:F108)</f>
        <v>0</v>
      </c>
      <c r="F109" s="101"/>
      <c r="G109" s="16"/>
      <c r="H109" s="16"/>
      <c r="I109" s="16"/>
      <c r="J109" s="16"/>
      <c r="K109" s="49"/>
    </row>
    <row r="110" spans="1:11" ht="18" hidden="1" customHeight="1" outlineLevel="1" x14ac:dyDescent="0.45">
      <c r="A110" s="16" t="s">
        <v>241</v>
      </c>
      <c r="B110" s="95"/>
      <c r="C110" s="95"/>
      <c r="D110" s="95"/>
      <c r="E110" s="95"/>
      <c r="F110" s="29"/>
      <c r="G110" s="1"/>
      <c r="H110" s="1"/>
      <c r="I110" s="1"/>
      <c r="J110" s="1"/>
      <c r="K110" s="49" t="s">
        <v>235</v>
      </c>
    </row>
    <row r="111" spans="1:11" ht="36" hidden="1" customHeight="1" outlineLevel="1" x14ac:dyDescent="0.45">
      <c r="A111" s="96" t="s">
        <v>189</v>
      </c>
      <c r="B111" s="96"/>
      <c r="C111" s="96"/>
      <c r="D111" s="18" t="s">
        <v>188</v>
      </c>
      <c r="E111" s="150" t="s">
        <v>187</v>
      </c>
      <c r="F111" s="150"/>
      <c r="G111" s="96" t="s">
        <v>186</v>
      </c>
      <c r="H111" s="96"/>
      <c r="I111" s="96" t="s">
        <v>185</v>
      </c>
      <c r="J111" s="96"/>
      <c r="K111" s="49"/>
    </row>
    <row r="112" spans="1:11" ht="18" hidden="1" customHeight="1" outlineLevel="1" x14ac:dyDescent="0.45">
      <c r="A112" s="92"/>
      <c r="B112" s="92"/>
      <c r="C112" s="92"/>
      <c r="D112" s="17"/>
      <c r="E112" s="93"/>
      <c r="F112" s="93"/>
      <c r="G112" s="92"/>
      <c r="H112" s="92"/>
      <c r="I112" s="92"/>
      <c r="J112" s="92"/>
      <c r="K112" s="49"/>
    </row>
    <row r="113" spans="1:11" ht="18" hidden="1" customHeight="1" outlineLevel="1" x14ac:dyDescent="0.45">
      <c r="A113" s="92"/>
      <c r="B113" s="92"/>
      <c r="C113" s="92"/>
      <c r="D113" s="17"/>
      <c r="E113" s="93"/>
      <c r="F113" s="93"/>
      <c r="G113" s="92"/>
      <c r="H113" s="92"/>
      <c r="I113" s="92"/>
      <c r="J113" s="92"/>
      <c r="K113" s="49"/>
    </row>
    <row r="114" spans="1:11" ht="18" hidden="1" customHeight="1" outlineLevel="1" x14ac:dyDescent="0.45">
      <c r="A114" s="92"/>
      <c r="B114" s="92"/>
      <c r="C114" s="92"/>
      <c r="D114" s="17"/>
      <c r="E114" s="93"/>
      <c r="F114" s="93"/>
      <c r="G114" s="92"/>
      <c r="H114" s="92"/>
      <c r="I114" s="92"/>
      <c r="J114" s="92"/>
      <c r="K114" s="49"/>
    </row>
    <row r="115" spans="1:11" ht="18" hidden="1" customHeight="1" outlineLevel="1" x14ac:dyDescent="0.45">
      <c r="A115" s="98" t="s">
        <v>184</v>
      </c>
      <c r="B115" s="98"/>
      <c r="C115" s="98"/>
      <c r="D115" s="99"/>
      <c r="E115" s="100">
        <f>SUM(E112:F114)</f>
        <v>0</v>
      </c>
      <c r="F115" s="101"/>
      <c r="G115" s="16"/>
      <c r="H115" s="16"/>
      <c r="I115" s="16"/>
      <c r="J115" s="16"/>
      <c r="K115" s="49"/>
    </row>
    <row r="116" spans="1:11" collapsed="1" x14ac:dyDescent="0.45">
      <c r="K116" s="49"/>
    </row>
    <row r="117" spans="1:11" x14ac:dyDescent="0.45">
      <c r="A117" s="1" t="s">
        <v>183</v>
      </c>
    </row>
    <row r="118" spans="1:11" x14ac:dyDescent="0.45">
      <c r="A118" s="1" t="s">
        <v>251</v>
      </c>
    </row>
  </sheetData>
  <mergeCells count="261">
    <mergeCell ref="A115:D115"/>
    <mergeCell ref="E115:F115"/>
    <mergeCell ref="A113:C113"/>
    <mergeCell ref="E113:F113"/>
    <mergeCell ref="G113:H113"/>
    <mergeCell ref="I113:J113"/>
    <mergeCell ref="A114:C114"/>
    <mergeCell ref="E114:F114"/>
    <mergeCell ref="G114:H114"/>
    <mergeCell ref="I114:J114"/>
    <mergeCell ref="B110:E110"/>
    <mergeCell ref="A111:C111"/>
    <mergeCell ref="E111:F111"/>
    <mergeCell ref="G111:H111"/>
    <mergeCell ref="I111:J111"/>
    <mergeCell ref="A112:C112"/>
    <mergeCell ref="E112:F112"/>
    <mergeCell ref="G112:H112"/>
    <mergeCell ref="I112:J112"/>
    <mergeCell ref="A108:C108"/>
    <mergeCell ref="E108:F108"/>
    <mergeCell ref="G108:H108"/>
    <mergeCell ref="I108:J108"/>
    <mergeCell ref="A109:D109"/>
    <mergeCell ref="E109:F109"/>
    <mergeCell ref="I105:J105"/>
    <mergeCell ref="A106:C106"/>
    <mergeCell ref="E106:F106"/>
    <mergeCell ref="G106:H106"/>
    <mergeCell ref="I106:J106"/>
    <mergeCell ref="A107:C107"/>
    <mergeCell ref="E107:F107"/>
    <mergeCell ref="G107:H107"/>
    <mergeCell ref="I107:J107"/>
    <mergeCell ref="A103:D103"/>
    <mergeCell ref="E103:F103"/>
    <mergeCell ref="B104:E104"/>
    <mergeCell ref="A105:C105"/>
    <mergeCell ref="E105:F105"/>
    <mergeCell ref="G105:H105"/>
    <mergeCell ref="A101:C101"/>
    <mergeCell ref="E101:F101"/>
    <mergeCell ref="G101:H101"/>
    <mergeCell ref="I101:J101"/>
    <mergeCell ref="A102:C102"/>
    <mergeCell ref="E102:F102"/>
    <mergeCell ref="G102:H102"/>
    <mergeCell ref="I102:J102"/>
    <mergeCell ref="B98:E98"/>
    <mergeCell ref="A99:C99"/>
    <mergeCell ref="E99:F99"/>
    <mergeCell ref="G99:H99"/>
    <mergeCell ref="I99:J99"/>
    <mergeCell ref="A100:C100"/>
    <mergeCell ref="E100:F100"/>
    <mergeCell ref="G100:H100"/>
    <mergeCell ref="I100:J100"/>
    <mergeCell ref="A96:C96"/>
    <mergeCell ref="E96:F96"/>
    <mergeCell ref="G96:H96"/>
    <mergeCell ref="I96:J96"/>
    <mergeCell ref="A97:D97"/>
    <mergeCell ref="E97:F97"/>
    <mergeCell ref="I93:J93"/>
    <mergeCell ref="A94:C94"/>
    <mergeCell ref="E94:F94"/>
    <mergeCell ref="G94:H94"/>
    <mergeCell ref="I94:J94"/>
    <mergeCell ref="A95:C95"/>
    <mergeCell ref="E95:F95"/>
    <mergeCell ref="G95:H95"/>
    <mergeCell ref="I95:J95"/>
    <mergeCell ref="A91:D91"/>
    <mergeCell ref="E91:F91"/>
    <mergeCell ref="B92:E92"/>
    <mergeCell ref="A93:C93"/>
    <mergeCell ref="E93:F93"/>
    <mergeCell ref="G93:H93"/>
    <mergeCell ref="A89:C89"/>
    <mergeCell ref="E89:F89"/>
    <mergeCell ref="G89:H89"/>
    <mergeCell ref="I89:J89"/>
    <mergeCell ref="A90:C90"/>
    <mergeCell ref="E90:F90"/>
    <mergeCell ref="G90:H90"/>
    <mergeCell ref="I90:J90"/>
    <mergeCell ref="B86:E86"/>
    <mergeCell ref="A87:C87"/>
    <mergeCell ref="E87:F87"/>
    <mergeCell ref="G87:H87"/>
    <mergeCell ref="I87:J87"/>
    <mergeCell ref="A88:C88"/>
    <mergeCell ref="E88:F88"/>
    <mergeCell ref="G88:H88"/>
    <mergeCell ref="I88:J88"/>
    <mergeCell ref="A84:C84"/>
    <mergeCell ref="E84:F84"/>
    <mergeCell ref="G84:H84"/>
    <mergeCell ref="I84:J84"/>
    <mergeCell ref="A85:D85"/>
    <mergeCell ref="E85:F85"/>
    <mergeCell ref="I81:J81"/>
    <mergeCell ref="A82:C82"/>
    <mergeCell ref="E82:F82"/>
    <mergeCell ref="G82:H82"/>
    <mergeCell ref="I82:J82"/>
    <mergeCell ref="A83:C83"/>
    <mergeCell ref="E83:F83"/>
    <mergeCell ref="G83:H83"/>
    <mergeCell ref="I83:J83"/>
    <mergeCell ref="A79:D79"/>
    <mergeCell ref="E79:F79"/>
    <mergeCell ref="B80:E80"/>
    <mergeCell ref="A81:C81"/>
    <mergeCell ref="E81:F81"/>
    <mergeCell ref="G81:H81"/>
    <mergeCell ref="A77:C77"/>
    <mergeCell ref="E77:F77"/>
    <mergeCell ref="G77:H77"/>
    <mergeCell ref="I77:J77"/>
    <mergeCell ref="A78:C78"/>
    <mergeCell ref="E78:F78"/>
    <mergeCell ref="G78:H78"/>
    <mergeCell ref="I78:J78"/>
    <mergeCell ref="B74:E74"/>
    <mergeCell ref="A75:C75"/>
    <mergeCell ref="E75:F75"/>
    <mergeCell ref="G75:H75"/>
    <mergeCell ref="I75:J75"/>
    <mergeCell ref="A76:C76"/>
    <mergeCell ref="E76:F76"/>
    <mergeCell ref="G76:H76"/>
    <mergeCell ref="I76:J76"/>
    <mergeCell ref="A72:C72"/>
    <mergeCell ref="E72:F72"/>
    <mergeCell ref="G72:H72"/>
    <mergeCell ref="I72:J72"/>
    <mergeCell ref="A73:D73"/>
    <mergeCell ref="E73:F73"/>
    <mergeCell ref="I69:J69"/>
    <mergeCell ref="A70:C70"/>
    <mergeCell ref="E70:F70"/>
    <mergeCell ref="G70:H70"/>
    <mergeCell ref="I70:J70"/>
    <mergeCell ref="A71:C71"/>
    <mergeCell ref="E71:F71"/>
    <mergeCell ref="G71:H71"/>
    <mergeCell ref="I71:J71"/>
    <mergeCell ref="A67:D67"/>
    <mergeCell ref="E67:F67"/>
    <mergeCell ref="B68:E68"/>
    <mergeCell ref="A69:C69"/>
    <mergeCell ref="E69:F69"/>
    <mergeCell ref="G69:H69"/>
    <mergeCell ref="A65:C65"/>
    <mergeCell ref="E65:F65"/>
    <mergeCell ref="G65:H65"/>
    <mergeCell ref="I65:J65"/>
    <mergeCell ref="A66:C66"/>
    <mergeCell ref="E66:F66"/>
    <mergeCell ref="G66:H66"/>
    <mergeCell ref="I66:J66"/>
    <mergeCell ref="B62:E62"/>
    <mergeCell ref="A63:C63"/>
    <mergeCell ref="E63:F63"/>
    <mergeCell ref="G63:H63"/>
    <mergeCell ref="I63:J63"/>
    <mergeCell ref="A64:C64"/>
    <mergeCell ref="E64:F64"/>
    <mergeCell ref="G64:H64"/>
    <mergeCell ref="I64:J64"/>
    <mergeCell ref="A60:C60"/>
    <mergeCell ref="E60:F60"/>
    <mergeCell ref="G60:H60"/>
    <mergeCell ref="I60:J60"/>
    <mergeCell ref="A61:D61"/>
    <mergeCell ref="E61:F61"/>
    <mergeCell ref="I57:J57"/>
    <mergeCell ref="A58:C58"/>
    <mergeCell ref="E58:F58"/>
    <mergeCell ref="G58:H58"/>
    <mergeCell ref="I58:J58"/>
    <mergeCell ref="A59:C59"/>
    <mergeCell ref="E59:F59"/>
    <mergeCell ref="G59:H59"/>
    <mergeCell ref="I59:J59"/>
    <mergeCell ref="B53:C53"/>
    <mergeCell ref="D53:E53"/>
    <mergeCell ref="G53:H53"/>
    <mergeCell ref="B56:E56"/>
    <mergeCell ref="A57:C57"/>
    <mergeCell ref="E57:F57"/>
    <mergeCell ref="G57:H57"/>
    <mergeCell ref="B51:C51"/>
    <mergeCell ref="D51:E51"/>
    <mergeCell ref="G51:H51"/>
    <mergeCell ref="B52:C52"/>
    <mergeCell ref="D52:E52"/>
    <mergeCell ref="G52:H52"/>
    <mergeCell ref="B49:C49"/>
    <mergeCell ref="D49:E49"/>
    <mergeCell ref="G49:H49"/>
    <mergeCell ref="B50:C50"/>
    <mergeCell ref="D50:E50"/>
    <mergeCell ref="G50:H50"/>
    <mergeCell ref="B47:C47"/>
    <mergeCell ref="D47:E47"/>
    <mergeCell ref="G47:H47"/>
    <mergeCell ref="B48:C48"/>
    <mergeCell ref="D48:E48"/>
    <mergeCell ref="G48:H48"/>
    <mergeCell ref="B45:C45"/>
    <mergeCell ref="D45:E45"/>
    <mergeCell ref="G45:H45"/>
    <mergeCell ref="B46:C46"/>
    <mergeCell ref="D46:E46"/>
    <mergeCell ref="G46:H46"/>
    <mergeCell ref="B43:C43"/>
    <mergeCell ref="D43:E43"/>
    <mergeCell ref="G43:H43"/>
    <mergeCell ref="B44:C44"/>
    <mergeCell ref="D44:E44"/>
    <mergeCell ref="G44:H44"/>
    <mergeCell ref="A34:J34"/>
    <mergeCell ref="A35:J35"/>
    <mergeCell ref="A36:G36"/>
    <mergeCell ref="B39:F39"/>
    <mergeCell ref="B42:C42"/>
    <mergeCell ref="D42:E42"/>
    <mergeCell ref="G42:H42"/>
    <mergeCell ref="A27:D33"/>
    <mergeCell ref="E31:F31"/>
    <mergeCell ref="G31:J31"/>
    <mergeCell ref="E32:F32"/>
    <mergeCell ref="G32:J32"/>
    <mergeCell ref="E33:F33"/>
    <mergeCell ref="G33:J33"/>
    <mergeCell ref="A24:D24"/>
    <mergeCell ref="E24:J24"/>
    <mergeCell ref="A25:D26"/>
    <mergeCell ref="E25:J25"/>
    <mergeCell ref="E26:F26"/>
    <mergeCell ref="H26:I26"/>
    <mergeCell ref="A21:D22"/>
    <mergeCell ref="F21:J21"/>
    <mergeCell ref="K21:K22"/>
    <mergeCell ref="F22:J22"/>
    <mergeCell ref="A23:D23"/>
    <mergeCell ref="E23:J23"/>
    <mergeCell ref="A13:B13"/>
    <mergeCell ref="A15:D20"/>
    <mergeCell ref="K15:K20"/>
    <mergeCell ref="F17:J17"/>
    <mergeCell ref="F18:J18"/>
    <mergeCell ref="G19:J19"/>
    <mergeCell ref="A6:J6"/>
    <mergeCell ref="A9:C9"/>
    <mergeCell ref="D9:J9"/>
    <mergeCell ref="A10:C10"/>
    <mergeCell ref="D10:J10"/>
    <mergeCell ref="A12:B12"/>
  </mergeCells>
  <phoneticPr fontId="1"/>
  <dataValidations count="1">
    <dataValidation type="list" allowBlank="1" showInputMessage="1" showErrorMessage="1" sqref="E28:E29" xr:uid="{51473822-51DB-4F53-9F17-17AAD59C81AF}">
      <formula1>"○"</formula1>
    </dataValidation>
  </dataValidations>
  <pageMargins left="0.7" right="0.7" top="0.75" bottom="0.75" header="0.3" footer="0.3"/>
  <pageSetup paperSize="9" scale="79" fitToHeight="0" orientation="portrait" r:id="rId1"/>
  <rowBreaks count="1" manualBreakCount="1">
    <brk id="36"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A61E7F0-B46E-4E6E-9616-4F157B283084}">
          <x14:formula1>
            <xm:f>データセット!$B$2</xm:f>
          </x14:formula1>
          <xm:sqref>E15:E22 G15:G16 I15:I16 G20 I20</xm:sqref>
        </x14:dataValidation>
        <x14:dataValidation type="list" allowBlank="1" showInputMessage="1" showErrorMessage="1" xr:uid="{01F7564F-C811-4DE6-98E1-E0AC1912A73F}">
          <x14:formula1>
            <xm:f>データセット!$B$2:$B$3</xm:f>
          </x14:formula1>
          <xm:sqref>A12:A13</xm:sqref>
        </x14:dataValidation>
        <x14:dataValidation type="list" allowBlank="1" showInputMessage="1" showErrorMessage="1" xr:uid="{E3A674A8-5CF5-4278-BD04-32CA86E59B05}">
          <x14:formula1>
            <xm:f>データセット!$C$2:$C$67</xm:f>
          </x14:formula1>
          <xm:sqref>D10:J10</xm:sqref>
        </x14:dataValidation>
        <x14:dataValidation type="list" allowBlank="1" showInputMessage="1" showErrorMessage="1" xr:uid="{5D50F4B9-0C87-4845-9970-D54C93754D78}">
          <x14:formula1>
            <xm:f>データセット!$Q$3:$Q$19</xm:f>
          </x14:formula1>
          <xm:sqref>B110:E110 B56:E56 B62:E62 B68:E68 B74:E74 B80:E80 B86:E86 B92:E92 B98:E98 B104:E104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0DF4-7617-499E-A9AA-C36402FED805}">
  <sheetPr>
    <tabColor rgb="FF92D050"/>
    <pageSetUpPr fitToPage="1"/>
  </sheetPr>
  <dimension ref="A1:AA118"/>
  <sheetViews>
    <sheetView view="pageBreakPreview" topLeftCell="A32" zoomScale="90" zoomScaleNormal="90" zoomScaleSheetLayoutView="90" workbookViewId="0">
      <selection activeCell="K46" sqref="K46"/>
    </sheetView>
  </sheetViews>
  <sheetFormatPr defaultColWidth="8.69921875" defaultRowHeight="14.4" outlineLevelRow="1" x14ac:dyDescent="0.45"/>
  <cols>
    <col min="1" max="2" width="8.69921875" style="2"/>
    <col min="3" max="3" width="10.19921875" style="2" customWidth="1"/>
    <col min="4" max="4" width="11.69921875" style="2" customWidth="1"/>
    <col min="5" max="5" width="7.796875" style="2" customWidth="1"/>
    <col min="6" max="6" width="12.796875" style="2" customWidth="1"/>
    <col min="7" max="7" width="7.796875" style="2" customWidth="1"/>
    <col min="8" max="8" width="12.796875" style="2" customWidth="1"/>
    <col min="9" max="9" width="7.796875" style="2" customWidth="1"/>
    <col min="10" max="10" width="12.796875" style="2" customWidth="1"/>
    <col min="11" max="11" width="27.8984375" style="2" customWidth="1"/>
    <col min="12" max="12" width="16.69921875" style="2" customWidth="1"/>
    <col min="13" max="13" width="8.69921875" style="2"/>
    <col min="14" max="14" width="10.296875" style="2" bestFit="1" customWidth="1"/>
    <col min="15" max="16384" width="8.69921875" style="2"/>
  </cols>
  <sheetData>
    <row r="1" spans="1:27" s="1" customFormat="1" ht="18" hidden="1" customHeight="1" outlineLevel="1" x14ac:dyDescent="0.45">
      <c r="A1" s="1" t="s">
        <v>256</v>
      </c>
      <c r="B1" s="1" t="s">
        <v>354</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s="1" customFormat="1" ht="18" hidden="1" customHeight="1" outlineLevel="1" x14ac:dyDescent="0.45">
      <c r="A2" s="1" t="str">
        <f>IF(D9="","",D9)</f>
        <v/>
      </c>
      <c r="B2" s="1" t="str">
        <f>IF(D10="","",D10)</f>
        <v/>
      </c>
      <c r="C2" s="1" t="s">
        <v>130</v>
      </c>
      <c r="D2" s="1" t="str">
        <f>E23</f>
        <v>　</v>
      </c>
      <c r="E2" s="1">
        <f>E24</f>
        <v>0</v>
      </c>
      <c r="F2" s="59">
        <f>E26</f>
        <v>0</v>
      </c>
      <c r="G2" s="60">
        <f>H26</f>
        <v>0</v>
      </c>
      <c r="H2" s="1" t="str">
        <f>IF(E28="","無","有")</f>
        <v>無</v>
      </c>
      <c r="I2" s="61">
        <f>D53</f>
        <v>0</v>
      </c>
      <c r="J2" s="29">
        <f>G53</f>
        <v>0</v>
      </c>
      <c r="K2" s="29" t="str">
        <f t="shared" ref="K2:AA2" si="0">IFERROR((VLOOKUP(K1,$B$43:$E$47,3,0)),"")</f>
        <v/>
      </c>
      <c r="L2" s="29" t="str">
        <f t="shared" si="0"/>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f t="shared" si="0"/>
        <v>0</v>
      </c>
      <c r="X2" s="29" t="str">
        <f t="shared" si="0"/>
        <v/>
      </c>
      <c r="Y2" s="29" t="str">
        <f t="shared" si="0"/>
        <v/>
      </c>
      <c r="Z2" s="29" t="str">
        <f t="shared" si="0"/>
        <v/>
      </c>
      <c r="AA2" s="29" t="str">
        <f t="shared" si="0"/>
        <v/>
      </c>
    </row>
    <row r="3" spans="1:27" s="1" customFormat="1" ht="24" customHeight="1" collapsed="1" x14ac:dyDescent="0.45">
      <c r="A3" s="2" t="s">
        <v>220</v>
      </c>
      <c r="B3" s="2"/>
      <c r="C3" s="2"/>
      <c r="D3" s="2"/>
      <c r="E3" s="2"/>
      <c r="F3" s="2"/>
      <c r="G3" s="2"/>
      <c r="H3" s="2"/>
      <c r="K3" s="49"/>
    </row>
    <row r="4" spans="1:27" s="1" customFormat="1" ht="17.25" customHeight="1" x14ac:dyDescent="0.45">
      <c r="A4" s="2"/>
      <c r="B4" s="2"/>
      <c r="C4" s="2"/>
      <c r="D4" s="2"/>
      <c r="E4" s="2"/>
      <c r="F4" s="2"/>
      <c r="G4" s="2"/>
      <c r="H4" s="2"/>
      <c r="K4" s="49"/>
    </row>
    <row r="5" spans="1:27" s="1" customFormat="1" ht="17.25" customHeight="1" x14ac:dyDescent="0.45">
      <c r="A5" s="2"/>
      <c r="B5" s="2"/>
      <c r="C5" s="2"/>
      <c r="D5" s="2"/>
      <c r="E5" s="2"/>
      <c r="F5" s="2"/>
      <c r="G5" s="2"/>
      <c r="H5" s="2"/>
      <c r="K5" s="49"/>
    </row>
    <row r="6" spans="1:27" s="1" customFormat="1" ht="23.25" customHeight="1" x14ac:dyDescent="0.45">
      <c r="A6" s="123" t="s">
        <v>337</v>
      </c>
      <c r="B6" s="123"/>
      <c r="C6" s="123"/>
      <c r="D6" s="123"/>
      <c r="E6" s="123"/>
      <c r="F6" s="123"/>
      <c r="G6" s="123"/>
      <c r="H6" s="123"/>
      <c r="I6" s="123"/>
      <c r="J6" s="123"/>
      <c r="K6" s="49"/>
    </row>
    <row r="7" spans="1:27" s="1" customFormat="1" ht="17.25" customHeight="1" x14ac:dyDescent="0.45">
      <c r="A7" s="6"/>
      <c r="B7" s="6"/>
      <c r="C7" s="6"/>
      <c r="D7" s="6"/>
      <c r="E7" s="6"/>
      <c r="F7" s="6"/>
      <c r="G7" s="6"/>
      <c r="H7" s="6"/>
      <c r="K7" s="49"/>
    </row>
    <row r="8" spans="1:27" s="1" customFormat="1" ht="17.25" customHeight="1" x14ac:dyDescent="0.45">
      <c r="A8" s="6"/>
      <c r="B8" s="6"/>
      <c r="C8" s="6"/>
      <c r="D8" s="6"/>
      <c r="E8" s="6"/>
      <c r="F8" s="6"/>
      <c r="G8" s="6"/>
      <c r="H8" s="6"/>
      <c r="K8" s="49"/>
    </row>
    <row r="9" spans="1:27" s="1" customFormat="1" ht="19.5" customHeight="1" x14ac:dyDescent="0.45">
      <c r="A9" s="124" t="s">
        <v>124</v>
      </c>
      <c r="B9" s="124"/>
      <c r="C9" s="124"/>
      <c r="D9" s="124"/>
      <c r="E9" s="124"/>
      <c r="F9" s="124"/>
      <c r="G9" s="124"/>
      <c r="H9" s="124"/>
      <c r="I9" s="124"/>
      <c r="J9" s="124"/>
      <c r="K9" s="49" t="s">
        <v>209</v>
      </c>
    </row>
    <row r="10" spans="1:27" s="1" customFormat="1" ht="19.5" customHeight="1" x14ac:dyDescent="0.45">
      <c r="A10" s="124" t="s">
        <v>336</v>
      </c>
      <c r="B10" s="124"/>
      <c r="C10" s="124"/>
      <c r="D10" s="124"/>
      <c r="E10" s="124"/>
      <c r="F10" s="124"/>
      <c r="G10" s="124"/>
      <c r="H10" s="124"/>
      <c r="I10" s="124"/>
      <c r="J10" s="124"/>
      <c r="K10" s="49" t="s">
        <v>235</v>
      </c>
    </row>
    <row r="11" spans="1:27" s="1" customFormat="1" ht="19.5" customHeight="1" x14ac:dyDescent="0.45">
      <c r="A11" s="8"/>
      <c r="B11" s="5"/>
      <c r="C11" s="5"/>
      <c r="D11" s="5"/>
      <c r="E11" s="2"/>
      <c r="F11" s="2"/>
      <c r="G11" s="2"/>
      <c r="H11" s="2"/>
      <c r="I11" s="2"/>
      <c r="J11" s="2"/>
      <c r="K11" s="49"/>
    </row>
    <row r="12" spans="1:27" s="1" customFormat="1" ht="19.5" customHeight="1" x14ac:dyDescent="0.45">
      <c r="A12" s="125"/>
      <c r="B12" s="125"/>
      <c r="C12" s="2" t="s">
        <v>131</v>
      </c>
      <c r="D12" s="2"/>
      <c r="E12" s="2"/>
      <c r="F12" s="2"/>
      <c r="G12" s="2"/>
      <c r="H12" s="2"/>
      <c r="I12" s="2"/>
      <c r="J12" s="2"/>
      <c r="K12" s="49"/>
    </row>
    <row r="13" spans="1:27" s="1" customFormat="1" ht="19.5" customHeight="1" x14ac:dyDescent="0.45">
      <c r="A13" s="125" t="s">
        <v>229</v>
      </c>
      <c r="B13" s="125"/>
      <c r="C13" s="2" t="s">
        <v>130</v>
      </c>
      <c r="D13" s="2"/>
      <c r="E13" s="2"/>
      <c r="F13" s="2"/>
      <c r="G13" s="2"/>
      <c r="H13" s="2"/>
      <c r="I13" s="2"/>
      <c r="J13" s="2"/>
      <c r="K13" s="49"/>
    </row>
    <row r="14" spans="1:27" s="1" customFormat="1" ht="19.5" customHeight="1" x14ac:dyDescent="0.45">
      <c r="A14" s="2"/>
      <c r="B14" s="2"/>
      <c r="C14" s="2"/>
      <c r="D14" s="2"/>
      <c r="E14" s="2"/>
      <c r="F14" s="2"/>
      <c r="G14" s="2"/>
      <c r="H14" s="2"/>
      <c r="I14" s="2"/>
      <c r="J14" s="2"/>
      <c r="K14" s="49"/>
    </row>
    <row r="15" spans="1:27" s="1" customFormat="1" ht="19.5" customHeight="1" x14ac:dyDescent="0.45">
      <c r="A15" s="137" t="s">
        <v>321</v>
      </c>
      <c r="B15" s="138"/>
      <c r="C15" s="138"/>
      <c r="D15" s="139"/>
      <c r="E15" s="86"/>
      <c r="F15" s="86" t="s">
        <v>327</v>
      </c>
      <c r="G15" s="86"/>
      <c r="H15" s="86" t="s">
        <v>335</v>
      </c>
      <c r="I15" s="86"/>
      <c r="J15" s="86" t="s">
        <v>316</v>
      </c>
      <c r="K15" s="136" t="s">
        <v>324</v>
      </c>
    </row>
    <row r="16" spans="1:27" s="1" customFormat="1" ht="19.5" customHeight="1" x14ac:dyDescent="0.45">
      <c r="A16" s="140"/>
      <c r="B16" s="141"/>
      <c r="C16" s="141"/>
      <c r="D16" s="142"/>
      <c r="E16" s="86"/>
      <c r="F16" s="86" t="s">
        <v>328</v>
      </c>
      <c r="G16" s="86"/>
      <c r="H16" s="86" t="s">
        <v>317</v>
      </c>
      <c r="I16" s="86"/>
      <c r="J16" s="12" t="s">
        <v>318</v>
      </c>
      <c r="K16" s="136"/>
    </row>
    <row r="17" spans="1:11" s="1" customFormat="1" ht="19.5" customHeight="1" x14ac:dyDescent="0.45">
      <c r="A17" s="140"/>
      <c r="B17" s="141"/>
      <c r="C17" s="141"/>
      <c r="D17" s="142"/>
      <c r="E17" s="86"/>
      <c r="F17" s="124" t="s">
        <v>329</v>
      </c>
      <c r="G17" s="124"/>
      <c r="H17" s="124"/>
      <c r="I17" s="124"/>
      <c r="J17" s="124"/>
      <c r="K17" s="136"/>
    </row>
    <row r="18" spans="1:11" s="1" customFormat="1" ht="19.5" customHeight="1" x14ac:dyDescent="0.45">
      <c r="A18" s="140"/>
      <c r="B18" s="141"/>
      <c r="C18" s="141"/>
      <c r="D18" s="142"/>
      <c r="E18" s="86"/>
      <c r="F18" s="124" t="s">
        <v>330</v>
      </c>
      <c r="G18" s="124"/>
      <c r="H18" s="124"/>
      <c r="I18" s="124"/>
      <c r="J18" s="124"/>
      <c r="K18" s="136"/>
    </row>
    <row r="19" spans="1:11" s="1" customFormat="1" ht="19.5" customHeight="1" x14ac:dyDescent="0.45">
      <c r="A19" s="140"/>
      <c r="B19" s="141"/>
      <c r="C19" s="141"/>
      <c r="D19" s="142"/>
      <c r="E19" s="86"/>
      <c r="F19" s="88" t="s">
        <v>331</v>
      </c>
      <c r="G19" s="148" t="s">
        <v>332</v>
      </c>
      <c r="H19" s="149"/>
      <c r="I19" s="149"/>
      <c r="J19" s="149"/>
      <c r="K19" s="136"/>
    </row>
    <row r="20" spans="1:11" s="1" customFormat="1" ht="19.5" customHeight="1" x14ac:dyDescent="0.45">
      <c r="A20" s="143"/>
      <c r="B20" s="144"/>
      <c r="C20" s="144"/>
      <c r="D20" s="145"/>
      <c r="E20" s="86"/>
      <c r="F20" s="87" t="s">
        <v>333</v>
      </c>
      <c r="G20" s="87"/>
      <c r="H20" s="87" t="s">
        <v>320</v>
      </c>
      <c r="I20" s="87"/>
      <c r="J20" s="87" t="s">
        <v>334</v>
      </c>
      <c r="K20" s="136"/>
    </row>
    <row r="21" spans="1:11" s="1" customFormat="1" ht="47.4" customHeight="1" x14ac:dyDescent="0.45">
      <c r="A21" s="121" t="s">
        <v>322</v>
      </c>
      <c r="B21" s="121"/>
      <c r="C21" s="121"/>
      <c r="D21" s="121"/>
      <c r="E21" s="86"/>
      <c r="F21" s="146" t="s">
        <v>326</v>
      </c>
      <c r="G21" s="146"/>
      <c r="H21" s="146"/>
      <c r="I21" s="146"/>
      <c r="J21" s="146"/>
      <c r="K21" s="136" t="s">
        <v>323</v>
      </c>
    </row>
    <row r="22" spans="1:11" s="1" customFormat="1" ht="33" customHeight="1" x14ac:dyDescent="0.45">
      <c r="A22" s="147"/>
      <c r="B22" s="147"/>
      <c r="C22" s="147"/>
      <c r="D22" s="147"/>
      <c r="E22" s="86"/>
      <c r="F22" s="146" t="s">
        <v>325</v>
      </c>
      <c r="G22" s="146"/>
      <c r="H22" s="146"/>
      <c r="I22" s="146"/>
      <c r="J22" s="146"/>
      <c r="K22" s="136"/>
    </row>
    <row r="23" spans="1:11" s="1" customFormat="1" ht="120.6" customHeight="1" x14ac:dyDescent="0.45">
      <c r="A23" s="102" t="s">
        <v>312</v>
      </c>
      <c r="B23" s="103"/>
      <c r="C23" s="103"/>
      <c r="D23" s="127"/>
      <c r="E23" s="128" t="s">
        <v>319</v>
      </c>
      <c r="F23" s="129"/>
      <c r="G23" s="129"/>
      <c r="H23" s="129"/>
      <c r="I23" s="129"/>
      <c r="J23" s="130"/>
      <c r="K23" s="49" t="s">
        <v>209</v>
      </c>
    </row>
    <row r="24" spans="1:11" s="1" customFormat="1" ht="121.2" customHeight="1" x14ac:dyDescent="0.45">
      <c r="A24" s="102" t="s">
        <v>315</v>
      </c>
      <c r="B24" s="103"/>
      <c r="C24" s="103"/>
      <c r="D24" s="127"/>
      <c r="E24" s="131"/>
      <c r="F24" s="132"/>
      <c r="G24" s="132"/>
      <c r="H24" s="132"/>
      <c r="I24" s="132"/>
      <c r="J24" s="133"/>
      <c r="K24" s="49" t="s">
        <v>209</v>
      </c>
    </row>
    <row r="25" spans="1:11" s="1" customFormat="1" ht="19.2" customHeight="1" x14ac:dyDescent="0.45">
      <c r="A25" s="104" t="s">
        <v>314</v>
      </c>
      <c r="B25" s="105"/>
      <c r="C25" s="105"/>
      <c r="D25" s="106"/>
      <c r="E25" s="104" t="s">
        <v>230</v>
      </c>
      <c r="F25" s="105"/>
      <c r="G25" s="105"/>
      <c r="H25" s="105"/>
      <c r="I25" s="105"/>
      <c r="J25" s="106"/>
      <c r="K25" s="49"/>
    </row>
    <row r="26" spans="1:11" s="1" customFormat="1" ht="27" customHeight="1" x14ac:dyDescent="0.45">
      <c r="A26" s="110"/>
      <c r="B26" s="111"/>
      <c r="C26" s="111"/>
      <c r="D26" s="112"/>
      <c r="E26" s="115"/>
      <c r="F26" s="116"/>
      <c r="G26" s="42" t="s">
        <v>231</v>
      </c>
      <c r="H26" s="116"/>
      <c r="I26" s="116"/>
      <c r="J26" s="48"/>
      <c r="K26" s="49" t="s">
        <v>310</v>
      </c>
    </row>
    <row r="27" spans="1:11" s="1" customFormat="1" ht="17.25" customHeight="1" x14ac:dyDescent="0.45">
      <c r="A27" s="104" t="s">
        <v>313</v>
      </c>
      <c r="B27" s="105"/>
      <c r="C27" s="105"/>
      <c r="D27" s="106"/>
      <c r="E27" s="85" t="s">
        <v>228</v>
      </c>
      <c r="F27" s="46"/>
      <c r="G27" s="46"/>
      <c r="H27" s="43"/>
      <c r="J27" s="44"/>
      <c r="K27" s="49"/>
    </row>
    <row r="28" spans="1:11" s="1" customFormat="1" ht="17.25" customHeight="1" x14ac:dyDescent="0.45">
      <c r="A28" s="107"/>
      <c r="B28" s="108"/>
      <c r="C28" s="108"/>
      <c r="D28" s="109"/>
      <c r="E28" s="9"/>
      <c r="F28" s="47" t="s">
        <v>224</v>
      </c>
      <c r="G28" s="2"/>
      <c r="H28" s="2"/>
      <c r="J28" s="45"/>
      <c r="K28" s="49" t="s">
        <v>235</v>
      </c>
    </row>
    <row r="29" spans="1:11" s="1" customFormat="1" ht="17.25" customHeight="1" x14ac:dyDescent="0.45">
      <c r="A29" s="107"/>
      <c r="B29" s="108"/>
      <c r="C29" s="108"/>
      <c r="D29" s="109"/>
      <c r="E29" s="9"/>
      <c r="F29" s="47" t="s">
        <v>126</v>
      </c>
      <c r="G29" s="2"/>
      <c r="H29" s="2"/>
      <c r="J29" s="45"/>
      <c r="K29" s="49" t="s">
        <v>235</v>
      </c>
    </row>
    <row r="30" spans="1:11" s="1" customFormat="1" ht="17.25" customHeight="1" x14ac:dyDescent="0.45">
      <c r="A30" s="107"/>
      <c r="B30" s="108"/>
      <c r="C30" s="108"/>
      <c r="D30" s="109"/>
      <c r="E30" s="39" t="s">
        <v>225</v>
      </c>
      <c r="F30" s="7"/>
      <c r="G30" s="7"/>
      <c r="H30" s="2"/>
      <c r="J30" s="45"/>
      <c r="K30" s="49"/>
    </row>
    <row r="31" spans="1:11" s="1" customFormat="1" ht="17.25" customHeight="1" x14ac:dyDescent="0.45">
      <c r="A31" s="107"/>
      <c r="B31" s="108"/>
      <c r="C31" s="108"/>
      <c r="D31" s="109"/>
      <c r="E31" s="102" t="s">
        <v>232</v>
      </c>
      <c r="F31" s="103"/>
      <c r="G31" s="113"/>
      <c r="H31" s="113"/>
      <c r="I31" s="113"/>
      <c r="J31" s="113"/>
      <c r="K31" s="49" t="s">
        <v>209</v>
      </c>
    </row>
    <row r="32" spans="1:11" s="1" customFormat="1" ht="17.25" customHeight="1" x14ac:dyDescent="0.45">
      <c r="A32" s="107"/>
      <c r="B32" s="108"/>
      <c r="C32" s="108"/>
      <c r="D32" s="109"/>
      <c r="E32" s="102" t="s">
        <v>233</v>
      </c>
      <c r="F32" s="103"/>
      <c r="G32" s="113"/>
      <c r="H32" s="113"/>
      <c r="I32" s="113"/>
      <c r="J32" s="113"/>
      <c r="K32" s="49" t="s">
        <v>209</v>
      </c>
    </row>
    <row r="33" spans="1:11" s="1" customFormat="1" ht="17.25" customHeight="1" x14ac:dyDescent="0.45">
      <c r="A33" s="110"/>
      <c r="B33" s="111"/>
      <c r="C33" s="111"/>
      <c r="D33" s="112"/>
      <c r="E33" s="102" t="s">
        <v>234</v>
      </c>
      <c r="F33" s="103"/>
      <c r="G33" s="113"/>
      <c r="H33" s="113"/>
      <c r="I33" s="113"/>
      <c r="J33" s="113"/>
      <c r="K33" s="49" t="s">
        <v>209</v>
      </c>
    </row>
    <row r="34" spans="1:11" s="1" customFormat="1" ht="28.2" customHeight="1" x14ac:dyDescent="0.45">
      <c r="A34" s="121" t="s">
        <v>308</v>
      </c>
      <c r="B34" s="121"/>
      <c r="C34" s="121"/>
      <c r="D34" s="121"/>
      <c r="E34" s="121"/>
      <c r="F34" s="121"/>
      <c r="G34" s="121"/>
      <c r="H34" s="121"/>
      <c r="I34" s="121"/>
      <c r="J34" s="121"/>
      <c r="K34" s="49"/>
    </row>
    <row r="35" spans="1:11" s="1" customFormat="1" ht="24.6" customHeight="1" x14ac:dyDescent="0.45">
      <c r="A35" s="122" t="s">
        <v>309</v>
      </c>
      <c r="B35" s="122"/>
      <c r="C35" s="122"/>
      <c r="D35" s="122"/>
      <c r="E35" s="122"/>
      <c r="F35" s="122"/>
      <c r="G35" s="122"/>
      <c r="H35" s="122"/>
      <c r="I35" s="122"/>
      <c r="J35" s="122"/>
      <c r="K35" s="49"/>
    </row>
    <row r="36" spans="1:11" s="1" customFormat="1" ht="17.25" customHeight="1" x14ac:dyDescent="0.45">
      <c r="A36" s="122" t="s">
        <v>221</v>
      </c>
      <c r="B36" s="122"/>
      <c r="C36" s="122"/>
      <c r="D36" s="122"/>
      <c r="E36" s="122"/>
      <c r="F36" s="122"/>
      <c r="G36" s="122"/>
      <c r="K36" s="49"/>
    </row>
    <row r="37" spans="1:11" ht="22.5" customHeight="1" x14ac:dyDescent="0.45">
      <c r="A37" s="2" t="s">
        <v>223</v>
      </c>
    </row>
    <row r="38" spans="1:11" ht="18" customHeight="1" x14ac:dyDescent="0.45">
      <c r="A38" s="4" t="s">
        <v>219</v>
      </c>
      <c r="H38" s="33"/>
      <c r="I38" s="2" t="s">
        <v>209</v>
      </c>
    </row>
    <row r="39" spans="1:11" ht="18" customHeight="1" x14ac:dyDescent="0.45">
      <c r="A39" s="3" t="s">
        <v>176</v>
      </c>
      <c r="B39" s="156" t="str">
        <f>IF(D9="","",D9)</f>
        <v/>
      </c>
      <c r="C39" s="157"/>
      <c r="D39" s="157"/>
      <c r="E39" s="157"/>
      <c r="F39" s="158"/>
      <c r="H39" s="32"/>
      <c r="I39" s="2" t="s">
        <v>208</v>
      </c>
    </row>
    <row r="40" spans="1:11" ht="18" customHeight="1" x14ac:dyDescent="0.45">
      <c r="B40" s="8"/>
      <c r="C40" s="8"/>
      <c r="D40" s="8"/>
      <c r="E40" s="8"/>
      <c r="F40" s="8"/>
      <c r="H40" s="31"/>
      <c r="I40" s="2" t="s">
        <v>207</v>
      </c>
    </row>
    <row r="41" spans="1:11" ht="18.75" customHeight="1" x14ac:dyDescent="0.45">
      <c r="A41" s="4" t="s">
        <v>214</v>
      </c>
      <c r="H41" s="58" t="s">
        <v>125</v>
      </c>
    </row>
    <row r="42" spans="1:11" ht="36" customHeight="1" x14ac:dyDescent="0.45">
      <c r="A42" s="30"/>
      <c r="B42" s="97" t="s">
        <v>213</v>
      </c>
      <c r="C42" s="96"/>
      <c r="D42" s="97" t="s">
        <v>202</v>
      </c>
      <c r="E42" s="97"/>
      <c r="F42" s="18" t="s">
        <v>201</v>
      </c>
      <c r="G42" s="97" t="s">
        <v>212</v>
      </c>
      <c r="H42" s="96"/>
      <c r="K42" s="57" t="s">
        <v>254</v>
      </c>
    </row>
    <row r="43" spans="1:11" ht="18" customHeight="1" x14ac:dyDescent="0.45">
      <c r="A43" s="40" t="s">
        <v>194</v>
      </c>
      <c r="B43" s="120" t="s">
        <v>149</v>
      </c>
      <c r="C43" s="120"/>
      <c r="D43" s="151">
        <f>E61</f>
        <v>0</v>
      </c>
      <c r="E43" s="151"/>
      <c r="F43" s="22" t="s">
        <v>355</v>
      </c>
      <c r="G43" s="151">
        <f>D43*4/5</f>
        <v>0</v>
      </c>
      <c r="H43" s="151"/>
    </row>
    <row r="44" spans="1:11" ht="18" customHeight="1" x14ac:dyDescent="0.45">
      <c r="A44" s="40" t="s">
        <v>193</v>
      </c>
      <c r="B44" s="154" t="str">
        <f>IF(VLOOKUP(A44,$A$56:$F$115,2,0)="","",VLOOKUP(A44,$A$56:$F$115,2,0))</f>
        <v/>
      </c>
      <c r="C44" s="155"/>
      <c r="D44" s="151">
        <f>E67</f>
        <v>0</v>
      </c>
      <c r="E44" s="151"/>
      <c r="F44" s="22" t="s">
        <v>355</v>
      </c>
      <c r="G44" s="151">
        <f>D44*4/5</f>
        <v>0</v>
      </c>
      <c r="H44" s="151"/>
    </row>
    <row r="45" spans="1:11" ht="18" customHeight="1" x14ac:dyDescent="0.45">
      <c r="A45" s="40" t="s">
        <v>192</v>
      </c>
      <c r="B45" s="154" t="str">
        <f t="shared" ref="B45:B52" si="1">IF(VLOOKUP(A45,$A$56:$F$115,2,0)="","",VLOOKUP(A45,$A$56:$F$115,2,0))</f>
        <v/>
      </c>
      <c r="C45" s="155"/>
      <c r="D45" s="151">
        <f>E73</f>
        <v>0</v>
      </c>
      <c r="E45" s="151"/>
      <c r="F45" s="22" t="s">
        <v>355</v>
      </c>
      <c r="G45" s="151">
        <f>D45*4/5</f>
        <v>0</v>
      </c>
      <c r="H45" s="151"/>
    </row>
    <row r="46" spans="1:11" ht="18" customHeight="1" x14ac:dyDescent="0.45">
      <c r="A46" s="40" t="s">
        <v>191</v>
      </c>
      <c r="B46" s="154" t="str">
        <f t="shared" si="1"/>
        <v/>
      </c>
      <c r="C46" s="155"/>
      <c r="D46" s="100">
        <f>E79</f>
        <v>0</v>
      </c>
      <c r="E46" s="101"/>
      <c r="F46" s="22" t="s">
        <v>356</v>
      </c>
      <c r="G46" s="151">
        <f>D46*4/5</f>
        <v>0</v>
      </c>
      <c r="H46" s="151"/>
    </row>
    <row r="47" spans="1:11" ht="18" customHeight="1" x14ac:dyDescent="0.45">
      <c r="A47" s="40" t="s">
        <v>190</v>
      </c>
      <c r="B47" s="154" t="str">
        <f t="shared" si="1"/>
        <v/>
      </c>
      <c r="C47" s="155"/>
      <c r="D47" s="100">
        <f>E85</f>
        <v>0</v>
      </c>
      <c r="E47" s="101"/>
      <c r="F47" s="22" t="s">
        <v>356</v>
      </c>
      <c r="G47" s="151">
        <f>D47*4/5</f>
        <v>0</v>
      </c>
      <c r="H47" s="151"/>
    </row>
    <row r="48" spans="1:11" ht="18" hidden="1" customHeight="1" outlineLevel="1" x14ac:dyDescent="0.45">
      <c r="A48" s="40" t="s">
        <v>237</v>
      </c>
      <c r="B48" s="154" t="str">
        <f t="shared" si="1"/>
        <v/>
      </c>
      <c r="C48" s="155"/>
      <c r="D48" s="100">
        <f>E91</f>
        <v>0</v>
      </c>
      <c r="E48" s="101"/>
      <c r="F48" s="22" t="s">
        <v>211</v>
      </c>
      <c r="G48" s="151">
        <f t="shared" ref="G48:G50" si="2">D48*3/4</f>
        <v>0</v>
      </c>
      <c r="H48" s="151"/>
    </row>
    <row r="49" spans="1:11" ht="18" hidden="1" customHeight="1" outlineLevel="1" x14ac:dyDescent="0.45">
      <c r="A49" s="40" t="s">
        <v>238</v>
      </c>
      <c r="B49" s="154" t="str">
        <f t="shared" si="1"/>
        <v/>
      </c>
      <c r="C49" s="155"/>
      <c r="D49" s="100">
        <f>E97</f>
        <v>0</v>
      </c>
      <c r="E49" s="101"/>
      <c r="F49" s="22" t="s">
        <v>211</v>
      </c>
      <c r="G49" s="151">
        <f t="shared" si="2"/>
        <v>0</v>
      </c>
      <c r="H49" s="151"/>
    </row>
    <row r="50" spans="1:11" ht="18" hidden="1" customHeight="1" outlineLevel="1" x14ac:dyDescent="0.45">
      <c r="A50" s="40" t="s">
        <v>239</v>
      </c>
      <c r="B50" s="154" t="str">
        <f t="shared" si="1"/>
        <v/>
      </c>
      <c r="C50" s="155"/>
      <c r="D50" s="100">
        <f>E103</f>
        <v>0</v>
      </c>
      <c r="E50" s="101"/>
      <c r="F50" s="22" t="s">
        <v>211</v>
      </c>
      <c r="G50" s="151">
        <f t="shared" si="2"/>
        <v>0</v>
      </c>
      <c r="H50" s="151"/>
    </row>
    <row r="51" spans="1:11" ht="18" hidden="1" customHeight="1" outlineLevel="1" x14ac:dyDescent="0.45">
      <c r="A51" s="40" t="s">
        <v>240</v>
      </c>
      <c r="B51" s="154" t="str">
        <f t="shared" si="1"/>
        <v/>
      </c>
      <c r="C51" s="155"/>
      <c r="D51" s="100">
        <f>E109</f>
        <v>0</v>
      </c>
      <c r="E51" s="101"/>
      <c r="F51" s="22" t="s">
        <v>211</v>
      </c>
      <c r="G51" s="151">
        <f>D51*4/5</f>
        <v>0</v>
      </c>
      <c r="H51" s="151"/>
    </row>
    <row r="52" spans="1:11" ht="18" hidden="1" customHeight="1" outlineLevel="1" x14ac:dyDescent="0.45">
      <c r="A52" s="40" t="s">
        <v>241</v>
      </c>
      <c r="B52" s="154" t="str">
        <f t="shared" si="1"/>
        <v/>
      </c>
      <c r="C52" s="155"/>
      <c r="D52" s="100">
        <f>E115</f>
        <v>0</v>
      </c>
      <c r="E52" s="101"/>
      <c r="F52" s="22" t="s">
        <v>211</v>
      </c>
      <c r="G52" s="151">
        <f>D47*3/4</f>
        <v>0</v>
      </c>
      <c r="H52" s="151"/>
    </row>
    <row r="53" spans="1:11" ht="18.75" customHeight="1" collapsed="1" x14ac:dyDescent="0.45">
      <c r="A53" s="40" t="s">
        <v>184</v>
      </c>
      <c r="B53" s="135"/>
      <c r="C53" s="135"/>
      <c r="D53" s="151">
        <f>SUM(D43:E52)</f>
        <v>0</v>
      </c>
      <c r="E53" s="151"/>
      <c r="F53" s="20"/>
      <c r="G53" s="151">
        <f>IF(SUM(G43:H52)&gt;=10000000,10000000,ROUNDDOWN(SUM(G43:H52),-3))</f>
        <v>0</v>
      </c>
      <c r="H53" s="151"/>
    </row>
    <row r="54" spans="1:11" ht="18.75" customHeight="1" x14ac:dyDescent="0.45">
      <c r="A54" s="1"/>
      <c r="B54" s="1"/>
      <c r="C54" s="1"/>
      <c r="D54" s="1"/>
      <c r="E54" s="1"/>
      <c r="F54" s="1"/>
      <c r="G54" s="1" t="s">
        <v>210</v>
      </c>
      <c r="H54" s="1"/>
      <c r="K54" s="90" t="s">
        <v>357</v>
      </c>
    </row>
    <row r="55" spans="1:11" ht="18.75" customHeight="1" x14ac:dyDescent="0.45">
      <c r="A55" s="4" t="s">
        <v>253</v>
      </c>
    </row>
    <row r="56" spans="1:11" ht="18" customHeight="1" x14ac:dyDescent="0.45">
      <c r="A56" s="16" t="s">
        <v>194</v>
      </c>
      <c r="B56" s="95" t="s">
        <v>149</v>
      </c>
      <c r="C56" s="95"/>
      <c r="D56" s="95"/>
      <c r="E56" s="95"/>
      <c r="F56" s="1"/>
      <c r="G56" s="1"/>
      <c r="H56" s="1"/>
      <c r="I56" s="1"/>
      <c r="J56" s="58" t="s">
        <v>125</v>
      </c>
      <c r="K56" s="49" t="s">
        <v>235</v>
      </c>
    </row>
    <row r="57" spans="1:11" ht="36" customHeight="1" x14ac:dyDescent="0.45">
      <c r="A57" s="96" t="s">
        <v>189</v>
      </c>
      <c r="B57" s="96"/>
      <c r="C57" s="96"/>
      <c r="D57" s="18" t="s">
        <v>188</v>
      </c>
      <c r="E57" s="97" t="s">
        <v>187</v>
      </c>
      <c r="F57" s="97"/>
      <c r="G57" s="152" t="s">
        <v>186</v>
      </c>
      <c r="H57" s="153"/>
      <c r="I57" s="152" t="s">
        <v>185</v>
      </c>
      <c r="J57" s="153"/>
      <c r="K57" s="49" t="s">
        <v>250</v>
      </c>
    </row>
    <row r="58" spans="1:11" ht="18" customHeight="1" x14ac:dyDescent="0.45">
      <c r="A58" s="92"/>
      <c r="B58" s="92"/>
      <c r="C58" s="92"/>
      <c r="D58" s="17"/>
      <c r="E58" s="93"/>
      <c r="F58" s="93"/>
      <c r="G58" s="92"/>
      <c r="H58" s="92"/>
      <c r="I58" s="92"/>
      <c r="J58" s="92"/>
      <c r="K58" s="49"/>
    </row>
    <row r="59" spans="1:11" ht="18" customHeight="1" x14ac:dyDescent="0.45">
      <c r="A59" s="92"/>
      <c r="B59" s="92"/>
      <c r="C59" s="92"/>
      <c r="D59" s="17"/>
      <c r="E59" s="93"/>
      <c r="F59" s="93"/>
      <c r="G59" s="92"/>
      <c r="H59" s="92"/>
      <c r="I59" s="92"/>
      <c r="J59" s="92"/>
      <c r="K59" s="49"/>
    </row>
    <row r="60" spans="1:11" ht="18" customHeight="1" x14ac:dyDescent="0.45">
      <c r="A60" s="92"/>
      <c r="B60" s="92"/>
      <c r="C60" s="92"/>
      <c r="D60" s="17"/>
      <c r="E60" s="93"/>
      <c r="F60" s="93"/>
      <c r="G60" s="92"/>
      <c r="H60" s="92"/>
      <c r="I60" s="92"/>
      <c r="J60" s="92"/>
      <c r="K60" s="49"/>
    </row>
    <row r="61" spans="1:11" ht="18" customHeight="1" x14ac:dyDescent="0.45">
      <c r="A61" s="98" t="s">
        <v>184</v>
      </c>
      <c r="B61" s="98"/>
      <c r="C61" s="98"/>
      <c r="D61" s="99"/>
      <c r="E61" s="100">
        <f>SUM(E58:F60)</f>
        <v>0</v>
      </c>
      <c r="F61" s="101"/>
      <c r="G61" s="16"/>
      <c r="H61" s="16"/>
      <c r="I61" s="16"/>
      <c r="J61" s="16"/>
      <c r="K61" s="49"/>
    </row>
    <row r="62" spans="1:11" ht="18" customHeight="1" x14ac:dyDescent="0.45">
      <c r="A62" s="16" t="s">
        <v>193</v>
      </c>
      <c r="B62" s="95"/>
      <c r="C62" s="95"/>
      <c r="D62" s="95"/>
      <c r="E62" s="95"/>
      <c r="F62" s="29"/>
      <c r="G62" s="1"/>
      <c r="H62" s="1"/>
      <c r="I62" s="1"/>
      <c r="J62" s="1"/>
      <c r="K62" s="49" t="s">
        <v>235</v>
      </c>
    </row>
    <row r="63" spans="1:11" ht="36.6" customHeight="1" x14ac:dyDescent="0.45">
      <c r="A63" s="96" t="s">
        <v>189</v>
      </c>
      <c r="B63" s="96"/>
      <c r="C63" s="96"/>
      <c r="D63" s="18" t="s">
        <v>188</v>
      </c>
      <c r="E63" s="150" t="s">
        <v>187</v>
      </c>
      <c r="F63" s="150"/>
      <c r="G63" s="96" t="s">
        <v>186</v>
      </c>
      <c r="H63" s="96"/>
      <c r="I63" s="96" t="s">
        <v>185</v>
      </c>
      <c r="J63" s="96"/>
      <c r="K63" s="49"/>
    </row>
    <row r="64" spans="1:11" ht="18" customHeight="1" x14ac:dyDescent="0.45">
      <c r="A64" s="92"/>
      <c r="B64" s="92"/>
      <c r="C64" s="92"/>
      <c r="D64" s="17"/>
      <c r="E64" s="93"/>
      <c r="F64" s="93"/>
      <c r="G64" s="92"/>
      <c r="H64" s="92"/>
      <c r="I64" s="92"/>
      <c r="J64" s="92"/>
      <c r="K64" s="49"/>
    </row>
    <row r="65" spans="1:11" ht="18" customHeight="1" x14ac:dyDescent="0.45">
      <c r="A65" s="92"/>
      <c r="B65" s="92"/>
      <c r="C65" s="92"/>
      <c r="D65" s="17"/>
      <c r="E65" s="93"/>
      <c r="F65" s="93"/>
      <c r="G65" s="92"/>
      <c r="H65" s="92"/>
      <c r="I65" s="92"/>
      <c r="J65" s="92"/>
      <c r="K65" s="49"/>
    </row>
    <row r="66" spans="1:11" ht="18" customHeight="1" x14ac:dyDescent="0.45">
      <c r="A66" s="92"/>
      <c r="B66" s="92"/>
      <c r="C66" s="92"/>
      <c r="D66" s="17"/>
      <c r="E66" s="93"/>
      <c r="F66" s="93"/>
      <c r="G66" s="92"/>
      <c r="H66" s="92"/>
      <c r="I66" s="92"/>
      <c r="J66" s="92"/>
      <c r="K66" s="49"/>
    </row>
    <row r="67" spans="1:11" ht="18" customHeight="1" x14ac:dyDescent="0.45">
      <c r="A67" s="98" t="s">
        <v>184</v>
      </c>
      <c r="B67" s="98"/>
      <c r="C67" s="98"/>
      <c r="D67" s="99"/>
      <c r="E67" s="100">
        <f>SUM(E64:F66)</f>
        <v>0</v>
      </c>
      <c r="F67" s="101"/>
      <c r="G67" s="16"/>
      <c r="H67" s="16"/>
      <c r="I67" s="16"/>
      <c r="J67" s="16"/>
      <c r="K67" s="49"/>
    </row>
    <row r="68" spans="1:11" ht="18" customHeight="1" x14ac:dyDescent="0.45">
      <c r="A68" s="16" t="s">
        <v>192</v>
      </c>
      <c r="B68" s="95"/>
      <c r="C68" s="95"/>
      <c r="D68" s="95"/>
      <c r="E68" s="95"/>
      <c r="F68" s="29"/>
      <c r="G68" s="1"/>
      <c r="H68" s="1"/>
      <c r="I68" s="1"/>
      <c r="J68" s="1"/>
      <c r="K68" s="49" t="s">
        <v>235</v>
      </c>
    </row>
    <row r="69" spans="1:11" ht="36" customHeight="1" x14ac:dyDescent="0.45">
      <c r="A69" s="96" t="s">
        <v>189</v>
      </c>
      <c r="B69" s="96"/>
      <c r="C69" s="96"/>
      <c r="D69" s="18" t="s">
        <v>188</v>
      </c>
      <c r="E69" s="150" t="s">
        <v>187</v>
      </c>
      <c r="F69" s="150"/>
      <c r="G69" s="96" t="s">
        <v>186</v>
      </c>
      <c r="H69" s="96"/>
      <c r="I69" s="96" t="s">
        <v>185</v>
      </c>
      <c r="J69" s="96"/>
      <c r="K69" s="49"/>
    </row>
    <row r="70" spans="1:11" ht="18" customHeight="1" x14ac:dyDescent="0.45">
      <c r="A70" s="92"/>
      <c r="B70" s="92"/>
      <c r="C70" s="92"/>
      <c r="D70" s="17"/>
      <c r="E70" s="93"/>
      <c r="F70" s="93"/>
      <c r="G70" s="92"/>
      <c r="H70" s="92"/>
      <c r="I70" s="92"/>
      <c r="J70" s="92"/>
      <c r="K70" s="49"/>
    </row>
    <row r="71" spans="1:11" ht="18" customHeight="1" x14ac:dyDescent="0.45">
      <c r="A71" s="92"/>
      <c r="B71" s="92"/>
      <c r="C71" s="92"/>
      <c r="D71" s="17"/>
      <c r="E71" s="93"/>
      <c r="F71" s="93"/>
      <c r="G71" s="92"/>
      <c r="H71" s="92"/>
      <c r="I71" s="92"/>
      <c r="J71" s="92"/>
      <c r="K71" s="49"/>
    </row>
    <row r="72" spans="1:11" ht="18" customHeight="1" x14ac:dyDescent="0.45">
      <c r="A72" s="92"/>
      <c r="B72" s="92"/>
      <c r="C72" s="92"/>
      <c r="D72" s="17"/>
      <c r="E72" s="93"/>
      <c r="F72" s="93"/>
      <c r="G72" s="92"/>
      <c r="H72" s="92"/>
      <c r="I72" s="92"/>
      <c r="J72" s="92"/>
      <c r="K72" s="49"/>
    </row>
    <row r="73" spans="1:11" ht="18" customHeight="1" x14ac:dyDescent="0.45">
      <c r="A73" s="98" t="s">
        <v>184</v>
      </c>
      <c r="B73" s="98"/>
      <c r="C73" s="98"/>
      <c r="D73" s="99"/>
      <c r="E73" s="100">
        <f>SUM(E70:F72)</f>
        <v>0</v>
      </c>
      <c r="F73" s="101"/>
      <c r="G73" s="16"/>
      <c r="H73" s="16"/>
      <c r="I73" s="16"/>
      <c r="J73" s="16"/>
      <c r="K73" s="49"/>
    </row>
    <row r="74" spans="1:11" ht="18" customHeight="1" x14ac:dyDescent="0.45">
      <c r="A74" s="16" t="s">
        <v>191</v>
      </c>
      <c r="B74" s="95"/>
      <c r="C74" s="95"/>
      <c r="D74" s="95"/>
      <c r="E74" s="95"/>
      <c r="F74" s="29"/>
      <c r="G74" s="1"/>
      <c r="H74" s="1"/>
      <c r="I74" s="1"/>
      <c r="J74" s="1"/>
      <c r="K74" s="49" t="s">
        <v>235</v>
      </c>
    </row>
    <row r="75" spans="1:11" ht="36.6" customHeight="1" x14ac:dyDescent="0.45">
      <c r="A75" s="96" t="s">
        <v>189</v>
      </c>
      <c r="B75" s="96"/>
      <c r="C75" s="96"/>
      <c r="D75" s="18" t="s">
        <v>188</v>
      </c>
      <c r="E75" s="150" t="s">
        <v>187</v>
      </c>
      <c r="F75" s="150"/>
      <c r="G75" s="96" t="s">
        <v>186</v>
      </c>
      <c r="H75" s="96"/>
      <c r="I75" s="96" t="s">
        <v>185</v>
      </c>
      <c r="J75" s="96"/>
      <c r="K75" s="49"/>
    </row>
    <row r="76" spans="1:11" ht="18" customHeight="1" x14ac:dyDescent="0.45">
      <c r="A76" s="92"/>
      <c r="B76" s="92"/>
      <c r="C76" s="92"/>
      <c r="D76" s="17"/>
      <c r="E76" s="93"/>
      <c r="F76" s="93"/>
      <c r="G76" s="92"/>
      <c r="H76" s="92"/>
      <c r="I76" s="92"/>
      <c r="J76" s="92"/>
      <c r="K76" s="49"/>
    </row>
    <row r="77" spans="1:11" ht="18" customHeight="1" x14ac:dyDescent="0.45">
      <c r="A77" s="92"/>
      <c r="B77" s="92"/>
      <c r="C77" s="92"/>
      <c r="D77" s="17"/>
      <c r="E77" s="93"/>
      <c r="F77" s="93"/>
      <c r="G77" s="92"/>
      <c r="H77" s="92"/>
      <c r="I77" s="92"/>
      <c r="J77" s="92"/>
      <c r="K77" s="49"/>
    </row>
    <row r="78" spans="1:11" ht="18" customHeight="1" x14ac:dyDescent="0.45">
      <c r="A78" s="92"/>
      <c r="B78" s="92"/>
      <c r="C78" s="92"/>
      <c r="D78" s="17"/>
      <c r="E78" s="93"/>
      <c r="F78" s="93"/>
      <c r="G78" s="92"/>
      <c r="H78" s="92"/>
      <c r="I78" s="92"/>
      <c r="J78" s="92"/>
      <c r="K78" s="49"/>
    </row>
    <row r="79" spans="1:11" ht="18" customHeight="1" x14ac:dyDescent="0.45">
      <c r="A79" s="98" t="s">
        <v>184</v>
      </c>
      <c r="B79" s="98"/>
      <c r="C79" s="98"/>
      <c r="D79" s="99"/>
      <c r="E79" s="100">
        <f>SUM(E76:F78)</f>
        <v>0</v>
      </c>
      <c r="F79" s="101"/>
      <c r="G79" s="16"/>
      <c r="H79" s="16"/>
      <c r="I79" s="16"/>
      <c r="J79" s="16"/>
      <c r="K79" s="49"/>
    </row>
    <row r="80" spans="1:11" ht="18" customHeight="1" x14ac:dyDescent="0.45">
      <c r="A80" s="16" t="s">
        <v>190</v>
      </c>
      <c r="B80" s="95"/>
      <c r="C80" s="95"/>
      <c r="D80" s="95"/>
      <c r="E80" s="95"/>
      <c r="F80" s="29"/>
      <c r="G80" s="1"/>
      <c r="H80" s="1"/>
      <c r="I80" s="1"/>
      <c r="J80" s="1"/>
      <c r="K80" s="49" t="s">
        <v>235</v>
      </c>
    </row>
    <row r="81" spans="1:11" ht="36" customHeight="1" x14ac:dyDescent="0.45">
      <c r="A81" s="96" t="s">
        <v>189</v>
      </c>
      <c r="B81" s="96"/>
      <c r="C81" s="96"/>
      <c r="D81" s="18" t="s">
        <v>188</v>
      </c>
      <c r="E81" s="150" t="s">
        <v>187</v>
      </c>
      <c r="F81" s="150"/>
      <c r="G81" s="96" t="s">
        <v>186</v>
      </c>
      <c r="H81" s="96"/>
      <c r="I81" s="96" t="s">
        <v>185</v>
      </c>
      <c r="J81" s="96"/>
      <c r="K81" s="49"/>
    </row>
    <row r="82" spans="1:11" ht="18" customHeight="1" x14ac:dyDescent="0.45">
      <c r="A82" s="92"/>
      <c r="B82" s="92"/>
      <c r="C82" s="92"/>
      <c r="D82" s="17"/>
      <c r="E82" s="93"/>
      <c r="F82" s="93"/>
      <c r="G82" s="92"/>
      <c r="H82" s="92"/>
      <c r="I82" s="92"/>
      <c r="J82" s="92"/>
      <c r="K82" s="49"/>
    </row>
    <row r="83" spans="1:11" ht="18" customHeight="1" x14ac:dyDescent="0.45">
      <c r="A83" s="92"/>
      <c r="B83" s="92"/>
      <c r="C83" s="92"/>
      <c r="D83" s="17"/>
      <c r="E83" s="93"/>
      <c r="F83" s="93"/>
      <c r="G83" s="92"/>
      <c r="H83" s="92"/>
      <c r="I83" s="92"/>
      <c r="J83" s="92"/>
      <c r="K83" s="49"/>
    </row>
    <row r="84" spans="1:11" ht="18" customHeight="1" x14ac:dyDescent="0.45">
      <c r="A84" s="92"/>
      <c r="B84" s="92"/>
      <c r="C84" s="92"/>
      <c r="D84" s="17"/>
      <c r="E84" s="93"/>
      <c r="F84" s="93"/>
      <c r="G84" s="92"/>
      <c r="H84" s="92"/>
      <c r="I84" s="92"/>
      <c r="J84" s="92"/>
      <c r="K84" s="49"/>
    </row>
    <row r="85" spans="1:11" ht="18" customHeight="1" x14ac:dyDescent="0.45">
      <c r="A85" s="98" t="s">
        <v>184</v>
      </c>
      <c r="B85" s="98"/>
      <c r="C85" s="98"/>
      <c r="D85" s="99"/>
      <c r="E85" s="100">
        <f>SUM(E82:F84)</f>
        <v>0</v>
      </c>
      <c r="F85" s="101"/>
      <c r="G85" s="16"/>
      <c r="H85" s="16"/>
      <c r="I85" s="16"/>
      <c r="J85" s="16"/>
      <c r="K85" s="49"/>
    </row>
    <row r="86" spans="1:11" ht="18" hidden="1" customHeight="1" outlineLevel="1" x14ac:dyDescent="0.45">
      <c r="A86" s="16" t="s">
        <v>237</v>
      </c>
      <c r="B86" s="95"/>
      <c r="C86" s="95"/>
      <c r="D86" s="95"/>
      <c r="E86" s="95"/>
      <c r="F86" s="29"/>
      <c r="G86" s="1"/>
      <c r="H86" s="1"/>
      <c r="I86" s="1"/>
      <c r="J86" s="1"/>
      <c r="K86" s="49" t="s">
        <v>235</v>
      </c>
    </row>
    <row r="87" spans="1:11" ht="36" hidden="1" customHeight="1" outlineLevel="1" x14ac:dyDescent="0.45">
      <c r="A87" s="96" t="s">
        <v>189</v>
      </c>
      <c r="B87" s="96"/>
      <c r="C87" s="96"/>
      <c r="D87" s="18" t="s">
        <v>188</v>
      </c>
      <c r="E87" s="150" t="s">
        <v>187</v>
      </c>
      <c r="F87" s="150"/>
      <c r="G87" s="96" t="s">
        <v>186</v>
      </c>
      <c r="H87" s="96"/>
      <c r="I87" s="96" t="s">
        <v>185</v>
      </c>
      <c r="J87" s="96"/>
      <c r="K87" s="49"/>
    </row>
    <row r="88" spans="1:11" ht="18" hidden="1" customHeight="1" outlineLevel="1" x14ac:dyDescent="0.45">
      <c r="A88" s="92"/>
      <c r="B88" s="92"/>
      <c r="C88" s="92"/>
      <c r="D88" s="17"/>
      <c r="E88" s="93"/>
      <c r="F88" s="93"/>
      <c r="G88" s="92"/>
      <c r="H88" s="92"/>
      <c r="I88" s="92"/>
      <c r="J88" s="92"/>
      <c r="K88" s="49"/>
    </row>
    <row r="89" spans="1:11" ht="18" hidden="1" customHeight="1" outlineLevel="1" x14ac:dyDescent="0.45">
      <c r="A89" s="92"/>
      <c r="B89" s="92"/>
      <c r="C89" s="92"/>
      <c r="D89" s="17"/>
      <c r="E89" s="93"/>
      <c r="F89" s="93"/>
      <c r="G89" s="92"/>
      <c r="H89" s="92"/>
      <c r="I89" s="92"/>
      <c r="J89" s="92"/>
      <c r="K89" s="49"/>
    </row>
    <row r="90" spans="1:11" ht="18" hidden="1" customHeight="1" outlineLevel="1" x14ac:dyDescent="0.45">
      <c r="A90" s="92"/>
      <c r="B90" s="92"/>
      <c r="C90" s="92"/>
      <c r="D90" s="17"/>
      <c r="E90" s="93"/>
      <c r="F90" s="93"/>
      <c r="G90" s="92"/>
      <c r="H90" s="92"/>
      <c r="I90" s="92"/>
      <c r="J90" s="92"/>
      <c r="K90" s="49"/>
    </row>
    <row r="91" spans="1:11" ht="18" hidden="1" customHeight="1" outlineLevel="1" x14ac:dyDescent="0.45">
      <c r="A91" s="98" t="s">
        <v>184</v>
      </c>
      <c r="B91" s="98"/>
      <c r="C91" s="98"/>
      <c r="D91" s="99"/>
      <c r="E91" s="100">
        <f>SUM(E88:F90)</f>
        <v>0</v>
      </c>
      <c r="F91" s="101"/>
      <c r="G91" s="16"/>
      <c r="H91" s="16"/>
      <c r="I91" s="16"/>
      <c r="J91" s="16"/>
      <c r="K91" s="49"/>
    </row>
    <row r="92" spans="1:11" ht="18" hidden="1" customHeight="1" outlineLevel="1" x14ac:dyDescent="0.45">
      <c r="A92" s="16" t="s">
        <v>238</v>
      </c>
      <c r="B92" s="95"/>
      <c r="C92" s="95"/>
      <c r="D92" s="95"/>
      <c r="E92" s="95"/>
      <c r="F92" s="29"/>
      <c r="G92" s="1"/>
      <c r="H92" s="1"/>
      <c r="I92" s="1"/>
      <c r="J92" s="1"/>
      <c r="K92" s="49" t="s">
        <v>235</v>
      </c>
    </row>
    <row r="93" spans="1:11" ht="36" hidden="1" customHeight="1" outlineLevel="1" x14ac:dyDescent="0.45">
      <c r="A93" s="96" t="s">
        <v>189</v>
      </c>
      <c r="B93" s="96"/>
      <c r="C93" s="96"/>
      <c r="D93" s="18" t="s">
        <v>188</v>
      </c>
      <c r="E93" s="150" t="s">
        <v>187</v>
      </c>
      <c r="F93" s="150"/>
      <c r="G93" s="96" t="s">
        <v>186</v>
      </c>
      <c r="H93" s="96"/>
      <c r="I93" s="96" t="s">
        <v>185</v>
      </c>
      <c r="J93" s="96"/>
      <c r="K93" s="49"/>
    </row>
    <row r="94" spans="1:11" ht="18" hidden="1" customHeight="1" outlineLevel="1" x14ac:dyDescent="0.45">
      <c r="A94" s="92"/>
      <c r="B94" s="92"/>
      <c r="C94" s="92"/>
      <c r="D94" s="17"/>
      <c r="E94" s="93"/>
      <c r="F94" s="93"/>
      <c r="G94" s="92"/>
      <c r="H94" s="92"/>
      <c r="I94" s="92"/>
      <c r="J94" s="92"/>
      <c r="K94" s="49"/>
    </row>
    <row r="95" spans="1:11" ht="18" hidden="1" customHeight="1" outlineLevel="1" x14ac:dyDescent="0.45">
      <c r="A95" s="92"/>
      <c r="B95" s="92"/>
      <c r="C95" s="92"/>
      <c r="D95" s="17"/>
      <c r="E95" s="93"/>
      <c r="F95" s="93"/>
      <c r="G95" s="92"/>
      <c r="H95" s="92"/>
      <c r="I95" s="92"/>
      <c r="J95" s="92"/>
      <c r="K95" s="49"/>
    </row>
    <row r="96" spans="1:11" ht="18" hidden="1" customHeight="1" outlineLevel="1" x14ac:dyDescent="0.45">
      <c r="A96" s="92"/>
      <c r="B96" s="92"/>
      <c r="C96" s="92"/>
      <c r="D96" s="17"/>
      <c r="E96" s="93"/>
      <c r="F96" s="93"/>
      <c r="G96" s="92"/>
      <c r="H96" s="92"/>
      <c r="I96" s="92"/>
      <c r="J96" s="92"/>
      <c r="K96" s="49"/>
    </row>
    <row r="97" spans="1:11" ht="18" hidden="1" customHeight="1" outlineLevel="1" x14ac:dyDescent="0.45">
      <c r="A97" s="98" t="s">
        <v>184</v>
      </c>
      <c r="B97" s="98"/>
      <c r="C97" s="98"/>
      <c r="D97" s="99"/>
      <c r="E97" s="100">
        <f>SUM(E94:F96)</f>
        <v>0</v>
      </c>
      <c r="F97" s="101"/>
      <c r="G97" s="16"/>
      <c r="H97" s="16"/>
      <c r="I97" s="16"/>
      <c r="J97" s="16"/>
      <c r="K97" s="49"/>
    </row>
    <row r="98" spans="1:11" ht="18" hidden="1" customHeight="1" outlineLevel="1" x14ac:dyDescent="0.45">
      <c r="A98" s="16" t="s">
        <v>239</v>
      </c>
      <c r="B98" s="95"/>
      <c r="C98" s="95"/>
      <c r="D98" s="95"/>
      <c r="E98" s="95"/>
      <c r="F98" s="29"/>
      <c r="G98" s="1"/>
      <c r="H98" s="1"/>
      <c r="I98" s="1"/>
      <c r="J98" s="1"/>
      <c r="K98" s="49" t="s">
        <v>235</v>
      </c>
    </row>
    <row r="99" spans="1:11" ht="36" hidden="1" customHeight="1" outlineLevel="1" x14ac:dyDescent="0.45">
      <c r="A99" s="96" t="s">
        <v>189</v>
      </c>
      <c r="B99" s="96"/>
      <c r="C99" s="96"/>
      <c r="D99" s="18" t="s">
        <v>188</v>
      </c>
      <c r="E99" s="150" t="s">
        <v>187</v>
      </c>
      <c r="F99" s="150"/>
      <c r="G99" s="96" t="s">
        <v>186</v>
      </c>
      <c r="H99" s="96"/>
      <c r="I99" s="96" t="s">
        <v>185</v>
      </c>
      <c r="J99" s="96"/>
      <c r="K99" s="49"/>
    </row>
    <row r="100" spans="1:11" ht="18" hidden="1" customHeight="1" outlineLevel="1" x14ac:dyDescent="0.45">
      <c r="A100" s="92"/>
      <c r="B100" s="92"/>
      <c r="C100" s="92"/>
      <c r="D100" s="17"/>
      <c r="E100" s="93"/>
      <c r="F100" s="93"/>
      <c r="G100" s="92"/>
      <c r="H100" s="92"/>
      <c r="I100" s="92"/>
      <c r="J100" s="92"/>
      <c r="K100" s="49"/>
    </row>
    <row r="101" spans="1:11" ht="18" hidden="1" customHeight="1" outlineLevel="1" x14ac:dyDescent="0.45">
      <c r="A101" s="92"/>
      <c r="B101" s="92"/>
      <c r="C101" s="92"/>
      <c r="D101" s="17"/>
      <c r="E101" s="93"/>
      <c r="F101" s="93"/>
      <c r="G101" s="92"/>
      <c r="H101" s="92"/>
      <c r="I101" s="92"/>
      <c r="J101" s="92"/>
      <c r="K101" s="49"/>
    </row>
    <row r="102" spans="1:11" ht="18" hidden="1" customHeight="1" outlineLevel="1" x14ac:dyDescent="0.45">
      <c r="A102" s="92"/>
      <c r="B102" s="92"/>
      <c r="C102" s="92"/>
      <c r="D102" s="17"/>
      <c r="E102" s="93"/>
      <c r="F102" s="93"/>
      <c r="G102" s="92"/>
      <c r="H102" s="92"/>
      <c r="I102" s="92"/>
      <c r="J102" s="92"/>
      <c r="K102" s="49"/>
    </row>
    <row r="103" spans="1:11" ht="18" hidden="1" customHeight="1" outlineLevel="1" x14ac:dyDescent="0.45">
      <c r="A103" s="98" t="s">
        <v>184</v>
      </c>
      <c r="B103" s="98"/>
      <c r="C103" s="98"/>
      <c r="D103" s="99"/>
      <c r="E103" s="100">
        <f>SUM(E100:F102)</f>
        <v>0</v>
      </c>
      <c r="F103" s="101"/>
      <c r="G103" s="16"/>
      <c r="H103" s="16"/>
      <c r="I103" s="16"/>
      <c r="J103" s="16"/>
      <c r="K103" s="49"/>
    </row>
    <row r="104" spans="1:11" ht="18" hidden="1" customHeight="1" outlineLevel="1" x14ac:dyDescent="0.45">
      <c r="A104" s="16" t="s">
        <v>240</v>
      </c>
      <c r="B104" s="95"/>
      <c r="C104" s="95"/>
      <c r="D104" s="95"/>
      <c r="E104" s="95"/>
      <c r="F104" s="29"/>
      <c r="G104" s="1"/>
      <c r="H104" s="1"/>
      <c r="I104" s="1"/>
      <c r="J104" s="1"/>
      <c r="K104" s="49" t="s">
        <v>235</v>
      </c>
    </row>
    <row r="105" spans="1:11" ht="36" hidden="1" customHeight="1" outlineLevel="1" x14ac:dyDescent="0.45">
      <c r="A105" s="96" t="s">
        <v>189</v>
      </c>
      <c r="B105" s="96"/>
      <c r="C105" s="96"/>
      <c r="D105" s="18" t="s">
        <v>188</v>
      </c>
      <c r="E105" s="150" t="s">
        <v>187</v>
      </c>
      <c r="F105" s="150"/>
      <c r="G105" s="96" t="s">
        <v>186</v>
      </c>
      <c r="H105" s="96"/>
      <c r="I105" s="96" t="s">
        <v>185</v>
      </c>
      <c r="J105" s="96"/>
      <c r="K105" s="49"/>
    </row>
    <row r="106" spans="1:11" ht="18" hidden="1" customHeight="1" outlineLevel="1" x14ac:dyDescent="0.45">
      <c r="A106" s="92"/>
      <c r="B106" s="92"/>
      <c r="C106" s="92"/>
      <c r="D106" s="17"/>
      <c r="E106" s="93"/>
      <c r="F106" s="93"/>
      <c r="G106" s="92"/>
      <c r="H106" s="92"/>
      <c r="I106" s="92"/>
      <c r="J106" s="92"/>
      <c r="K106" s="49"/>
    </row>
    <row r="107" spans="1:11" ht="18" hidden="1" customHeight="1" outlineLevel="1" x14ac:dyDescent="0.45">
      <c r="A107" s="92"/>
      <c r="B107" s="92"/>
      <c r="C107" s="92"/>
      <c r="D107" s="17"/>
      <c r="E107" s="93"/>
      <c r="F107" s="93"/>
      <c r="G107" s="92"/>
      <c r="H107" s="92"/>
      <c r="I107" s="92"/>
      <c r="J107" s="92"/>
      <c r="K107" s="49"/>
    </row>
    <row r="108" spans="1:11" ht="18" hidden="1" customHeight="1" outlineLevel="1" x14ac:dyDescent="0.45">
      <c r="A108" s="92"/>
      <c r="B108" s="92"/>
      <c r="C108" s="92"/>
      <c r="D108" s="17"/>
      <c r="E108" s="93"/>
      <c r="F108" s="93"/>
      <c r="G108" s="92"/>
      <c r="H108" s="92"/>
      <c r="I108" s="92"/>
      <c r="J108" s="92"/>
      <c r="K108" s="49"/>
    </row>
    <row r="109" spans="1:11" ht="18" hidden="1" customHeight="1" outlineLevel="1" x14ac:dyDescent="0.45">
      <c r="A109" s="98" t="s">
        <v>184</v>
      </c>
      <c r="B109" s="98"/>
      <c r="C109" s="98"/>
      <c r="D109" s="99"/>
      <c r="E109" s="100">
        <f>SUM(E106:F108)</f>
        <v>0</v>
      </c>
      <c r="F109" s="101"/>
      <c r="G109" s="16"/>
      <c r="H109" s="16"/>
      <c r="I109" s="16"/>
      <c r="J109" s="16"/>
      <c r="K109" s="49"/>
    </row>
    <row r="110" spans="1:11" ht="18" hidden="1" customHeight="1" outlineLevel="1" x14ac:dyDescent="0.45">
      <c r="A110" s="16" t="s">
        <v>241</v>
      </c>
      <c r="B110" s="95"/>
      <c r="C110" s="95"/>
      <c r="D110" s="95"/>
      <c r="E110" s="95"/>
      <c r="F110" s="29"/>
      <c r="G110" s="1"/>
      <c r="H110" s="1"/>
      <c r="I110" s="1"/>
      <c r="J110" s="1"/>
      <c r="K110" s="49" t="s">
        <v>235</v>
      </c>
    </row>
    <row r="111" spans="1:11" ht="36" hidden="1" customHeight="1" outlineLevel="1" x14ac:dyDescent="0.45">
      <c r="A111" s="96" t="s">
        <v>189</v>
      </c>
      <c r="B111" s="96"/>
      <c r="C111" s="96"/>
      <c r="D111" s="18" t="s">
        <v>188</v>
      </c>
      <c r="E111" s="150" t="s">
        <v>187</v>
      </c>
      <c r="F111" s="150"/>
      <c r="G111" s="96" t="s">
        <v>186</v>
      </c>
      <c r="H111" s="96"/>
      <c r="I111" s="96" t="s">
        <v>185</v>
      </c>
      <c r="J111" s="96"/>
      <c r="K111" s="49"/>
    </row>
    <row r="112" spans="1:11" ht="18" hidden="1" customHeight="1" outlineLevel="1" x14ac:dyDescent="0.45">
      <c r="A112" s="92"/>
      <c r="B112" s="92"/>
      <c r="C112" s="92"/>
      <c r="D112" s="17"/>
      <c r="E112" s="93"/>
      <c r="F112" s="93"/>
      <c r="G112" s="92"/>
      <c r="H112" s="92"/>
      <c r="I112" s="92"/>
      <c r="J112" s="92"/>
      <c r="K112" s="49"/>
    </row>
    <row r="113" spans="1:11" ht="18" hidden="1" customHeight="1" outlineLevel="1" x14ac:dyDescent="0.45">
      <c r="A113" s="92"/>
      <c r="B113" s="92"/>
      <c r="C113" s="92"/>
      <c r="D113" s="17"/>
      <c r="E113" s="93"/>
      <c r="F113" s="93"/>
      <c r="G113" s="92"/>
      <c r="H113" s="92"/>
      <c r="I113" s="92"/>
      <c r="J113" s="92"/>
      <c r="K113" s="49"/>
    </row>
    <row r="114" spans="1:11" ht="18" hidden="1" customHeight="1" outlineLevel="1" x14ac:dyDescent="0.45">
      <c r="A114" s="92"/>
      <c r="B114" s="92"/>
      <c r="C114" s="92"/>
      <c r="D114" s="17"/>
      <c r="E114" s="93"/>
      <c r="F114" s="93"/>
      <c r="G114" s="92"/>
      <c r="H114" s="92"/>
      <c r="I114" s="92"/>
      <c r="J114" s="92"/>
      <c r="K114" s="49"/>
    </row>
    <row r="115" spans="1:11" ht="18" hidden="1" customHeight="1" outlineLevel="1" x14ac:dyDescent="0.45">
      <c r="A115" s="98" t="s">
        <v>184</v>
      </c>
      <c r="B115" s="98"/>
      <c r="C115" s="98"/>
      <c r="D115" s="99"/>
      <c r="E115" s="100">
        <f>SUM(E112:F114)</f>
        <v>0</v>
      </c>
      <c r="F115" s="101"/>
      <c r="G115" s="16"/>
      <c r="H115" s="16"/>
      <c r="I115" s="16"/>
      <c r="J115" s="16"/>
      <c r="K115" s="49"/>
    </row>
    <row r="116" spans="1:11" collapsed="1" x14ac:dyDescent="0.45">
      <c r="K116" s="49"/>
    </row>
    <row r="117" spans="1:11" x14ac:dyDescent="0.45">
      <c r="A117" s="1" t="s">
        <v>183</v>
      </c>
    </row>
    <row r="118" spans="1:11" x14ac:dyDescent="0.45">
      <c r="A118" s="1" t="s">
        <v>251</v>
      </c>
    </row>
  </sheetData>
  <mergeCells count="261">
    <mergeCell ref="A115:D115"/>
    <mergeCell ref="E115:F115"/>
    <mergeCell ref="A113:C113"/>
    <mergeCell ref="E113:F113"/>
    <mergeCell ref="G113:H113"/>
    <mergeCell ref="I113:J113"/>
    <mergeCell ref="A114:C114"/>
    <mergeCell ref="E114:F114"/>
    <mergeCell ref="G114:H114"/>
    <mergeCell ref="I114:J114"/>
    <mergeCell ref="B110:E110"/>
    <mergeCell ref="A111:C111"/>
    <mergeCell ref="E111:F111"/>
    <mergeCell ref="G111:H111"/>
    <mergeCell ref="I111:J111"/>
    <mergeCell ref="A112:C112"/>
    <mergeCell ref="E112:F112"/>
    <mergeCell ref="G112:H112"/>
    <mergeCell ref="I112:J112"/>
    <mergeCell ref="A108:C108"/>
    <mergeCell ref="E108:F108"/>
    <mergeCell ref="G108:H108"/>
    <mergeCell ref="I108:J108"/>
    <mergeCell ref="A109:D109"/>
    <mergeCell ref="E109:F109"/>
    <mergeCell ref="I105:J105"/>
    <mergeCell ref="A106:C106"/>
    <mergeCell ref="E106:F106"/>
    <mergeCell ref="G106:H106"/>
    <mergeCell ref="I106:J106"/>
    <mergeCell ref="A107:C107"/>
    <mergeCell ref="E107:F107"/>
    <mergeCell ref="G107:H107"/>
    <mergeCell ref="I107:J107"/>
    <mergeCell ref="A103:D103"/>
    <mergeCell ref="E103:F103"/>
    <mergeCell ref="B104:E104"/>
    <mergeCell ref="A105:C105"/>
    <mergeCell ref="E105:F105"/>
    <mergeCell ref="G105:H105"/>
    <mergeCell ref="A101:C101"/>
    <mergeCell ref="E101:F101"/>
    <mergeCell ref="G101:H101"/>
    <mergeCell ref="I101:J101"/>
    <mergeCell ref="A102:C102"/>
    <mergeCell ref="E102:F102"/>
    <mergeCell ref="G102:H102"/>
    <mergeCell ref="I102:J102"/>
    <mergeCell ref="B98:E98"/>
    <mergeCell ref="A99:C99"/>
    <mergeCell ref="E99:F99"/>
    <mergeCell ref="G99:H99"/>
    <mergeCell ref="I99:J99"/>
    <mergeCell ref="A100:C100"/>
    <mergeCell ref="E100:F100"/>
    <mergeCell ref="G100:H100"/>
    <mergeCell ref="I100:J100"/>
    <mergeCell ref="A96:C96"/>
    <mergeCell ref="E96:F96"/>
    <mergeCell ref="G96:H96"/>
    <mergeCell ref="I96:J96"/>
    <mergeCell ref="A97:D97"/>
    <mergeCell ref="E97:F97"/>
    <mergeCell ref="I93:J93"/>
    <mergeCell ref="A94:C94"/>
    <mergeCell ref="E94:F94"/>
    <mergeCell ref="G94:H94"/>
    <mergeCell ref="I94:J94"/>
    <mergeCell ref="A95:C95"/>
    <mergeCell ref="E95:F95"/>
    <mergeCell ref="G95:H95"/>
    <mergeCell ref="I95:J95"/>
    <mergeCell ref="A91:D91"/>
    <mergeCell ref="E91:F91"/>
    <mergeCell ref="B92:E92"/>
    <mergeCell ref="A93:C93"/>
    <mergeCell ref="E93:F93"/>
    <mergeCell ref="G93:H93"/>
    <mergeCell ref="A89:C89"/>
    <mergeCell ref="E89:F89"/>
    <mergeCell ref="G89:H89"/>
    <mergeCell ref="I89:J89"/>
    <mergeCell ref="A90:C90"/>
    <mergeCell ref="E90:F90"/>
    <mergeCell ref="G90:H90"/>
    <mergeCell ref="I90:J90"/>
    <mergeCell ref="B86:E86"/>
    <mergeCell ref="A87:C87"/>
    <mergeCell ref="E87:F87"/>
    <mergeCell ref="G87:H87"/>
    <mergeCell ref="I87:J87"/>
    <mergeCell ref="A88:C88"/>
    <mergeCell ref="E88:F88"/>
    <mergeCell ref="G88:H88"/>
    <mergeCell ref="I88:J88"/>
    <mergeCell ref="A84:C84"/>
    <mergeCell ref="E84:F84"/>
    <mergeCell ref="G84:H84"/>
    <mergeCell ref="I84:J84"/>
    <mergeCell ref="A85:D85"/>
    <mergeCell ref="E85:F85"/>
    <mergeCell ref="I81:J81"/>
    <mergeCell ref="A82:C82"/>
    <mergeCell ref="E82:F82"/>
    <mergeCell ref="G82:H82"/>
    <mergeCell ref="I82:J82"/>
    <mergeCell ref="A83:C83"/>
    <mergeCell ref="E83:F83"/>
    <mergeCell ref="G83:H83"/>
    <mergeCell ref="I83:J83"/>
    <mergeCell ref="A79:D79"/>
    <mergeCell ref="E79:F79"/>
    <mergeCell ref="B80:E80"/>
    <mergeCell ref="A81:C81"/>
    <mergeCell ref="E81:F81"/>
    <mergeCell ref="G81:H81"/>
    <mergeCell ref="A77:C77"/>
    <mergeCell ref="E77:F77"/>
    <mergeCell ref="G77:H77"/>
    <mergeCell ref="I77:J77"/>
    <mergeCell ref="A78:C78"/>
    <mergeCell ref="E78:F78"/>
    <mergeCell ref="G78:H78"/>
    <mergeCell ref="I78:J78"/>
    <mergeCell ref="B74:E74"/>
    <mergeCell ref="A75:C75"/>
    <mergeCell ref="E75:F75"/>
    <mergeCell ref="G75:H75"/>
    <mergeCell ref="I75:J75"/>
    <mergeCell ref="A76:C76"/>
    <mergeCell ref="E76:F76"/>
    <mergeCell ref="G76:H76"/>
    <mergeCell ref="I76:J76"/>
    <mergeCell ref="A72:C72"/>
    <mergeCell ref="E72:F72"/>
    <mergeCell ref="G72:H72"/>
    <mergeCell ref="I72:J72"/>
    <mergeCell ref="A73:D73"/>
    <mergeCell ref="E73:F73"/>
    <mergeCell ref="I69:J69"/>
    <mergeCell ref="A70:C70"/>
    <mergeCell ref="E70:F70"/>
    <mergeCell ref="G70:H70"/>
    <mergeCell ref="I70:J70"/>
    <mergeCell ref="A71:C71"/>
    <mergeCell ref="E71:F71"/>
    <mergeCell ref="G71:H71"/>
    <mergeCell ref="I71:J71"/>
    <mergeCell ref="A67:D67"/>
    <mergeCell ref="E67:F67"/>
    <mergeCell ref="B68:E68"/>
    <mergeCell ref="A69:C69"/>
    <mergeCell ref="E69:F69"/>
    <mergeCell ref="G69:H69"/>
    <mergeCell ref="A65:C65"/>
    <mergeCell ref="E65:F65"/>
    <mergeCell ref="G65:H65"/>
    <mergeCell ref="I65:J65"/>
    <mergeCell ref="A66:C66"/>
    <mergeCell ref="E66:F66"/>
    <mergeCell ref="G66:H66"/>
    <mergeCell ref="I66:J66"/>
    <mergeCell ref="B62:E62"/>
    <mergeCell ref="A63:C63"/>
    <mergeCell ref="E63:F63"/>
    <mergeCell ref="G63:H63"/>
    <mergeCell ref="I63:J63"/>
    <mergeCell ref="A64:C64"/>
    <mergeCell ref="E64:F64"/>
    <mergeCell ref="G64:H64"/>
    <mergeCell ref="I64:J64"/>
    <mergeCell ref="A60:C60"/>
    <mergeCell ref="E60:F60"/>
    <mergeCell ref="G60:H60"/>
    <mergeCell ref="I60:J60"/>
    <mergeCell ref="A61:D61"/>
    <mergeCell ref="E61:F61"/>
    <mergeCell ref="I57:J57"/>
    <mergeCell ref="A58:C58"/>
    <mergeCell ref="E58:F58"/>
    <mergeCell ref="G58:H58"/>
    <mergeCell ref="I58:J58"/>
    <mergeCell ref="A59:C59"/>
    <mergeCell ref="E59:F59"/>
    <mergeCell ref="G59:H59"/>
    <mergeCell ref="I59:J59"/>
    <mergeCell ref="B53:C53"/>
    <mergeCell ref="D53:E53"/>
    <mergeCell ref="G53:H53"/>
    <mergeCell ref="B56:E56"/>
    <mergeCell ref="A57:C57"/>
    <mergeCell ref="E57:F57"/>
    <mergeCell ref="G57:H57"/>
    <mergeCell ref="B51:C51"/>
    <mergeCell ref="D51:E51"/>
    <mergeCell ref="G51:H51"/>
    <mergeCell ref="B52:C52"/>
    <mergeCell ref="D52:E52"/>
    <mergeCell ref="G52:H52"/>
    <mergeCell ref="B49:C49"/>
    <mergeCell ref="D49:E49"/>
    <mergeCell ref="G49:H49"/>
    <mergeCell ref="B50:C50"/>
    <mergeCell ref="D50:E50"/>
    <mergeCell ref="G50:H50"/>
    <mergeCell ref="B47:C47"/>
    <mergeCell ref="D47:E47"/>
    <mergeCell ref="G47:H47"/>
    <mergeCell ref="B48:C48"/>
    <mergeCell ref="D48:E48"/>
    <mergeCell ref="G48:H48"/>
    <mergeCell ref="B45:C45"/>
    <mergeCell ref="D45:E45"/>
    <mergeCell ref="G45:H45"/>
    <mergeCell ref="B46:C46"/>
    <mergeCell ref="D46:E46"/>
    <mergeCell ref="G46:H46"/>
    <mergeCell ref="B43:C43"/>
    <mergeCell ref="D43:E43"/>
    <mergeCell ref="G43:H43"/>
    <mergeCell ref="B44:C44"/>
    <mergeCell ref="D44:E44"/>
    <mergeCell ref="G44:H44"/>
    <mergeCell ref="A34:J34"/>
    <mergeCell ref="A35:J35"/>
    <mergeCell ref="A36:G36"/>
    <mergeCell ref="B39:F39"/>
    <mergeCell ref="B42:C42"/>
    <mergeCell ref="D42:E42"/>
    <mergeCell ref="G42:H42"/>
    <mergeCell ref="A27:D33"/>
    <mergeCell ref="E31:F31"/>
    <mergeCell ref="G31:J31"/>
    <mergeCell ref="E32:F32"/>
    <mergeCell ref="G32:J32"/>
    <mergeCell ref="E33:F33"/>
    <mergeCell ref="G33:J33"/>
    <mergeCell ref="A24:D24"/>
    <mergeCell ref="E24:J24"/>
    <mergeCell ref="A25:D26"/>
    <mergeCell ref="E25:J25"/>
    <mergeCell ref="E26:F26"/>
    <mergeCell ref="H26:I26"/>
    <mergeCell ref="A21:D22"/>
    <mergeCell ref="F21:J21"/>
    <mergeCell ref="K21:K22"/>
    <mergeCell ref="F22:J22"/>
    <mergeCell ref="A23:D23"/>
    <mergeCell ref="E23:J23"/>
    <mergeCell ref="A13:B13"/>
    <mergeCell ref="A15:D20"/>
    <mergeCell ref="K15:K20"/>
    <mergeCell ref="F17:J17"/>
    <mergeCell ref="F18:J18"/>
    <mergeCell ref="G19:J19"/>
    <mergeCell ref="A6:J6"/>
    <mergeCell ref="A9:C9"/>
    <mergeCell ref="D9:J9"/>
    <mergeCell ref="A10:C10"/>
    <mergeCell ref="D10:J10"/>
    <mergeCell ref="A12:B12"/>
  </mergeCells>
  <phoneticPr fontId="1"/>
  <dataValidations count="1">
    <dataValidation type="list" allowBlank="1" showInputMessage="1" showErrorMessage="1" sqref="E28:E29" xr:uid="{A19D0EEE-8A37-4BD9-B6E4-7C5F6F505BC2}">
      <formula1>"○"</formula1>
    </dataValidation>
  </dataValidations>
  <pageMargins left="0.7" right="0.7" top="0.75" bottom="0.75" header="0.3" footer="0.3"/>
  <pageSetup paperSize="9" scale="79" fitToHeight="0" orientation="portrait" r:id="rId1"/>
  <rowBreaks count="1" manualBreakCount="1">
    <brk id="36"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ECC98B8-18DB-4AB2-999B-0476C2DCD50D}">
          <x14:formula1>
            <xm:f>データセット!$Q$3:$Q$19</xm:f>
          </x14:formula1>
          <xm:sqref>B110:E110 B56:E56 B62:E62 B68:E68 B74:E74 B80:E80 B86:E86 B92:E92 B98:E98 B104:E104</xm:sqref>
        </x14:dataValidation>
        <x14:dataValidation type="list" allowBlank="1" showInputMessage="1" showErrorMessage="1" xr:uid="{3EC2709D-010D-4F63-AD48-E240A515F143}">
          <x14:formula1>
            <xm:f>データセット!$C$2:$C$67</xm:f>
          </x14:formula1>
          <xm:sqref>D10:J10</xm:sqref>
        </x14:dataValidation>
        <x14:dataValidation type="list" allowBlank="1" showInputMessage="1" showErrorMessage="1" xr:uid="{DE0B8BFE-9E1B-433C-B15A-64F8553161AD}">
          <x14:formula1>
            <xm:f>データセット!$B$2:$B$3</xm:f>
          </x14:formula1>
          <xm:sqref>A12:A13</xm:sqref>
        </x14:dataValidation>
        <x14:dataValidation type="list" allowBlank="1" showInputMessage="1" showErrorMessage="1" xr:uid="{126D0557-AADA-4CD6-A2C1-BC62D8B83AF4}">
          <x14:formula1>
            <xm:f>データセット!$B$2</xm:f>
          </x14:formula1>
          <xm:sqref>E15:E22 G15:G16 I15:I16 G20 I20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F87B-8D7E-4A57-9C8A-5A52C454CE2D}">
  <sheetPr>
    <tabColor theme="9" tint="0.79998168889431442"/>
  </sheetPr>
  <dimension ref="A1"/>
  <sheetViews>
    <sheetView workbookViewId="0"/>
  </sheetViews>
  <sheetFormatPr defaultRowHeight="18" x14ac:dyDescent="0.4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D9C8-7939-46E9-AA1E-03EA41A89C18}">
  <dimension ref="A1:J50"/>
  <sheetViews>
    <sheetView showGridLines="0" topLeftCell="A33" zoomScale="77" zoomScaleNormal="77" workbookViewId="0">
      <selection activeCell="A2" sqref="A2:I50"/>
    </sheetView>
  </sheetViews>
  <sheetFormatPr defaultColWidth="8.69921875" defaultRowHeight="13.2" x14ac:dyDescent="0.45"/>
  <cols>
    <col min="1" max="1" width="8.69921875" style="1"/>
    <col min="2" max="4" width="13.69921875" style="1" customWidth="1"/>
    <col min="5" max="5" width="16.19921875" style="1" customWidth="1"/>
    <col min="6" max="7" width="20.69921875" style="1" customWidth="1"/>
    <col min="8" max="8" width="18.59765625" style="1" customWidth="1"/>
    <col min="9" max="9" width="17.09765625" style="1" customWidth="1"/>
    <col min="10" max="16384" width="8.69921875" style="1"/>
  </cols>
  <sheetData>
    <row r="1" spans="1:10" ht="21" customHeight="1" x14ac:dyDescent="0.45">
      <c r="A1" s="13" t="s">
        <v>163</v>
      </c>
      <c r="B1" s="13"/>
      <c r="C1" s="14"/>
      <c r="D1" s="14"/>
      <c r="E1" s="14"/>
      <c r="F1" s="13"/>
    </row>
    <row r="2" spans="1:10" ht="34.950000000000003" customHeight="1" x14ac:dyDescent="0.45">
      <c r="A2" s="159" t="s">
        <v>154</v>
      </c>
      <c r="B2" s="160"/>
      <c r="C2" s="160"/>
      <c r="D2" s="160"/>
      <c r="E2" s="160"/>
      <c r="F2" s="160"/>
      <c r="G2" s="161"/>
      <c r="H2" s="11" t="s">
        <v>175</v>
      </c>
      <c r="I2" s="15"/>
    </row>
    <row r="3" spans="1:10" ht="30" customHeight="1" x14ac:dyDescent="0.45">
      <c r="A3" s="162" t="s">
        <v>338</v>
      </c>
      <c r="B3" s="165" t="s">
        <v>136</v>
      </c>
      <c r="C3" s="166"/>
      <c r="D3" s="166"/>
      <c r="E3" s="166"/>
      <c r="F3" s="166"/>
      <c r="G3" s="167"/>
      <c r="H3" s="50">
        <v>1000000</v>
      </c>
      <c r="I3" s="51" t="s">
        <v>177</v>
      </c>
    </row>
    <row r="4" spans="1:10" ht="30" customHeight="1" x14ac:dyDescent="0.45">
      <c r="A4" s="163"/>
      <c r="B4" s="165" t="s">
        <v>159</v>
      </c>
      <c r="C4" s="166"/>
      <c r="D4" s="166"/>
      <c r="E4" s="166"/>
      <c r="F4" s="166"/>
      <c r="G4" s="167"/>
      <c r="H4" s="50">
        <v>1000000</v>
      </c>
      <c r="I4" s="51" t="s">
        <v>177</v>
      </c>
    </row>
    <row r="5" spans="1:10" ht="30" customHeight="1" x14ac:dyDescent="0.45">
      <c r="A5" s="163"/>
      <c r="B5" s="165" t="s">
        <v>160</v>
      </c>
      <c r="C5" s="166"/>
      <c r="D5" s="166"/>
      <c r="E5" s="166"/>
      <c r="F5" s="166"/>
      <c r="G5" s="167"/>
      <c r="H5" s="50">
        <v>300000</v>
      </c>
      <c r="I5" s="51" t="s">
        <v>177</v>
      </c>
    </row>
    <row r="6" spans="1:10" ht="30" customHeight="1" x14ac:dyDescent="0.45">
      <c r="A6" s="163"/>
      <c r="B6" s="165" t="s">
        <v>161</v>
      </c>
      <c r="C6" s="166"/>
      <c r="D6" s="166"/>
      <c r="E6" s="166"/>
      <c r="F6" s="166"/>
      <c r="G6" s="167"/>
      <c r="H6" s="50">
        <v>300000</v>
      </c>
      <c r="I6" s="51" t="s">
        <v>177</v>
      </c>
    </row>
    <row r="7" spans="1:10" ht="30" customHeight="1" x14ac:dyDescent="0.45">
      <c r="A7" s="163"/>
      <c r="B7" s="165" t="s">
        <v>162</v>
      </c>
      <c r="C7" s="166"/>
      <c r="D7" s="166"/>
      <c r="E7" s="166"/>
      <c r="F7" s="166"/>
      <c r="G7" s="167"/>
      <c r="H7" s="50">
        <v>300000</v>
      </c>
      <c r="I7" s="51" t="s">
        <v>177</v>
      </c>
    </row>
    <row r="8" spans="1:10" ht="30" customHeight="1" x14ac:dyDescent="0.45">
      <c r="A8" s="163"/>
      <c r="B8" s="165" t="s">
        <v>164</v>
      </c>
      <c r="C8" s="166"/>
      <c r="D8" s="166"/>
      <c r="E8" s="166"/>
      <c r="F8" s="166"/>
      <c r="G8" s="167"/>
      <c r="H8" s="50">
        <v>300000</v>
      </c>
      <c r="I8" s="51" t="s">
        <v>177</v>
      </c>
    </row>
    <row r="9" spans="1:10" ht="30" customHeight="1" x14ac:dyDescent="0.45">
      <c r="A9" s="163"/>
      <c r="B9" s="165" t="s">
        <v>165</v>
      </c>
      <c r="C9" s="166"/>
      <c r="D9" s="166"/>
      <c r="E9" s="166"/>
      <c r="F9" s="166"/>
      <c r="G9" s="167"/>
      <c r="H9" s="50">
        <v>300000</v>
      </c>
      <c r="I9" s="51" t="s">
        <v>177</v>
      </c>
    </row>
    <row r="10" spans="1:10" ht="30" customHeight="1" x14ac:dyDescent="0.45">
      <c r="A10" s="163"/>
      <c r="B10" s="165" t="s">
        <v>166</v>
      </c>
      <c r="C10" s="166"/>
      <c r="D10" s="166"/>
      <c r="E10" s="166"/>
      <c r="F10" s="166"/>
      <c r="G10" s="167"/>
      <c r="H10" s="50">
        <v>300000</v>
      </c>
      <c r="I10" s="51" t="s">
        <v>177</v>
      </c>
    </row>
    <row r="11" spans="1:10" ht="30" customHeight="1" x14ac:dyDescent="0.45">
      <c r="A11" s="163"/>
      <c r="B11" s="165" t="s">
        <v>167</v>
      </c>
      <c r="C11" s="166"/>
      <c r="D11" s="166"/>
      <c r="E11" s="166"/>
      <c r="F11" s="166"/>
      <c r="G11" s="167"/>
      <c r="H11" s="52">
        <v>1000000</v>
      </c>
      <c r="I11" s="51" t="s">
        <v>177</v>
      </c>
    </row>
    <row r="12" spans="1:10" ht="30" customHeight="1" x14ac:dyDescent="0.45">
      <c r="A12" s="163"/>
      <c r="B12" s="165" t="s">
        <v>168</v>
      </c>
      <c r="C12" s="166"/>
      <c r="D12" s="166"/>
      <c r="E12" s="166"/>
      <c r="F12" s="166"/>
      <c r="G12" s="167"/>
      <c r="H12" s="50">
        <v>300000</v>
      </c>
      <c r="I12" s="51" t="s">
        <v>177</v>
      </c>
    </row>
    <row r="13" spans="1:10" ht="30" customHeight="1" x14ac:dyDescent="0.45">
      <c r="A13" s="163"/>
      <c r="B13" s="165" t="s">
        <v>169</v>
      </c>
      <c r="C13" s="166"/>
      <c r="D13" s="166"/>
      <c r="E13" s="166"/>
      <c r="F13" s="166"/>
      <c r="G13" s="167"/>
      <c r="H13" s="50">
        <v>300000</v>
      </c>
      <c r="I13" s="51" t="s">
        <v>177</v>
      </c>
    </row>
    <row r="14" spans="1:10" ht="30" customHeight="1" x14ac:dyDescent="0.45">
      <c r="A14" s="163"/>
      <c r="B14" s="165" t="s">
        <v>170</v>
      </c>
      <c r="C14" s="166"/>
      <c r="D14" s="166"/>
      <c r="E14" s="166"/>
      <c r="F14" s="166"/>
      <c r="G14" s="167"/>
      <c r="H14" s="50">
        <v>300000</v>
      </c>
      <c r="I14" s="51" t="s">
        <v>177</v>
      </c>
    </row>
    <row r="15" spans="1:10" ht="30" customHeight="1" x14ac:dyDescent="0.45">
      <c r="A15" s="163"/>
      <c r="B15" s="180" t="s">
        <v>171</v>
      </c>
      <c r="C15" s="180" t="s">
        <v>333</v>
      </c>
      <c r="D15" s="168" t="s">
        <v>342</v>
      </c>
      <c r="E15" s="168" t="s">
        <v>340</v>
      </c>
      <c r="F15" s="168" t="s">
        <v>344</v>
      </c>
      <c r="G15" s="12" t="s">
        <v>155</v>
      </c>
      <c r="H15" s="53">
        <v>1050000</v>
      </c>
      <c r="I15" s="51" t="s">
        <v>178</v>
      </c>
      <c r="J15" s="89"/>
    </row>
    <row r="16" spans="1:10" ht="30" customHeight="1" x14ac:dyDescent="0.45">
      <c r="A16" s="163"/>
      <c r="B16" s="181"/>
      <c r="C16" s="181"/>
      <c r="D16" s="169"/>
      <c r="E16" s="169"/>
      <c r="F16" s="169"/>
      <c r="G16" s="12" t="s">
        <v>156</v>
      </c>
      <c r="H16" s="54">
        <v>1550000</v>
      </c>
      <c r="I16" s="51" t="s">
        <v>178</v>
      </c>
      <c r="J16" s="89"/>
    </row>
    <row r="17" spans="1:10" ht="30" customHeight="1" x14ac:dyDescent="0.45">
      <c r="A17" s="163"/>
      <c r="B17" s="181"/>
      <c r="C17" s="181"/>
      <c r="D17" s="169"/>
      <c r="E17" s="169"/>
      <c r="F17" s="169"/>
      <c r="G17" s="12" t="s">
        <v>157</v>
      </c>
      <c r="H17" s="54">
        <v>2050000</v>
      </c>
      <c r="I17" s="51" t="s">
        <v>178</v>
      </c>
      <c r="J17" s="89"/>
    </row>
    <row r="18" spans="1:10" ht="30" customHeight="1" x14ac:dyDescent="0.45">
      <c r="A18" s="163"/>
      <c r="B18" s="181"/>
      <c r="C18" s="181"/>
      <c r="D18" s="169"/>
      <c r="E18" s="169"/>
      <c r="F18" s="170"/>
      <c r="G18" s="12" t="s">
        <v>158</v>
      </c>
      <c r="H18" s="54">
        <v>2550000</v>
      </c>
      <c r="I18" s="51" t="s">
        <v>178</v>
      </c>
      <c r="J18" s="89"/>
    </row>
    <row r="19" spans="1:10" ht="30" customHeight="1" x14ac:dyDescent="0.45">
      <c r="A19" s="163"/>
      <c r="B19" s="181"/>
      <c r="C19" s="181"/>
      <c r="D19" s="169"/>
      <c r="E19" s="169"/>
      <c r="F19" s="168" t="s">
        <v>345</v>
      </c>
      <c r="G19" s="12" t="s">
        <v>155</v>
      </c>
      <c r="H19" s="53">
        <v>1000000</v>
      </c>
      <c r="I19" s="51" t="s">
        <v>178</v>
      </c>
      <c r="J19" s="89"/>
    </row>
    <row r="20" spans="1:10" ht="30" customHeight="1" x14ac:dyDescent="0.45">
      <c r="A20" s="163"/>
      <c r="B20" s="181"/>
      <c r="C20" s="181"/>
      <c r="D20" s="169"/>
      <c r="E20" s="169"/>
      <c r="F20" s="169"/>
      <c r="G20" s="12" t="s">
        <v>156</v>
      </c>
      <c r="H20" s="54">
        <v>1500000</v>
      </c>
      <c r="I20" s="51" t="s">
        <v>178</v>
      </c>
      <c r="J20" s="89"/>
    </row>
    <row r="21" spans="1:10" ht="30" customHeight="1" x14ac:dyDescent="0.45">
      <c r="A21" s="163"/>
      <c r="B21" s="181"/>
      <c r="C21" s="181"/>
      <c r="D21" s="169"/>
      <c r="E21" s="169"/>
      <c r="F21" s="169"/>
      <c r="G21" s="12" t="s">
        <v>157</v>
      </c>
      <c r="H21" s="54">
        <v>2000000</v>
      </c>
      <c r="I21" s="51" t="s">
        <v>178</v>
      </c>
      <c r="J21" s="89"/>
    </row>
    <row r="22" spans="1:10" ht="30" customHeight="1" x14ac:dyDescent="0.45">
      <c r="A22" s="163"/>
      <c r="B22" s="181"/>
      <c r="C22" s="181"/>
      <c r="D22" s="169"/>
      <c r="E22" s="170"/>
      <c r="F22" s="170"/>
      <c r="G22" s="12" t="s">
        <v>158</v>
      </c>
      <c r="H22" s="54">
        <v>2500000</v>
      </c>
      <c r="I22" s="51" t="s">
        <v>178</v>
      </c>
      <c r="J22" s="89"/>
    </row>
    <row r="23" spans="1:10" ht="70.2" customHeight="1" x14ac:dyDescent="0.45">
      <c r="A23" s="163"/>
      <c r="B23" s="181"/>
      <c r="C23" s="181"/>
      <c r="D23" s="169"/>
      <c r="E23" s="168" t="s">
        <v>347</v>
      </c>
      <c r="F23" s="102" t="s">
        <v>346</v>
      </c>
      <c r="G23" s="127"/>
      <c r="H23" s="52">
        <v>2550000</v>
      </c>
      <c r="I23" s="51" t="s">
        <v>178</v>
      </c>
    </row>
    <row r="24" spans="1:10" ht="47.55" customHeight="1" x14ac:dyDescent="0.45">
      <c r="A24" s="163"/>
      <c r="B24" s="181"/>
      <c r="C24" s="181"/>
      <c r="D24" s="170"/>
      <c r="E24" s="170"/>
      <c r="F24" s="102" t="s">
        <v>345</v>
      </c>
      <c r="G24" s="127"/>
      <c r="H24" s="52">
        <v>2500000</v>
      </c>
      <c r="I24" s="51" t="s">
        <v>178</v>
      </c>
    </row>
    <row r="25" spans="1:10" ht="30" customHeight="1" x14ac:dyDescent="0.45">
      <c r="A25" s="163"/>
      <c r="B25" s="181"/>
      <c r="C25" s="181"/>
      <c r="D25" s="168" t="s">
        <v>343</v>
      </c>
      <c r="E25" s="168" t="s">
        <v>340</v>
      </c>
      <c r="F25" s="168" t="s">
        <v>344</v>
      </c>
      <c r="G25" s="12" t="s">
        <v>155</v>
      </c>
      <c r="H25" s="53">
        <v>1200000</v>
      </c>
      <c r="I25" s="51" t="s">
        <v>178</v>
      </c>
      <c r="J25" s="89"/>
    </row>
    <row r="26" spans="1:10" ht="30" customHeight="1" x14ac:dyDescent="0.45">
      <c r="A26" s="163"/>
      <c r="B26" s="181"/>
      <c r="C26" s="181"/>
      <c r="D26" s="169"/>
      <c r="E26" s="169"/>
      <c r="F26" s="169"/>
      <c r="G26" s="12" t="s">
        <v>156</v>
      </c>
      <c r="H26" s="54">
        <v>1700000</v>
      </c>
      <c r="I26" s="51" t="s">
        <v>178</v>
      </c>
      <c r="J26" s="89"/>
    </row>
    <row r="27" spans="1:10" ht="30" customHeight="1" x14ac:dyDescent="0.45">
      <c r="A27" s="163"/>
      <c r="B27" s="181"/>
      <c r="C27" s="181"/>
      <c r="D27" s="169"/>
      <c r="E27" s="169"/>
      <c r="F27" s="169"/>
      <c r="G27" s="12" t="s">
        <v>157</v>
      </c>
      <c r="H27" s="54">
        <v>2200000</v>
      </c>
      <c r="I27" s="51" t="s">
        <v>178</v>
      </c>
      <c r="J27" s="89"/>
    </row>
    <row r="28" spans="1:10" ht="30" customHeight="1" x14ac:dyDescent="0.45">
      <c r="A28" s="163"/>
      <c r="B28" s="181"/>
      <c r="C28" s="181"/>
      <c r="D28" s="169"/>
      <c r="E28" s="169"/>
      <c r="F28" s="170"/>
      <c r="G28" s="12" t="s">
        <v>158</v>
      </c>
      <c r="H28" s="54">
        <v>2700000</v>
      </c>
      <c r="I28" s="51" t="s">
        <v>178</v>
      </c>
      <c r="J28" s="89"/>
    </row>
    <row r="29" spans="1:10" ht="30" customHeight="1" x14ac:dyDescent="0.45">
      <c r="A29" s="163"/>
      <c r="B29" s="181"/>
      <c r="C29" s="181"/>
      <c r="D29" s="169"/>
      <c r="E29" s="169"/>
      <c r="F29" s="168" t="s">
        <v>345</v>
      </c>
      <c r="G29" s="12" t="s">
        <v>155</v>
      </c>
      <c r="H29" s="53">
        <v>1150000</v>
      </c>
      <c r="I29" s="51" t="s">
        <v>178</v>
      </c>
      <c r="J29" s="89"/>
    </row>
    <row r="30" spans="1:10" ht="30" customHeight="1" x14ac:dyDescent="0.45">
      <c r="A30" s="163"/>
      <c r="B30" s="181"/>
      <c r="C30" s="181"/>
      <c r="D30" s="169"/>
      <c r="E30" s="169"/>
      <c r="F30" s="169"/>
      <c r="G30" s="12" t="s">
        <v>156</v>
      </c>
      <c r="H30" s="54">
        <v>1650000</v>
      </c>
      <c r="I30" s="51" t="s">
        <v>178</v>
      </c>
      <c r="J30" s="89"/>
    </row>
    <row r="31" spans="1:10" ht="30" customHeight="1" x14ac:dyDescent="0.45">
      <c r="A31" s="163"/>
      <c r="B31" s="181"/>
      <c r="C31" s="181"/>
      <c r="D31" s="169"/>
      <c r="E31" s="169"/>
      <c r="F31" s="169"/>
      <c r="G31" s="12" t="s">
        <v>157</v>
      </c>
      <c r="H31" s="54">
        <v>2150000</v>
      </c>
      <c r="I31" s="51" t="s">
        <v>178</v>
      </c>
      <c r="J31" s="89"/>
    </row>
    <row r="32" spans="1:10" ht="30" customHeight="1" x14ac:dyDescent="0.45">
      <c r="A32" s="163"/>
      <c r="B32" s="181"/>
      <c r="C32" s="181"/>
      <c r="D32" s="169"/>
      <c r="E32" s="170"/>
      <c r="F32" s="170"/>
      <c r="G32" s="12" t="s">
        <v>158</v>
      </c>
      <c r="H32" s="54">
        <v>2650000</v>
      </c>
      <c r="I32" s="51" t="s">
        <v>178</v>
      </c>
      <c r="J32" s="89"/>
    </row>
    <row r="33" spans="1:10" ht="70.2" customHeight="1" x14ac:dyDescent="0.45">
      <c r="A33" s="163"/>
      <c r="B33" s="181"/>
      <c r="C33" s="181"/>
      <c r="D33" s="169"/>
      <c r="E33" s="168" t="s">
        <v>347</v>
      </c>
      <c r="F33" s="102" t="s">
        <v>346</v>
      </c>
      <c r="G33" s="127"/>
      <c r="H33" s="52">
        <v>2700000</v>
      </c>
      <c r="I33" s="51" t="s">
        <v>178</v>
      </c>
    </row>
    <row r="34" spans="1:10" ht="47.55" customHeight="1" x14ac:dyDescent="0.45">
      <c r="A34" s="163"/>
      <c r="B34" s="181"/>
      <c r="C34" s="182"/>
      <c r="D34" s="170"/>
      <c r="E34" s="170"/>
      <c r="F34" s="102" t="s">
        <v>345</v>
      </c>
      <c r="G34" s="127"/>
      <c r="H34" s="52">
        <v>2650000</v>
      </c>
      <c r="I34" s="51" t="s">
        <v>178</v>
      </c>
    </row>
    <row r="35" spans="1:10" ht="47.55" customHeight="1" x14ac:dyDescent="0.45">
      <c r="A35" s="163"/>
      <c r="B35" s="181"/>
      <c r="C35" s="165" t="s">
        <v>341</v>
      </c>
      <c r="D35" s="166"/>
      <c r="E35" s="166"/>
      <c r="F35" s="166"/>
      <c r="G35" s="167"/>
      <c r="H35" s="52">
        <v>1000000</v>
      </c>
      <c r="I35" s="51" t="s">
        <v>177</v>
      </c>
    </row>
    <row r="36" spans="1:10" ht="47.55" customHeight="1" x14ac:dyDescent="0.45">
      <c r="A36" s="163"/>
      <c r="B36" s="181"/>
      <c r="C36" s="165" t="s">
        <v>348</v>
      </c>
      <c r="D36" s="166"/>
      <c r="E36" s="166"/>
      <c r="F36" s="166"/>
      <c r="G36" s="167"/>
      <c r="H36" s="52">
        <v>300000</v>
      </c>
      <c r="I36" s="51" t="s">
        <v>177</v>
      </c>
    </row>
    <row r="37" spans="1:10" ht="30" customHeight="1" x14ac:dyDescent="0.45">
      <c r="A37" s="163"/>
      <c r="B37" s="165" t="s">
        <v>172</v>
      </c>
      <c r="C37" s="166"/>
      <c r="D37" s="166"/>
      <c r="E37" s="166"/>
      <c r="F37" s="166"/>
      <c r="G37" s="167"/>
      <c r="H37" s="50">
        <v>300000</v>
      </c>
      <c r="I37" s="51" t="s">
        <v>177</v>
      </c>
    </row>
    <row r="38" spans="1:10" ht="30" customHeight="1" x14ac:dyDescent="0.45">
      <c r="A38" s="163"/>
      <c r="B38" s="165" t="s">
        <v>173</v>
      </c>
      <c r="C38" s="166"/>
      <c r="D38" s="166"/>
      <c r="E38" s="166"/>
      <c r="F38" s="166"/>
      <c r="G38" s="167"/>
      <c r="H38" s="50">
        <v>300000</v>
      </c>
      <c r="I38" s="51" t="s">
        <v>177</v>
      </c>
    </row>
    <row r="39" spans="1:10" ht="30" customHeight="1" x14ac:dyDescent="0.45">
      <c r="A39" s="164"/>
      <c r="B39" s="165" t="s">
        <v>174</v>
      </c>
      <c r="C39" s="166"/>
      <c r="D39" s="166"/>
      <c r="E39" s="166"/>
      <c r="F39" s="166"/>
      <c r="G39" s="167"/>
      <c r="H39" s="52">
        <v>300000</v>
      </c>
      <c r="I39" s="51" t="s">
        <v>177</v>
      </c>
    </row>
    <row r="40" spans="1:10" ht="30" customHeight="1" x14ac:dyDescent="0.45">
      <c r="A40" s="162" t="s">
        <v>351</v>
      </c>
      <c r="B40" s="171" t="s">
        <v>339</v>
      </c>
      <c r="C40" s="174" t="s">
        <v>349</v>
      </c>
      <c r="D40" s="175"/>
      <c r="E40" s="168" t="s">
        <v>340</v>
      </c>
      <c r="F40" s="168" t="s">
        <v>344</v>
      </c>
      <c r="G40" s="12" t="s">
        <v>155</v>
      </c>
      <c r="H40" s="53">
        <v>1050000</v>
      </c>
      <c r="I40" s="51" t="s">
        <v>178</v>
      </c>
      <c r="J40" s="89"/>
    </row>
    <row r="41" spans="1:10" ht="30" customHeight="1" x14ac:dyDescent="0.45">
      <c r="A41" s="163"/>
      <c r="B41" s="172"/>
      <c r="C41" s="176"/>
      <c r="D41" s="177"/>
      <c r="E41" s="169"/>
      <c r="F41" s="169"/>
      <c r="G41" s="12" t="s">
        <v>156</v>
      </c>
      <c r="H41" s="54">
        <v>1550000</v>
      </c>
      <c r="I41" s="51" t="s">
        <v>178</v>
      </c>
      <c r="J41" s="89"/>
    </row>
    <row r="42" spans="1:10" ht="30" customHeight="1" x14ac:dyDescent="0.45">
      <c r="A42" s="163"/>
      <c r="B42" s="172"/>
      <c r="C42" s="176"/>
      <c r="D42" s="177"/>
      <c r="E42" s="169"/>
      <c r="F42" s="169"/>
      <c r="G42" s="12" t="s">
        <v>157</v>
      </c>
      <c r="H42" s="54">
        <v>2050000</v>
      </c>
      <c r="I42" s="51" t="s">
        <v>178</v>
      </c>
      <c r="J42" s="89"/>
    </row>
    <row r="43" spans="1:10" ht="30" customHeight="1" x14ac:dyDescent="0.45">
      <c r="A43" s="163"/>
      <c r="B43" s="172"/>
      <c r="C43" s="176"/>
      <c r="D43" s="177"/>
      <c r="E43" s="169"/>
      <c r="F43" s="170"/>
      <c r="G43" s="12" t="s">
        <v>158</v>
      </c>
      <c r="H43" s="54">
        <v>2550000</v>
      </c>
      <c r="I43" s="51" t="s">
        <v>178</v>
      </c>
      <c r="J43" s="89"/>
    </row>
    <row r="44" spans="1:10" ht="30" customHeight="1" x14ac:dyDescent="0.45">
      <c r="A44" s="163"/>
      <c r="B44" s="172"/>
      <c r="C44" s="176"/>
      <c r="D44" s="177"/>
      <c r="E44" s="169"/>
      <c r="F44" s="168" t="s">
        <v>345</v>
      </c>
      <c r="G44" s="12" t="s">
        <v>155</v>
      </c>
      <c r="H44" s="53">
        <v>1000000</v>
      </c>
      <c r="I44" s="51" t="s">
        <v>178</v>
      </c>
      <c r="J44" s="89"/>
    </row>
    <row r="45" spans="1:10" ht="30" customHeight="1" x14ac:dyDescent="0.45">
      <c r="A45" s="163"/>
      <c r="B45" s="172"/>
      <c r="C45" s="176"/>
      <c r="D45" s="177"/>
      <c r="E45" s="169"/>
      <c r="F45" s="169"/>
      <c r="G45" s="12" t="s">
        <v>156</v>
      </c>
      <c r="H45" s="54">
        <v>1500000</v>
      </c>
      <c r="I45" s="51" t="s">
        <v>178</v>
      </c>
      <c r="J45" s="89"/>
    </row>
    <row r="46" spans="1:10" ht="30" customHeight="1" x14ac:dyDescent="0.45">
      <c r="A46" s="163"/>
      <c r="B46" s="172"/>
      <c r="C46" s="176"/>
      <c r="D46" s="177"/>
      <c r="E46" s="169"/>
      <c r="F46" s="169"/>
      <c r="G46" s="12" t="s">
        <v>157</v>
      </c>
      <c r="H46" s="54">
        <v>2000000</v>
      </c>
      <c r="I46" s="51" t="s">
        <v>178</v>
      </c>
      <c r="J46" s="89"/>
    </row>
    <row r="47" spans="1:10" ht="30" customHeight="1" x14ac:dyDescent="0.45">
      <c r="A47" s="163"/>
      <c r="B47" s="172"/>
      <c r="C47" s="176"/>
      <c r="D47" s="177"/>
      <c r="E47" s="170"/>
      <c r="F47" s="170"/>
      <c r="G47" s="12" t="s">
        <v>158</v>
      </c>
      <c r="H47" s="54">
        <v>2500000</v>
      </c>
      <c r="I47" s="51" t="s">
        <v>178</v>
      </c>
      <c r="J47" s="89"/>
    </row>
    <row r="48" spans="1:10" ht="70.2" customHeight="1" x14ac:dyDescent="0.45">
      <c r="A48" s="163"/>
      <c r="B48" s="172"/>
      <c r="C48" s="176"/>
      <c r="D48" s="177"/>
      <c r="E48" s="168" t="s">
        <v>347</v>
      </c>
      <c r="F48" s="102" t="s">
        <v>346</v>
      </c>
      <c r="G48" s="127"/>
      <c r="H48" s="52">
        <v>2550000</v>
      </c>
      <c r="I48" s="51" t="s">
        <v>178</v>
      </c>
    </row>
    <row r="49" spans="1:9" ht="47.55" customHeight="1" x14ac:dyDescent="0.45">
      <c r="A49" s="163"/>
      <c r="B49" s="172"/>
      <c r="C49" s="178"/>
      <c r="D49" s="179"/>
      <c r="E49" s="170"/>
      <c r="F49" s="102" t="s">
        <v>345</v>
      </c>
      <c r="G49" s="127"/>
      <c r="H49" s="52">
        <v>2500000</v>
      </c>
      <c r="I49" s="51" t="s">
        <v>178</v>
      </c>
    </row>
    <row r="50" spans="1:9" ht="27.6" customHeight="1" x14ac:dyDescent="0.45">
      <c r="A50" s="164"/>
      <c r="B50" s="173"/>
      <c r="C50" s="165" t="s">
        <v>350</v>
      </c>
      <c r="D50" s="166"/>
      <c r="E50" s="166"/>
      <c r="F50" s="166"/>
      <c r="G50" s="167"/>
      <c r="H50" s="55">
        <v>1000000</v>
      </c>
      <c r="I50" s="51" t="s">
        <v>177</v>
      </c>
    </row>
  </sheetData>
  <mergeCells count="45">
    <mergeCell ref="B15:B36"/>
    <mergeCell ref="D15:D24"/>
    <mergeCell ref="C35:G35"/>
    <mergeCell ref="D25:D34"/>
    <mergeCell ref="E25:E32"/>
    <mergeCell ref="F15:F18"/>
    <mergeCell ref="F19:F22"/>
    <mergeCell ref="E23:E24"/>
    <mergeCell ref="F23:G23"/>
    <mergeCell ref="F24:G24"/>
    <mergeCell ref="C36:G36"/>
    <mergeCell ref="F29:F32"/>
    <mergeCell ref="E33:E34"/>
    <mergeCell ref="F33:G33"/>
    <mergeCell ref="F34:G34"/>
    <mergeCell ref="C15:C34"/>
    <mergeCell ref="B37:G37"/>
    <mergeCell ref="B38:G38"/>
    <mergeCell ref="B39:G39"/>
    <mergeCell ref="A40:A50"/>
    <mergeCell ref="B40:B50"/>
    <mergeCell ref="C50:G50"/>
    <mergeCell ref="C40:D49"/>
    <mergeCell ref="E40:E47"/>
    <mergeCell ref="F40:F43"/>
    <mergeCell ref="F44:F47"/>
    <mergeCell ref="E48:E49"/>
    <mergeCell ref="F48:G48"/>
    <mergeCell ref="F49:G49"/>
    <mergeCell ref="A2:G2"/>
    <mergeCell ref="A3:A39"/>
    <mergeCell ref="B3:G3"/>
    <mergeCell ref="B5:G5"/>
    <mergeCell ref="B8:G8"/>
    <mergeCell ref="B12:G12"/>
    <mergeCell ref="B11:G11"/>
    <mergeCell ref="E15:E22"/>
    <mergeCell ref="B4:G4"/>
    <mergeCell ref="B6:G6"/>
    <mergeCell ref="B7:G7"/>
    <mergeCell ref="B9:G9"/>
    <mergeCell ref="B10:G10"/>
    <mergeCell ref="B14:G14"/>
    <mergeCell ref="B13:G13"/>
    <mergeCell ref="F25:F28"/>
  </mergeCells>
  <phoneticPr fontId="1"/>
  <pageMargins left="0.7" right="0.7" top="0.75" bottom="0.75" header="0.3" footer="0.3"/>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Q67"/>
  <sheetViews>
    <sheetView workbookViewId="0">
      <selection activeCell="Q19" sqref="Q19"/>
    </sheetView>
  </sheetViews>
  <sheetFormatPr defaultColWidth="9" defaultRowHeight="13.2" x14ac:dyDescent="0.45"/>
  <cols>
    <col min="1" max="1" width="13.09765625" style="41" customWidth="1"/>
    <col min="2" max="16384" width="9" style="1"/>
  </cols>
  <sheetData>
    <row r="1" spans="1:17" x14ac:dyDescent="0.45">
      <c r="A1" s="1" t="s">
        <v>9</v>
      </c>
      <c r="B1" s="1" t="s">
        <v>10</v>
      </c>
      <c r="C1" s="1" t="s">
        <v>0</v>
      </c>
      <c r="D1" s="1" t="s">
        <v>11</v>
      </c>
      <c r="E1" s="1" t="s">
        <v>12</v>
      </c>
      <c r="F1" s="1" t="s">
        <v>13</v>
      </c>
      <c r="G1" s="1" t="s">
        <v>14</v>
      </c>
      <c r="H1" s="1" t="s">
        <v>226</v>
      </c>
    </row>
    <row r="2" spans="1:17" x14ac:dyDescent="0.45">
      <c r="A2" s="1" t="s">
        <v>15</v>
      </c>
      <c r="B2" s="1" t="s">
        <v>16</v>
      </c>
      <c r="C2" s="1" t="s">
        <v>3</v>
      </c>
      <c r="D2" s="1" t="s">
        <v>4</v>
      </c>
      <c r="E2" s="1" t="s">
        <v>4</v>
      </c>
      <c r="F2" s="1" t="s">
        <v>5</v>
      </c>
      <c r="G2" s="1" t="s">
        <v>8</v>
      </c>
      <c r="H2" s="1" t="s">
        <v>127</v>
      </c>
      <c r="M2" s="1" t="s">
        <v>7</v>
      </c>
    </row>
    <row r="3" spans="1:17" x14ac:dyDescent="0.45">
      <c r="A3" s="1" t="s">
        <v>17</v>
      </c>
      <c r="B3" s="1" t="s">
        <v>18</v>
      </c>
      <c r="C3" s="1" t="s">
        <v>19</v>
      </c>
      <c r="D3" s="1" t="s">
        <v>20</v>
      </c>
      <c r="E3" s="1" t="s">
        <v>20</v>
      </c>
      <c r="F3" s="1" t="s">
        <v>21</v>
      </c>
      <c r="G3" s="1" t="s">
        <v>22</v>
      </c>
      <c r="H3" s="1" t="s">
        <v>128</v>
      </c>
      <c r="M3" s="1" t="s">
        <v>23</v>
      </c>
      <c r="Q3" s="1" t="s">
        <v>136</v>
      </c>
    </row>
    <row r="4" spans="1:17" x14ac:dyDescent="0.45">
      <c r="A4" s="1" t="s">
        <v>24</v>
      </c>
      <c r="C4" s="1" t="s">
        <v>25</v>
      </c>
      <c r="D4" s="1" t="s">
        <v>26</v>
      </c>
      <c r="E4" s="1" t="s">
        <v>26</v>
      </c>
      <c r="F4" s="1" t="s">
        <v>27</v>
      </c>
      <c r="H4" s="1" t="s">
        <v>227</v>
      </c>
      <c r="I4" s="1" t="s">
        <v>1</v>
      </c>
      <c r="Q4" s="1" t="s">
        <v>137</v>
      </c>
    </row>
    <row r="5" spans="1:17" x14ac:dyDescent="0.45">
      <c r="A5" s="1" t="s">
        <v>28</v>
      </c>
      <c r="B5" s="1" t="s">
        <v>29</v>
      </c>
      <c r="C5" s="1" t="s">
        <v>30</v>
      </c>
      <c r="D5" s="1" t="s">
        <v>31</v>
      </c>
      <c r="E5" s="1" t="s">
        <v>32</v>
      </c>
      <c r="H5" s="1" t="s">
        <v>129</v>
      </c>
      <c r="I5" s="1" t="s">
        <v>1</v>
      </c>
      <c r="Q5" s="1" t="s">
        <v>138</v>
      </c>
    </row>
    <row r="6" spans="1:17" x14ac:dyDescent="0.45">
      <c r="A6" s="1" t="s">
        <v>33</v>
      </c>
      <c r="B6" s="1" t="s">
        <v>16</v>
      </c>
      <c r="C6" s="1" t="s">
        <v>34</v>
      </c>
      <c r="E6" s="1" t="s">
        <v>35</v>
      </c>
      <c r="G6" s="1" t="s">
        <v>36</v>
      </c>
      <c r="N6" s="1" t="s">
        <v>37</v>
      </c>
      <c r="Q6" s="1" t="s">
        <v>139</v>
      </c>
    </row>
    <row r="7" spans="1:17" x14ac:dyDescent="0.45">
      <c r="A7" s="1" t="s">
        <v>38</v>
      </c>
      <c r="B7" s="1" t="s">
        <v>18</v>
      </c>
      <c r="C7" s="1" t="s">
        <v>39</v>
      </c>
      <c r="E7" s="1" t="s">
        <v>40</v>
      </c>
      <c r="G7" s="1" t="s">
        <v>41</v>
      </c>
      <c r="N7" s="1" t="s">
        <v>42</v>
      </c>
      <c r="Q7" s="1" t="s">
        <v>140</v>
      </c>
    </row>
    <row r="8" spans="1:17" x14ac:dyDescent="0.45">
      <c r="A8" s="1" t="s">
        <v>43</v>
      </c>
      <c r="C8" s="1" t="s">
        <v>44</v>
      </c>
      <c r="E8" s="1" t="s">
        <v>45</v>
      </c>
      <c r="N8" s="1" t="s">
        <v>46</v>
      </c>
      <c r="Q8" s="1" t="s">
        <v>141</v>
      </c>
    </row>
    <row r="9" spans="1:17" x14ac:dyDescent="0.45">
      <c r="A9" s="1" t="s">
        <v>47</v>
      </c>
      <c r="C9" s="1" t="s">
        <v>48</v>
      </c>
      <c r="E9" s="1" t="s">
        <v>49</v>
      </c>
      <c r="G9" s="1" t="s">
        <v>50</v>
      </c>
      <c r="N9" s="1" t="s">
        <v>51</v>
      </c>
      <c r="Q9" s="1" t="s">
        <v>142</v>
      </c>
    </row>
    <row r="10" spans="1:17" x14ac:dyDescent="0.45">
      <c r="A10" s="1" t="s">
        <v>52</v>
      </c>
      <c r="C10" s="1" t="s">
        <v>273</v>
      </c>
      <c r="E10" s="1" t="s">
        <v>53</v>
      </c>
      <c r="G10" s="1" t="s">
        <v>54</v>
      </c>
      <c r="N10" s="1" t="s">
        <v>55</v>
      </c>
      <c r="Q10" s="1" t="s">
        <v>144</v>
      </c>
    </row>
    <row r="11" spans="1:17" x14ac:dyDescent="0.45">
      <c r="A11" s="1" t="s">
        <v>56</v>
      </c>
      <c r="C11" s="1" t="s">
        <v>57</v>
      </c>
      <c r="E11" s="1" t="s">
        <v>58</v>
      </c>
      <c r="G11" s="1" t="s">
        <v>6</v>
      </c>
      <c r="N11" s="1" t="s">
        <v>59</v>
      </c>
      <c r="Q11" s="1" t="s">
        <v>145</v>
      </c>
    </row>
    <row r="12" spans="1:17" x14ac:dyDescent="0.45">
      <c r="A12" s="1" t="s">
        <v>60</v>
      </c>
      <c r="C12" s="1" t="s">
        <v>61</v>
      </c>
      <c r="E12" s="1" t="s">
        <v>62</v>
      </c>
      <c r="N12" s="1" t="s">
        <v>63</v>
      </c>
      <c r="Q12" s="1" t="s">
        <v>146</v>
      </c>
    </row>
    <row r="13" spans="1:17" x14ac:dyDescent="0.45">
      <c r="A13" s="1" t="s">
        <v>2</v>
      </c>
      <c r="C13" s="1" t="s">
        <v>64</v>
      </c>
      <c r="N13" s="1" t="s">
        <v>65</v>
      </c>
      <c r="Q13" s="1" t="s">
        <v>147</v>
      </c>
    </row>
    <row r="14" spans="1:17" x14ac:dyDescent="0.45">
      <c r="A14" s="1" t="s">
        <v>66</v>
      </c>
      <c r="C14" s="83" t="s">
        <v>274</v>
      </c>
      <c r="N14" s="1" t="s">
        <v>67</v>
      </c>
      <c r="Q14" s="1" t="s">
        <v>148</v>
      </c>
    </row>
    <row r="15" spans="1:17" x14ac:dyDescent="0.45">
      <c r="A15" s="1" t="s">
        <v>68</v>
      </c>
      <c r="C15" s="83" t="s">
        <v>275</v>
      </c>
      <c r="N15" s="1" t="s">
        <v>70</v>
      </c>
      <c r="Q15" s="1" t="s">
        <v>149</v>
      </c>
    </row>
    <row r="16" spans="1:17" x14ac:dyDescent="0.45">
      <c r="A16" s="1" t="s">
        <v>71</v>
      </c>
      <c r="C16" s="83" t="s">
        <v>69</v>
      </c>
      <c r="N16" s="1" t="s">
        <v>73</v>
      </c>
      <c r="Q16" s="1" t="s">
        <v>150</v>
      </c>
    </row>
    <row r="17" spans="1:17" x14ac:dyDescent="0.45">
      <c r="A17" s="1" t="s">
        <v>74</v>
      </c>
      <c r="C17" s="83" t="s">
        <v>72</v>
      </c>
      <c r="Q17" s="1" t="s">
        <v>151</v>
      </c>
    </row>
    <row r="18" spans="1:17" x14ac:dyDescent="0.45">
      <c r="A18" s="1" t="s">
        <v>76</v>
      </c>
      <c r="C18" s="83" t="s">
        <v>276</v>
      </c>
      <c r="Q18" s="1" t="s">
        <v>152</v>
      </c>
    </row>
    <row r="19" spans="1:17" x14ac:dyDescent="0.45">
      <c r="A19" s="1" t="s">
        <v>78</v>
      </c>
      <c r="C19" s="83" t="s">
        <v>75</v>
      </c>
      <c r="Q19" s="1" t="s">
        <v>153</v>
      </c>
    </row>
    <row r="20" spans="1:17" x14ac:dyDescent="0.45">
      <c r="A20" s="1" t="s">
        <v>80</v>
      </c>
      <c r="C20" s="83" t="s">
        <v>77</v>
      </c>
    </row>
    <row r="21" spans="1:17" x14ac:dyDescent="0.45">
      <c r="A21" s="1" t="s">
        <v>81</v>
      </c>
      <c r="C21" s="83" t="s">
        <v>79</v>
      </c>
    </row>
    <row r="22" spans="1:17" x14ac:dyDescent="0.45">
      <c r="A22" s="1" t="s">
        <v>83</v>
      </c>
      <c r="C22" s="83" t="s">
        <v>277</v>
      </c>
    </row>
    <row r="23" spans="1:17" x14ac:dyDescent="0.45">
      <c r="A23" s="1" t="s">
        <v>84</v>
      </c>
      <c r="C23" s="83" t="s">
        <v>278</v>
      </c>
    </row>
    <row r="24" spans="1:17" x14ac:dyDescent="0.45">
      <c r="A24" s="1" t="s">
        <v>86</v>
      </c>
      <c r="C24" s="83" t="s">
        <v>82</v>
      </c>
    </row>
    <row r="25" spans="1:17" x14ac:dyDescent="0.45">
      <c r="A25" s="1" t="s">
        <v>88</v>
      </c>
      <c r="C25" s="83" t="s">
        <v>279</v>
      </c>
    </row>
    <row r="26" spans="1:17" x14ac:dyDescent="0.45">
      <c r="A26" s="1" t="s">
        <v>90</v>
      </c>
      <c r="C26" s="83" t="s">
        <v>280</v>
      </c>
    </row>
    <row r="27" spans="1:17" x14ac:dyDescent="0.45">
      <c r="A27" s="1" t="s">
        <v>92</v>
      </c>
      <c r="C27" s="83" t="s">
        <v>85</v>
      </c>
    </row>
    <row r="28" spans="1:17" x14ac:dyDescent="0.45">
      <c r="A28" s="1" t="s">
        <v>94</v>
      </c>
      <c r="C28" s="83" t="s">
        <v>87</v>
      </c>
    </row>
    <row r="29" spans="1:17" x14ac:dyDescent="0.45">
      <c r="A29" s="1" t="s">
        <v>96</v>
      </c>
      <c r="C29" s="83" t="s">
        <v>89</v>
      </c>
    </row>
    <row r="30" spans="1:17" x14ac:dyDescent="0.45">
      <c r="A30" s="1" t="s">
        <v>98</v>
      </c>
      <c r="C30" s="83" t="s">
        <v>281</v>
      </c>
    </row>
    <row r="31" spans="1:17" x14ac:dyDescent="0.45">
      <c r="A31" s="1" t="s">
        <v>100</v>
      </c>
      <c r="C31" s="1" t="s">
        <v>91</v>
      </c>
    </row>
    <row r="32" spans="1:17" x14ac:dyDescent="0.45">
      <c r="A32" s="1" t="s">
        <v>102</v>
      </c>
      <c r="C32" s="1" t="s">
        <v>93</v>
      </c>
    </row>
    <row r="33" spans="1:3" x14ac:dyDescent="0.45">
      <c r="A33" s="1" t="s">
        <v>104</v>
      </c>
      <c r="C33" s="1" t="s">
        <v>95</v>
      </c>
    </row>
    <row r="34" spans="1:3" x14ac:dyDescent="0.45">
      <c r="A34" s="1" t="s">
        <v>106</v>
      </c>
      <c r="C34" s="1" t="s">
        <v>97</v>
      </c>
    </row>
    <row r="35" spans="1:3" x14ac:dyDescent="0.45">
      <c r="A35" s="1" t="s">
        <v>108</v>
      </c>
      <c r="C35" s="1" t="s">
        <v>99</v>
      </c>
    </row>
    <row r="36" spans="1:3" x14ac:dyDescent="0.45">
      <c r="A36" s="1" t="s">
        <v>110</v>
      </c>
      <c r="C36" s="1" t="s">
        <v>101</v>
      </c>
    </row>
    <row r="37" spans="1:3" x14ac:dyDescent="0.45">
      <c r="A37" s="1" t="s">
        <v>112</v>
      </c>
      <c r="C37" s="1" t="s">
        <v>103</v>
      </c>
    </row>
    <row r="38" spans="1:3" x14ac:dyDescent="0.45">
      <c r="A38" s="1" t="s">
        <v>113</v>
      </c>
      <c r="C38" s="1" t="s">
        <v>105</v>
      </c>
    </row>
    <row r="39" spans="1:3" x14ac:dyDescent="0.45">
      <c r="A39" s="1" t="s">
        <v>114</v>
      </c>
      <c r="C39" s="1" t="s">
        <v>107</v>
      </c>
    </row>
    <row r="40" spans="1:3" x14ac:dyDescent="0.45">
      <c r="A40" s="1" t="s">
        <v>115</v>
      </c>
      <c r="C40" s="1" t="s">
        <v>109</v>
      </c>
    </row>
    <row r="41" spans="1:3" x14ac:dyDescent="0.45">
      <c r="A41" s="1" t="s">
        <v>116</v>
      </c>
      <c r="C41" s="1" t="s">
        <v>111</v>
      </c>
    </row>
    <row r="42" spans="1:3" x14ac:dyDescent="0.45">
      <c r="A42" s="1" t="s">
        <v>117</v>
      </c>
      <c r="C42" s="84" t="s">
        <v>282</v>
      </c>
    </row>
    <row r="43" spans="1:3" x14ac:dyDescent="0.45">
      <c r="A43" s="1" t="s">
        <v>118</v>
      </c>
      <c r="C43" s="84" t="s">
        <v>283</v>
      </c>
    </row>
    <row r="44" spans="1:3" x14ac:dyDescent="0.45">
      <c r="A44" s="1" t="s">
        <v>119</v>
      </c>
      <c r="C44" s="84" t="s">
        <v>284</v>
      </c>
    </row>
    <row r="45" spans="1:3" x14ac:dyDescent="0.45">
      <c r="A45" s="1" t="s">
        <v>120</v>
      </c>
      <c r="C45" s="84" t="s">
        <v>285</v>
      </c>
    </row>
    <row r="46" spans="1:3" x14ac:dyDescent="0.45">
      <c r="A46" s="1" t="s">
        <v>121</v>
      </c>
      <c r="C46" s="84" t="s">
        <v>286</v>
      </c>
    </row>
    <row r="47" spans="1:3" x14ac:dyDescent="0.45">
      <c r="A47" s="1" t="s">
        <v>122</v>
      </c>
      <c r="C47" s="84" t="s">
        <v>287</v>
      </c>
    </row>
    <row r="48" spans="1:3" x14ac:dyDescent="0.45">
      <c r="A48" s="1" t="s">
        <v>123</v>
      </c>
      <c r="C48" s="84" t="s">
        <v>288</v>
      </c>
    </row>
    <row r="49" spans="3:3" x14ac:dyDescent="0.45">
      <c r="C49" s="84" t="s">
        <v>289</v>
      </c>
    </row>
    <row r="50" spans="3:3" x14ac:dyDescent="0.45">
      <c r="C50" s="84" t="s">
        <v>290</v>
      </c>
    </row>
    <row r="51" spans="3:3" x14ac:dyDescent="0.45">
      <c r="C51" s="84" t="s">
        <v>291</v>
      </c>
    </row>
    <row r="52" spans="3:3" x14ac:dyDescent="0.45">
      <c r="C52" s="84" t="s">
        <v>292</v>
      </c>
    </row>
    <row r="53" spans="3:3" x14ac:dyDescent="0.45">
      <c r="C53" s="84" t="s">
        <v>293</v>
      </c>
    </row>
    <row r="54" spans="3:3" x14ac:dyDescent="0.45">
      <c r="C54" s="84" t="s">
        <v>294</v>
      </c>
    </row>
    <row r="55" spans="3:3" x14ac:dyDescent="0.45">
      <c r="C55" s="84" t="s">
        <v>295</v>
      </c>
    </row>
    <row r="56" spans="3:3" x14ac:dyDescent="0.45">
      <c r="C56" s="84" t="s">
        <v>296</v>
      </c>
    </row>
    <row r="57" spans="3:3" x14ac:dyDescent="0.45">
      <c r="C57" s="84" t="s">
        <v>297</v>
      </c>
    </row>
    <row r="58" spans="3:3" x14ac:dyDescent="0.45">
      <c r="C58" s="84" t="s">
        <v>298</v>
      </c>
    </row>
    <row r="59" spans="3:3" x14ac:dyDescent="0.45">
      <c r="C59" s="84" t="s">
        <v>299</v>
      </c>
    </row>
    <row r="60" spans="3:3" x14ac:dyDescent="0.45">
      <c r="C60" s="84" t="s">
        <v>300</v>
      </c>
    </row>
    <row r="61" spans="3:3" x14ac:dyDescent="0.45">
      <c r="C61" s="84" t="s">
        <v>301</v>
      </c>
    </row>
    <row r="62" spans="3:3" x14ac:dyDescent="0.45">
      <c r="C62" s="84" t="s">
        <v>302</v>
      </c>
    </row>
    <row r="63" spans="3:3" x14ac:dyDescent="0.45">
      <c r="C63" s="84" t="s">
        <v>303</v>
      </c>
    </row>
    <row r="64" spans="3:3" x14ac:dyDescent="0.45">
      <c r="C64" s="84" t="s">
        <v>304</v>
      </c>
    </row>
    <row r="65" spans="3:3" x14ac:dyDescent="0.45">
      <c r="C65" s="84" t="s">
        <v>305</v>
      </c>
    </row>
    <row r="66" spans="3:3" x14ac:dyDescent="0.45">
      <c r="C66" s="84" t="s">
        <v>306</v>
      </c>
    </row>
    <row r="67" spans="3:3" x14ac:dyDescent="0.45">
      <c r="C67" s="84" t="s">
        <v>307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111A4-581D-43B2-8D59-0C296B2FD019}">
  <dimension ref="A1:V8"/>
  <sheetViews>
    <sheetView view="pageBreakPreview" topLeftCell="B1" zoomScaleNormal="100" zoomScaleSheetLayoutView="100" workbookViewId="0">
      <selection activeCell="F10" sqref="F10"/>
    </sheetView>
  </sheetViews>
  <sheetFormatPr defaultColWidth="9" defaultRowHeight="13.2" x14ac:dyDescent="0.45"/>
  <cols>
    <col min="1" max="1" width="2.796875" style="1" bestFit="1" customWidth="1"/>
    <col min="2" max="2" width="37" style="1" bestFit="1" customWidth="1"/>
    <col min="3" max="5" width="15.09765625" style="1" customWidth="1"/>
    <col min="6" max="16384" width="9" style="1"/>
  </cols>
  <sheetData>
    <row r="1" spans="1:22" ht="30" customHeight="1" x14ac:dyDescent="0.45">
      <c r="B1" s="73" t="s">
        <v>272</v>
      </c>
      <c r="C1" s="10"/>
      <c r="D1" s="10"/>
      <c r="E1" s="58" t="s">
        <v>125</v>
      </c>
    </row>
    <row r="2" spans="1:22" ht="30" customHeight="1" thickBot="1" x14ac:dyDescent="0.5">
      <c r="C2" s="16"/>
      <c r="D2" s="16" t="s">
        <v>267</v>
      </c>
      <c r="E2" s="16" t="s">
        <v>268</v>
      </c>
      <c r="F2" s="1" t="s">
        <v>266</v>
      </c>
    </row>
    <row r="3" spans="1:22" ht="30" customHeight="1" x14ac:dyDescent="0.45">
      <c r="B3" s="74" t="s">
        <v>154</v>
      </c>
      <c r="C3" s="75" t="s">
        <v>271</v>
      </c>
      <c r="D3" s="75" t="s">
        <v>264</v>
      </c>
      <c r="E3" s="76" t="s">
        <v>265</v>
      </c>
      <c r="F3" s="63" t="s">
        <v>136</v>
      </c>
      <c r="G3" s="62" t="s">
        <v>137</v>
      </c>
      <c r="H3" s="62" t="s">
        <v>138</v>
      </c>
      <c r="I3" s="62" t="s">
        <v>139</v>
      </c>
      <c r="J3" s="62" t="s">
        <v>140</v>
      </c>
      <c r="K3" s="62" t="s">
        <v>141</v>
      </c>
      <c r="L3" s="62" t="s">
        <v>142</v>
      </c>
      <c r="M3" s="62" t="s">
        <v>144</v>
      </c>
      <c r="N3" s="62" t="s">
        <v>145</v>
      </c>
      <c r="O3" s="62" t="s">
        <v>146</v>
      </c>
      <c r="P3" s="62" t="s">
        <v>147</v>
      </c>
      <c r="Q3" s="62" t="s">
        <v>148</v>
      </c>
      <c r="R3" s="62" t="s">
        <v>149</v>
      </c>
      <c r="S3" s="62" t="s">
        <v>150</v>
      </c>
      <c r="T3" s="62" t="s">
        <v>151</v>
      </c>
      <c r="U3" s="62" t="s">
        <v>152</v>
      </c>
      <c r="V3" s="62" t="s">
        <v>153</v>
      </c>
    </row>
    <row r="4" spans="1:22" s="29" customFormat="1" ht="30" customHeight="1" x14ac:dyDescent="0.45">
      <c r="A4" s="29" t="s">
        <v>269</v>
      </c>
      <c r="B4" s="68" t="s">
        <v>131</v>
      </c>
      <c r="C4" s="67">
        <f>COUNTA('T(始):T(終)'!D9)</f>
        <v>0</v>
      </c>
      <c r="D4" s="67">
        <f>SUM('T(始):T(終)'!I2)</f>
        <v>0</v>
      </c>
      <c r="E4" s="64">
        <f>SUM('T(始):T(終)'!J2)</f>
        <v>0</v>
      </c>
      <c r="F4" s="65">
        <f>SUM('T(始):T(終)'!K2)</f>
        <v>0</v>
      </c>
      <c r="G4" s="66">
        <f>SUM('T(始):T(終)'!L2)</f>
        <v>0</v>
      </c>
      <c r="H4" s="66">
        <f>SUM('T(始):T(終)'!M2)</f>
        <v>0</v>
      </c>
      <c r="I4" s="66">
        <f>SUM('T(始):T(終)'!N2)</f>
        <v>0</v>
      </c>
      <c r="J4" s="66">
        <f>SUM('T(始):T(終)'!O2)</f>
        <v>0</v>
      </c>
      <c r="K4" s="66">
        <f>SUM('T(始):T(終)'!P2)</f>
        <v>0</v>
      </c>
      <c r="L4" s="66">
        <f>SUM('T(始):T(終)'!Q2)</f>
        <v>0</v>
      </c>
      <c r="M4" s="66">
        <f>SUM('T(始):T(終)'!R2)</f>
        <v>0</v>
      </c>
      <c r="N4" s="66">
        <f>SUM('T(始):T(終)'!S2)</f>
        <v>0</v>
      </c>
      <c r="O4" s="66">
        <f>SUM('T(始):T(終)'!T2)</f>
        <v>0</v>
      </c>
      <c r="P4" s="66">
        <f>SUM('T(始):T(終)'!U2)</f>
        <v>0</v>
      </c>
      <c r="Q4" s="66">
        <f>SUM('T(始):T(終)'!V2)</f>
        <v>0</v>
      </c>
      <c r="R4" s="66">
        <f>SUM('T(始):T(終)'!W2)</f>
        <v>0</v>
      </c>
      <c r="S4" s="66">
        <f>SUM('T(始):T(終)'!X2)</f>
        <v>0</v>
      </c>
      <c r="T4" s="66">
        <f>SUM('T(始):T(終)'!Y2)</f>
        <v>0</v>
      </c>
      <c r="U4" s="66">
        <f>SUM('T(始):T(終)'!Z2)</f>
        <v>0</v>
      </c>
      <c r="V4" s="66">
        <f>SUM('T(始):T(終)'!AA2)</f>
        <v>0</v>
      </c>
    </row>
    <row r="5" spans="1:22" ht="30" customHeight="1" thickBot="1" x14ac:dyDescent="0.5">
      <c r="A5" s="1" t="s">
        <v>270</v>
      </c>
      <c r="B5" s="77" t="s">
        <v>130</v>
      </c>
      <c r="C5" s="78">
        <f>COUNTA('P(始):P(終)'!D9)</f>
        <v>0</v>
      </c>
      <c r="D5" s="78">
        <f>SUM('P(始):P(終)'!I2)</f>
        <v>0</v>
      </c>
      <c r="E5" s="79">
        <f>SUM('P(始):P(終)'!J2)</f>
        <v>0</v>
      </c>
      <c r="F5" s="71">
        <f>SUM('P(始):P(終)'!K2)</f>
        <v>0</v>
      </c>
      <c r="G5" s="72">
        <f>SUM('P(始):P(終)'!L2)</f>
        <v>0</v>
      </c>
      <c r="H5" s="72">
        <f>SUM('P(始):P(終)'!M2)</f>
        <v>0</v>
      </c>
      <c r="I5" s="72">
        <f>SUM('P(始):P(終)'!N2)</f>
        <v>0</v>
      </c>
      <c r="J5" s="72">
        <f>SUM('P(始):P(終)'!O2)</f>
        <v>0</v>
      </c>
      <c r="K5" s="72">
        <f>SUM('P(始):P(終)'!P2)</f>
        <v>0</v>
      </c>
      <c r="L5" s="72">
        <f>SUM('P(始):P(終)'!Q2)</f>
        <v>0</v>
      </c>
      <c r="M5" s="72">
        <f>SUM('P(始):P(終)'!R2)</f>
        <v>0</v>
      </c>
      <c r="N5" s="72">
        <f>SUM('P(始):P(終)'!S2)</f>
        <v>0</v>
      </c>
      <c r="O5" s="72">
        <f>SUM('P(始):P(終)'!T2)</f>
        <v>0</v>
      </c>
      <c r="P5" s="72">
        <f>SUM('P(始):P(終)'!U2)</f>
        <v>0</v>
      </c>
      <c r="Q5" s="72">
        <f>SUM('P(始):P(終)'!V2)</f>
        <v>0</v>
      </c>
      <c r="R5" s="72">
        <f>SUM('P(始):P(終)'!W2)</f>
        <v>0</v>
      </c>
      <c r="S5" s="72">
        <f>SUM('P(始):P(終)'!X2)</f>
        <v>0</v>
      </c>
      <c r="T5" s="72">
        <f>SUM('P(始):P(終)'!Y2)</f>
        <v>0</v>
      </c>
      <c r="U5" s="72">
        <f>SUM('P(始):P(終)'!Z2)</f>
        <v>0</v>
      </c>
      <c r="V5" s="72">
        <f>SUM('P(始):P(終)'!AA2)</f>
        <v>0</v>
      </c>
    </row>
    <row r="6" spans="1:22" ht="30" customHeight="1" thickTop="1" thickBot="1" x14ac:dyDescent="0.5">
      <c r="B6" s="82" t="s">
        <v>184</v>
      </c>
      <c r="C6" s="80">
        <f>SUM(C4:C5)</f>
        <v>0</v>
      </c>
      <c r="D6" s="80">
        <f t="shared" ref="D6:E6" si="0">SUM(D4:D5)</f>
        <v>0</v>
      </c>
      <c r="E6" s="81">
        <f t="shared" si="0"/>
        <v>0</v>
      </c>
      <c r="F6" s="69">
        <f t="shared" ref="F6" si="1">SUM(F4:F5)</f>
        <v>0</v>
      </c>
      <c r="G6" s="70">
        <f t="shared" ref="G6" si="2">SUM(G4:G5)</f>
        <v>0</v>
      </c>
      <c r="H6" s="70">
        <f t="shared" ref="H6" si="3">SUM(H4:H5)</f>
        <v>0</v>
      </c>
      <c r="I6" s="70">
        <f t="shared" ref="I6" si="4">SUM(I4:I5)</f>
        <v>0</v>
      </c>
      <c r="J6" s="70">
        <f t="shared" ref="J6" si="5">SUM(J4:J5)</f>
        <v>0</v>
      </c>
      <c r="K6" s="70">
        <f t="shared" ref="K6" si="6">SUM(K4:K5)</f>
        <v>0</v>
      </c>
      <c r="L6" s="70">
        <f t="shared" ref="L6" si="7">SUM(L4:L5)</f>
        <v>0</v>
      </c>
      <c r="M6" s="70">
        <f t="shared" ref="M6" si="8">SUM(M4:M5)</f>
        <v>0</v>
      </c>
      <c r="N6" s="70">
        <f t="shared" ref="N6" si="9">SUM(N4:N5)</f>
        <v>0</v>
      </c>
      <c r="O6" s="70">
        <f t="shared" ref="O6" si="10">SUM(O4:O5)</f>
        <v>0</v>
      </c>
      <c r="P6" s="70">
        <f t="shared" ref="P6" si="11">SUM(P4:P5)</f>
        <v>0</v>
      </c>
      <c r="Q6" s="70">
        <f t="shared" ref="Q6" si="12">SUM(Q4:Q5)</f>
        <v>0</v>
      </c>
      <c r="R6" s="70">
        <f t="shared" ref="R6" si="13">SUM(R4:R5)</f>
        <v>0</v>
      </c>
      <c r="S6" s="70">
        <f t="shared" ref="S6" si="14">SUM(S4:S5)</f>
        <v>0</v>
      </c>
      <c r="T6" s="70">
        <f t="shared" ref="T6" si="15">SUM(T4:T5)</f>
        <v>0</v>
      </c>
      <c r="U6" s="70">
        <f t="shared" ref="U6" si="16">SUM(U4:U5)</f>
        <v>0</v>
      </c>
      <c r="V6" s="70">
        <f t="shared" ref="V6" si="17">SUM(V4:V5)</f>
        <v>0</v>
      </c>
    </row>
    <row r="7" spans="1:22" ht="30" customHeight="1" x14ac:dyDescent="0.45">
      <c r="F7" s="16" t="str">
        <f>IF(D6=SUM(F6:V6),"OK","エラー")</f>
        <v>OK</v>
      </c>
    </row>
    <row r="8" spans="1:22" ht="30" customHeight="1" x14ac:dyDescent="0.45"/>
  </sheetData>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9690-5FC6-4B04-832A-05297D76BFC0}">
  <sheetPr>
    <tabColor theme="7" tint="0.79998168889431442"/>
  </sheetPr>
  <dimension ref="A1"/>
  <sheetViews>
    <sheetView workbookViewId="0"/>
  </sheetViews>
  <sheetFormatPr defaultRowHeight="18" x14ac:dyDescent="0.4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9720-53C6-4C20-95BA-72540CBC277C}">
  <sheetPr>
    <tabColor rgb="FFFFC000"/>
    <pageSetUpPr fitToPage="1"/>
  </sheetPr>
  <dimension ref="A1:AA126"/>
  <sheetViews>
    <sheetView view="pageBreakPreview" topLeftCell="A3" zoomScale="90" zoomScaleNormal="90" zoomScaleSheetLayoutView="90" workbookViewId="0">
      <selection activeCell="H62" sqref="H62"/>
    </sheetView>
  </sheetViews>
  <sheetFormatPr defaultColWidth="8.69921875" defaultRowHeight="13.2" outlineLevelRow="1" x14ac:dyDescent="0.45"/>
  <cols>
    <col min="1" max="2" width="8.69921875" style="1"/>
    <col min="3" max="3" width="10.19921875" style="1" customWidth="1"/>
    <col min="4" max="4" width="11.69921875" style="1" customWidth="1"/>
    <col min="5" max="5" width="7.796875" style="1" customWidth="1"/>
    <col min="6" max="6" width="12.796875" style="1" customWidth="1"/>
    <col min="7" max="7" width="9.296875" style="1" customWidth="1"/>
    <col min="8" max="8" width="12.796875" style="1" customWidth="1"/>
    <col min="9" max="9" width="7.796875" style="1" customWidth="1"/>
    <col min="10" max="10" width="12.69921875" style="1" customWidth="1"/>
    <col min="11" max="11" width="34.796875" style="49" customWidth="1"/>
    <col min="12" max="12" width="16.69921875" style="1" customWidth="1"/>
    <col min="13" max="13" width="8.69921875" style="1"/>
    <col min="14" max="14" width="10.296875" style="1" bestFit="1" customWidth="1"/>
    <col min="15" max="16384" width="8.69921875" style="1"/>
  </cols>
  <sheetData>
    <row r="1" spans="1:27" ht="18" hidden="1" customHeight="1" outlineLevel="1" x14ac:dyDescent="0.45">
      <c r="A1" s="1" t="s">
        <v>256</v>
      </c>
      <c r="B1" s="1" t="s">
        <v>336</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ht="18" hidden="1" customHeight="1" outlineLevel="1" x14ac:dyDescent="0.45">
      <c r="A2" s="1" t="str">
        <f>IF(D9="","",D9)</f>
        <v/>
      </c>
      <c r="B2" s="1" t="str">
        <f>IF(D10="","",D10)</f>
        <v/>
      </c>
      <c r="C2" s="1" t="s">
        <v>131</v>
      </c>
      <c r="D2" s="1" t="str">
        <f>E23</f>
        <v>　</v>
      </c>
      <c r="E2" s="1">
        <f>E24</f>
        <v>0</v>
      </c>
      <c r="F2" s="59">
        <f>E26</f>
        <v>0</v>
      </c>
      <c r="G2" s="60">
        <f>H26</f>
        <v>0</v>
      </c>
      <c r="H2" s="1" t="str">
        <f>IF(E28="","無","有")</f>
        <v>無</v>
      </c>
      <c r="I2" s="61">
        <f>D59</f>
        <v>0</v>
      </c>
      <c r="J2" s="29">
        <f>J59</f>
        <v>0</v>
      </c>
      <c r="K2" s="29" t="str">
        <f>IFERROR((VLOOKUP(K1,$B$49:$D$58,3,0)),"")</f>
        <v/>
      </c>
      <c r="L2" s="29" t="str">
        <f t="shared" ref="L2:AA2" si="0">IFERROR((VLOOKUP(L1,$B$49:$D$58,3,0)),"")</f>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t="str">
        <f t="shared" si="0"/>
        <v/>
      </c>
      <c r="X2" s="29" t="str">
        <f t="shared" si="0"/>
        <v/>
      </c>
      <c r="Y2" s="29" t="str">
        <f t="shared" si="0"/>
        <v/>
      </c>
      <c r="Z2" s="29" t="str">
        <f t="shared" si="0"/>
        <v/>
      </c>
      <c r="AA2" s="29" t="str">
        <f t="shared" si="0"/>
        <v/>
      </c>
    </row>
    <row r="3" spans="1:27" ht="24" customHeight="1" collapsed="1" x14ac:dyDescent="0.45">
      <c r="A3" s="2" t="s">
        <v>220</v>
      </c>
      <c r="B3" s="2"/>
      <c r="C3" s="2"/>
      <c r="D3" s="2"/>
      <c r="E3" s="2"/>
      <c r="F3" s="2"/>
      <c r="G3" s="2"/>
      <c r="H3" s="2"/>
    </row>
    <row r="4" spans="1:27" ht="17.25" customHeight="1" x14ac:dyDescent="0.45">
      <c r="A4" s="2"/>
      <c r="B4" s="2"/>
      <c r="C4" s="2"/>
      <c r="D4" s="2"/>
      <c r="E4" s="2"/>
      <c r="F4" s="2"/>
      <c r="G4" s="2"/>
      <c r="H4" s="2"/>
    </row>
    <row r="5" spans="1:27" ht="17.25" customHeight="1" x14ac:dyDescent="0.45">
      <c r="A5" s="2"/>
      <c r="B5" s="2"/>
      <c r="C5" s="2"/>
      <c r="D5" s="2"/>
      <c r="E5" s="2"/>
      <c r="F5" s="2"/>
      <c r="G5" s="2"/>
      <c r="H5" s="2"/>
    </row>
    <row r="6" spans="1:27" ht="23.25" customHeight="1" x14ac:dyDescent="0.45">
      <c r="A6" s="123" t="s">
        <v>337</v>
      </c>
      <c r="B6" s="123"/>
      <c r="C6" s="123"/>
      <c r="D6" s="123"/>
      <c r="E6" s="123"/>
      <c r="F6" s="123"/>
      <c r="G6" s="123"/>
      <c r="H6" s="123"/>
      <c r="I6" s="123"/>
      <c r="J6" s="123"/>
    </row>
    <row r="7" spans="1:27" ht="17.25" customHeight="1" x14ac:dyDescent="0.45">
      <c r="A7" s="6"/>
      <c r="B7" s="6"/>
      <c r="C7" s="6"/>
      <c r="D7" s="6"/>
      <c r="E7" s="6"/>
      <c r="F7" s="6"/>
      <c r="G7" s="6"/>
      <c r="H7" s="6"/>
    </row>
    <row r="8" spans="1:27" ht="17.25" customHeight="1" x14ac:dyDescent="0.45">
      <c r="A8" s="6"/>
      <c r="B8" s="6"/>
      <c r="C8" s="6"/>
      <c r="D8" s="6"/>
      <c r="E8" s="6"/>
      <c r="F8" s="6"/>
      <c r="G8" s="6"/>
      <c r="H8" s="6"/>
    </row>
    <row r="9" spans="1:27" ht="19.5" customHeight="1" x14ac:dyDescent="0.45">
      <c r="A9" s="124" t="s">
        <v>124</v>
      </c>
      <c r="B9" s="124"/>
      <c r="C9" s="124"/>
      <c r="D9" s="124"/>
      <c r="E9" s="124"/>
      <c r="F9" s="124"/>
      <c r="G9" s="124"/>
      <c r="H9" s="124"/>
      <c r="I9" s="124"/>
      <c r="J9" s="124"/>
      <c r="K9" s="49" t="s">
        <v>236</v>
      </c>
    </row>
    <row r="10" spans="1:27" ht="19.5" customHeight="1" x14ac:dyDescent="0.45">
      <c r="A10" s="124" t="s">
        <v>336</v>
      </c>
      <c r="B10" s="124"/>
      <c r="C10" s="124"/>
      <c r="D10" s="124"/>
      <c r="E10" s="124"/>
      <c r="F10" s="124"/>
      <c r="G10" s="124"/>
      <c r="H10" s="124"/>
      <c r="I10" s="124"/>
      <c r="J10" s="124"/>
      <c r="K10" s="49" t="s">
        <v>235</v>
      </c>
    </row>
    <row r="11" spans="1:27" ht="19.5" customHeight="1" x14ac:dyDescent="0.45">
      <c r="A11" s="8"/>
      <c r="B11" s="5"/>
      <c r="C11" s="5"/>
      <c r="D11" s="5"/>
      <c r="E11" s="2"/>
      <c r="F11" s="2"/>
      <c r="G11" s="2"/>
      <c r="H11" s="2"/>
      <c r="I11" s="2"/>
      <c r="J11" s="2"/>
    </row>
    <row r="12" spans="1:27" ht="19.5" customHeight="1" x14ac:dyDescent="0.45">
      <c r="A12" s="125" t="s">
        <v>229</v>
      </c>
      <c r="B12" s="125"/>
      <c r="C12" s="2" t="s">
        <v>131</v>
      </c>
      <c r="D12" s="2"/>
      <c r="E12" s="2"/>
      <c r="F12" s="2"/>
      <c r="G12" s="2"/>
      <c r="H12" s="2"/>
      <c r="I12" s="2"/>
      <c r="J12" s="2"/>
    </row>
    <row r="13" spans="1:27" ht="19.5" customHeight="1" x14ac:dyDescent="0.45">
      <c r="A13" s="125"/>
      <c r="B13" s="125"/>
      <c r="C13" s="2" t="s">
        <v>130</v>
      </c>
      <c r="D13" s="2"/>
      <c r="E13" s="2"/>
      <c r="F13" s="2"/>
      <c r="G13" s="2"/>
      <c r="H13" s="2"/>
      <c r="I13" s="2"/>
      <c r="J13" s="2"/>
    </row>
    <row r="14" spans="1:27" ht="19.5" customHeight="1" x14ac:dyDescent="0.45">
      <c r="A14" s="2"/>
      <c r="B14" s="2"/>
      <c r="C14" s="2"/>
      <c r="D14" s="2"/>
      <c r="E14" s="2"/>
      <c r="F14" s="2"/>
      <c r="G14" s="2"/>
      <c r="H14" s="2"/>
      <c r="I14" s="2"/>
      <c r="J14" s="2"/>
    </row>
    <row r="15" spans="1:27" ht="19.5" customHeight="1" x14ac:dyDescent="0.45">
      <c r="A15" s="137" t="s">
        <v>321</v>
      </c>
      <c r="B15" s="138"/>
      <c r="C15" s="138"/>
      <c r="D15" s="139"/>
      <c r="E15" s="86"/>
      <c r="F15" s="86" t="s">
        <v>327</v>
      </c>
      <c r="G15" s="86"/>
      <c r="H15" s="86" t="s">
        <v>335</v>
      </c>
      <c r="I15" s="86"/>
      <c r="J15" s="86" t="s">
        <v>316</v>
      </c>
      <c r="K15" s="136" t="s">
        <v>324</v>
      </c>
    </row>
    <row r="16" spans="1:27" ht="19.5" customHeight="1" x14ac:dyDescent="0.45">
      <c r="A16" s="140"/>
      <c r="B16" s="141"/>
      <c r="C16" s="141"/>
      <c r="D16" s="142"/>
      <c r="E16" s="86"/>
      <c r="F16" s="86" t="s">
        <v>328</v>
      </c>
      <c r="G16" s="86"/>
      <c r="H16" s="86" t="s">
        <v>317</v>
      </c>
      <c r="I16" s="86"/>
      <c r="J16" s="12" t="s">
        <v>318</v>
      </c>
      <c r="K16" s="136"/>
    </row>
    <row r="17" spans="1:11" ht="19.5" customHeight="1" x14ac:dyDescent="0.45">
      <c r="A17" s="140"/>
      <c r="B17" s="141"/>
      <c r="C17" s="141"/>
      <c r="D17" s="142"/>
      <c r="E17" s="86"/>
      <c r="F17" s="124" t="s">
        <v>329</v>
      </c>
      <c r="G17" s="124"/>
      <c r="H17" s="124"/>
      <c r="I17" s="124"/>
      <c r="J17" s="124"/>
      <c r="K17" s="136"/>
    </row>
    <row r="18" spans="1:11" ht="19.5" customHeight="1" x14ac:dyDescent="0.45">
      <c r="A18" s="140"/>
      <c r="B18" s="141"/>
      <c r="C18" s="141"/>
      <c r="D18" s="142"/>
      <c r="E18" s="86"/>
      <c r="F18" s="124" t="s">
        <v>330</v>
      </c>
      <c r="G18" s="124"/>
      <c r="H18" s="124"/>
      <c r="I18" s="124"/>
      <c r="J18" s="124"/>
      <c r="K18" s="136"/>
    </row>
    <row r="19" spans="1:11" ht="19.5" customHeight="1" x14ac:dyDescent="0.45">
      <c r="A19" s="140"/>
      <c r="B19" s="141"/>
      <c r="C19" s="141"/>
      <c r="D19" s="142"/>
      <c r="E19" s="86"/>
      <c r="F19" s="88" t="s">
        <v>331</v>
      </c>
      <c r="G19" s="148" t="s">
        <v>332</v>
      </c>
      <c r="H19" s="149"/>
      <c r="I19" s="149"/>
      <c r="J19" s="149"/>
      <c r="K19" s="136"/>
    </row>
    <row r="20" spans="1:11" ht="19.5" customHeight="1" x14ac:dyDescent="0.45">
      <c r="A20" s="143"/>
      <c r="B20" s="144"/>
      <c r="C20" s="144"/>
      <c r="D20" s="145"/>
      <c r="E20" s="86"/>
      <c r="F20" s="87" t="s">
        <v>333</v>
      </c>
      <c r="G20" s="87"/>
      <c r="H20" s="87" t="s">
        <v>320</v>
      </c>
      <c r="I20" s="87"/>
      <c r="J20" s="87" t="s">
        <v>334</v>
      </c>
      <c r="K20" s="136"/>
    </row>
    <row r="21" spans="1:11" ht="47.4" customHeight="1" x14ac:dyDescent="0.45">
      <c r="A21" s="121" t="s">
        <v>322</v>
      </c>
      <c r="B21" s="121"/>
      <c r="C21" s="121"/>
      <c r="D21" s="121"/>
      <c r="E21" s="86"/>
      <c r="F21" s="146" t="s">
        <v>326</v>
      </c>
      <c r="G21" s="146"/>
      <c r="H21" s="146"/>
      <c r="I21" s="146"/>
      <c r="J21" s="146"/>
      <c r="K21" s="136" t="s">
        <v>323</v>
      </c>
    </row>
    <row r="22" spans="1:11" ht="33" customHeight="1" x14ac:dyDescent="0.45">
      <c r="A22" s="147"/>
      <c r="B22" s="147"/>
      <c r="C22" s="147"/>
      <c r="D22" s="147"/>
      <c r="E22" s="86"/>
      <c r="F22" s="146" t="s">
        <v>325</v>
      </c>
      <c r="G22" s="146"/>
      <c r="H22" s="146"/>
      <c r="I22" s="146"/>
      <c r="J22" s="146"/>
      <c r="K22" s="136"/>
    </row>
    <row r="23" spans="1:11" ht="120.6" customHeight="1" x14ac:dyDescent="0.45">
      <c r="A23" s="102" t="s">
        <v>312</v>
      </c>
      <c r="B23" s="103"/>
      <c r="C23" s="103"/>
      <c r="D23" s="127"/>
      <c r="E23" s="128" t="s">
        <v>319</v>
      </c>
      <c r="F23" s="129"/>
      <c r="G23" s="129"/>
      <c r="H23" s="129"/>
      <c r="I23" s="129"/>
      <c r="J23" s="130"/>
      <c r="K23" s="49" t="s">
        <v>209</v>
      </c>
    </row>
    <row r="24" spans="1:11" ht="121.2" customHeight="1" x14ac:dyDescent="0.45">
      <c r="A24" s="102" t="s">
        <v>315</v>
      </c>
      <c r="B24" s="103"/>
      <c r="C24" s="103"/>
      <c r="D24" s="127"/>
      <c r="E24" s="131"/>
      <c r="F24" s="132"/>
      <c r="G24" s="132"/>
      <c r="H24" s="132"/>
      <c r="I24" s="132"/>
      <c r="J24" s="133"/>
      <c r="K24" s="49" t="s">
        <v>209</v>
      </c>
    </row>
    <row r="25" spans="1:11" ht="19.2" customHeight="1" x14ac:dyDescent="0.45">
      <c r="A25" s="104" t="s">
        <v>314</v>
      </c>
      <c r="B25" s="105"/>
      <c r="C25" s="105"/>
      <c r="D25" s="106"/>
      <c r="E25" s="104" t="s">
        <v>230</v>
      </c>
      <c r="F25" s="105"/>
      <c r="G25" s="105"/>
      <c r="H25" s="105"/>
      <c r="I25" s="105"/>
      <c r="J25" s="106"/>
    </row>
    <row r="26" spans="1:11" ht="27" customHeight="1" x14ac:dyDescent="0.45">
      <c r="A26" s="110"/>
      <c r="B26" s="111"/>
      <c r="C26" s="111"/>
      <c r="D26" s="112"/>
      <c r="E26" s="115"/>
      <c r="F26" s="116"/>
      <c r="G26" s="42" t="s">
        <v>231</v>
      </c>
      <c r="H26" s="116"/>
      <c r="I26" s="116"/>
      <c r="J26" s="48"/>
      <c r="K26" s="49" t="s">
        <v>310</v>
      </c>
    </row>
    <row r="27" spans="1:11" ht="17.25" customHeight="1" x14ac:dyDescent="0.45">
      <c r="A27" s="104" t="s">
        <v>313</v>
      </c>
      <c r="B27" s="105"/>
      <c r="C27" s="105"/>
      <c r="D27" s="106"/>
      <c r="E27" s="85" t="s">
        <v>228</v>
      </c>
      <c r="F27" s="46"/>
      <c r="G27" s="46"/>
      <c r="H27" s="43"/>
      <c r="J27" s="44"/>
    </row>
    <row r="28" spans="1:11" ht="17.25" customHeight="1" x14ac:dyDescent="0.45">
      <c r="A28" s="107"/>
      <c r="B28" s="108"/>
      <c r="C28" s="108"/>
      <c r="D28" s="109"/>
      <c r="E28" s="9"/>
      <c r="F28" s="47" t="s">
        <v>224</v>
      </c>
      <c r="G28" s="2"/>
      <c r="H28" s="2"/>
      <c r="J28" s="45"/>
      <c r="K28" s="49" t="s">
        <v>235</v>
      </c>
    </row>
    <row r="29" spans="1:11" ht="17.25" customHeight="1" x14ac:dyDescent="0.45">
      <c r="A29" s="107"/>
      <c r="B29" s="108"/>
      <c r="C29" s="108"/>
      <c r="D29" s="109"/>
      <c r="E29" s="9"/>
      <c r="F29" s="47" t="s">
        <v>126</v>
      </c>
      <c r="G29" s="2"/>
      <c r="H29" s="2"/>
      <c r="J29" s="45"/>
      <c r="K29" s="49" t="s">
        <v>235</v>
      </c>
    </row>
    <row r="30" spans="1:11" ht="17.25" customHeight="1" x14ac:dyDescent="0.45">
      <c r="A30" s="107"/>
      <c r="B30" s="108"/>
      <c r="C30" s="108"/>
      <c r="D30" s="109"/>
      <c r="E30" s="39" t="s">
        <v>225</v>
      </c>
      <c r="F30" s="7"/>
      <c r="G30" s="7"/>
      <c r="H30" s="2"/>
      <c r="J30" s="45"/>
    </row>
    <row r="31" spans="1:11" ht="17.25" customHeight="1" x14ac:dyDescent="0.45">
      <c r="A31" s="107"/>
      <c r="B31" s="108"/>
      <c r="C31" s="108"/>
      <c r="D31" s="109"/>
      <c r="E31" s="102" t="s">
        <v>232</v>
      </c>
      <c r="F31" s="103"/>
      <c r="G31" s="113"/>
      <c r="H31" s="113"/>
      <c r="I31" s="113"/>
      <c r="J31" s="113"/>
      <c r="K31" s="49" t="s">
        <v>236</v>
      </c>
    </row>
    <row r="32" spans="1:11" ht="17.25" customHeight="1" x14ac:dyDescent="0.45">
      <c r="A32" s="107"/>
      <c r="B32" s="108"/>
      <c r="C32" s="108"/>
      <c r="D32" s="109"/>
      <c r="E32" s="102" t="s">
        <v>233</v>
      </c>
      <c r="F32" s="103"/>
      <c r="G32" s="113"/>
      <c r="H32" s="113"/>
      <c r="I32" s="113"/>
      <c r="J32" s="113"/>
      <c r="K32" s="49" t="s">
        <v>236</v>
      </c>
    </row>
    <row r="33" spans="1:12" ht="17.25" customHeight="1" x14ac:dyDescent="0.45">
      <c r="A33" s="110"/>
      <c r="B33" s="111"/>
      <c r="C33" s="111"/>
      <c r="D33" s="112"/>
      <c r="E33" s="102" t="s">
        <v>234</v>
      </c>
      <c r="F33" s="103"/>
      <c r="G33" s="113"/>
      <c r="H33" s="113"/>
      <c r="I33" s="113"/>
      <c r="J33" s="113"/>
      <c r="K33" s="49" t="s">
        <v>236</v>
      </c>
    </row>
    <row r="34" spans="1:12" ht="47.25" customHeight="1" x14ac:dyDescent="0.45">
      <c r="A34" s="121" t="s">
        <v>308</v>
      </c>
      <c r="B34" s="121"/>
      <c r="C34" s="121"/>
      <c r="D34" s="121"/>
      <c r="E34" s="121"/>
      <c r="F34" s="121"/>
      <c r="G34" s="121"/>
      <c r="H34" s="121"/>
      <c r="I34" s="121"/>
      <c r="J34" s="121"/>
    </row>
    <row r="35" spans="1:12" ht="31.5" customHeight="1" x14ac:dyDescent="0.45">
      <c r="A35" s="122" t="s">
        <v>309</v>
      </c>
      <c r="B35" s="122"/>
      <c r="C35" s="122"/>
      <c r="D35" s="122"/>
      <c r="E35" s="122"/>
      <c r="F35" s="122"/>
      <c r="G35" s="122"/>
      <c r="H35" s="122"/>
      <c r="I35" s="122"/>
      <c r="J35" s="122"/>
    </row>
    <row r="36" spans="1:12" ht="17.25" customHeight="1" x14ac:dyDescent="0.45">
      <c r="A36" s="122" t="s">
        <v>221</v>
      </c>
      <c r="B36" s="122"/>
      <c r="C36" s="122"/>
      <c r="D36" s="122"/>
      <c r="E36" s="122"/>
      <c r="F36" s="122"/>
      <c r="G36" s="122"/>
    </row>
    <row r="37" spans="1:12" ht="17.25" customHeight="1" x14ac:dyDescent="0.45">
      <c r="A37" s="7"/>
      <c r="B37" s="7"/>
      <c r="C37" s="7"/>
      <c r="D37" s="7"/>
      <c r="E37" s="7"/>
      <c r="F37" s="7"/>
      <c r="G37" s="7"/>
      <c r="L37" s="1" t="s">
        <v>352</v>
      </c>
    </row>
    <row r="38" spans="1:12" ht="22.5" customHeight="1" x14ac:dyDescent="0.45">
      <c r="A38" s="2" t="s">
        <v>222</v>
      </c>
    </row>
    <row r="39" spans="1:12" ht="18" customHeight="1" x14ac:dyDescent="0.45">
      <c r="A39" s="4" t="s">
        <v>218</v>
      </c>
      <c r="H39" s="17"/>
      <c r="I39" s="1" t="s">
        <v>209</v>
      </c>
    </row>
    <row r="40" spans="1:12" ht="18" customHeight="1" x14ac:dyDescent="0.45">
      <c r="A40" s="28" t="s">
        <v>176</v>
      </c>
      <c r="B40" s="134" t="str">
        <f>IF(D9="","",D9)</f>
        <v/>
      </c>
      <c r="C40" s="134"/>
      <c r="D40" s="134"/>
      <c r="E40" s="134"/>
      <c r="F40" s="134"/>
      <c r="H40" s="27"/>
      <c r="I40" s="1" t="s">
        <v>208</v>
      </c>
    </row>
    <row r="41" spans="1:12" ht="18" customHeight="1" x14ac:dyDescent="0.45">
      <c r="B41" s="16"/>
      <c r="C41" s="16"/>
      <c r="D41" s="16"/>
      <c r="E41" s="16"/>
      <c r="F41" s="16"/>
      <c r="H41" s="21"/>
      <c r="I41" s="1" t="s">
        <v>207</v>
      </c>
    </row>
    <row r="42" spans="1:12" ht="17.25" customHeight="1" x14ac:dyDescent="0.45">
      <c r="A42" s="4" t="s">
        <v>311</v>
      </c>
      <c r="B42" s="16"/>
      <c r="C42" s="16"/>
      <c r="D42" s="16"/>
      <c r="E42" s="16"/>
      <c r="F42" s="16"/>
    </row>
    <row r="43" spans="1:12" ht="17.25" customHeight="1" x14ac:dyDescent="0.45">
      <c r="A43" s="96"/>
      <c r="B43" s="96"/>
      <c r="C43" s="96" t="s">
        <v>132</v>
      </c>
      <c r="D43" s="96"/>
      <c r="E43" s="96" t="s">
        <v>133</v>
      </c>
      <c r="F43" s="96"/>
      <c r="G43" s="96" t="s">
        <v>206</v>
      </c>
      <c r="H43" s="96"/>
    </row>
    <row r="44" spans="1:12" ht="17.25" customHeight="1" x14ac:dyDescent="0.45">
      <c r="A44" s="120" t="s">
        <v>205</v>
      </c>
      <c r="B44" s="120"/>
      <c r="C44" s="92"/>
      <c r="D44" s="92"/>
      <c r="E44" s="117" t="s">
        <v>134</v>
      </c>
      <c r="F44" s="118"/>
      <c r="G44" s="126">
        <f>ROUNDUP(C44/10,0)</f>
        <v>0</v>
      </c>
      <c r="H44" s="126"/>
    </row>
    <row r="45" spans="1:12" ht="17.25" customHeight="1" x14ac:dyDescent="0.45">
      <c r="A45" s="118" t="s">
        <v>204</v>
      </c>
      <c r="B45" s="118"/>
      <c r="C45" s="92"/>
      <c r="D45" s="92"/>
      <c r="E45" s="119" t="s">
        <v>135</v>
      </c>
      <c r="F45" s="118"/>
      <c r="G45" s="126">
        <f>ROUNDUP(C45/20,0)</f>
        <v>0</v>
      </c>
      <c r="H45" s="126"/>
    </row>
    <row r="46" spans="1:12" ht="17.25" customHeight="1" x14ac:dyDescent="0.45">
      <c r="B46" s="16"/>
      <c r="C46" s="16"/>
      <c r="D46" s="16"/>
      <c r="E46" s="16"/>
      <c r="F46" s="16"/>
    </row>
    <row r="47" spans="1:12" ht="17.25" customHeight="1" x14ac:dyDescent="0.45">
      <c r="A47" s="4" t="s">
        <v>203</v>
      </c>
      <c r="J47" s="58" t="s">
        <v>255</v>
      </c>
    </row>
    <row r="48" spans="1:12" ht="36" customHeight="1" x14ac:dyDescent="0.45">
      <c r="A48" s="26"/>
      <c r="B48" s="96" t="s">
        <v>143</v>
      </c>
      <c r="C48" s="96"/>
      <c r="D48" s="19" t="s">
        <v>202</v>
      </c>
      <c r="E48" s="18" t="s">
        <v>201</v>
      </c>
      <c r="F48" s="18" t="s">
        <v>200</v>
      </c>
      <c r="G48" s="25" t="s">
        <v>199</v>
      </c>
      <c r="H48" s="24" t="s">
        <v>198</v>
      </c>
      <c r="I48" s="18" t="s">
        <v>215</v>
      </c>
      <c r="J48" s="23" t="s">
        <v>216</v>
      </c>
      <c r="K48" s="57" t="s">
        <v>249</v>
      </c>
    </row>
    <row r="49" spans="1:11" ht="18" customHeight="1" x14ac:dyDescent="0.45">
      <c r="A49" s="40" t="s">
        <v>194</v>
      </c>
      <c r="B49" s="114" t="str">
        <f>IF(VLOOKUP(A49,$A$62:$F$121,2,0)="","",VLOOKUP(A49,$A$62:$F$121,2,0))</f>
        <v/>
      </c>
      <c r="C49" s="114"/>
      <c r="D49" s="36">
        <f>E67</f>
        <v>0</v>
      </c>
      <c r="E49" s="22" t="s">
        <v>355</v>
      </c>
      <c r="F49" s="36">
        <f>D49*4/5</f>
        <v>0</v>
      </c>
      <c r="G49" s="37"/>
      <c r="H49" s="17"/>
      <c r="I49" s="36">
        <f>G49*H49</f>
        <v>0</v>
      </c>
      <c r="J49" s="35">
        <f>MIN(F49,I49)</f>
        <v>0</v>
      </c>
      <c r="K49" s="91" t="s">
        <v>248</v>
      </c>
    </row>
    <row r="50" spans="1:11" ht="18" customHeight="1" x14ac:dyDescent="0.45">
      <c r="A50" s="40" t="s">
        <v>193</v>
      </c>
      <c r="B50" s="114" t="str">
        <f t="shared" ref="B50:B58" si="1">IF(VLOOKUP(A50,$A$62:$F$121,2,0)="","",VLOOKUP(A50,$A$62:$F$121,2,0))</f>
        <v/>
      </c>
      <c r="C50" s="114"/>
      <c r="D50" s="36">
        <f>E73</f>
        <v>0</v>
      </c>
      <c r="E50" s="22" t="s">
        <v>355</v>
      </c>
      <c r="F50" s="36">
        <f>D50*4/5</f>
        <v>0</v>
      </c>
      <c r="G50" s="37"/>
      <c r="H50" s="17"/>
      <c r="I50" s="36">
        <f>G50*H50</f>
        <v>0</v>
      </c>
      <c r="J50" s="35">
        <f>MIN(F50,I50)</f>
        <v>0</v>
      </c>
      <c r="K50" s="91"/>
    </row>
    <row r="51" spans="1:11" ht="18" customHeight="1" x14ac:dyDescent="0.45">
      <c r="A51" s="40" t="s">
        <v>192</v>
      </c>
      <c r="B51" s="114" t="str">
        <f t="shared" si="1"/>
        <v/>
      </c>
      <c r="C51" s="114"/>
      <c r="D51" s="36">
        <f>E79</f>
        <v>0</v>
      </c>
      <c r="E51" s="22" t="s">
        <v>355</v>
      </c>
      <c r="F51" s="36">
        <f>D51*4/5</f>
        <v>0</v>
      </c>
      <c r="G51" s="37"/>
      <c r="H51" s="17"/>
      <c r="I51" s="36">
        <f>G51*H51</f>
        <v>0</v>
      </c>
      <c r="J51" s="35">
        <f>MIN(F51,I51)</f>
        <v>0</v>
      </c>
      <c r="K51" s="91"/>
    </row>
    <row r="52" spans="1:11" ht="18" customHeight="1" x14ac:dyDescent="0.45">
      <c r="A52" s="40" t="s">
        <v>197</v>
      </c>
      <c r="B52" s="114" t="str">
        <f t="shared" si="1"/>
        <v/>
      </c>
      <c r="C52" s="114"/>
      <c r="D52" s="36">
        <f>E85</f>
        <v>0</v>
      </c>
      <c r="E52" s="22" t="s">
        <v>355</v>
      </c>
      <c r="F52" s="36">
        <f>D52*4/5</f>
        <v>0</v>
      </c>
      <c r="G52" s="37"/>
      <c r="H52" s="17"/>
      <c r="I52" s="36">
        <f>G52*H52</f>
        <v>0</v>
      </c>
      <c r="J52" s="35">
        <f>MIN(F52,I52)</f>
        <v>0</v>
      </c>
      <c r="K52" s="91"/>
    </row>
    <row r="53" spans="1:11" ht="18" customHeight="1" x14ac:dyDescent="0.45">
      <c r="A53" s="40" t="s">
        <v>196</v>
      </c>
      <c r="B53" s="114" t="str">
        <f t="shared" si="1"/>
        <v/>
      </c>
      <c r="C53" s="114"/>
      <c r="D53" s="36">
        <f>E91</f>
        <v>0</v>
      </c>
      <c r="E53" s="22" t="s">
        <v>355</v>
      </c>
      <c r="F53" s="36">
        <f>D53*4/5</f>
        <v>0</v>
      </c>
      <c r="G53" s="37"/>
      <c r="H53" s="17"/>
      <c r="I53" s="36">
        <f>G53*H53</f>
        <v>0</v>
      </c>
      <c r="J53" s="35">
        <f>MIN(F53,I53)</f>
        <v>0</v>
      </c>
      <c r="K53" s="91"/>
    </row>
    <row r="54" spans="1:11" ht="18" hidden="1" customHeight="1" outlineLevel="1" x14ac:dyDescent="0.45">
      <c r="A54" s="40" t="s">
        <v>237</v>
      </c>
      <c r="B54" s="114" t="str">
        <f t="shared" si="1"/>
        <v/>
      </c>
      <c r="C54" s="114"/>
      <c r="D54" s="36">
        <f>E97</f>
        <v>0</v>
      </c>
      <c r="E54" s="22" t="s">
        <v>195</v>
      </c>
      <c r="F54" s="36">
        <f t="shared" ref="F54:F58" si="2">D54*3/4</f>
        <v>0</v>
      </c>
      <c r="G54" s="37"/>
      <c r="H54" s="17"/>
      <c r="I54" s="36">
        <f t="shared" ref="I54:I58" si="3">G54*H54</f>
        <v>0</v>
      </c>
      <c r="J54" s="35">
        <f t="shared" ref="J54:J58" si="4">MIN(F54,I54)</f>
        <v>0</v>
      </c>
      <c r="K54" s="56"/>
    </row>
    <row r="55" spans="1:11" ht="18" hidden="1" customHeight="1" outlineLevel="1" x14ac:dyDescent="0.45">
      <c r="A55" s="40" t="s">
        <v>238</v>
      </c>
      <c r="B55" s="114" t="str">
        <f t="shared" si="1"/>
        <v/>
      </c>
      <c r="C55" s="114"/>
      <c r="D55" s="36">
        <f>E103</f>
        <v>0</v>
      </c>
      <c r="E55" s="22" t="s">
        <v>195</v>
      </c>
      <c r="F55" s="36">
        <f t="shared" si="2"/>
        <v>0</v>
      </c>
      <c r="G55" s="37"/>
      <c r="H55" s="17"/>
      <c r="I55" s="36">
        <f t="shared" si="3"/>
        <v>0</v>
      </c>
      <c r="J55" s="35">
        <f t="shared" si="4"/>
        <v>0</v>
      </c>
    </row>
    <row r="56" spans="1:11" ht="18" hidden="1" customHeight="1" outlineLevel="1" x14ac:dyDescent="0.45">
      <c r="A56" s="40" t="s">
        <v>239</v>
      </c>
      <c r="B56" s="114" t="str">
        <f t="shared" si="1"/>
        <v/>
      </c>
      <c r="C56" s="114"/>
      <c r="D56" s="36">
        <f>E109</f>
        <v>0</v>
      </c>
      <c r="E56" s="22" t="s">
        <v>195</v>
      </c>
      <c r="F56" s="36">
        <f t="shared" si="2"/>
        <v>0</v>
      </c>
      <c r="G56" s="37"/>
      <c r="H56" s="17"/>
      <c r="I56" s="36">
        <f t="shared" si="3"/>
        <v>0</v>
      </c>
      <c r="J56" s="35">
        <f t="shared" si="4"/>
        <v>0</v>
      </c>
    </row>
    <row r="57" spans="1:11" ht="18" hidden="1" customHeight="1" outlineLevel="1" x14ac:dyDescent="0.45">
      <c r="A57" s="40" t="s">
        <v>240</v>
      </c>
      <c r="B57" s="114" t="str">
        <f t="shared" si="1"/>
        <v/>
      </c>
      <c r="C57" s="114"/>
      <c r="D57" s="36">
        <f>E115</f>
        <v>0</v>
      </c>
      <c r="E57" s="22" t="s">
        <v>195</v>
      </c>
      <c r="F57" s="36">
        <f t="shared" si="2"/>
        <v>0</v>
      </c>
      <c r="G57" s="37"/>
      <c r="H57" s="17"/>
      <c r="I57" s="36">
        <f t="shared" si="3"/>
        <v>0</v>
      </c>
      <c r="J57" s="35">
        <f t="shared" si="4"/>
        <v>0</v>
      </c>
    </row>
    <row r="58" spans="1:11" ht="18" hidden="1" customHeight="1" outlineLevel="1" x14ac:dyDescent="0.45">
      <c r="A58" s="40" t="s">
        <v>241</v>
      </c>
      <c r="B58" s="114" t="str">
        <f t="shared" si="1"/>
        <v/>
      </c>
      <c r="C58" s="114"/>
      <c r="D58" s="36">
        <f>E121</f>
        <v>0</v>
      </c>
      <c r="E58" s="22" t="s">
        <v>195</v>
      </c>
      <c r="F58" s="36">
        <f t="shared" si="2"/>
        <v>0</v>
      </c>
      <c r="G58" s="37"/>
      <c r="H58" s="17"/>
      <c r="I58" s="36">
        <f t="shared" si="3"/>
        <v>0</v>
      </c>
      <c r="J58" s="35">
        <f t="shared" si="4"/>
        <v>0</v>
      </c>
    </row>
    <row r="59" spans="1:11" ht="18" customHeight="1" collapsed="1" x14ac:dyDescent="0.45">
      <c r="A59" s="40" t="s">
        <v>184</v>
      </c>
      <c r="B59" s="135"/>
      <c r="C59" s="135"/>
      <c r="D59" s="36">
        <f>SUM(D49:D58)</f>
        <v>0</v>
      </c>
      <c r="E59" s="20"/>
      <c r="F59" s="20"/>
      <c r="G59" s="20"/>
      <c r="H59" s="20"/>
      <c r="I59" s="38"/>
      <c r="J59" s="35">
        <f>ROUNDDOWN(SUM(J49:J58),-3)</f>
        <v>0</v>
      </c>
    </row>
    <row r="60" spans="1:11" ht="18" customHeight="1" x14ac:dyDescent="0.45">
      <c r="I60" s="1" t="s">
        <v>217</v>
      </c>
      <c r="J60" s="34"/>
    </row>
    <row r="61" spans="1:11" ht="17.25" customHeight="1" x14ac:dyDescent="0.45">
      <c r="A61" s="4" t="s">
        <v>243</v>
      </c>
      <c r="J61" s="58" t="s">
        <v>255</v>
      </c>
    </row>
    <row r="62" spans="1:11" ht="18" customHeight="1" x14ac:dyDescent="0.45">
      <c r="A62" s="16" t="s">
        <v>194</v>
      </c>
      <c r="B62" s="95"/>
      <c r="C62" s="95"/>
      <c r="D62" s="95"/>
      <c r="E62" s="95"/>
      <c r="K62" s="49" t="s">
        <v>235</v>
      </c>
    </row>
    <row r="63" spans="1:11" ht="36" customHeight="1" x14ac:dyDescent="0.45">
      <c r="A63" s="96" t="s">
        <v>189</v>
      </c>
      <c r="B63" s="96"/>
      <c r="C63" s="96"/>
      <c r="D63" s="18" t="s">
        <v>188</v>
      </c>
      <c r="E63" s="97" t="s">
        <v>187</v>
      </c>
      <c r="F63" s="97"/>
      <c r="G63" s="96" t="s">
        <v>186</v>
      </c>
      <c r="H63" s="96"/>
      <c r="I63" s="96" t="s">
        <v>185</v>
      </c>
      <c r="J63" s="96"/>
      <c r="K63" s="49" t="s">
        <v>250</v>
      </c>
    </row>
    <row r="64" spans="1:11" ht="18" customHeight="1" x14ac:dyDescent="0.45">
      <c r="A64" s="92"/>
      <c r="B64" s="92"/>
      <c r="C64" s="92"/>
      <c r="D64" s="17"/>
      <c r="E64" s="93"/>
      <c r="F64" s="93"/>
      <c r="G64" s="92"/>
      <c r="H64" s="92"/>
      <c r="I64" s="92"/>
      <c r="J64" s="92"/>
    </row>
    <row r="65" spans="1:11" ht="18" customHeight="1" x14ac:dyDescent="0.45">
      <c r="A65" s="92"/>
      <c r="B65" s="92"/>
      <c r="C65" s="92"/>
      <c r="D65" s="17"/>
      <c r="E65" s="93"/>
      <c r="F65" s="93"/>
      <c r="G65" s="92"/>
      <c r="H65" s="92"/>
      <c r="I65" s="92"/>
      <c r="J65" s="92"/>
    </row>
    <row r="66" spans="1:11" ht="18" customHeight="1" x14ac:dyDescent="0.45">
      <c r="A66" s="92"/>
      <c r="B66" s="92"/>
      <c r="C66" s="92"/>
      <c r="D66" s="17"/>
      <c r="E66" s="93"/>
      <c r="F66" s="93"/>
      <c r="G66" s="92"/>
      <c r="H66" s="92"/>
      <c r="I66" s="92"/>
      <c r="J66" s="92"/>
    </row>
    <row r="67" spans="1:11" ht="18" customHeight="1" x14ac:dyDescent="0.45">
      <c r="A67" s="98" t="s">
        <v>184</v>
      </c>
      <c r="B67" s="98"/>
      <c r="C67" s="98"/>
      <c r="D67" s="99"/>
      <c r="E67" s="100">
        <f>SUM(E64:F66)</f>
        <v>0</v>
      </c>
      <c r="F67" s="101"/>
      <c r="G67" s="16"/>
      <c r="H67" s="16"/>
      <c r="I67" s="16"/>
      <c r="J67" s="16"/>
    </row>
    <row r="68" spans="1:11" ht="18" customHeight="1" x14ac:dyDescent="0.45">
      <c r="A68" s="16" t="s">
        <v>193</v>
      </c>
      <c r="B68" s="95"/>
      <c r="C68" s="95"/>
      <c r="D68" s="95"/>
      <c r="E68" s="95"/>
      <c r="K68" s="49" t="s">
        <v>235</v>
      </c>
    </row>
    <row r="69" spans="1:11" ht="36.6" customHeight="1" x14ac:dyDescent="0.45">
      <c r="A69" s="96" t="s">
        <v>189</v>
      </c>
      <c r="B69" s="96"/>
      <c r="C69" s="96"/>
      <c r="D69" s="18" t="s">
        <v>188</v>
      </c>
      <c r="E69" s="97" t="s">
        <v>187</v>
      </c>
      <c r="F69" s="97"/>
      <c r="G69" s="96" t="s">
        <v>186</v>
      </c>
      <c r="H69" s="96"/>
      <c r="I69" s="96" t="s">
        <v>185</v>
      </c>
      <c r="J69" s="96"/>
    </row>
    <row r="70" spans="1:11" ht="18" customHeight="1" x14ac:dyDescent="0.45">
      <c r="A70" s="92"/>
      <c r="B70" s="92"/>
      <c r="C70" s="92"/>
      <c r="D70" s="17"/>
      <c r="E70" s="93"/>
      <c r="F70" s="93"/>
      <c r="G70" s="94"/>
      <c r="H70" s="94"/>
      <c r="I70" s="94"/>
      <c r="J70" s="94"/>
    </row>
    <row r="71" spans="1:11" ht="18" customHeight="1" x14ac:dyDescent="0.45">
      <c r="A71" s="92"/>
      <c r="B71" s="92"/>
      <c r="C71" s="92"/>
      <c r="D71" s="17"/>
      <c r="E71" s="93"/>
      <c r="F71" s="93"/>
      <c r="G71" s="94"/>
      <c r="H71" s="94"/>
      <c r="I71" s="94"/>
      <c r="J71" s="94"/>
    </row>
    <row r="72" spans="1:11" ht="18" customHeight="1" x14ac:dyDescent="0.45">
      <c r="A72" s="92"/>
      <c r="B72" s="92"/>
      <c r="C72" s="92"/>
      <c r="D72" s="17"/>
      <c r="E72" s="93"/>
      <c r="F72" s="93"/>
      <c r="G72" s="94"/>
      <c r="H72" s="94"/>
      <c r="I72" s="94"/>
      <c r="J72" s="94"/>
    </row>
    <row r="73" spans="1:11" ht="18" customHeight="1" x14ac:dyDescent="0.45">
      <c r="A73" s="98" t="s">
        <v>184</v>
      </c>
      <c r="B73" s="98"/>
      <c r="C73" s="98"/>
      <c r="D73" s="99"/>
      <c r="E73" s="100">
        <f>SUM(E70:F72)</f>
        <v>0</v>
      </c>
      <c r="F73" s="101"/>
      <c r="G73" s="16"/>
      <c r="H73" s="16"/>
      <c r="I73" s="16"/>
      <c r="J73" s="16"/>
    </row>
    <row r="74" spans="1:11" ht="18" customHeight="1" x14ac:dyDescent="0.45">
      <c r="A74" s="16" t="s">
        <v>192</v>
      </c>
      <c r="B74" s="95"/>
      <c r="C74" s="95"/>
      <c r="D74" s="95"/>
      <c r="E74" s="95"/>
      <c r="K74" s="49" t="s">
        <v>235</v>
      </c>
    </row>
    <row r="75" spans="1:11" ht="36" customHeight="1" x14ac:dyDescent="0.45">
      <c r="A75" s="96" t="s">
        <v>189</v>
      </c>
      <c r="B75" s="96"/>
      <c r="C75" s="96"/>
      <c r="D75" s="18" t="s">
        <v>188</v>
      </c>
      <c r="E75" s="97" t="s">
        <v>187</v>
      </c>
      <c r="F75" s="97"/>
      <c r="G75" s="96" t="s">
        <v>186</v>
      </c>
      <c r="H75" s="96"/>
      <c r="I75" s="96" t="s">
        <v>185</v>
      </c>
      <c r="J75" s="96"/>
    </row>
    <row r="76" spans="1:11" ht="18" customHeight="1" x14ac:dyDescent="0.45">
      <c r="A76" s="92"/>
      <c r="B76" s="92"/>
      <c r="C76" s="92"/>
      <c r="D76" s="17"/>
      <c r="E76" s="93"/>
      <c r="F76" s="93"/>
      <c r="G76" s="94"/>
      <c r="H76" s="94"/>
      <c r="I76" s="94"/>
      <c r="J76" s="94"/>
    </row>
    <row r="77" spans="1:11" ht="18" customHeight="1" x14ac:dyDescent="0.45">
      <c r="A77" s="92"/>
      <c r="B77" s="92"/>
      <c r="C77" s="92"/>
      <c r="D77" s="17"/>
      <c r="E77" s="93"/>
      <c r="F77" s="93"/>
      <c r="G77" s="94"/>
      <c r="H77" s="94"/>
      <c r="I77" s="94"/>
      <c r="J77" s="94"/>
    </row>
    <row r="78" spans="1:11" ht="18" customHeight="1" x14ac:dyDescent="0.45">
      <c r="A78" s="92"/>
      <c r="B78" s="92"/>
      <c r="C78" s="92"/>
      <c r="D78" s="17"/>
      <c r="E78" s="93"/>
      <c r="F78" s="93"/>
      <c r="G78" s="94"/>
      <c r="H78" s="94"/>
      <c r="I78" s="94"/>
      <c r="J78" s="94"/>
    </row>
    <row r="79" spans="1:11" ht="18" customHeight="1" x14ac:dyDescent="0.45">
      <c r="A79" s="98" t="s">
        <v>184</v>
      </c>
      <c r="B79" s="98"/>
      <c r="C79" s="98"/>
      <c r="D79" s="99"/>
      <c r="E79" s="100">
        <f>SUM(E76:F78)</f>
        <v>0</v>
      </c>
      <c r="F79" s="101"/>
      <c r="G79" s="16"/>
      <c r="H79" s="16"/>
      <c r="I79" s="16"/>
      <c r="J79" s="16"/>
    </row>
    <row r="80" spans="1:11" ht="18" customHeight="1" x14ac:dyDescent="0.45">
      <c r="A80" s="16" t="s">
        <v>191</v>
      </c>
      <c r="B80" s="95"/>
      <c r="C80" s="95"/>
      <c r="D80" s="95"/>
      <c r="E80" s="95"/>
      <c r="K80" s="49" t="s">
        <v>235</v>
      </c>
    </row>
    <row r="81" spans="1:11" ht="36" customHeight="1" x14ac:dyDescent="0.45">
      <c r="A81" s="96" t="s">
        <v>189</v>
      </c>
      <c r="B81" s="96"/>
      <c r="C81" s="96"/>
      <c r="D81" s="18" t="s">
        <v>188</v>
      </c>
      <c r="E81" s="97" t="s">
        <v>187</v>
      </c>
      <c r="F81" s="97"/>
      <c r="G81" s="96" t="s">
        <v>186</v>
      </c>
      <c r="H81" s="96"/>
      <c r="I81" s="96" t="s">
        <v>185</v>
      </c>
      <c r="J81" s="96"/>
    </row>
    <row r="82" spans="1:11" ht="18" customHeight="1" x14ac:dyDescent="0.45">
      <c r="A82" s="92"/>
      <c r="B82" s="92"/>
      <c r="C82" s="92"/>
      <c r="D82" s="17"/>
      <c r="E82" s="93"/>
      <c r="F82" s="93"/>
      <c r="G82" s="94"/>
      <c r="H82" s="94"/>
      <c r="I82" s="94"/>
      <c r="J82" s="94"/>
    </row>
    <row r="83" spans="1:11" ht="18" customHeight="1" x14ac:dyDescent="0.45">
      <c r="A83" s="92"/>
      <c r="B83" s="92"/>
      <c r="C83" s="92"/>
      <c r="D83" s="17"/>
      <c r="E83" s="93"/>
      <c r="F83" s="93"/>
      <c r="G83" s="94"/>
      <c r="H83" s="94"/>
      <c r="I83" s="94"/>
      <c r="J83" s="94"/>
    </row>
    <row r="84" spans="1:11" ht="18" customHeight="1" x14ac:dyDescent="0.45">
      <c r="A84" s="92"/>
      <c r="B84" s="92"/>
      <c r="C84" s="92"/>
      <c r="D84" s="17"/>
      <c r="E84" s="93"/>
      <c r="F84" s="93"/>
      <c r="G84" s="94"/>
      <c r="H84" s="94"/>
      <c r="I84" s="94"/>
      <c r="J84" s="94"/>
    </row>
    <row r="85" spans="1:11" ht="18" customHeight="1" x14ac:dyDescent="0.45">
      <c r="A85" s="98" t="s">
        <v>184</v>
      </c>
      <c r="B85" s="98"/>
      <c r="C85" s="98"/>
      <c r="D85" s="99"/>
      <c r="E85" s="100">
        <f>SUM(E82:F84)</f>
        <v>0</v>
      </c>
      <c r="F85" s="101"/>
      <c r="G85" s="16"/>
      <c r="H85" s="16"/>
      <c r="I85" s="16"/>
      <c r="J85" s="16"/>
    </row>
    <row r="86" spans="1:11" ht="18" customHeight="1" x14ac:dyDescent="0.45">
      <c r="A86" s="16" t="s">
        <v>190</v>
      </c>
      <c r="B86" s="95"/>
      <c r="C86" s="95"/>
      <c r="D86" s="95"/>
      <c r="E86" s="95"/>
      <c r="K86" s="49" t="s">
        <v>235</v>
      </c>
    </row>
    <row r="87" spans="1:11" ht="36" customHeight="1" x14ac:dyDescent="0.45">
      <c r="A87" s="96" t="s">
        <v>189</v>
      </c>
      <c r="B87" s="96"/>
      <c r="C87" s="96"/>
      <c r="D87" s="18" t="s">
        <v>188</v>
      </c>
      <c r="E87" s="97" t="s">
        <v>187</v>
      </c>
      <c r="F87" s="97"/>
      <c r="G87" s="96" t="s">
        <v>186</v>
      </c>
      <c r="H87" s="96"/>
      <c r="I87" s="96" t="s">
        <v>185</v>
      </c>
      <c r="J87" s="96"/>
    </row>
    <row r="88" spans="1:11" ht="18" customHeight="1" x14ac:dyDescent="0.45">
      <c r="A88" s="92"/>
      <c r="B88" s="92"/>
      <c r="C88" s="92"/>
      <c r="D88" s="17"/>
      <c r="E88" s="93"/>
      <c r="F88" s="93"/>
      <c r="G88" s="94"/>
      <c r="H88" s="94"/>
      <c r="I88" s="94"/>
      <c r="J88" s="94"/>
    </row>
    <row r="89" spans="1:11" ht="18" customHeight="1" x14ac:dyDescent="0.45">
      <c r="A89" s="92"/>
      <c r="B89" s="92"/>
      <c r="C89" s="92"/>
      <c r="D89" s="17"/>
      <c r="E89" s="93"/>
      <c r="F89" s="93"/>
      <c r="G89" s="94"/>
      <c r="H89" s="94"/>
      <c r="I89" s="94"/>
      <c r="J89" s="94"/>
    </row>
    <row r="90" spans="1:11" ht="18" customHeight="1" x14ac:dyDescent="0.45">
      <c r="A90" s="92"/>
      <c r="B90" s="92"/>
      <c r="C90" s="92"/>
      <c r="D90" s="17"/>
      <c r="E90" s="93"/>
      <c r="F90" s="93"/>
      <c r="G90" s="94"/>
      <c r="H90" s="94"/>
      <c r="I90" s="94"/>
      <c r="J90" s="94"/>
    </row>
    <row r="91" spans="1:11" ht="18" customHeight="1" x14ac:dyDescent="0.45">
      <c r="A91" s="98" t="s">
        <v>184</v>
      </c>
      <c r="B91" s="98"/>
      <c r="C91" s="98"/>
      <c r="D91" s="99"/>
      <c r="E91" s="100">
        <f>SUM(E88:F90)</f>
        <v>0</v>
      </c>
      <c r="F91" s="101"/>
      <c r="G91" s="16"/>
      <c r="H91" s="16"/>
      <c r="I91" s="16"/>
      <c r="J91" s="16"/>
    </row>
    <row r="92" spans="1:11" ht="18" hidden="1" customHeight="1" outlineLevel="1" x14ac:dyDescent="0.45">
      <c r="A92" s="16" t="s">
        <v>242</v>
      </c>
      <c r="B92" s="95"/>
      <c r="C92" s="95"/>
      <c r="D92" s="95"/>
      <c r="E92" s="95"/>
      <c r="K92" s="49" t="s">
        <v>235</v>
      </c>
    </row>
    <row r="93" spans="1:11" ht="36" hidden="1" customHeight="1" outlineLevel="1" x14ac:dyDescent="0.45">
      <c r="A93" s="96" t="s">
        <v>189</v>
      </c>
      <c r="B93" s="96"/>
      <c r="C93" s="96"/>
      <c r="D93" s="18" t="s">
        <v>188</v>
      </c>
      <c r="E93" s="97" t="s">
        <v>187</v>
      </c>
      <c r="F93" s="97"/>
      <c r="G93" s="96" t="s">
        <v>186</v>
      </c>
      <c r="H93" s="96"/>
      <c r="I93" s="96" t="s">
        <v>185</v>
      </c>
      <c r="J93" s="96"/>
    </row>
    <row r="94" spans="1:11" ht="18" hidden="1" customHeight="1" outlineLevel="1" x14ac:dyDescent="0.45">
      <c r="A94" s="92"/>
      <c r="B94" s="92"/>
      <c r="C94" s="92"/>
      <c r="D94" s="17"/>
      <c r="E94" s="93"/>
      <c r="F94" s="93"/>
      <c r="G94" s="94"/>
      <c r="H94" s="94"/>
      <c r="I94" s="94"/>
      <c r="J94" s="94"/>
    </row>
    <row r="95" spans="1:11" ht="18" hidden="1" customHeight="1" outlineLevel="1" x14ac:dyDescent="0.45">
      <c r="A95" s="92"/>
      <c r="B95" s="92"/>
      <c r="C95" s="92"/>
      <c r="D95" s="17"/>
      <c r="E95" s="93"/>
      <c r="F95" s="93"/>
      <c r="G95" s="94"/>
      <c r="H95" s="94"/>
      <c r="I95" s="94"/>
      <c r="J95" s="94"/>
    </row>
    <row r="96" spans="1:11" ht="18" hidden="1" customHeight="1" outlineLevel="1" x14ac:dyDescent="0.45">
      <c r="A96" s="92"/>
      <c r="B96" s="92"/>
      <c r="C96" s="92"/>
      <c r="D96" s="17"/>
      <c r="E96" s="93"/>
      <c r="F96" s="93"/>
      <c r="G96" s="94"/>
      <c r="H96" s="94"/>
      <c r="I96" s="94"/>
      <c r="J96" s="94"/>
    </row>
    <row r="97" spans="1:11" ht="18" hidden="1" customHeight="1" outlineLevel="1" x14ac:dyDescent="0.45">
      <c r="A97" s="98" t="s">
        <v>184</v>
      </c>
      <c r="B97" s="98"/>
      <c r="C97" s="98"/>
      <c r="D97" s="99"/>
      <c r="E97" s="100">
        <f>SUM(E94:F96)</f>
        <v>0</v>
      </c>
      <c r="F97" s="101"/>
      <c r="G97" s="16"/>
      <c r="H97" s="16"/>
      <c r="I97" s="16"/>
      <c r="J97" s="16"/>
    </row>
    <row r="98" spans="1:11" ht="18" hidden="1" customHeight="1" outlineLevel="1" x14ac:dyDescent="0.45">
      <c r="A98" s="16" t="s">
        <v>244</v>
      </c>
      <c r="B98" s="95"/>
      <c r="C98" s="95"/>
      <c r="D98" s="95"/>
      <c r="E98" s="95"/>
      <c r="K98" s="49" t="s">
        <v>235</v>
      </c>
    </row>
    <row r="99" spans="1:11" ht="36" hidden="1" customHeight="1" outlineLevel="1" x14ac:dyDescent="0.45">
      <c r="A99" s="96" t="s">
        <v>189</v>
      </c>
      <c r="B99" s="96"/>
      <c r="C99" s="96"/>
      <c r="D99" s="18" t="s">
        <v>188</v>
      </c>
      <c r="E99" s="97" t="s">
        <v>187</v>
      </c>
      <c r="F99" s="97"/>
      <c r="G99" s="96" t="s">
        <v>186</v>
      </c>
      <c r="H99" s="96"/>
      <c r="I99" s="96" t="s">
        <v>185</v>
      </c>
      <c r="J99" s="96"/>
    </row>
    <row r="100" spans="1:11" ht="18" hidden="1" customHeight="1" outlineLevel="1" x14ac:dyDescent="0.45">
      <c r="A100" s="92"/>
      <c r="B100" s="92"/>
      <c r="C100" s="92"/>
      <c r="D100" s="17"/>
      <c r="E100" s="93"/>
      <c r="F100" s="93"/>
      <c r="G100" s="94"/>
      <c r="H100" s="94"/>
      <c r="I100" s="94"/>
      <c r="J100" s="94"/>
    </row>
    <row r="101" spans="1:11" ht="18" hidden="1" customHeight="1" outlineLevel="1" x14ac:dyDescent="0.45">
      <c r="A101" s="92"/>
      <c r="B101" s="92"/>
      <c r="C101" s="92"/>
      <c r="D101" s="17"/>
      <c r="E101" s="93"/>
      <c r="F101" s="93"/>
      <c r="G101" s="94"/>
      <c r="H101" s="94"/>
      <c r="I101" s="94"/>
      <c r="J101" s="94"/>
    </row>
    <row r="102" spans="1:11" ht="18" hidden="1" customHeight="1" outlineLevel="1" x14ac:dyDescent="0.45">
      <c r="A102" s="92"/>
      <c r="B102" s="92"/>
      <c r="C102" s="92"/>
      <c r="D102" s="17"/>
      <c r="E102" s="93"/>
      <c r="F102" s="93"/>
      <c r="G102" s="94"/>
      <c r="H102" s="94"/>
      <c r="I102" s="94"/>
      <c r="J102" s="94"/>
    </row>
    <row r="103" spans="1:11" ht="18" hidden="1" customHeight="1" outlineLevel="1" x14ac:dyDescent="0.45">
      <c r="A103" s="98" t="s">
        <v>184</v>
      </c>
      <c r="B103" s="98"/>
      <c r="C103" s="98"/>
      <c r="D103" s="99"/>
      <c r="E103" s="100">
        <f>SUM(E100:F102)</f>
        <v>0</v>
      </c>
      <c r="F103" s="101"/>
      <c r="G103" s="16"/>
      <c r="H103" s="16"/>
      <c r="I103" s="16"/>
      <c r="J103" s="16"/>
    </row>
    <row r="104" spans="1:11" ht="18" hidden="1" customHeight="1" outlineLevel="1" x14ac:dyDescent="0.45">
      <c r="A104" s="16" t="s">
        <v>245</v>
      </c>
      <c r="B104" s="95"/>
      <c r="C104" s="95"/>
      <c r="D104" s="95"/>
      <c r="E104" s="95"/>
      <c r="K104" s="49" t="s">
        <v>235</v>
      </c>
    </row>
    <row r="105" spans="1:11" ht="36" hidden="1" customHeight="1" outlineLevel="1" x14ac:dyDescent="0.45">
      <c r="A105" s="96" t="s">
        <v>189</v>
      </c>
      <c r="B105" s="96"/>
      <c r="C105" s="96"/>
      <c r="D105" s="18" t="s">
        <v>188</v>
      </c>
      <c r="E105" s="97" t="s">
        <v>187</v>
      </c>
      <c r="F105" s="97"/>
      <c r="G105" s="96" t="s">
        <v>186</v>
      </c>
      <c r="H105" s="96"/>
      <c r="I105" s="96" t="s">
        <v>185</v>
      </c>
      <c r="J105" s="96"/>
    </row>
    <row r="106" spans="1:11" ht="18" hidden="1" customHeight="1" outlineLevel="1" x14ac:dyDescent="0.45">
      <c r="A106" s="92"/>
      <c r="B106" s="92"/>
      <c r="C106" s="92"/>
      <c r="D106" s="17"/>
      <c r="E106" s="93"/>
      <c r="F106" s="93"/>
      <c r="G106" s="94"/>
      <c r="H106" s="94"/>
      <c r="I106" s="94"/>
      <c r="J106" s="94"/>
    </row>
    <row r="107" spans="1:11" ht="18" hidden="1" customHeight="1" outlineLevel="1" x14ac:dyDescent="0.45">
      <c r="A107" s="92"/>
      <c r="B107" s="92"/>
      <c r="C107" s="92"/>
      <c r="D107" s="17"/>
      <c r="E107" s="93"/>
      <c r="F107" s="93"/>
      <c r="G107" s="94"/>
      <c r="H107" s="94"/>
      <c r="I107" s="94"/>
      <c r="J107" s="94"/>
    </row>
    <row r="108" spans="1:11" ht="18" hidden="1" customHeight="1" outlineLevel="1" x14ac:dyDescent="0.45">
      <c r="A108" s="92"/>
      <c r="B108" s="92"/>
      <c r="C108" s="92"/>
      <c r="D108" s="17"/>
      <c r="E108" s="93"/>
      <c r="F108" s="93"/>
      <c r="G108" s="94"/>
      <c r="H108" s="94"/>
      <c r="I108" s="94"/>
      <c r="J108" s="94"/>
    </row>
    <row r="109" spans="1:11" ht="18" hidden="1" customHeight="1" outlineLevel="1" x14ac:dyDescent="0.45">
      <c r="A109" s="98" t="s">
        <v>184</v>
      </c>
      <c r="B109" s="98"/>
      <c r="C109" s="98"/>
      <c r="D109" s="99"/>
      <c r="E109" s="100">
        <f>SUM(E106:F108)</f>
        <v>0</v>
      </c>
      <c r="F109" s="101"/>
      <c r="G109" s="16"/>
      <c r="H109" s="16"/>
      <c r="I109" s="16"/>
      <c r="J109" s="16"/>
    </row>
    <row r="110" spans="1:11" ht="18" hidden="1" customHeight="1" outlineLevel="1" x14ac:dyDescent="0.45">
      <c r="A110" s="16" t="s">
        <v>246</v>
      </c>
      <c r="B110" s="95"/>
      <c r="C110" s="95"/>
      <c r="D110" s="95"/>
      <c r="E110" s="95"/>
      <c r="K110" s="49" t="s">
        <v>235</v>
      </c>
    </row>
    <row r="111" spans="1:11" ht="36" hidden="1" customHeight="1" outlineLevel="1" x14ac:dyDescent="0.45">
      <c r="A111" s="96" t="s">
        <v>189</v>
      </c>
      <c r="B111" s="96"/>
      <c r="C111" s="96"/>
      <c r="D111" s="18" t="s">
        <v>188</v>
      </c>
      <c r="E111" s="97" t="s">
        <v>187</v>
      </c>
      <c r="F111" s="97"/>
      <c r="G111" s="96" t="s">
        <v>186</v>
      </c>
      <c r="H111" s="96"/>
      <c r="I111" s="96" t="s">
        <v>185</v>
      </c>
      <c r="J111" s="96"/>
    </row>
    <row r="112" spans="1:11" ht="18" hidden="1" customHeight="1" outlineLevel="1" x14ac:dyDescent="0.45">
      <c r="A112" s="92"/>
      <c r="B112" s="92"/>
      <c r="C112" s="92"/>
      <c r="D112" s="17"/>
      <c r="E112" s="93"/>
      <c r="F112" s="93"/>
      <c r="G112" s="94"/>
      <c r="H112" s="94"/>
      <c r="I112" s="94"/>
      <c r="J112" s="94"/>
    </row>
    <row r="113" spans="1:11" ht="18" hidden="1" customHeight="1" outlineLevel="1" x14ac:dyDescent="0.45">
      <c r="A113" s="92"/>
      <c r="B113" s="92"/>
      <c r="C113" s="92"/>
      <c r="D113" s="17"/>
      <c r="E113" s="93"/>
      <c r="F113" s="93"/>
      <c r="G113" s="94"/>
      <c r="H113" s="94"/>
      <c r="I113" s="94"/>
      <c r="J113" s="94"/>
    </row>
    <row r="114" spans="1:11" ht="18" hidden="1" customHeight="1" outlineLevel="1" x14ac:dyDescent="0.45">
      <c r="A114" s="92"/>
      <c r="B114" s="92"/>
      <c r="C114" s="92"/>
      <c r="D114" s="17"/>
      <c r="E114" s="93"/>
      <c r="F114" s="93"/>
      <c r="G114" s="94"/>
      <c r="H114" s="94"/>
      <c r="I114" s="94"/>
      <c r="J114" s="94"/>
    </row>
    <row r="115" spans="1:11" ht="18" hidden="1" customHeight="1" outlineLevel="1" x14ac:dyDescent="0.45">
      <c r="A115" s="98" t="s">
        <v>184</v>
      </c>
      <c r="B115" s="98"/>
      <c r="C115" s="98"/>
      <c r="D115" s="99"/>
      <c r="E115" s="100">
        <f>SUM(E112:F114)</f>
        <v>0</v>
      </c>
      <c r="F115" s="101"/>
      <c r="G115" s="16"/>
      <c r="H115" s="16"/>
      <c r="I115" s="16"/>
      <c r="J115" s="16"/>
    </row>
    <row r="116" spans="1:11" ht="18" hidden="1" customHeight="1" outlineLevel="1" x14ac:dyDescent="0.45">
      <c r="A116" s="16" t="s">
        <v>247</v>
      </c>
      <c r="B116" s="95"/>
      <c r="C116" s="95"/>
      <c r="D116" s="95"/>
      <c r="E116" s="95"/>
      <c r="K116" s="49" t="s">
        <v>235</v>
      </c>
    </row>
    <row r="117" spans="1:11" ht="36" hidden="1" customHeight="1" outlineLevel="1" x14ac:dyDescent="0.45">
      <c r="A117" s="96" t="s">
        <v>189</v>
      </c>
      <c r="B117" s="96"/>
      <c r="C117" s="96"/>
      <c r="D117" s="18" t="s">
        <v>188</v>
      </c>
      <c r="E117" s="97" t="s">
        <v>187</v>
      </c>
      <c r="F117" s="97"/>
      <c r="G117" s="96" t="s">
        <v>186</v>
      </c>
      <c r="H117" s="96"/>
      <c r="I117" s="96" t="s">
        <v>185</v>
      </c>
      <c r="J117" s="96"/>
    </row>
    <row r="118" spans="1:11" ht="18" hidden="1" customHeight="1" outlineLevel="1" x14ac:dyDescent="0.45">
      <c r="A118" s="92"/>
      <c r="B118" s="92"/>
      <c r="C118" s="92"/>
      <c r="D118" s="17"/>
      <c r="E118" s="93"/>
      <c r="F118" s="93"/>
      <c r="G118" s="94"/>
      <c r="H118" s="94"/>
      <c r="I118" s="94"/>
      <c r="J118" s="94"/>
    </row>
    <row r="119" spans="1:11" ht="18" hidden="1" customHeight="1" outlineLevel="1" x14ac:dyDescent="0.45">
      <c r="A119" s="92"/>
      <c r="B119" s="92"/>
      <c r="C119" s="92"/>
      <c r="D119" s="17"/>
      <c r="E119" s="93"/>
      <c r="F119" s="93"/>
      <c r="G119" s="94"/>
      <c r="H119" s="94"/>
      <c r="I119" s="94"/>
      <c r="J119" s="94"/>
    </row>
    <row r="120" spans="1:11" ht="18" hidden="1" customHeight="1" outlineLevel="1" x14ac:dyDescent="0.45">
      <c r="A120" s="92"/>
      <c r="B120" s="92"/>
      <c r="C120" s="92"/>
      <c r="D120" s="17"/>
      <c r="E120" s="93"/>
      <c r="F120" s="93"/>
      <c r="G120" s="94"/>
      <c r="H120" s="94"/>
      <c r="I120" s="94"/>
      <c r="J120" s="94"/>
    </row>
    <row r="121" spans="1:11" ht="18" hidden="1" customHeight="1" outlineLevel="1" x14ac:dyDescent="0.45">
      <c r="A121" s="98" t="s">
        <v>184</v>
      </c>
      <c r="B121" s="98"/>
      <c r="C121" s="98"/>
      <c r="D121" s="99"/>
      <c r="E121" s="100">
        <f>SUM(E118:F120)</f>
        <v>0</v>
      </c>
      <c r="F121" s="101"/>
      <c r="G121" s="16"/>
      <c r="H121" s="16"/>
      <c r="I121" s="16"/>
      <c r="J121" s="16"/>
    </row>
    <row r="122" spans="1:11" collapsed="1" x14ac:dyDescent="0.45">
      <c r="A122" s="1" t="s">
        <v>183</v>
      </c>
    </row>
    <row r="123" spans="1:11" x14ac:dyDescent="0.45">
      <c r="A123" s="1" t="s">
        <v>182</v>
      </c>
    </row>
    <row r="124" spans="1:11" x14ac:dyDescent="0.45">
      <c r="A124" s="1" t="s">
        <v>181</v>
      </c>
    </row>
    <row r="125" spans="1:11" x14ac:dyDescent="0.45">
      <c r="A125" s="1" t="s">
        <v>180</v>
      </c>
    </row>
    <row r="126" spans="1:11" x14ac:dyDescent="0.45">
      <c r="A126" s="1" t="s">
        <v>179</v>
      </c>
    </row>
  </sheetData>
  <mergeCells count="250">
    <mergeCell ref="K15:K20"/>
    <mergeCell ref="K21:K22"/>
    <mergeCell ref="A10:C10"/>
    <mergeCell ref="D10:J10"/>
    <mergeCell ref="A15:D20"/>
    <mergeCell ref="F21:J21"/>
    <mergeCell ref="F22:J22"/>
    <mergeCell ref="A21:D22"/>
    <mergeCell ref="F17:J17"/>
    <mergeCell ref="F18:J18"/>
    <mergeCell ref="G19:J19"/>
    <mergeCell ref="A23:D23"/>
    <mergeCell ref="E23:J23"/>
    <mergeCell ref="A24:D24"/>
    <mergeCell ref="E24:J24"/>
    <mergeCell ref="I69:J69"/>
    <mergeCell ref="G70:H70"/>
    <mergeCell ref="B40:F40"/>
    <mergeCell ref="B48:C48"/>
    <mergeCell ref="B49:C49"/>
    <mergeCell ref="B50:C50"/>
    <mergeCell ref="B51:C51"/>
    <mergeCell ref="B52:C52"/>
    <mergeCell ref="C44:D44"/>
    <mergeCell ref="C45:D45"/>
    <mergeCell ref="E43:F43"/>
    <mergeCell ref="A43:B43"/>
    <mergeCell ref="A45:B45"/>
    <mergeCell ref="C43:D43"/>
    <mergeCell ref="B59:C59"/>
    <mergeCell ref="G43:H43"/>
    <mergeCell ref="G44:H44"/>
    <mergeCell ref="A63:C63"/>
    <mergeCell ref="B58:C58"/>
    <mergeCell ref="A36:G36"/>
    <mergeCell ref="G64:H64"/>
    <mergeCell ref="A72:C72"/>
    <mergeCell ref="E72:F72"/>
    <mergeCell ref="A78:C78"/>
    <mergeCell ref="E78:F78"/>
    <mergeCell ref="A75:C75"/>
    <mergeCell ref="E75:F75"/>
    <mergeCell ref="A73:D73"/>
    <mergeCell ref="E73:F73"/>
    <mergeCell ref="G65:H65"/>
    <mergeCell ref="G66:H66"/>
    <mergeCell ref="A64:C64"/>
    <mergeCell ref="E67:F67"/>
    <mergeCell ref="A67:D67"/>
    <mergeCell ref="I90:J90"/>
    <mergeCell ref="I87:J87"/>
    <mergeCell ref="A88:C88"/>
    <mergeCell ref="E88:F88"/>
    <mergeCell ref="G88:H88"/>
    <mergeCell ref="I88:J88"/>
    <mergeCell ref="I81:J81"/>
    <mergeCell ref="A82:C82"/>
    <mergeCell ref="E82:F82"/>
    <mergeCell ref="G82:H82"/>
    <mergeCell ref="I82:J82"/>
    <mergeCell ref="G87:H87"/>
    <mergeCell ref="A83:C83"/>
    <mergeCell ref="E83:F83"/>
    <mergeCell ref="G83:H83"/>
    <mergeCell ref="I83:J83"/>
    <mergeCell ref="A84:C84"/>
    <mergeCell ref="E84:F84"/>
    <mergeCell ref="E90:F90"/>
    <mergeCell ref="G90:H90"/>
    <mergeCell ref="G81:H81"/>
    <mergeCell ref="G84:H84"/>
    <mergeCell ref="I84:J84"/>
    <mergeCell ref="I89:J89"/>
    <mergeCell ref="A6:J6"/>
    <mergeCell ref="A9:C9"/>
    <mergeCell ref="D9:J9"/>
    <mergeCell ref="A12:B12"/>
    <mergeCell ref="A13:B13"/>
    <mergeCell ref="G89:H89"/>
    <mergeCell ref="A85:D85"/>
    <mergeCell ref="E85:F85"/>
    <mergeCell ref="A87:C87"/>
    <mergeCell ref="E87:F87"/>
    <mergeCell ref="A79:D79"/>
    <mergeCell ref="E79:F79"/>
    <mergeCell ref="A70:C70"/>
    <mergeCell ref="E70:F70"/>
    <mergeCell ref="A71:C71"/>
    <mergeCell ref="E71:F71"/>
    <mergeCell ref="G78:H78"/>
    <mergeCell ref="A76:C76"/>
    <mergeCell ref="E76:F76"/>
    <mergeCell ref="A77:C77"/>
    <mergeCell ref="E77:F77"/>
    <mergeCell ref="G45:H45"/>
    <mergeCell ref="A69:C69"/>
    <mergeCell ref="E69:F69"/>
    <mergeCell ref="B54:C54"/>
    <mergeCell ref="B55:C55"/>
    <mergeCell ref="B56:C56"/>
    <mergeCell ref="B57:C57"/>
    <mergeCell ref="A81:C81"/>
    <mergeCell ref="E81:F81"/>
    <mergeCell ref="G69:H69"/>
    <mergeCell ref="I72:J72"/>
    <mergeCell ref="I77:J77"/>
    <mergeCell ref="I64:J64"/>
    <mergeCell ref="I65:J65"/>
    <mergeCell ref="I66:J66"/>
    <mergeCell ref="I76:J76"/>
    <mergeCell ref="G71:H71"/>
    <mergeCell ref="I71:J71"/>
    <mergeCell ref="G72:H72"/>
    <mergeCell ref="G76:H76"/>
    <mergeCell ref="G77:H77"/>
    <mergeCell ref="I70:J70"/>
    <mergeCell ref="I78:J78"/>
    <mergeCell ref="G75:H75"/>
    <mergeCell ref="I75:J75"/>
    <mergeCell ref="I63:J63"/>
    <mergeCell ref="G63:H63"/>
    <mergeCell ref="E31:F31"/>
    <mergeCell ref="E32:F32"/>
    <mergeCell ref="E33:F33"/>
    <mergeCell ref="A27:D33"/>
    <mergeCell ref="G31:J31"/>
    <mergeCell ref="G32:J32"/>
    <mergeCell ref="G33:J33"/>
    <mergeCell ref="B53:C53"/>
    <mergeCell ref="A25:D26"/>
    <mergeCell ref="E25:J25"/>
    <mergeCell ref="E26:F26"/>
    <mergeCell ref="H26:I26"/>
    <mergeCell ref="E44:F44"/>
    <mergeCell ref="E45:F45"/>
    <mergeCell ref="A44:B44"/>
    <mergeCell ref="A34:J34"/>
    <mergeCell ref="A35:J35"/>
    <mergeCell ref="G96:H96"/>
    <mergeCell ref="I96:J96"/>
    <mergeCell ref="A97:D97"/>
    <mergeCell ref="E97:F97"/>
    <mergeCell ref="A99:C99"/>
    <mergeCell ref="E99:F99"/>
    <mergeCell ref="G99:H99"/>
    <mergeCell ref="I99:J99"/>
    <mergeCell ref="A93:C93"/>
    <mergeCell ref="E93:F93"/>
    <mergeCell ref="G93:H93"/>
    <mergeCell ref="I93:J93"/>
    <mergeCell ref="A94:C94"/>
    <mergeCell ref="E94:F94"/>
    <mergeCell ref="G94:H94"/>
    <mergeCell ref="I94:J94"/>
    <mergeCell ref="A95:C95"/>
    <mergeCell ref="E95:F95"/>
    <mergeCell ref="G95:H95"/>
    <mergeCell ref="I95:J95"/>
    <mergeCell ref="G100:H100"/>
    <mergeCell ref="I100:J100"/>
    <mergeCell ref="A101:C101"/>
    <mergeCell ref="E101:F101"/>
    <mergeCell ref="G101:H101"/>
    <mergeCell ref="I101:J101"/>
    <mergeCell ref="A102:C102"/>
    <mergeCell ref="E102:F102"/>
    <mergeCell ref="G102:H102"/>
    <mergeCell ref="I102:J102"/>
    <mergeCell ref="A103:D103"/>
    <mergeCell ref="E103:F103"/>
    <mergeCell ref="B62:E62"/>
    <mergeCell ref="B68:E68"/>
    <mergeCell ref="B74:E74"/>
    <mergeCell ref="B80:E80"/>
    <mergeCell ref="B86:E86"/>
    <mergeCell ref="B92:E92"/>
    <mergeCell ref="B98:E98"/>
    <mergeCell ref="A100:C100"/>
    <mergeCell ref="E100:F100"/>
    <mergeCell ref="A96:C96"/>
    <mergeCell ref="E96:F96"/>
    <mergeCell ref="A91:D91"/>
    <mergeCell ref="E91:F91"/>
    <mergeCell ref="A89:C89"/>
    <mergeCell ref="E89:F89"/>
    <mergeCell ref="A65:C65"/>
    <mergeCell ref="A66:C66"/>
    <mergeCell ref="E63:F63"/>
    <mergeCell ref="E64:F64"/>
    <mergeCell ref="E65:F65"/>
    <mergeCell ref="E66:F66"/>
    <mergeCell ref="A90:C90"/>
    <mergeCell ref="A108:C108"/>
    <mergeCell ref="E108:F108"/>
    <mergeCell ref="G108:H108"/>
    <mergeCell ref="I108:J108"/>
    <mergeCell ref="A109:D109"/>
    <mergeCell ref="E109:F109"/>
    <mergeCell ref="B104:E104"/>
    <mergeCell ref="A105:C105"/>
    <mergeCell ref="E105:F105"/>
    <mergeCell ref="G105:H105"/>
    <mergeCell ref="I105:J105"/>
    <mergeCell ref="A106:C106"/>
    <mergeCell ref="E106:F106"/>
    <mergeCell ref="G106:H106"/>
    <mergeCell ref="I106:J106"/>
    <mergeCell ref="G114:H114"/>
    <mergeCell ref="I114:J114"/>
    <mergeCell ref="A115:D115"/>
    <mergeCell ref="E115:F115"/>
    <mergeCell ref="A121:D121"/>
    <mergeCell ref="E121:F121"/>
    <mergeCell ref="B116:E116"/>
    <mergeCell ref="A117:C117"/>
    <mergeCell ref="E117:F117"/>
    <mergeCell ref="G117:H117"/>
    <mergeCell ref="I117:J117"/>
    <mergeCell ref="A118:C118"/>
    <mergeCell ref="E118:F118"/>
    <mergeCell ref="G118:H118"/>
    <mergeCell ref="I118:J118"/>
    <mergeCell ref="A120:C120"/>
    <mergeCell ref="E120:F120"/>
    <mergeCell ref="G120:H120"/>
    <mergeCell ref="I120:J120"/>
    <mergeCell ref="K49:K53"/>
    <mergeCell ref="A119:C119"/>
    <mergeCell ref="E119:F119"/>
    <mergeCell ref="G119:H119"/>
    <mergeCell ref="I119:J119"/>
    <mergeCell ref="B110:E110"/>
    <mergeCell ref="A111:C111"/>
    <mergeCell ref="E111:F111"/>
    <mergeCell ref="G111:H111"/>
    <mergeCell ref="I111:J111"/>
    <mergeCell ref="A112:C112"/>
    <mergeCell ref="E112:F112"/>
    <mergeCell ref="G112:H112"/>
    <mergeCell ref="I112:J112"/>
    <mergeCell ref="A107:C107"/>
    <mergeCell ref="E107:F107"/>
    <mergeCell ref="G107:H107"/>
    <mergeCell ref="I107:J107"/>
    <mergeCell ref="A113:C113"/>
    <mergeCell ref="E113:F113"/>
    <mergeCell ref="G113:H113"/>
    <mergeCell ref="I113:J113"/>
    <mergeCell ref="A114:C114"/>
    <mergeCell ref="E114:F114"/>
  </mergeCells>
  <phoneticPr fontId="1"/>
  <dataValidations count="1">
    <dataValidation type="list" allowBlank="1" showInputMessage="1" showErrorMessage="1" sqref="E28:E29" xr:uid="{7B655C0F-2AAD-44F7-A82A-6DBEFF614EE7}">
      <formula1>"○"</formula1>
    </dataValidation>
  </dataValidations>
  <printOptions horizontalCentered="1"/>
  <pageMargins left="0.70866141732283472" right="0.70866141732283472" top="0.74803149606299213" bottom="0.74803149606299213" header="0.31496062992125984" footer="0.31496062992125984"/>
  <pageSetup paperSize="9" scale="68" fitToWidth="0" orientation="portrait" r:id="rId1"/>
  <rowBreaks count="1" manualBreakCount="1">
    <brk id="37"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4833751-C07C-47B8-923F-6B0E98EE8CFC}">
          <x14:formula1>
            <xm:f>データセット!$Q$3:$Q$19</xm:f>
          </x14:formula1>
          <xm:sqref>B116:E116 B62:E62 B68:E68 B74:E74 B80:E80 B86:E86 B92:E92 B98:E98 B104:E104 B110:E110</xm:sqref>
        </x14:dataValidation>
        <x14:dataValidation type="list" allowBlank="1" showInputMessage="1" showErrorMessage="1" xr:uid="{7D889679-F1E2-41B4-B5C4-20E1C19AFCDA}">
          <x14:formula1>
            <xm:f>データセット!$B$2:$B$3</xm:f>
          </x14:formula1>
          <xm:sqref>A12:A13</xm:sqref>
        </x14:dataValidation>
        <x14:dataValidation type="list" allowBlank="1" showInputMessage="1" showErrorMessage="1" xr:uid="{0344E401-2FE5-45D2-B997-DD9767E5689C}">
          <x14:formula1>
            <xm:f>データセット!$C$2:$C$67</xm:f>
          </x14:formula1>
          <xm:sqref>D10:J10</xm:sqref>
        </x14:dataValidation>
        <x14:dataValidation type="list" allowBlank="1" showInputMessage="1" showErrorMessage="1" xr:uid="{3A100FE4-DC0A-40E4-AE38-B00DD4B694A8}">
          <x14:formula1>
            <xm:f>データセット!$B$2</xm:f>
          </x14:formula1>
          <xm:sqref>E15:E22 G15:G16 I15:I16 G20 I20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E7D9-6225-44B8-A28C-3A487A714A28}">
  <sheetPr>
    <tabColor rgb="FFFFC000"/>
    <pageSetUpPr fitToPage="1"/>
  </sheetPr>
  <dimension ref="A1:AA126"/>
  <sheetViews>
    <sheetView view="pageBreakPreview" topLeftCell="A3" zoomScale="90" zoomScaleNormal="90" zoomScaleSheetLayoutView="90" workbookViewId="0">
      <selection activeCell="F59" sqref="F59"/>
    </sheetView>
  </sheetViews>
  <sheetFormatPr defaultColWidth="8.69921875" defaultRowHeight="13.2" outlineLevelRow="1" x14ac:dyDescent="0.45"/>
  <cols>
    <col min="1" max="2" width="8.69921875" style="1"/>
    <col min="3" max="3" width="10.19921875" style="1" customWidth="1"/>
    <col min="4" max="4" width="11.69921875" style="1" customWidth="1"/>
    <col min="5" max="5" width="7.69921875" style="1" customWidth="1"/>
    <col min="6" max="6" width="12.796875" style="1" customWidth="1"/>
    <col min="7" max="7" width="9" style="1" customWidth="1"/>
    <col min="8" max="8" width="12.796875" style="1" customWidth="1"/>
    <col min="9" max="9" width="7.69921875" style="1" customWidth="1"/>
    <col min="10" max="10" width="12.69921875" style="1" customWidth="1"/>
    <col min="11" max="11" width="34.796875" style="49" customWidth="1"/>
    <col min="12" max="12" width="16.69921875" style="1" customWidth="1"/>
    <col min="13" max="13" width="8.69921875" style="1"/>
    <col min="14" max="14" width="10.296875" style="1" bestFit="1" customWidth="1"/>
    <col min="15" max="16384" width="8.69921875" style="1"/>
  </cols>
  <sheetData>
    <row r="1" spans="1:27" ht="18" hidden="1" customHeight="1" outlineLevel="1" x14ac:dyDescent="0.45">
      <c r="A1" s="1" t="s">
        <v>256</v>
      </c>
      <c r="B1" s="1" t="s">
        <v>336</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ht="18" hidden="1" customHeight="1" outlineLevel="1" x14ac:dyDescent="0.45">
      <c r="A2" s="1" t="str">
        <f>IF(D9="","",D9)</f>
        <v/>
      </c>
      <c r="B2" s="1" t="str">
        <f>IF(D10="","",D10)</f>
        <v/>
      </c>
      <c r="C2" s="1" t="s">
        <v>131</v>
      </c>
      <c r="D2" s="1" t="str">
        <f>E23</f>
        <v>　</v>
      </c>
      <c r="E2" s="1">
        <f>E24</f>
        <v>0</v>
      </c>
      <c r="F2" s="59">
        <f>E26</f>
        <v>0</v>
      </c>
      <c r="G2" s="60">
        <f>H26</f>
        <v>0</v>
      </c>
      <c r="H2" s="1" t="str">
        <f>IF(E28="","無","有")</f>
        <v>無</v>
      </c>
      <c r="I2" s="61">
        <f>D59</f>
        <v>0</v>
      </c>
      <c r="J2" s="29">
        <f>J59</f>
        <v>0</v>
      </c>
      <c r="K2" s="29" t="str">
        <f t="shared" ref="K2:AA2" si="0">IFERROR((VLOOKUP(K1,$B$49:$D$58,3,0)),"")</f>
        <v/>
      </c>
      <c r="L2" s="29" t="str">
        <f t="shared" si="0"/>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t="str">
        <f t="shared" si="0"/>
        <v/>
      </c>
      <c r="X2" s="29" t="str">
        <f t="shared" si="0"/>
        <v/>
      </c>
      <c r="Y2" s="29" t="str">
        <f t="shared" si="0"/>
        <v/>
      </c>
      <c r="Z2" s="29" t="str">
        <f t="shared" si="0"/>
        <v/>
      </c>
      <c r="AA2" s="29" t="str">
        <f t="shared" si="0"/>
        <v/>
      </c>
    </row>
    <row r="3" spans="1:27" ht="24" customHeight="1" collapsed="1" x14ac:dyDescent="0.45">
      <c r="A3" s="2" t="s">
        <v>220</v>
      </c>
      <c r="B3" s="2"/>
      <c r="C3" s="2"/>
      <c r="D3" s="2"/>
      <c r="E3" s="2"/>
      <c r="F3" s="2"/>
      <c r="G3" s="2"/>
      <c r="H3" s="2"/>
    </row>
    <row r="4" spans="1:27" ht="17.25" customHeight="1" x14ac:dyDescent="0.45">
      <c r="A4" s="2"/>
      <c r="B4" s="2"/>
      <c r="C4" s="2"/>
      <c r="D4" s="2"/>
      <c r="E4" s="2"/>
      <c r="F4" s="2"/>
      <c r="G4" s="2"/>
      <c r="H4" s="2"/>
    </row>
    <row r="5" spans="1:27" ht="17.25" customHeight="1" x14ac:dyDescent="0.45">
      <c r="A5" s="2"/>
      <c r="B5" s="2"/>
      <c r="C5" s="2"/>
      <c r="D5" s="2"/>
      <c r="E5" s="2"/>
      <c r="F5" s="2"/>
      <c r="G5" s="2"/>
      <c r="H5" s="2"/>
    </row>
    <row r="6" spans="1:27" ht="23.25" customHeight="1" x14ac:dyDescent="0.45">
      <c r="A6" s="123" t="s">
        <v>337</v>
      </c>
      <c r="B6" s="123"/>
      <c r="C6" s="123"/>
      <c r="D6" s="123"/>
      <c r="E6" s="123"/>
      <c r="F6" s="123"/>
      <c r="G6" s="123"/>
      <c r="H6" s="123"/>
      <c r="I6" s="123"/>
      <c r="J6" s="123"/>
    </row>
    <row r="7" spans="1:27" ht="17.25" customHeight="1" x14ac:dyDescent="0.45">
      <c r="A7" s="6"/>
      <c r="B7" s="6"/>
      <c r="C7" s="6"/>
      <c r="D7" s="6"/>
      <c r="E7" s="6"/>
      <c r="F7" s="6"/>
      <c r="G7" s="6"/>
      <c r="H7" s="6"/>
    </row>
    <row r="8" spans="1:27" ht="17.25" customHeight="1" x14ac:dyDescent="0.45">
      <c r="A8" s="6"/>
      <c r="B8" s="6"/>
      <c r="C8" s="6"/>
      <c r="D8" s="6"/>
      <c r="E8" s="6"/>
      <c r="F8" s="6"/>
      <c r="G8" s="6"/>
      <c r="H8" s="6"/>
    </row>
    <row r="9" spans="1:27" ht="19.5" customHeight="1" x14ac:dyDescent="0.45">
      <c r="A9" s="124" t="s">
        <v>124</v>
      </c>
      <c r="B9" s="124"/>
      <c r="C9" s="124"/>
      <c r="D9" s="124"/>
      <c r="E9" s="124"/>
      <c r="F9" s="124"/>
      <c r="G9" s="124"/>
      <c r="H9" s="124"/>
      <c r="I9" s="124"/>
      <c r="J9" s="124"/>
      <c r="K9" s="49" t="s">
        <v>209</v>
      </c>
    </row>
    <row r="10" spans="1:27" ht="19.5" customHeight="1" x14ac:dyDescent="0.45">
      <c r="A10" s="124" t="s">
        <v>336</v>
      </c>
      <c r="B10" s="124"/>
      <c r="C10" s="124"/>
      <c r="D10" s="124"/>
      <c r="E10" s="124"/>
      <c r="F10" s="124"/>
      <c r="G10" s="124"/>
      <c r="H10" s="124"/>
      <c r="I10" s="124"/>
      <c r="J10" s="124"/>
      <c r="K10" s="49" t="s">
        <v>235</v>
      </c>
    </row>
    <row r="11" spans="1:27" ht="19.5" customHeight="1" x14ac:dyDescent="0.45">
      <c r="A11" s="8"/>
      <c r="B11" s="5"/>
      <c r="C11" s="5"/>
      <c r="D11" s="5"/>
      <c r="E11" s="2"/>
      <c r="F11" s="2"/>
      <c r="G11" s="2"/>
      <c r="H11" s="2"/>
      <c r="I11" s="2"/>
      <c r="J11" s="2"/>
    </row>
    <row r="12" spans="1:27" ht="19.5" customHeight="1" x14ac:dyDescent="0.45">
      <c r="A12" s="125" t="s">
        <v>229</v>
      </c>
      <c r="B12" s="125"/>
      <c r="C12" s="2" t="s">
        <v>131</v>
      </c>
      <c r="D12" s="2"/>
      <c r="E12" s="2"/>
      <c r="F12" s="2"/>
      <c r="G12" s="2"/>
      <c r="H12" s="2"/>
      <c r="I12" s="2"/>
      <c r="J12" s="2"/>
    </row>
    <row r="13" spans="1:27" ht="19.5" customHeight="1" x14ac:dyDescent="0.45">
      <c r="A13" s="125"/>
      <c r="B13" s="125"/>
      <c r="C13" s="2" t="s">
        <v>130</v>
      </c>
      <c r="D13" s="2"/>
      <c r="E13" s="2"/>
      <c r="F13" s="2"/>
      <c r="G13" s="2"/>
      <c r="H13" s="2"/>
      <c r="I13" s="2"/>
      <c r="J13" s="2"/>
    </row>
    <row r="14" spans="1:27" ht="19.5" customHeight="1" x14ac:dyDescent="0.45">
      <c r="A14" s="2"/>
      <c r="B14" s="2"/>
      <c r="C14" s="2"/>
      <c r="D14" s="2"/>
      <c r="E14" s="2"/>
      <c r="F14" s="2"/>
      <c r="G14" s="2"/>
      <c r="H14" s="2"/>
      <c r="I14" s="2"/>
      <c r="J14" s="2"/>
    </row>
    <row r="15" spans="1:27" ht="19.5" customHeight="1" x14ac:dyDescent="0.45">
      <c r="A15" s="137" t="s">
        <v>321</v>
      </c>
      <c r="B15" s="138"/>
      <c r="C15" s="138"/>
      <c r="D15" s="139"/>
      <c r="E15" s="86"/>
      <c r="F15" s="86" t="s">
        <v>327</v>
      </c>
      <c r="G15" s="86"/>
      <c r="H15" s="86" t="s">
        <v>335</v>
      </c>
      <c r="I15" s="86"/>
      <c r="J15" s="86" t="s">
        <v>316</v>
      </c>
      <c r="K15" s="136" t="s">
        <v>324</v>
      </c>
    </row>
    <row r="16" spans="1:27" ht="19.5" customHeight="1" x14ac:dyDescent="0.45">
      <c r="A16" s="140"/>
      <c r="B16" s="141"/>
      <c r="C16" s="141"/>
      <c r="D16" s="142"/>
      <c r="E16" s="86"/>
      <c r="F16" s="86" t="s">
        <v>328</v>
      </c>
      <c r="G16" s="86"/>
      <c r="H16" s="86" t="s">
        <v>317</v>
      </c>
      <c r="I16" s="86"/>
      <c r="J16" s="12" t="s">
        <v>318</v>
      </c>
      <c r="K16" s="136"/>
    </row>
    <row r="17" spans="1:11" ht="19.5" customHeight="1" x14ac:dyDescent="0.45">
      <c r="A17" s="140"/>
      <c r="B17" s="141"/>
      <c r="C17" s="141"/>
      <c r="D17" s="142"/>
      <c r="E17" s="86"/>
      <c r="F17" s="124" t="s">
        <v>329</v>
      </c>
      <c r="G17" s="124"/>
      <c r="H17" s="124"/>
      <c r="I17" s="124"/>
      <c r="J17" s="124"/>
      <c r="K17" s="136"/>
    </row>
    <row r="18" spans="1:11" ht="19.5" customHeight="1" x14ac:dyDescent="0.45">
      <c r="A18" s="140"/>
      <c r="B18" s="141"/>
      <c r="C18" s="141"/>
      <c r="D18" s="142"/>
      <c r="E18" s="86"/>
      <c r="F18" s="124" t="s">
        <v>330</v>
      </c>
      <c r="G18" s="124"/>
      <c r="H18" s="124"/>
      <c r="I18" s="124"/>
      <c r="J18" s="124"/>
      <c r="K18" s="136"/>
    </row>
    <row r="19" spans="1:11" ht="19.5" customHeight="1" x14ac:dyDescent="0.45">
      <c r="A19" s="140"/>
      <c r="B19" s="141"/>
      <c r="C19" s="141"/>
      <c r="D19" s="142"/>
      <c r="E19" s="86"/>
      <c r="F19" s="88" t="s">
        <v>331</v>
      </c>
      <c r="G19" s="148" t="s">
        <v>332</v>
      </c>
      <c r="H19" s="149"/>
      <c r="I19" s="149"/>
      <c r="J19" s="149"/>
      <c r="K19" s="136"/>
    </row>
    <row r="20" spans="1:11" ht="19.5" customHeight="1" x14ac:dyDescent="0.45">
      <c r="A20" s="143"/>
      <c r="B20" s="144"/>
      <c r="C20" s="144"/>
      <c r="D20" s="145"/>
      <c r="E20" s="86"/>
      <c r="F20" s="87" t="s">
        <v>333</v>
      </c>
      <c r="G20" s="87"/>
      <c r="H20" s="87" t="s">
        <v>320</v>
      </c>
      <c r="I20" s="87"/>
      <c r="J20" s="87" t="s">
        <v>334</v>
      </c>
      <c r="K20" s="136"/>
    </row>
    <row r="21" spans="1:11" ht="47.4" customHeight="1" x14ac:dyDescent="0.45">
      <c r="A21" s="121" t="s">
        <v>322</v>
      </c>
      <c r="B21" s="121"/>
      <c r="C21" s="121"/>
      <c r="D21" s="121"/>
      <c r="E21" s="86"/>
      <c r="F21" s="146" t="s">
        <v>326</v>
      </c>
      <c r="G21" s="146"/>
      <c r="H21" s="146"/>
      <c r="I21" s="146"/>
      <c r="J21" s="146"/>
      <c r="K21" s="136" t="s">
        <v>323</v>
      </c>
    </row>
    <row r="22" spans="1:11" ht="33" customHeight="1" x14ac:dyDescent="0.45">
      <c r="A22" s="147"/>
      <c r="B22" s="147"/>
      <c r="C22" s="147"/>
      <c r="D22" s="147"/>
      <c r="E22" s="86"/>
      <c r="F22" s="146" t="s">
        <v>325</v>
      </c>
      <c r="G22" s="146"/>
      <c r="H22" s="146"/>
      <c r="I22" s="146"/>
      <c r="J22" s="146"/>
      <c r="K22" s="136"/>
    </row>
    <row r="23" spans="1:11" ht="120.6" customHeight="1" x14ac:dyDescent="0.45">
      <c r="A23" s="102" t="s">
        <v>312</v>
      </c>
      <c r="B23" s="103"/>
      <c r="C23" s="103"/>
      <c r="D23" s="127"/>
      <c r="E23" s="128" t="s">
        <v>319</v>
      </c>
      <c r="F23" s="129"/>
      <c r="G23" s="129"/>
      <c r="H23" s="129"/>
      <c r="I23" s="129"/>
      <c r="J23" s="130"/>
      <c r="K23" s="49" t="s">
        <v>209</v>
      </c>
    </row>
    <row r="24" spans="1:11" ht="121.2" customHeight="1" x14ac:dyDescent="0.45">
      <c r="A24" s="102" t="s">
        <v>315</v>
      </c>
      <c r="B24" s="103"/>
      <c r="C24" s="103"/>
      <c r="D24" s="127"/>
      <c r="E24" s="131"/>
      <c r="F24" s="132"/>
      <c r="G24" s="132"/>
      <c r="H24" s="132"/>
      <c r="I24" s="132"/>
      <c r="J24" s="133"/>
      <c r="K24" s="49" t="s">
        <v>209</v>
      </c>
    </row>
    <row r="25" spans="1:11" ht="19.2" customHeight="1" x14ac:dyDescent="0.45">
      <c r="A25" s="104" t="s">
        <v>314</v>
      </c>
      <c r="B25" s="105"/>
      <c r="C25" s="105"/>
      <c r="D25" s="106"/>
      <c r="E25" s="104" t="s">
        <v>230</v>
      </c>
      <c r="F25" s="105"/>
      <c r="G25" s="105"/>
      <c r="H25" s="105"/>
      <c r="I25" s="105"/>
      <c r="J25" s="106"/>
    </row>
    <row r="26" spans="1:11" ht="27" customHeight="1" x14ac:dyDescent="0.45">
      <c r="A26" s="110"/>
      <c r="B26" s="111"/>
      <c r="C26" s="111"/>
      <c r="D26" s="112"/>
      <c r="E26" s="115"/>
      <c r="F26" s="116"/>
      <c r="G26" s="42" t="s">
        <v>231</v>
      </c>
      <c r="H26" s="116"/>
      <c r="I26" s="116"/>
      <c r="J26" s="48"/>
      <c r="K26" s="49" t="s">
        <v>310</v>
      </c>
    </row>
    <row r="27" spans="1:11" ht="17.25" customHeight="1" x14ac:dyDescent="0.45">
      <c r="A27" s="104" t="s">
        <v>313</v>
      </c>
      <c r="B27" s="105"/>
      <c r="C27" s="105"/>
      <c r="D27" s="106"/>
      <c r="E27" s="85" t="s">
        <v>228</v>
      </c>
      <c r="F27" s="46"/>
      <c r="G27" s="46"/>
      <c r="H27" s="43"/>
      <c r="J27" s="44"/>
    </row>
    <row r="28" spans="1:11" ht="17.25" customHeight="1" x14ac:dyDescent="0.45">
      <c r="A28" s="107"/>
      <c r="B28" s="108"/>
      <c r="C28" s="108"/>
      <c r="D28" s="109"/>
      <c r="E28" s="9"/>
      <c r="F28" s="47" t="s">
        <v>224</v>
      </c>
      <c r="G28" s="2"/>
      <c r="H28" s="2"/>
      <c r="J28" s="45"/>
      <c r="K28" s="49" t="s">
        <v>235</v>
      </c>
    </row>
    <row r="29" spans="1:11" ht="17.25" customHeight="1" x14ac:dyDescent="0.45">
      <c r="A29" s="107"/>
      <c r="B29" s="108"/>
      <c r="C29" s="108"/>
      <c r="D29" s="109"/>
      <c r="E29" s="9"/>
      <c r="F29" s="47" t="s">
        <v>126</v>
      </c>
      <c r="G29" s="2"/>
      <c r="H29" s="2"/>
      <c r="J29" s="45"/>
      <c r="K29" s="49" t="s">
        <v>235</v>
      </c>
    </row>
    <row r="30" spans="1:11" ht="17.25" customHeight="1" x14ac:dyDescent="0.45">
      <c r="A30" s="107"/>
      <c r="B30" s="108"/>
      <c r="C30" s="108"/>
      <c r="D30" s="109"/>
      <c r="E30" s="39" t="s">
        <v>225</v>
      </c>
      <c r="F30" s="7"/>
      <c r="G30" s="7"/>
      <c r="H30" s="2"/>
      <c r="J30" s="45"/>
    </row>
    <row r="31" spans="1:11" ht="17.25" customHeight="1" x14ac:dyDescent="0.45">
      <c r="A31" s="107"/>
      <c r="B31" s="108"/>
      <c r="C31" s="108"/>
      <c r="D31" s="109"/>
      <c r="E31" s="102" t="s">
        <v>232</v>
      </c>
      <c r="F31" s="103"/>
      <c r="G31" s="113"/>
      <c r="H31" s="113"/>
      <c r="I31" s="113"/>
      <c r="J31" s="113"/>
      <c r="K31" s="49" t="s">
        <v>209</v>
      </c>
    </row>
    <row r="32" spans="1:11" ht="17.25" customHeight="1" x14ac:dyDescent="0.45">
      <c r="A32" s="107"/>
      <c r="B32" s="108"/>
      <c r="C32" s="108"/>
      <c r="D32" s="109"/>
      <c r="E32" s="102" t="s">
        <v>233</v>
      </c>
      <c r="F32" s="103"/>
      <c r="G32" s="113"/>
      <c r="H32" s="113"/>
      <c r="I32" s="113"/>
      <c r="J32" s="113"/>
      <c r="K32" s="49" t="s">
        <v>209</v>
      </c>
    </row>
    <row r="33" spans="1:12" ht="17.25" customHeight="1" x14ac:dyDescent="0.45">
      <c r="A33" s="110"/>
      <c r="B33" s="111"/>
      <c r="C33" s="111"/>
      <c r="D33" s="112"/>
      <c r="E33" s="102" t="s">
        <v>234</v>
      </c>
      <c r="F33" s="103"/>
      <c r="G33" s="113"/>
      <c r="H33" s="113"/>
      <c r="I33" s="113"/>
      <c r="J33" s="113"/>
      <c r="K33" s="49" t="s">
        <v>209</v>
      </c>
    </row>
    <row r="34" spans="1:12" ht="47.25" customHeight="1" x14ac:dyDescent="0.45">
      <c r="A34" s="121" t="s">
        <v>308</v>
      </c>
      <c r="B34" s="121"/>
      <c r="C34" s="121"/>
      <c r="D34" s="121"/>
      <c r="E34" s="121"/>
      <c r="F34" s="121"/>
      <c r="G34" s="121"/>
      <c r="H34" s="121"/>
      <c r="I34" s="121"/>
      <c r="J34" s="121"/>
    </row>
    <row r="35" spans="1:12" ht="31.5" customHeight="1" x14ac:dyDescent="0.45">
      <c r="A35" s="122" t="s">
        <v>309</v>
      </c>
      <c r="B35" s="122"/>
      <c r="C35" s="122"/>
      <c r="D35" s="122"/>
      <c r="E35" s="122"/>
      <c r="F35" s="122"/>
      <c r="G35" s="122"/>
      <c r="H35" s="122"/>
      <c r="I35" s="122"/>
      <c r="J35" s="122"/>
    </row>
    <row r="36" spans="1:12" ht="17.25" customHeight="1" x14ac:dyDescent="0.45">
      <c r="A36" s="122" t="s">
        <v>221</v>
      </c>
      <c r="B36" s="122"/>
      <c r="C36" s="122"/>
      <c r="D36" s="122"/>
      <c r="E36" s="122"/>
      <c r="F36" s="122"/>
      <c r="G36" s="122"/>
    </row>
    <row r="37" spans="1:12" ht="17.25" customHeight="1" x14ac:dyDescent="0.45">
      <c r="A37" s="7"/>
      <c r="B37" s="7"/>
      <c r="C37" s="7"/>
      <c r="D37" s="7"/>
      <c r="E37" s="7"/>
      <c r="F37" s="7"/>
      <c r="G37" s="7"/>
      <c r="L37" s="1" t="s">
        <v>352</v>
      </c>
    </row>
    <row r="38" spans="1:12" ht="22.5" customHeight="1" x14ac:dyDescent="0.45">
      <c r="A38" s="2" t="s">
        <v>222</v>
      </c>
    </row>
    <row r="39" spans="1:12" ht="18" customHeight="1" x14ac:dyDescent="0.45">
      <c r="A39" s="4" t="s">
        <v>218</v>
      </c>
      <c r="H39" s="17"/>
      <c r="I39" s="1" t="s">
        <v>209</v>
      </c>
    </row>
    <row r="40" spans="1:12" ht="18" customHeight="1" x14ac:dyDescent="0.45">
      <c r="A40" s="28" t="s">
        <v>176</v>
      </c>
      <c r="B40" s="134" t="str">
        <f>IF(D9="","",D9)</f>
        <v/>
      </c>
      <c r="C40" s="134"/>
      <c r="D40" s="134"/>
      <c r="E40" s="134"/>
      <c r="F40" s="134"/>
      <c r="H40" s="27"/>
      <c r="I40" s="1" t="s">
        <v>208</v>
      </c>
    </row>
    <row r="41" spans="1:12" ht="18" customHeight="1" x14ac:dyDescent="0.45">
      <c r="B41" s="16"/>
      <c r="C41" s="16"/>
      <c r="D41" s="16"/>
      <c r="E41" s="16"/>
      <c r="F41" s="16"/>
      <c r="H41" s="21"/>
      <c r="I41" s="1" t="s">
        <v>207</v>
      </c>
    </row>
    <row r="42" spans="1:12" ht="17.25" customHeight="1" x14ac:dyDescent="0.45">
      <c r="A42" s="4" t="s">
        <v>311</v>
      </c>
      <c r="B42" s="16"/>
      <c r="C42" s="16"/>
      <c r="D42" s="16"/>
      <c r="E42" s="16"/>
      <c r="F42" s="16"/>
    </row>
    <row r="43" spans="1:12" ht="17.25" customHeight="1" x14ac:dyDescent="0.45">
      <c r="A43" s="96"/>
      <c r="B43" s="96"/>
      <c r="C43" s="96" t="s">
        <v>132</v>
      </c>
      <c r="D43" s="96"/>
      <c r="E43" s="96" t="s">
        <v>133</v>
      </c>
      <c r="F43" s="96"/>
      <c r="G43" s="96" t="s">
        <v>206</v>
      </c>
      <c r="H43" s="96"/>
    </row>
    <row r="44" spans="1:12" ht="17.25" customHeight="1" x14ac:dyDescent="0.45">
      <c r="A44" s="120" t="s">
        <v>205</v>
      </c>
      <c r="B44" s="120"/>
      <c r="C44" s="92"/>
      <c r="D44" s="92"/>
      <c r="E44" s="117" t="s">
        <v>134</v>
      </c>
      <c r="F44" s="118"/>
      <c r="G44" s="126">
        <f>ROUNDUP(C44/10,0)</f>
        <v>0</v>
      </c>
      <c r="H44" s="126"/>
    </row>
    <row r="45" spans="1:12" ht="17.25" customHeight="1" x14ac:dyDescent="0.45">
      <c r="A45" s="118" t="s">
        <v>204</v>
      </c>
      <c r="B45" s="118"/>
      <c r="C45" s="92"/>
      <c r="D45" s="92"/>
      <c r="E45" s="119" t="s">
        <v>135</v>
      </c>
      <c r="F45" s="118"/>
      <c r="G45" s="126">
        <f>ROUNDUP(C45/20,0)</f>
        <v>0</v>
      </c>
      <c r="H45" s="126"/>
    </row>
    <row r="46" spans="1:12" ht="17.25" customHeight="1" x14ac:dyDescent="0.45">
      <c r="B46" s="16"/>
      <c r="C46" s="16"/>
      <c r="D46" s="16"/>
      <c r="E46" s="16"/>
      <c r="F46" s="16"/>
    </row>
    <row r="47" spans="1:12" ht="17.25" customHeight="1" x14ac:dyDescent="0.45">
      <c r="A47" s="4" t="s">
        <v>203</v>
      </c>
      <c r="J47" s="58" t="s">
        <v>125</v>
      </c>
    </row>
    <row r="48" spans="1:12" ht="36" customHeight="1" x14ac:dyDescent="0.45">
      <c r="A48" s="26"/>
      <c r="B48" s="96" t="s">
        <v>143</v>
      </c>
      <c r="C48" s="96"/>
      <c r="D48" s="19" t="s">
        <v>202</v>
      </c>
      <c r="E48" s="18" t="s">
        <v>201</v>
      </c>
      <c r="F48" s="18" t="s">
        <v>200</v>
      </c>
      <c r="G48" s="25" t="s">
        <v>199</v>
      </c>
      <c r="H48" s="24" t="s">
        <v>198</v>
      </c>
      <c r="I48" s="18" t="s">
        <v>215</v>
      </c>
      <c r="J48" s="23" t="s">
        <v>216</v>
      </c>
      <c r="K48" s="57" t="s">
        <v>249</v>
      </c>
    </row>
    <row r="49" spans="1:11" ht="18" customHeight="1" x14ac:dyDescent="0.45">
      <c r="A49" s="40" t="s">
        <v>194</v>
      </c>
      <c r="B49" s="114" t="str">
        <f>IF(VLOOKUP(A49,$A$62:$F$121,2,0)="","",VLOOKUP(A49,$A$62:$F$121,2,0))</f>
        <v/>
      </c>
      <c r="C49" s="114"/>
      <c r="D49" s="36">
        <f>E67</f>
        <v>0</v>
      </c>
      <c r="E49" s="22" t="s">
        <v>355</v>
      </c>
      <c r="F49" s="36">
        <f>D49*4/5</f>
        <v>0</v>
      </c>
      <c r="G49" s="37"/>
      <c r="H49" s="17"/>
      <c r="I49" s="36">
        <f>G49*H49</f>
        <v>0</v>
      </c>
      <c r="J49" s="35">
        <f>MIN(F49,I49)</f>
        <v>0</v>
      </c>
      <c r="K49" s="91" t="s">
        <v>248</v>
      </c>
    </row>
    <row r="50" spans="1:11" ht="18" customHeight="1" x14ac:dyDescent="0.45">
      <c r="A50" s="40" t="s">
        <v>193</v>
      </c>
      <c r="B50" s="114" t="str">
        <f t="shared" ref="B50:B58" si="1">IF(VLOOKUP(A50,$A$62:$F$121,2,0)="","",VLOOKUP(A50,$A$62:$F$121,2,0))</f>
        <v/>
      </c>
      <c r="C50" s="114"/>
      <c r="D50" s="36">
        <f>E73</f>
        <v>0</v>
      </c>
      <c r="E50" s="22" t="s">
        <v>355</v>
      </c>
      <c r="F50" s="36">
        <f>D50*4/5</f>
        <v>0</v>
      </c>
      <c r="G50" s="37"/>
      <c r="H50" s="17"/>
      <c r="I50" s="36">
        <f>G50*H50</f>
        <v>0</v>
      </c>
      <c r="J50" s="35">
        <f>MIN(F50,I50)</f>
        <v>0</v>
      </c>
      <c r="K50" s="91"/>
    </row>
    <row r="51" spans="1:11" ht="18" customHeight="1" x14ac:dyDescent="0.45">
      <c r="A51" s="40" t="s">
        <v>192</v>
      </c>
      <c r="B51" s="114" t="str">
        <f t="shared" si="1"/>
        <v/>
      </c>
      <c r="C51" s="114"/>
      <c r="D51" s="36">
        <f>E79</f>
        <v>0</v>
      </c>
      <c r="E51" s="22" t="s">
        <v>355</v>
      </c>
      <c r="F51" s="36">
        <f>D51*4/5</f>
        <v>0</v>
      </c>
      <c r="G51" s="37"/>
      <c r="H51" s="17"/>
      <c r="I51" s="36">
        <f>G51*H51</f>
        <v>0</v>
      </c>
      <c r="J51" s="35">
        <f>MIN(F51,I51)</f>
        <v>0</v>
      </c>
      <c r="K51" s="91"/>
    </row>
    <row r="52" spans="1:11" ht="18" customHeight="1" x14ac:dyDescent="0.45">
      <c r="A52" s="40" t="s">
        <v>191</v>
      </c>
      <c r="B52" s="114" t="str">
        <f t="shared" si="1"/>
        <v/>
      </c>
      <c r="C52" s="114"/>
      <c r="D52" s="36">
        <f>E85</f>
        <v>0</v>
      </c>
      <c r="E52" s="22" t="s">
        <v>355</v>
      </c>
      <c r="F52" s="36">
        <f>D52*4/5</f>
        <v>0</v>
      </c>
      <c r="G52" s="37"/>
      <c r="H52" s="17"/>
      <c r="I52" s="36">
        <f>G52*H52</f>
        <v>0</v>
      </c>
      <c r="J52" s="35">
        <f>MIN(F52,I52)</f>
        <v>0</v>
      </c>
      <c r="K52" s="91"/>
    </row>
    <row r="53" spans="1:11" ht="18" customHeight="1" x14ac:dyDescent="0.45">
      <c r="A53" s="40" t="s">
        <v>190</v>
      </c>
      <c r="B53" s="114" t="str">
        <f t="shared" si="1"/>
        <v/>
      </c>
      <c r="C53" s="114"/>
      <c r="D53" s="36">
        <f>E91</f>
        <v>0</v>
      </c>
      <c r="E53" s="22" t="s">
        <v>355</v>
      </c>
      <c r="F53" s="36">
        <f>D53*4/5</f>
        <v>0</v>
      </c>
      <c r="G53" s="37"/>
      <c r="H53" s="17"/>
      <c r="I53" s="36">
        <f>G53*H53</f>
        <v>0</v>
      </c>
      <c r="J53" s="35">
        <f>MIN(F53,I53)</f>
        <v>0</v>
      </c>
      <c r="K53" s="91"/>
    </row>
    <row r="54" spans="1:11" ht="18" hidden="1" customHeight="1" outlineLevel="1" x14ac:dyDescent="0.45">
      <c r="A54" s="40" t="s">
        <v>237</v>
      </c>
      <c r="B54" s="114" t="str">
        <f t="shared" si="1"/>
        <v/>
      </c>
      <c r="C54" s="114"/>
      <c r="D54" s="36">
        <f>E97</f>
        <v>0</v>
      </c>
      <c r="E54" s="22" t="s">
        <v>195</v>
      </c>
      <c r="F54" s="36">
        <f t="shared" ref="F54:F58" si="2">D54*3/4</f>
        <v>0</v>
      </c>
      <c r="G54" s="37"/>
      <c r="H54" s="17"/>
      <c r="I54" s="36">
        <f t="shared" ref="I54:I58" si="3">G54*H54</f>
        <v>0</v>
      </c>
      <c r="J54" s="35">
        <f t="shared" ref="J54:J58" si="4">MIN(F54,I54)</f>
        <v>0</v>
      </c>
      <c r="K54" s="56"/>
    </row>
    <row r="55" spans="1:11" ht="18" hidden="1" customHeight="1" outlineLevel="1" x14ac:dyDescent="0.45">
      <c r="A55" s="40" t="s">
        <v>238</v>
      </c>
      <c r="B55" s="114" t="str">
        <f t="shared" si="1"/>
        <v/>
      </c>
      <c r="C55" s="114"/>
      <c r="D55" s="36">
        <f>E103</f>
        <v>0</v>
      </c>
      <c r="E55" s="22" t="s">
        <v>195</v>
      </c>
      <c r="F55" s="36">
        <f t="shared" si="2"/>
        <v>0</v>
      </c>
      <c r="G55" s="37"/>
      <c r="H55" s="17"/>
      <c r="I55" s="36">
        <f t="shared" si="3"/>
        <v>0</v>
      </c>
      <c r="J55" s="35">
        <f t="shared" si="4"/>
        <v>0</v>
      </c>
    </row>
    <row r="56" spans="1:11" ht="18" hidden="1" customHeight="1" outlineLevel="1" x14ac:dyDescent="0.45">
      <c r="A56" s="40" t="s">
        <v>239</v>
      </c>
      <c r="B56" s="114" t="str">
        <f t="shared" si="1"/>
        <v/>
      </c>
      <c r="C56" s="114"/>
      <c r="D56" s="36">
        <f>E109</f>
        <v>0</v>
      </c>
      <c r="E56" s="22" t="s">
        <v>195</v>
      </c>
      <c r="F56" s="36">
        <f t="shared" si="2"/>
        <v>0</v>
      </c>
      <c r="G56" s="37"/>
      <c r="H56" s="17"/>
      <c r="I56" s="36">
        <f t="shared" si="3"/>
        <v>0</v>
      </c>
      <c r="J56" s="35">
        <f t="shared" si="4"/>
        <v>0</v>
      </c>
    </row>
    <row r="57" spans="1:11" ht="18" hidden="1" customHeight="1" outlineLevel="1" x14ac:dyDescent="0.45">
      <c r="A57" s="40" t="s">
        <v>240</v>
      </c>
      <c r="B57" s="114" t="str">
        <f t="shared" si="1"/>
        <v/>
      </c>
      <c r="C57" s="114"/>
      <c r="D57" s="36">
        <f>E115</f>
        <v>0</v>
      </c>
      <c r="E57" s="22" t="s">
        <v>195</v>
      </c>
      <c r="F57" s="36">
        <f t="shared" si="2"/>
        <v>0</v>
      </c>
      <c r="G57" s="37"/>
      <c r="H57" s="17"/>
      <c r="I57" s="36">
        <f t="shared" si="3"/>
        <v>0</v>
      </c>
      <c r="J57" s="35">
        <f t="shared" si="4"/>
        <v>0</v>
      </c>
    </row>
    <row r="58" spans="1:11" ht="18" hidden="1" customHeight="1" outlineLevel="1" x14ac:dyDescent="0.45">
      <c r="A58" s="40" t="s">
        <v>241</v>
      </c>
      <c r="B58" s="114" t="str">
        <f t="shared" si="1"/>
        <v/>
      </c>
      <c r="C58" s="114"/>
      <c r="D58" s="36">
        <f>E121</f>
        <v>0</v>
      </c>
      <c r="E58" s="22" t="s">
        <v>195</v>
      </c>
      <c r="F58" s="36">
        <f t="shared" si="2"/>
        <v>0</v>
      </c>
      <c r="G58" s="37"/>
      <c r="H58" s="17"/>
      <c r="I58" s="36">
        <f t="shared" si="3"/>
        <v>0</v>
      </c>
      <c r="J58" s="35">
        <f t="shared" si="4"/>
        <v>0</v>
      </c>
    </row>
    <row r="59" spans="1:11" ht="18" customHeight="1" collapsed="1" x14ac:dyDescent="0.45">
      <c r="A59" s="40" t="s">
        <v>184</v>
      </c>
      <c r="B59" s="135"/>
      <c r="C59" s="135"/>
      <c r="D59" s="36">
        <f>SUM(D49:D58)</f>
        <v>0</v>
      </c>
      <c r="E59" s="20"/>
      <c r="F59" s="20"/>
      <c r="G59" s="20"/>
      <c r="H59" s="20"/>
      <c r="I59" s="38"/>
      <c r="J59" s="35">
        <f>ROUNDDOWN(SUM(J49:J58),-3)</f>
        <v>0</v>
      </c>
    </row>
    <row r="60" spans="1:11" ht="18" customHeight="1" x14ac:dyDescent="0.45">
      <c r="I60" s="1" t="s">
        <v>217</v>
      </c>
      <c r="J60" s="34"/>
    </row>
    <row r="61" spans="1:11" ht="17.25" customHeight="1" x14ac:dyDescent="0.45">
      <c r="A61" s="4" t="s">
        <v>243</v>
      </c>
      <c r="J61" s="58" t="s">
        <v>125</v>
      </c>
    </row>
    <row r="62" spans="1:11" ht="18" customHeight="1" x14ac:dyDescent="0.45">
      <c r="A62" s="16" t="s">
        <v>194</v>
      </c>
      <c r="B62" s="95"/>
      <c r="C62" s="95"/>
      <c r="D62" s="95"/>
      <c r="E62" s="95"/>
      <c r="K62" s="49" t="s">
        <v>235</v>
      </c>
    </row>
    <row r="63" spans="1:11" ht="36" customHeight="1" x14ac:dyDescent="0.45">
      <c r="A63" s="96" t="s">
        <v>189</v>
      </c>
      <c r="B63" s="96"/>
      <c r="C63" s="96"/>
      <c r="D63" s="18" t="s">
        <v>188</v>
      </c>
      <c r="E63" s="97" t="s">
        <v>187</v>
      </c>
      <c r="F63" s="97"/>
      <c r="G63" s="96" t="s">
        <v>186</v>
      </c>
      <c r="H63" s="96"/>
      <c r="I63" s="96" t="s">
        <v>185</v>
      </c>
      <c r="J63" s="96"/>
      <c r="K63" s="49" t="s">
        <v>250</v>
      </c>
    </row>
    <row r="64" spans="1:11" ht="18" customHeight="1" x14ac:dyDescent="0.45">
      <c r="A64" s="92"/>
      <c r="B64" s="92"/>
      <c r="C64" s="92"/>
      <c r="D64" s="17"/>
      <c r="E64" s="93"/>
      <c r="F64" s="93"/>
      <c r="G64" s="92"/>
      <c r="H64" s="92"/>
      <c r="I64" s="92"/>
      <c r="J64" s="92"/>
    </row>
    <row r="65" spans="1:11" ht="18" customHeight="1" x14ac:dyDescent="0.45">
      <c r="A65" s="92"/>
      <c r="B65" s="92"/>
      <c r="C65" s="92"/>
      <c r="D65" s="17"/>
      <c r="E65" s="93"/>
      <c r="F65" s="93"/>
      <c r="G65" s="92"/>
      <c r="H65" s="92"/>
      <c r="I65" s="92"/>
      <c r="J65" s="92"/>
    </row>
    <row r="66" spans="1:11" ht="18" customHeight="1" x14ac:dyDescent="0.45">
      <c r="A66" s="92"/>
      <c r="B66" s="92"/>
      <c r="C66" s="92"/>
      <c r="D66" s="17"/>
      <c r="E66" s="93"/>
      <c r="F66" s="93"/>
      <c r="G66" s="92"/>
      <c r="H66" s="92"/>
      <c r="I66" s="92"/>
      <c r="J66" s="92"/>
    </row>
    <row r="67" spans="1:11" ht="18" customHeight="1" x14ac:dyDescent="0.45">
      <c r="A67" s="98" t="s">
        <v>184</v>
      </c>
      <c r="B67" s="98"/>
      <c r="C67" s="98"/>
      <c r="D67" s="99"/>
      <c r="E67" s="100">
        <f>SUM(E64:F66)</f>
        <v>0</v>
      </c>
      <c r="F67" s="101"/>
      <c r="G67" s="16"/>
      <c r="H67" s="16"/>
      <c r="I67" s="16"/>
      <c r="J67" s="16"/>
    </row>
    <row r="68" spans="1:11" ht="18" customHeight="1" x14ac:dyDescent="0.45">
      <c r="A68" s="16" t="s">
        <v>193</v>
      </c>
      <c r="B68" s="95"/>
      <c r="C68" s="95"/>
      <c r="D68" s="95"/>
      <c r="E68" s="95"/>
      <c r="K68" s="49" t="s">
        <v>235</v>
      </c>
    </row>
    <row r="69" spans="1:11" ht="36.6" customHeight="1" x14ac:dyDescent="0.45">
      <c r="A69" s="96" t="s">
        <v>189</v>
      </c>
      <c r="B69" s="96"/>
      <c r="C69" s="96"/>
      <c r="D69" s="18" t="s">
        <v>188</v>
      </c>
      <c r="E69" s="97" t="s">
        <v>187</v>
      </c>
      <c r="F69" s="97"/>
      <c r="G69" s="96" t="s">
        <v>186</v>
      </c>
      <c r="H69" s="96"/>
      <c r="I69" s="96" t="s">
        <v>185</v>
      </c>
      <c r="J69" s="96"/>
    </row>
    <row r="70" spans="1:11" ht="18" customHeight="1" x14ac:dyDescent="0.45">
      <c r="A70" s="92"/>
      <c r="B70" s="92"/>
      <c r="C70" s="92"/>
      <c r="D70" s="17"/>
      <c r="E70" s="93"/>
      <c r="F70" s="93"/>
      <c r="G70" s="94"/>
      <c r="H70" s="94"/>
      <c r="I70" s="94"/>
      <c r="J70" s="94"/>
    </row>
    <row r="71" spans="1:11" ht="18" customHeight="1" x14ac:dyDescent="0.45">
      <c r="A71" s="92"/>
      <c r="B71" s="92"/>
      <c r="C71" s="92"/>
      <c r="D71" s="17"/>
      <c r="E71" s="93"/>
      <c r="F71" s="93"/>
      <c r="G71" s="94"/>
      <c r="H71" s="94"/>
      <c r="I71" s="94"/>
      <c r="J71" s="94"/>
    </row>
    <row r="72" spans="1:11" ht="18" customHeight="1" x14ac:dyDescent="0.45">
      <c r="A72" s="92"/>
      <c r="B72" s="92"/>
      <c r="C72" s="92"/>
      <c r="D72" s="17"/>
      <c r="E72" s="93"/>
      <c r="F72" s="93"/>
      <c r="G72" s="94"/>
      <c r="H72" s="94"/>
      <c r="I72" s="94"/>
      <c r="J72" s="94"/>
    </row>
    <row r="73" spans="1:11" ht="18" customHeight="1" x14ac:dyDescent="0.45">
      <c r="A73" s="98" t="s">
        <v>184</v>
      </c>
      <c r="B73" s="98"/>
      <c r="C73" s="98"/>
      <c r="D73" s="99"/>
      <c r="E73" s="100">
        <f>SUM(E70:F72)</f>
        <v>0</v>
      </c>
      <c r="F73" s="101"/>
      <c r="G73" s="16"/>
      <c r="H73" s="16"/>
      <c r="I73" s="16"/>
      <c r="J73" s="16"/>
    </row>
    <row r="74" spans="1:11" ht="18" customHeight="1" x14ac:dyDescent="0.45">
      <c r="A74" s="16" t="s">
        <v>192</v>
      </c>
      <c r="B74" s="95"/>
      <c r="C74" s="95"/>
      <c r="D74" s="95"/>
      <c r="E74" s="95"/>
      <c r="K74" s="49" t="s">
        <v>235</v>
      </c>
    </row>
    <row r="75" spans="1:11" ht="36" customHeight="1" x14ac:dyDescent="0.45">
      <c r="A75" s="96" t="s">
        <v>189</v>
      </c>
      <c r="B75" s="96"/>
      <c r="C75" s="96"/>
      <c r="D75" s="18" t="s">
        <v>188</v>
      </c>
      <c r="E75" s="97" t="s">
        <v>187</v>
      </c>
      <c r="F75" s="97"/>
      <c r="G75" s="96" t="s">
        <v>186</v>
      </c>
      <c r="H75" s="96"/>
      <c r="I75" s="96" t="s">
        <v>185</v>
      </c>
      <c r="J75" s="96"/>
    </row>
    <row r="76" spans="1:11" ht="18" customHeight="1" x14ac:dyDescent="0.45">
      <c r="A76" s="92"/>
      <c r="B76" s="92"/>
      <c r="C76" s="92"/>
      <c r="D76" s="17"/>
      <c r="E76" s="93"/>
      <c r="F76" s="93"/>
      <c r="G76" s="94"/>
      <c r="H76" s="94"/>
      <c r="I76" s="94"/>
      <c r="J76" s="94"/>
    </row>
    <row r="77" spans="1:11" ht="18" customHeight="1" x14ac:dyDescent="0.45">
      <c r="A77" s="92"/>
      <c r="B77" s="92"/>
      <c r="C77" s="92"/>
      <c r="D77" s="17"/>
      <c r="E77" s="93"/>
      <c r="F77" s="93"/>
      <c r="G77" s="94"/>
      <c r="H77" s="94"/>
      <c r="I77" s="94"/>
      <c r="J77" s="94"/>
    </row>
    <row r="78" spans="1:11" ht="18" customHeight="1" x14ac:dyDescent="0.45">
      <c r="A78" s="92"/>
      <c r="B78" s="92"/>
      <c r="C78" s="92"/>
      <c r="D78" s="17"/>
      <c r="E78" s="93"/>
      <c r="F78" s="93"/>
      <c r="G78" s="94"/>
      <c r="H78" s="94"/>
      <c r="I78" s="94"/>
      <c r="J78" s="94"/>
    </row>
    <row r="79" spans="1:11" ht="18" customHeight="1" x14ac:dyDescent="0.45">
      <c r="A79" s="98" t="s">
        <v>184</v>
      </c>
      <c r="B79" s="98"/>
      <c r="C79" s="98"/>
      <c r="D79" s="99"/>
      <c r="E79" s="100">
        <f>SUM(E76:F78)</f>
        <v>0</v>
      </c>
      <c r="F79" s="101"/>
      <c r="G79" s="16"/>
      <c r="H79" s="16"/>
      <c r="I79" s="16"/>
      <c r="J79" s="16"/>
    </row>
    <row r="80" spans="1:11" ht="18" customHeight="1" x14ac:dyDescent="0.45">
      <c r="A80" s="16" t="s">
        <v>191</v>
      </c>
      <c r="B80" s="95"/>
      <c r="C80" s="95"/>
      <c r="D80" s="95"/>
      <c r="E80" s="95"/>
      <c r="K80" s="49" t="s">
        <v>235</v>
      </c>
    </row>
    <row r="81" spans="1:11" ht="36" customHeight="1" x14ac:dyDescent="0.45">
      <c r="A81" s="96" t="s">
        <v>189</v>
      </c>
      <c r="B81" s="96"/>
      <c r="C81" s="96"/>
      <c r="D81" s="18" t="s">
        <v>188</v>
      </c>
      <c r="E81" s="97" t="s">
        <v>187</v>
      </c>
      <c r="F81" s="97"/>
      <c r="G81" s="96" t="s">
        <v>186</v>
      </c>
      <c r="H81" s="96"/>
      <c r="I81" s="96" t="s">
        <v>185</v>
      </c>
      <c r="J81" s="96"/>
    </row>
    <row r="82" spans="1:11" ht="18" customHeight="1" x14ac:dyDescent="0.45">
      <c r="A82" s="92"/>
      <c r="B82" s="92"/>
      <c r="C82" s="92"/>
      <c r="D82" s="17"/>
      <c r="E82" s="93"/>
      <c r="F82" s="93"/>
      <c r="G82" s="94"/>
      <c r="H82" s="94"/>
      <c r="I82" s="94"/>
      <c r="J82" s="94"/>
    </row>
    <row r="83" spans="1:11" ht="18" customHeight="1" x14ac:dyDescent="0.45">
      <c r="A83" s="92"/>
      <c r="B83" s="92"/>
      <c r="C83" s="92"/>
      <c r="D83" s="17"/>
      <c r="E83" s="93"/>
      <c r="F83" s="93"/>
      <c r="G83" s="94"/>
      <c r="H83" s="94"/>
      <c r="I83" s="94"/>
      <c r="J83" s="94"/>
    </row>
    <row r="84" spans="1:11" ht="18" customHeight="1" x14ac:dyDescent="0.45">
      <c r="A84" s="92"/>
      <c r="B84" s="92"/>
      <c r="C84" s="92"/>
      <c r="D84" s="17"/>
      <c r="E84" s="93"/>
      <c r="F84" s="93"/>
      <c r="G84" s="94"/>
      <c r="H84" s="94"/>
      <c r="I84" s="94"/>
      <c r="J84" s="94"/>
    </row>
    <row r="85" spans="1:11" ht="18" customHeight="1" x14ac:dyDescent="0.45">
      <c r="A85" s="98" t="s">
        <v>184</v>
      </c>
      <c r="B85" s="98"/>
      <c r="C85" s="98"/>
      <c r="D85" s="99"/>
      <c r="E85" s="100">
        <f>SUM(E82:F84)</f>
        <v>0</v>
      </c>
      <c r="F85" s="101"/>
      <c r="G85" s="16"/>
      <c r="H85" s="16"/>
      <c r="I85" s="16"/>
      <c r="J85" s="16"/>
    </row>
    <row r="86" spans="1:11" ht="18" customHeight="1" x14ac:dyDescent="0.45">
      <c r="A86" s="16" t="s">
        <v>190</v>
      </c>
      <c r="B86" s="95"/>
      <c r="C86" s="95"/>
      <c r="D86" s="95"/>
      <c r="E86" s="95"/>
      <c r="K86" s="49" t="s">
        <v>235</v>
      </c>
    </row>
    <row r="87" spans="1:11" ht="36" customHeight="1" x14ac:dyDescent="0.45">
      <c r="A87" s="96" t="s">
        <v>189</v>
      </c>
      <c r="B87" s="96"/>
      <c r="C87" s="96"/>
      <c r="D87" s="18" t="s">
        <v>188</v>
      </c>
      <c r="E87" s="97" t="s">
        <v>187</v>
      </c>
      <c r="F87" s="97"/>
      <c r="G87" s="96" t="s">
        <v>186</v>
      </c>
      <c r="H87" s="96"/>
      <c r="I87" s="96" t="s">
        <v>185</v>
      </c>
      <c r="J87" s="96"/>
    </row>
    <row r="88" spans="1:11" ht="18" customHeight="1" x14ac:dyDescent="0.45">
      <c r="A88" s="92"/>
      <c r="B88" s="92"/>
      <c r="C88" s="92"/>
      <c r="D88" s="17"/>
      <c r="E88" s="93"/>
      <c r="F88" s="93"/>
      <c r="G88" s="94"/>
      <c r="H88" s="94"/>
      <c r="I88" s="94"/>
      <c r="J88" s="94"/>
    </row>
    <row r="89" spans="1:11" ht="18" customHeight="1" x14ac:dyDescent="0.45">
      <c r="A89" s="92"/>
      <c r="B89" s="92"/>
      <c r="C89" s="92"/>
      <c r="D89" s="17"/>
      <c r="E89" s="93"/>
      <c r="F89" s="93"/>
      <c r="G89" s="94"/>
      <c r="H89" s="94"/>
      <c r="I89" s="94"/>
      <c r="J89" s="94"/>
    </row>
    <row r="90" spans="1:11" ht="18" customHeight="1" x14ac:dyDescent="0.45">
      <c r="A90" s="92"/>
      <c r="B90" s="92"/>
      <c r="C90" s="92"/>
      <c r="D90" s="17"/>
      <c r="E90" s="93"/>
      <c r="F90" s="93"/>
      <c r="G90" s="94"/>
      <c r="H90" s="94"/>
      <c r="I90" s="94"/>
      <c r="J90" s="94"/>
    </row>
    <row r="91" spans="1:11" ht="18" customHeight="1" x14ac:dyDescent="0.45">
      <c r="A91" s="98" t="s">
        <v>184</v>
      </c>
      <c r="B91" s="98"/>
      <c r="C91" s="98"/>
      <c r="D91" s="99"/>
      <c r="E91" s="100">
        <f>SUM(E88:F90)</f>
        <v>0</v>
      </c>
      <c r="F91" s="101"/>
      <c r="G91" s="16"/>
      <c r="H91" s="16"/>
      <c r="I91" s="16"/>
      <c r="J91" s="16"/>
    </row>
    <row r="92" spans="1:11" ht="18" hidden="1" customHeight="1" outlineLevel="1" x14ac:dyDescent="0.45">
      <c r="A92" s="16" t="s">
        <v>237</v>
      </c>
      <c r="B92" s="95"/>
      <c r="C92" s="95"/>
      <c r="D92" s="95"/>
      <c r="E92" s="95"/>
      <c r="K92" s="49" t="s">
        <v>235</v>
      </c>
    </row>
    <row r="93" spans="1:11" ht="36" hidden="1" customHeight="1" outlineLevel="1" x14ac:dyDescent="0.45">
      <c r="A93" s="96" t="s">
        <v>189</v>
      </c>
      <c r="B93" s="96"/>
      <c r="C93" s="96"/>
      <c r="D93" s="18" t="s">
        <v>188</v>
      </c>
      <c r="E93" s="97" t="s">
        <v>187</v>
      </c>
      <c r="F93" s="97"/>
      <c r="G93" s="96" t="s">
        <v>186</v>
      </c>
      <c r="H93" s="96"/>
      <c r="I93" s="96" t="s">
        <v>185</v>
      </c>
      <c r="J93" s="96"/>
    </row>
    <row r="94" spans="1:11" ht="18" hidden="1" customHeight="1" outlineLevel="1" x14ac:dyDescent="0.45">
      <c r="A94" s="92"/>
      <c r="B94" s="92"/>
      <c r="C94" s="92"/>
      <c r="D94" s="17"/>
      <c r="E94" s="93"/>
      <c r="F94" s="93"/>
      <c r="G94" s="94"/>
      <c r="H94" s="94"/>
      <c r="I94" s="94"/>
      <c r="J94" s="94"/>
    </row>
    <row r="95" spans="1:11" ht="18" hidden="1" customHeight="1" outlineLevel="1" x14ac:dyDescent="0.45">
      <c r="A95" s="92"/>
      <c r="B95" s="92"/>
      <c r="C95" s="92"/>
      <c r="D95" s="17"/>
      <c r="E95" s="93"/>
      <c r="F95" s="93"/>
      <c r="G95" s="94"/>
      <c r="H95" s="94"/>
      <c r="I95" s="94"/>
      <c r="J95" s="94"/>
    </row>
    <row r="96" spans="1:11" ht="18" hidden="1" customHeight="1" outlineLevel="1" x14ac:dyDescent="0.45">
      <c r="A96" s="92"/>
      <c r="B96" s="92"/>
      <c r="C96" s="92"/>
      <c r="D96" s="17"/>
      <c r="E96" s="93"/>
      <c r="F96" s="93"/>
      <c r="G96" s="94"/>
      <c r="H96" s="94"/>
      <c r="I96" s="94"/>
      <c r="J96" s="94"/>
    </row>
    <row r="97" spans="1:11" ht="18" hidden="1" customHeight="1" outlineLevel="1" x14ac:dyDescent="0.45">
      <c r="A97" s="98" t="s">
        <v>184</v>
      </c>
      <c r="B97" s="98"/>
      <c r="C97" s="98"/>
      <c r="D97" s="99"/>
      <c r="E97" s="100">
        <f>SUM(E94:F96)</f>
        <v>0</v>
      </c>
      <c r="F97" s="101"/>
      <c r="G97" s="16"/>
      <c r="H97" s="16"/>
      <c r="I97" s="16"/>
      <c r="J97" s="16"/>
    </row>
    <row r="98" spans="1:11" ht="18" hidden="1" customHeight="1" outlineLevel="1" x14ac:dyDescent="0.45">
      <c r="A98" s="16" t="s">
        <v>238</v>
      </c>
      <c r="B98" s="95"/>
      <c r="C98" s="95"/>
      <c r="D98" s="95"/>
      <c r="E98" s="95"/>
      <c r="K98" s="49" t="s">
        <v>235</v>
      </c>
    </row>
    <row r="99" spans="1:11" ht="36" hidden="1" customHeight="1" outlineLevel="1" x14ac:dyDescent="0.45">
      <c r="A99" s="96" t="s">
        <v>189</v>
      </c>
      <c r="B99" s="96"/>
      <c r="C99" s="96"/>
      <c r="D99" s="18" t="s">
        <v>188</v>
      </c>
      <c r="E99" s="97" t="s">
        <v>187</v>
      </c>
      <c r="F99" s="97"/>
      <c r="G99" s="96" t="s">
        <v>186</v>
      </c>
      <c r="H99" s="96"/>
      <c r="I99" s="96" t="s">
        <v>185</v>
      </c>
      <c r="J99" s="96"/>
    </row>
    <row r="100" spans="1:11" ht="18" hidden="1" customHeight="1" outlineLevel="1" x14ac:dyDescent="0.45">
      <c r="A100" s="92"/>
      <c r="B100" s="92"/>
      <c r="C100" s="92"/>
      <c r="D100" s="17"/>
      <c r="E100" s="93"/>
      <c r="F100" s="93"/>
      <c r="G100" s="94"/>
      <c r="H100" s="94"/>
      <c r="I100" s="94"/>
      <c r="J100" s="94"/>
    </row>
    <row r="101" spans="1:11" ht="18" hidden="1" customHeight="1" outlineLevel="1" x14ac:dyDescent="0.45">
      <c r="A101" s="92"/>
      <c r="B101" s="92"/>
      <c r="C101" s="92"/>
      <c r="D101" s="17"/>
      <c r="E101" s="93"/>
      <c r="F101" s="93"/>
      <c r="G101" s="94"/>
      <c r="H101" s="94"/>
      <c r="I101" s="94"/>
      <c r="J101" s="94"/>
    </row>
    <row r="102" spans="1:11" ht="18" hidden="1" customHeight="1" outlineLevel="1" x14ac:dyDescent="0.45">
      <c r="A102" s="92"/>
      <c r="B102" s="92"/>
      <c r="C102" s="92"/>
      <c r="D102" s="17"/>
      <c r="E102" s="93"/>
      <c r="F102" s="93"/>
      <c r="G102" s="94"/>
      <c r="H102" s="94"/>
      <c r="I102" s="94"/>
      <c r="J102" s="94"/>
    </row>
    <row r="103" spans="1:11" ht="18" hidden="1" customHeight="1" outlineLevel="1" x14ac:dyDescent="0.45">
      <c r="A103" s="98" t="s">
        <v>184</v>
      </c>
      <c r="B103" s="98"/>
      <c r="C103" s="98"/>
      <c r="D103" s="99"/>
      <c r="E103" s="100">
        <f>SUM(E100:F102)</f>
        <v>0</v>
      </c>
      <c r="F103" s="101"/>
      <c r="G103" s="16"/>
      <c r="H103" s="16"/>
      <c r="I103" s="16"/>
      <c r="J103" s="16"/>
    </row>
    <row r="104" spans="1:11" ht="18" hidden="1" customHeight="1" outlineLevel="1" x14ac:dyDescent="0.45">
      <c r="A104" s="16" t="s">
        <v>239</v>
      </c>
      <c r="B104" s="95"/>
      <c r="C104" s="95"/>
      <c r="D104" s="95"/>
      <c r="E104" s="95"/>
      <c r="K104" s="49" t="s">
        <v>235</v>
      </c>
    </row>
    <row r="105" spans="1:11" ht="36" hidden="1" customHeight="1" outlineLevel="1" x14ac:dyDescent="0.45">
      <c r="A105" s="96" t="s">
        <v>189</v>
      </c>
      <c r="B105" s="96"/>
      <c r="C105" s="96"/>
      <c r="D105" s="18" t="s">
        <v>188</v>
      </c>
      <c r="E105" s="97" t="s">
        <v>187</v>
      </c>
      <c r="F105" s="97"/>
      <c r="G105" s="96" t="s">
        <v>186</v>
      </c>
      <c r="H105" s="96"/>
      <c r="I105" s="96" t="s">
        <v>185</v>
      </c>
      <c r="J105" s="96"/>
    </row>
    <row r="106" spans="1:11" ht="18" hidden="1" customHeight="1" outlineLevel="1" x14ac:dyDescent="0.45">
      <c r="A106" s="92"/>
      <c r="B106" s="92"/>
      <c r="C106" s="92"/>
      <c r="D106" s="17"/>
      <c r="E106" s="93"/>
      <c r="F106" s="93"/>
      <c r="G106" s="94"/>
      <c r="H106" s="94"/>
      <c r="I106" s="94"/>
      <c r="J106" s="94"/>
    </row>
    <row r="107" spans="1:11" ht="18" hidden="1" customHeight="1" outlineLevel="1" x14ac:dyDescent="0.45">
      <c r="A107" s="92"/>
      <c r="B107" s="92"/>
      <c r="C107" s="92"/>
      <c r="D107" s="17"/>
      <c r="E107" s="93"/>
      <c r="F107" s="93"/>
      <c r="G107" s="94"/>
      <c r="H107" s="94"/>
      <c r="I107" s="94"/>
      <c r="J107" s="94"/>
    </row>
    <row r="108" spans="1:11" ht="18" hidden="1" customHeight="1" outlineLevel="1" x14ac:dyDescent="0.45">
      <c r="A108" s="92"/>
      <c r="B108" s="92"/>
      <c r="C108" s="92"/>
      <c r="D108" s="17"/>
      <c r="E108" s="93"/>
      <c r="F108" s="93"/>
      <c r="G108" s="94"/>
      <c r="H108" s="94"/>
      <c r="I108" s="94"/>
      <c r="J108" s="94"/>
    </row>
    <row r="109" spans="1:11" ht="18" hidden="1" customHeight="1" outlineLevel="1" x14ac:dyDescent="0.45">
      <c r="A109" s="98" t="s">
        <v>184</v>
      </c>
      <c r="B109" s="98"/>
      <c r="C109" s="98"/>
      <c r="D109" s="99"/>
      <c r="E109" s="100">
        <f>SUM(E106:F108)</f>
        <v>0</v>
      </c>
      <c r="F109" s="101"/>
      <c r="G109" s="16"/>
      <c r="H109" s="16"/>
      <c r="I109" s="16"/>
      <c r="J109" s="16"/>
    </row>
    <row r="110" spans="1:11" ht="18" hidden="1" customHeight="1" outlineLevel="1" x14ac:dyDescent="0.45">
      <c r="A110" s="16" t="s">
        <v>240</v>
      </c>
      <c r="B110" s="95"/>
      <c r="C110" s="95"/>
      <c r="D110" s="95"/>
      <c r="E110" s="95"/>
      <c r="K110" s="49" t="s">
        <v>235</v>
      </c>
    </row>
    <row r="111" spans="1:11" ht="36" hidden="1" customHeight="1" outlineLevel="1" x14ac:dyDescent="0.45">
      <c r="A111" s="96" t="s">
        <v>189</v>
      </c>
      <c r="B111" s="96"/>
      <c r="C111" s="96"/>
      <c r="D111" s="18" t="s">
        <v>188</v>
      </c>
      <c r="E111" s="97" t="s">
        <v>187</v>
      </c>
      <c r="F111" s="97"/>
      <c r="G111" s="96" t="s">
        <v>186</v>
      </c>
      <c r="H111" s="96"/>
      <c r="I111" s="96" t="s">
        <v>185</v>
      </c>
      <c r="J111" s="96"/>
    </row>
    <row r="112" spans="1:11" ht="18" hidden="1" customHeight="1" outlineLevel="1" x14ac:dyDescent="0.45">
      <c r="A112" s="92"/>
      <c r="B112" s="92"/>
      <c r="C112" s="92"/>
      <c r="D112" s="17"/>
      <c r="E112" s="93"/>
      <c r="F112" s="93"/>
      <c r="G112" s="94"/>
      <c r="H112" s="94"/>
      <c r="I112" s="94"/>
      <c r="J112" s="94"/>
    </row>
    <row r="113" spans="1:11" ht="18" hidden="1" customHeight="1" outlineLevel="1" x14ac:dyDescent="0.45">
      <c r="A113" s="92"/>
      <c r="B113" s="92"/>
      <c r="C113" s="92"/>
      <c r="D113" s="17"/>
      <c r="E113" s="93"/>
      <c r="F113" s="93"/>
      <c r="G113" s="94"/>
      <c r="H113" s="94"/>
      <c r="I113" s="94"/>
      <c r="J113" s="94"/>
    </row>
    <row r="114" spans="1:11" ht="18" hidden="1" customHeight="1" outlineLevel="1" x14ac:dyDescent="0.45">
      <c r="A114" s="92"/>
      <c r="B114" s="92"/>
      <c r="C114" s="92"/>
      <c r="D114" s="17"/>
      <c r="E114" s="93"/>
      <c r="F114" s="93"/>
      <c r="G114" s="94"/>
      <c r="H114" s="94"/>
      <c r="I114" s="94"/>
      <c r="J114" s="94"/>
    </row>
    <row r="115" spans="1:11" ht="18" hidden="1" customHeight="1" outlineLevel="1" x14ac:dyDescent="0.45">
      <c r="A115" s="98" t="s">
        <v>184</v>
      </c>
      <c r="B115" s="98"/>
      <c r="C115" s="98"/>
      <c r="D115" s="99"/>
      <c r="E115" s="100">
        <f>SUM(E112:F114)</f>
        <v>0</v>
      </c>
      <c r="F115" s="101"/>
      <c r="G115" s="16"/>
      <c r="H115" s="16"/>
      <c r="I115" s="16"/>
      <c r="J115" s="16"/>
    </row>
    <row r="116" spans="1:11" ht="18" hidden="1" customHeight="1" outlineLevel="1" x14ac:dyDescent="0.45">
      <c r="A116" s="16" t="s">
        <v>241</v>
      </c>
      <c r="B116" s="95"/>
      <c r="C116" s="95"/>
      <c r="D116" s="95"/>
      <c r="E116" s="95"/>
      <c r="K116" s="49" t="s">
        <v>235</v>
      </c>
    </row>
    <row r="117" spans="1:11" ht="36" hidden="1" customHeight="1" outlineLevel="1" x14ac:dyDescent="0.45">
      <c r="A117" s="96" t="s">
        <v>189</v>
      </c>
      <c r="B117" s="96"/>
      <c r="C117" s="96"/>
      <c r="D117" s="18" t="s">
        <v>188</v>
      </c>
      <c r="E117" s="97" t="s">
        <v>187</v>
      </c>
      <c r="F117" s="97"/>
      <c r="G117" s="96" t="s">
        <v>186</v>
      </c>
      <c r="H117" s="96"/>
      <c r="I117" s="96" t="s">
        <v>185</v>
      </c>
      <c r="J117" s="96"/>
    </row>
    <row r="118" spans="1:11" ht="18" hidden="1" customHeight="1" outlineLevel="1" x14ac:dyDescent="0.45">
      <c r="A118" s="92"/>
      <c r="B118" s="92"/>
      <c r="C118" s="92"/>
      <c r="D118" s="17"/>
      <c r="E118" s="93"/>
      <c r="F118" s="93"/>
      <c r="G118" s="94"/>
      <c r="H118" s="94"/>
      <c r="I118" s="94"/>
      <c r="J118" s="94"/>
    </row>
    <row r="119" spans="1:11" ht="18" hidden="1" customHeight="1" outlineLevel="1" x14ac:dyDescent="0.45">
      <c r="A119" s="92"/>
      <c r="B119" s="92"/>
      <c r="C119" s="92"/>
      <c r="D119" s="17"/>
      <c r="E119" s="93"/>
      <c r="F119" s="93"/>
      <c r="G119" s="94"/>
      <c r="H119" s="94"/>
      <c r="I119" s="94"/>
      <c r="J119" s="94"/>
    </row>
    <row r="120" spans="1:11" ht="18" hidden="1" customHeight="1" outlineLevel="1" x14ac:dyDescent="0.45">
      <c r="A120" s="92"/>
      <c r="B120" s="92"/>
      <c r="C120" s="92"/>
      <c r="D120" s="17"/>
      <c r="E120" s="93"/>
      <c r="F120" s="93"/>
      <c r="G120" s="94"/>
      <c r="H120" s="94"/>
      <c r="I120" s="94"/>
      <c r="J120" s="94"/>
    </row>
    <row r="121" spans="1:11" ht="18" hidden="1" customHeight="1" outlineLevel="1" x14ac:dyDescent="0.45">
      <c r="A121" s="98" t="s">
        <v>184</v>
      </c>
      <c r="B121" s="98"/>
      <c r="C121" s="98"/>
      <c r="D121" s="99"/>
      <c r="E121" s="100">
        <f>SUM(E118:F120)</f>
        <v>0</v>
      </c>
      <c r="F121" s="101"/>
      <c r="G121" s="16"/>
      <c r="H121" s="16"/>
      <c r="I121" s="16"/>
      <c r="J121" s="16"/>
    </row>
    <row r="122" spans="1:11" collapsed="1" x14ac:dyDescent="0.45">
      <c r="A122" s="1" t="s">
        <v>183</v>
      </c>
    </row>
    <row r="123" spans="1:11" x14ac:dyDescent="0.45">
      <c r="A123" s="1" t="s">
        <v>182</v>
      </c>
    </row>
    <row r="124" spans="1:11" x14ac:dyDescent="0.45">
      <c r="A124" s="1" t="s">
        <v>181</v>
      </c>
    </row>
    <row r="125" spans="1:11" x14ac:dyDescent="0.45">
      <c r="A125" s="1" t="s">
        <v>180</v>
      </c>
    </row>
    <row r="126" spans="1:11" x14ac:dyDescent="0.45">
      <c r="A126" s="1" t="s">
        <v>179</v>
      </c>
    </row>
  </sheetData>
  <mergeCells count="250">
    <mergeCell ref="A120:C120"/>
    <mergeCell ref="E120:F120"/>
    <mergeCell ref="G120:H120"/>
    <mergeCell ref="I120:J120"/>
    <mergeCell ref="A121:D121"/>
    <mergeCell ref="E121:F121"/>
    <mergeCell ref="I117:J117"/>
    <mergeCell ref="A118:C118"/>
    <mergeCell ref="E118:F118"/>
    <mergeCell ref="G118:H118"/>
    <mergeCell ref="I118:J118"/>
    <mergeCell ref="A119:C119"/>
    <mergeCell ref="E119:F119"/>
    <mergeCell ref="G119:H119"/>
    <mergeCell ref="I119:J119"/>
    <mergeCell ref="A115:D115"/>
    <mergeCell ref="E115:F115"/>
    <mergeCell ref="B116:E116"/>
    <mergeCell ref="A117:C117"/>
    <mergeCell ref="E117:F117"/>
    <mergeCell ref="G117:H117"/>
    <mergeCell ref="A113:C113"/>
    <mergeCell ref="E113:F113"/>
    <mergeCell ref="G113:H113"/>
    <mergeCell ref="I113:J113"/>
    <mergeCell ref="A114:C114"/>
    <mergeCell ref="E114:F114"/>
    <mergeCell ref="G114:H114"/>
    <mergeCell ref="I114:J114"/>
    <mergeCell ref="B110:E110"/>
    <mergeCell ref="A111:C111"/>
    <mergeCell ref="E111:F111"/>
    <mergeCell ref="G111:H111"/>
    <mergeCell ref="I111:J111"/>
    <mergeCell ref="A112:C112"/>
    <mergeCell ref="E112:F112"/>
    <mergeCell ref="G112:H112"/>
    <mergeCell ref="I112:J112"/>
    <mergeCell ref="A108:C108"/>
    <mergeCell ref="E108:F108"/>
    <mergeCell ref="G108:H108"/>
    <mergeCell ref="I108:J108"/>
    <mergeCell ref="A109:D109"/>
    <mergeCell ref="E109:F109"/>
    <mergeCell ref="I105:J105"/>
    <mergeCell ref="A106:C106"/>
    <mergeCell ref="E106:F106"/>
    <mergeCell ref="G106:H106"/>
    <mergeCell ref="I106:J106"/>
    <mergeCell ref="A107:C107"/>
    <mergeCell ref="E107:F107"/>
    <mergeCell ref="G107:H107"/>
    <mergeCell ref="I107:J107"/>
    <mergeCell ref="A103:D103"/>
    <mergeCell ref="E103:F103"/>
    <mergeCell ref="B104:E104"/>
    <mergeCell ref="A105:C105"/>
    <mergeCell ref="E105:F105"/>
    <mergeCell ref="G105:H105"/>
    <mergeCell ref="A101:C101"/>
    <mergeCell ref="E101:F101"/>
    <mergeCell ref="G101:H101"/>
    <mergeCell ref="I101:J101"/>
    <mergeCell ref="A102:C102"/>
    <mergeCell ref="E102:F102"/>
    <mergeCell ref="G102:H102"/>
    <mergeCell ref="I102:J102"/>
    <mergeCell ref="B98:E98"/>
    <mergeCell ref="A99:C99"/>
    <mergeCell ref="E99:F99"/>
    <mergeCell ref="G99:H99"/>
    <mergeCell ref="I99:J99"/>
    <mergeCell ref="A100:C100"/>
    <mergeCell ref="E100:F100"/>
    <mergeCell ref="G100:H100"/>
    <mergeCell ref="I100:J100"/>
    <mergeCell ref="A96:C96"/>
    <mergeCell ref="E96:F96"/>
    <mergeCell ref="G96:H96"/>
    <mergeCell ref="I96:J96"/>
    <mergeCell ref="A97:D97"/>
    <mergeCell ref="E97:F97"/>
    <mergeCell ref="I93:J93"/>
    <mergeCell ref="A94:C94"/>
    <mergeCell ref="E94:F94"/>
    <mergeCell ref="G94:H94"/>
    <mergeCell ref="I94:J94"/>
    <mergeCell ref="A95:C95"/>
    <mergeCell ref="E95:F95"/>
    <mergeCell ref="G95:H95"/>
    <mergeCell ref="I95:J95"/>
    <mergeCell ref="A91:D91"/>
    <mergeCell ref="E91:F91"/>
    <mergeCell ref="B92:E92"/>
    <mergeCell ref="A93:C93"/>
    <mergeCell ref="E93:F93"/>
    <mergeCell ref="G93:H93"/>
    <mergeCell ref="A89:C89"/>
    <mergeCell ref="E89:F89"/>
    <mergeCell ref="G89:H89"/>
    <mergeCell ref="I89:J89"/>
    <mergeCell ref="A90:C90"/>
    <mergeCell ref="E90:F90"/>
    <mergeCell ref="G90:H90"/>
    <mergeCell ref="I90:J90"/>
    <mergeCell ref="B86:E86"/>
    <mergeCell ref="A87:C87"/>
    <mergeCell ref="E87:F87"/>
    <mergeCell ref="G87:H87"/>
    <mergeCell ref="I87:J87"/>
    <mergeCell ref="A88:C88"/>
    <mergeCell ref="E88:F88"/>
    <mergeCell ref="G88:H88"/>
    <mergeCell ref="I88:J88"/>
    <mergeCell ref="A84:C84"/>
    <mergeCell ref="E84:F84"/>
    <mergeCell ref="G84:H84"/>
    <mergeCell ref="I84:J84"/>
    <mergeCell ref="A85:D85"/>
    <mergeCell ref="E85:F85"/>
    <mergeCell ref="I81:J81"/>
    <mergeCell ref="A82:C82"/>
    <mergeCell ref="E82:F82"/>
    <mergeCell ref="G82:H82"/>
    <mergeCell ref="I82:J82"/>
    <mergeCell ref="A83:C83"/>
    <mergeCell ref="E83:F83"/>
    <mergeCell ref="G83:H83"/>
    <mergeCell ref="I83:J83"/>
    <mergeCell ref="A79:D79"/>
    <mergeCell ref="E79:F79"/>
    <mergeCell ref="B80:E80"/>
    <mergeCell ref="A81:C81"/>
    <mergeCell ref="E81:F81"/>
    <mergeCell ref="G81:H81"/>
    <mergeCell ref="A77:C77"/>
    <mergeCell ref="E77:F77"/>
    <mergeCell ref="G77:H77"/>
    <mergeCell ref="I77:J77"/>
    <mergeCell ref="A78:C78"/>
    <mergeCell ref="E78:F78"/>
    <mergeCell ref="G78:H78"/>
    <mergeCell ref="I78:J78"/>
    <mergeCell ref="B74:E74"/>
    <mergeCell ref="A75:C75"/>
    <mergeCell ref="E75:F75"/>
    <mergeCell ref="G75:H75"/>
    <mergeCell ref="I75:J75"/>
    <mergeCell ref="A76:C76"/>
    <mergeCell ref="E76:F76"/>
    <mergeCell ref="G76:H76"/>
    <mergeCell ref="I76:J76"/>
    <mergeCell ref="A72:C72"/>
    <mergeCell ref="E72:F72"/>
    <mergeCell ref="G72:H72"/>
    <mergeCell ref="I72:J72"/>
    <mergeCell ref="A73:D73"/>
    <mergeCell ref="E73:F73"/>
    <mergeCell ref="I69:J69"/>
    <mergeCell ref="A70:C70"/>
    <mergeCell ref="E70:F70"/>
    <mergeCell ref="G70:H70"/>
    <mergeCell ref="I70:J70"/>
    <mergeCell ref="A71:C71"/>
    <mergeCell ref="E71:F71"/>
    <mergeCell ref="G71:H71"/>
    <mergeCell ref="I71:J71"/>
    <mergeCell ref="A67:D67"/>
    <mergeCell ref="E67:F67"/>
    <mergeCell ref="B68:E68"/>
    <mergeCell ref="A69:C69"/>
    <mergeCell ref="E69:F69"/>
    <mergeCell ref="G69:H69"/>
    <mergeCell ref="A65:C65"/>
    <mergeCell ref="E65:F65"/>
    <mergeCell ref="G65:H65"/>
    <mergeCell ref="I65:J65"/>
    <mergeCell ref="A66:C66"/>
    <mergeCell ref="E66:F66"/>
    <mergeCell ref="G66:H66"/>
    <mergeCell ref="I66:J66"/>
    <mergeCell ref="B62:E62"/>
    <mergeCell ref="A63:C63"/>
    <mergeCell ref="E63:F63"/>
    <mergeCell ref="G63:H63"/>
    <mergeCell ref="I63:J63"/>
    <mergeCell ref="A64:C64"/>
    <mergeCell ref="E64:F64"/>
    <mergeCell ref="G64:H64"/>
    <mergeCell ref="I64:J64"/>
    <mergeCell ref="B54:C54"/>
    <mergeCell ref="B55:C55"/>
    <mergeCell ref="B56:C56"/>
    <mergeCell ref="B57:C57"/>
    <mergeCell ref="B58:C58"/>
    <mergeCell ref="B59:C59"/>
    <mergeCell ref="B48:C48"/>
    <mergeCell ref="B49:C49"/>
    <mergeCell ref="K49:K53"/>
    <mergeCell ref="B50:C50"/>
    <mergeCell ref="B51:C51"/>
    <mergeCell ref="B52:C52"/>
    <mergeCell ref="B53:C53"/>
    <mergeCell ref="A44:B44"/>
    <mergeCell ref="C44:D44"/>
    <mergeCell ref="E44:F44"/>
    <mergeCell ref="G44:H44"/>
    <mergeCell ref="A45:B45"/>
    <mergeCell ref="C45:D45"/>
    <mergeCell ref="E45:F45"/>
    <mergeCell ref="G45:H45"/>
    <mergeCell ref="A34:J34"/>
    <mergeCell ref="A35:J35"/>
    <mergeCell ref="A36:G36"/>
    <mergeCell ref="B40:F40"/>
    <mergeCell ref="A43:B43"/>
    <mergeCell ref="C43:D43"/>
    <mergeCell ref="E43:F43"/>
    <mergeCell ref="G43:H43"/>
    <mergeCell ref="A23:D23"/>
    <mergeCell ref="E23:J23"/>
    <mergeCell ref="A13:B13"/>
    <mergeCell ref="A15:D20"/>
    <mergeCell ref="K15:K20"/>
    <mergeCell ref="F17:J17"/>
    <mergeCell ref="F18:J18"/>
    <mergeCell ref="G19:J19"/>
    <mergeCell ref="A27:D33"/>
    <mergeCell ref="E31:F31"/>
    <mergeCell ref="G31:J31"/>
    <mergeCell ref="E32:F32"/>
    <mergeCell ref="G32:J32"/>
    <mergeCell ref="E33:F33"/>
    <mergeCell ref="G33:J33"/>
    <mergeCell ref="A24:D24"/>
    <mergeCell ref="E24:J24"/>
    <mergeCell ref="A25:D26"/>
    <mergeCell ref="E25:J25"/>
    <mergeCell ref="E26:F26"/>
    <mergeCell ref="H26:I26"/>
    <mergeCell ref="A6:J6"/>
    <mergeCell ref="A9:C9"/>
    <mergeCell ref="D9:J9"/>
    <mergeCell ref="A10:C10"/>
    <mergeCell ref="D10:J10"/>
    <mergeCell ref="A12:B12"/>
    <mergeCell ref="A21:D22"/>
    <mergeCell ref="F21:J21"/>
    <mergeCell ref="K21:K22"/>
    <mergeCell ref="F22:J22"/>
  </mergeCells>
  <phoneticPr fontId="1"/>
  <dataValidations count="1">
    <dataValidation type="list" allowBlank="1" showInputMessage="1" showErrorMessage="1" sqref="E28:E29" xr:uid="{8E1D0C77-A71F-4A42-8BD0-9B47E76EE839}">
      <formula1>"○"</formula1>
    </dataValidation>
  </dataValidations>
  <printOptions horizontalCentered="1"/>
  <pageMargins left="0.70866141732283472" right="0.70866141732283472" top="0.74803149606299213" bottom="0.74803149606299213" header="0.31496062992125984" footer="0.31496062992125984"/>
  <pageSetup paperSize="9" scale="68" fitToWidth="0" orientation="portrait" r:id="rId1"/>
  <rowBreaks count="1" manualBreakCount="1">
    <brk id="37"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E3BABA2-5BF8-4934-8F2B-A156BCAF6F7A}">
          <x14:formula1>
            <xm:f>データセット!$C$2:$C$67</xm:f>
          </x14:formula1>
          <xm:sqref>D10:J10</xm:sqref>
        </x14:dataValidation>
        <x14:dataValidation type="list" allowBlank="1" showInputMessage="1" showErrorMessage="1" xr:uid="{649DDA2F-F577-4EFF-A003-B8420742EA2C}">
          <x14:formula1>
            <xm:f>データセット!$B$2:$B$3</xm:f>
          </x14:formula1>
          <xm:sqref>A12:A13</xm:sqref>
        </x14:dataValidation>
        <x14:dataValidation type="list" allowBlank="1" showInputMessage="1" showErrorMessage="1" xr:uid="{D72B0696-48A8-4218-BD6F-FF4F0D0DE464}">
          <x14:formula1>
            <xm:f>データセット!$Q$3:$Q$19</xm:f>
          </x14:formula1>
          <xm:sqref>B116:E116 B62:E62 B68:E68 B74:E74 B80:E80 B86:E86 B92:E92 B98:E98 B104:E104 B110:E110</xm:sqref>
        </x14:dataValidation>
        <x14:dataValidation type="list" allowBlank="1" showInputMessage="1" showErrorMessage="1" xr:uid="{6D27064E-E3FA-421D-945B-53000E90FD85}">
          <x14:formula1>
            <xm:f>データセット!$B$2</xm:f>
          </x14:formula1>
          <xm:sqref>E15:E22 G15:G16 I15:I16 G20 I20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31D6-598E-4470-983F-13B0C586E8DF}">
  <sheetPr>
    <tabColor rgb="FFFFC000"/>
    <pageSetUpPr fitToPage="1"/>
  </sheetPr>
  <dimension ref="A1:AA126"/>
  <sheetViews>
    <sheetView view="pageBreakPreview" topLeftCell="A25" zoomScale="90" zoomScaleNormal="90" zoomScaleSheetLayoutView="90" workbookViewId="0">
      <selection activeCell="F59" sqref="F59"/>
    </sheetView>
  </sheetViews>
  <sheetFormatPr defaultColWidth="8.69921875" defaultRowHeight="13.2" outlineLevelRow="1" x14ac:dyDescent="0.45"/>
  <cols>
    <col min="1" max="2" width="8.69921875" style="1"/>
    <col min="3" max="3" width="10.19921875" style="1" customWidth="1"/>
    <col min="4" max="4" width="11.69921875" style="1" customWidth="1"/>
    <col min="5" max="5" width="7.69921875" style="1" customWidth="1"/>
    <col min="6" max="6" width="12.796875" style="1" customWidth="1"/>
    <col min="7" max="7" width="8.69921875" style="1" customWidth="1"/>
    <col min="8" max="8" width="12.796875" style="1" customWidth="1"/>
    <col min="9" max="9" width="7.69921875" style="1" customWidth="1"/>
    <col min="10" max="10" width="12.69921875" style="1" customWidth="1"/>
    <col min="11" max="11" width="34.796875" style="49" customWidth="1"/>
    <col min="12" max="12" width="16.69921875" style="1" customWidth="1"/>
    <col min="13" max="13" width="8.69921875" style="1"/>
    <col min="14" max="14" width="10.296875" style="1" bestFit="1" customWidth="1"/>
    <col min="15" max="16384" width="8.69921875" style="1"/>
  </cols>
  <sheetData>
    <row r="1" spans="1:27" ht="18" hidden="1" customHeight="1" outlineLevel="1" x14ac:dyDescent="0.45">
      <c r="A1" s="1" t="s">
        <v>256</v>
      </c>
      <c r="B1" s="1" t="s">
        <v>336</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ht="18" hidden="1" customHeight="1" outlineLevel="1" x14ac:dyDescent="0.45">
      <c r="A2" s="1" t="str">
        <f>IF(D9="","",D9)</f>
        <v/>
      </c>
      <c r="B2" s="1" t="str">
        <f>IF(D10="","",D10)</f>
        <v/>
      </c>
      <c r="C2" s="1" t="s">
        <v>131</v>
      </c>
      <c r="D2" s="1" t="str">
        <f>E23</f>
        <v>　</v>
      </c>
      <c r="E2" s="1">
        <f>E24</f>
        <v>0</v>
      </c>
      <c r="F2" s="59">
        <f>E26</f>
        <v>0</v>
      </c>
      <c r="G2" s="60">
        <f>H26</f>
        <v>0</v>
      </c>
      <c r="H2" s="1" t="str">
        <f>IF(E28="","無","有")</f>
        <v>無</v>
      </c>
      <c r="I2" s="61">
        <f>D59</f>
        <v>0</v>
      </c>
      <c r="J2" s="29">
        <f>J59</f>
        <v>0</v>
      </c>
      <c r="K2" s="29" t="str">
        <f t="shared" ref="K2:AA2" si="0">IFERROR((VLOOKUP(K1,$B$49:$D$58,3,0)),"")</f>
        <v/>
      </c>
      <c r="L2" s="29" t="str">
        <f t="shared" si="0"/>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t="str">
        <f t="shared" si="0"/>
        <v/>
      </c>
      <c r="X2" s="29" t="str">
        <f t="shared" si="0"/>
        <v/>
      </c>
      <c r="Y2" s="29" t="str">
        <f t="shared" si="0"/>
        <v/>
      </c>
      <c r="Z2" s="29" t="str">
        <f t="shared" si="0"/>
        <v/>
      </c>
      <c r="AA2" s="29" t="str">
        <f t="shared" si="0"/>
        <v/>
      </c>
    </row>
    <row r="3" spans="1:27" ht="24" customHeight="1" collapsed="1" x14ac:dyDescent="0.45">
      <c r="A3" s="2" t="s">
        <v>220</v>
      </c>
      <c r="B3" s="2"/>
      <c r="C3" s="2"/>
      <c r="D3" s="2"/>
      <c r="E3" s="2"/>
      <c r="F3" s="2"/>
      <c r="G3" s="2"/>
      <c r="H3" s="2"/>
    </row>
    <row r="4" spans="1:27" ht="17.25" customHeight="1" x14ac:dyDescent="0.45">
      <c r="A4" s="2"/>
      <c r="B4" s="2"/>
      <c r="C4" s="2"/>
      <c r="D4" s="2"/>
      <c r="E4" s="2"/>
      <c r="F4" s="2"/>
      <c r="G4" s="2"/>
      <c r="H4" s="2"/>
    </row>
    <row r="5" spans="1:27" ht="17.25" customHeight="1" x14ac:dyDescent="0.45">
      <c r="A5" s="2"/>
      <c r="B5" s="2"/>
      <c r="C5" s="2"/>
      <c r="D5" s="2"/>
      <c r="E5" s="2"/>
      <c r="F5" s="2"/>
      <c r="G5" s="2"/>
      <c r="H5" s="2"/>
    </row>
    <row r="6" spans="1:27" ht="23.25" customHeight="1" x14ac:dyDescent="0.45">
      <c r="A6" s="123" t="s">
        <v>337</v>
      </c>
      <c r="B6" s="123"/>
      <c r="C6" s="123"/>
      <c r="D6" s="123"/>
      <c r="E6" s="123"/>
      <c r="F6" s="123"/>
      <c r="G6" s="123"/>
      <c r="H6" s="123"/>
      <c r="I6" s="123"/>
      <c r="J6" s="123"/>
    </row>
    <row r="7" spans="1:27" ht="17.25" customHeight="1" x14ac:dyDescent="0.45">
      <c r="A7" s="6"/>
      <c r="B7" s="6"/>
      <c r="C7" s="6"/>
      <c r="D7" s="6"/>
      <c r="E7" s="6"/>
      <c r="F7" s="6"/>
      <c r="G7" s="6"/>
      <c r="H7" s="6"/>
    </row>
    <row r="8" spans="1:27" ht="17.25" customHeight="1" x14ac:dyDescent="0.45">
      <c r="A8" s="6"/>
      <c r="B8" s="6"/>
      <c r="C8" s="6"/>
      <c r="D8" s="6"/>
      <c r="E8" s="6"/>
      <c r="F8" s="6"/>
      <c r="G8" s="6"/>
      <c r="H8" s="6"/>
    </row>
    <row r="9" spans="1:27" ht="19.5" customHeight="1" x14ac:dyDescent="0.45">
      <c r="A9" s="124" t="s">
        <v>124</v>
      </c>
      <c r="B9" s="124"/>
      <c r="C9" s="124"/>
      <c r="D9" s="124"/>
      <c r="E9" s="124"/>
      <c r="F9" s="124"/>
      <c r="G9" s="124"/>
      <c r="H9" s="124"/>
      <c r="I9" s="124"/>
      <c r="J9" s="124"/>
      <c r="K9" s="49" t="s">
        <v>209</v>
      </c>
    </row>
    <row r="10" spans="1:27" ht="19.5" customHeight="1" x14ac:dyDescent="0.45">
      <c r="A10" s="124" t="s">
        <v>336</v>
      </c>
      <c r="B10" s="124"/>
      <c r="C10" s="124"/>
      <c r="D10" s="124"/>
      <c r="E10" s="124"/>
      <c r="F10" s="124"/>
      <c r="G10" s="124"/>
      <c r="H10" s="124"/>
      <c r="I10" s="124"/>
      <c r="J10" s="124"/>
      <c r="K10" s="49" t="s">
        <v>235</v>
      </c>
    </row>
    <row r="11" spans="1:27" ht="19.5" customHeight="1" x14ac:dyDescent="0.45">
      <c r="A11" s="8"/>
      <c r="B11" s="5"/>
      <c r="C11" s="5"/>
      <c r="D11" s="5"/>
      <c r="E11" s="2"/>
      <c r="F11" s="2"/>
      <c r="G11" s="2"/>
      <c r="H11" s="2"/>
      <c r="I11" s="2"/>
      <c r="J11" s="2"/>
    </row>
    <row r="12" spans="1:27" ht="19.5" customHeight="1" x14ac:dyDescent="0.45">
      <c r="A12" s="125" t="s">
        <v>229</v>
      </c>
      <c r="B12" s="125"/>
      <c r="C12" s="2" t="s">
        <v>131</v>
      </c>
      <c r="D12" s="2"/>
      <c r="E12" s="2"/>
      <c r="F12" s="2"/>
      <c r="G12" s="2"/>
      <c r="H12" s="2"/>
      <c r="I12" s="2"/>
      <c r="J12" s="2"/>
    </row>
    <row r="13" spans="1:27" ht="19.5" customHeight="1" x14ac:dyDescent="0.45">
      <c r="A13" s="125"/>
      <c r="B13" s="125"/>
      <c r="C13" s="2" t="s">
        <v>130</v>
      </c>
      <c r="D13" s="2"/>
      <c r="E13" s="2"/>
      <c r="F13" s="2"/>
      <c r="G13" s="2"/>
      <c r="H13" s="2"/>
      <c r="I13" s="2"/>
      <c r="J13" s="2"/>
    </row>
    <row r="14" spans="1:27" ht="19.5" customHeight="1" x14ac:dyDescent="0.45">
      <c r="A14" s="2"/>
      <c r="B14" s="2"/>
      <c r="C14" s="2"/>
      <c r="D14" s="2"/>
      <c r="E14" s="2"/>
      <c r="F14" s="2"/>
      <c r="G14" s="2"/>
      <c r="H14" s="2"/>
      <c r="I14" s="2"/>
      <c r="J14" s="2"/>
    </row>
    <row r="15" spans="1:27" ht="19.5" customHeight="1" x14ac:dyDescent="0.45">
      <c r="A15" s="137" t="s">
        <v>321</v>
      </c>
      <c r="B15" s="138"/>
      <c r="C15" s="138"/>
      <c r="D15" s="139"/>
      <c r="E15" s="86"/>
      <c r="F15" s="86" t="s">
        <v>327</v>
      </c>
      <c r="G15" s="86"/>
      <c r="H15" s="86" t="s">
        <v>335</v>
      </c>
      <c r="I15" s="86"/>
      <c r="J15" s="86" t="s">
        <v>316</v>
      </c>
      <c r="K15" s="136" t="s">
        <v>324</v>
      </c>
    </row>
    <row r="16" spans="1:27" ht="19.5" customHeight="1" x14ac:dyDescent="0.45">
      <c r="A16" s="140"/>
      <c r="B16" s="141"/>
      <c r="C16" s="141"/>
      <c r="D16" s="142"/>
      <c r="E16" s="86"/>
      <c r="F16" s="86" t="s">
        <v>328</v>
      </c>
      <c r="G16" s="86"/>
      <c r="H16" s="86" t="s">
        <v>317</v>
      </c>
      <c r="I16" s="86"/>
      <c r="J16" s="12" t="s">
        <v>318</v>
      </c>
      <c r="K16" s="136"/>
    </row>
    <row r="17" spans="1:11" ht="19.5" customHeight="1" x14ac:dyDescent="0.45">
      <c r="A17" s="140"/>
      <c r="B17" s="141"/>
      <c r="C17" s="141"/>
      <c r="D17" s="142"/>
      <c r="E17" s="86"/>
      <c r="F17" s="124" t="s">
        <v>329</v>
      </c>
      <c r="G17" s="124"/>
      <c r="H17" s="124"/>
      <c r="I17" s="124"/>
      <c r="J17" s="124"/>
      <c r="K17" s="136"/>
    </row>
    <row r="18" spans="1:11" ht="19.5" customHeight="1" x14ac:dyDescent="0.45">
      <c r="A18" s="140"/>
      <c r="B18" s="141"/>
      <c r="C18" s="141"/>
      <c r="D18" s="142"/>
      <c r="E18" s="86"/>
      <c r="F18" s="124" t="s">
        <v>330</v>
      </c>
      <c r="G18" s="124"/>
      <c r="H18" s="124"/>
      <c r="I18" s="124"/>
      <c r="J18" s="124"/>
      <c r="K18" s="136"/>
    </row>
    <row r="19" spans="1:11" ht="19.5" customHeight="1" x14ac:dyDescent="0.45">
      <c r="A19" s="140"/>
      <c r="B19" s="141"/>
      <c r="C19" s="141"/>
      <c r="D19" s="142"/>
      <c r="E19" s="86"/>
      <c r="F19" s="88" t="s">
        <v>331</v>
      </c>
      <c r="G19" s="148" t="s">
        <v>332</v>
      </c>
      <c r="H19" s="149"/>
      <c r="I19" s="149"/>
      <c r="J19" s="149"/>
      <c r="K19" s="136"/>
    </row>
    <row r="20" spans="1:11" ht="19.5" customHeight="1" x14ac:dyDescent="0.45">
      <c r="A20" s="143"/>
      <c r="B20" s="144"/>
      <c r="C20" s="144"/>
      <c r="D20" s="145"/>
      <c r="E20" s="86"/>
      <c r="F20" s="87" t="s">
        <v>333</v>
      </c>
      <c r="G20" s="87"/>
      <c r="H20" s="87" t="s">
        <v>320</v>
      </c>
      <c r="I20" s="87"/>
      <c r="J20" s="87" t="s">
        <v>334</v>
      </c>
      <c r="K20" s="136"/>
    </row>
    <row r="21" spans="1:11" ht="47.4" customHeight="1" x14ac:dyDescent="0.45">
      <c r="A21" s="121" t="s">
        <v>322</v>
      </c>
      <c r="B21" s="121"/>
      <c r="C21" s="121"/>
      <c r="D21" s="121"/>
      <c r="E21" s="86"/>
      <c r="F21" s="146" t="s">
        <v>326</v>
      </c>
      <c r="G21" s="146"/>
      <c r="H21" s="146"/>
      <c r="I21" s="146"/>
      <c r="J21" s="146"/>
      <c r="K21" s="136" t="s">
        <v>323</v>
      </c>
    </row>
    <row r="22" spans="1:11" ht="33" customHeight="1" x14ac:dyDescent="0.45">
      <c r="A22" s="147"/>
      <c r="B22" s="147"/>
      <c r="C22" s="147"/>
      <c r="D22" s="147"/>
      <c r="E22" s="86"/>
      <c r="F22" s="146" t="s">
        <v>325</v>
      </c>
      <c r="G22" s="146"/>
      <c r="H22" s="146"/>
      <c r="I22" s="146"/>
      <c r="J22" s="146"/>
      <c r="K22" s="136"/>
    </row>
    <row r="23" spans="1:11" ht="120.6" customHeight="1" x14ac:dyDescent="0.45">
      <c r="A23" s="102" t="s">
        <v>312</v>
      </c>
      <c r="B23" s="103"/>
      <c r="C23" s="103"/>
      <c r="D23" s="127"/>
      <c r="E23" s="128" t="s">
        <v>319</v>
      </c>
      <c r="F23" s="129"/>
      <c r="G23" s="129"/>
      <c r="H23" s="129"/>
      <c r="I23" s="129"/>
      <c r="J23" s="130"/>
      <c r="K23" s="49" t="s">
        <v>209</v>
      </c>
    </row>
    <row r="24" spans="1:11" ht="121.2" customHeight="1" x14ac:dyDescent="0.45">
      <c r="A24" s="102" t="s">
        <v>315</v>
      </c>
      <c r="B24" s="103"/>
      <c r="C24" s="103"/>
      <c r="D24" s="127"/>
      <c r="E24" s="131"/>
      <c r="F24" s="132"/>
      <c r="G24" s="132"/>
      <c r="H24" s="132"/>
      <c r="I24" s="132"/>
      <c r="J24" s="133"/>
      <c r="K24" s="49" t="s">
        <v>209</v>
      </c>
    </row>
    <row r="25" spans="1:11" ht="19.2" customHeight="1" x14ac:dyDescent="0.45">
      <c r="A25" s="104" t="s">
        <v>314</v>
      </c>
      <c r="B25" s="105"/>
      <c r="C25" s="105"/>
      <c r="D25" s="106"/>
      <c r="E25" s="104" t="s">
        <v>230</v>
      </c>
      <c r="F25" s="105"/>
      <c r="G25" s="105"/>
      <c r="H25" s="105"/>
      <c r="I25" s="105"/>
      <c r="J25" s="106"/>
    </row>
    <row r="26" spans="1:11" ht="27" customHeight="1" x14ac:dyDescent="0.45">
      <c r="A26" s="110"/>
      <c r="B26" s="111"/>
      <c r="C26" s="111"/>
      <c r="D26" s="112"/>
      <c r="E26" s="115"/>
      <c r="F26" s="116"/>
      <c r="G26" s="42" t="s">
        <v>231</v>
      </c>
      <c r="H26" s="116"/>
      <c r="I26" s="116"/>
      <c r="J26" s="48"/>
      <c r="K26" s="49" t="s">
        <v>310</v>
      </c>
    </row>
    <row r="27" spans="1:11" ht="17.25" customHeight="1" x14ac:dyDescent="0.45">
      <c r="A27" s="104" t="s">
        <v>313</v>
      </c>
      <c r="B27" s="105"/>
      <c r="C27" s="105"/>
      <c r="D27" s="106"/>
      <c r="E27" s="85" t="s">
        <v>228</v>
      </c>
      <c r="F27" s="46"/>
      <c r="G27" s="46"/>
      <c r="H27" s="43"/>
      <c r="J27" s="44"/>
    </row>
    <row r="28" spans="1:11" ht="17.25" customHeight="1" x14ac:dyDescent="0.45">
      <c r="A28" s="107"/>
      <c r="B28" s="108"/>
      <c r="C28" s="108"/>
      <c r="D28" s="109"/>
      <c r="E28" s="9"/>
      <c r="F28" s="47" t="s">
        <v>224</v>
      </c>
      <c r="G28" s="2"/>
      <c r="H28" s="2"/>
      <c r="J28" s="45"/>
      <c r="K28" s="49" t="s">
        <v>235</v>
      </c>
    </row>
    <row r="29" spans="1:11" ht="17.25" customHeight="1" x14ac:dyDescent="0.45">
      <c r="A29" s="107"/>
      <c r="B29" s="108"/>
      <c r="C29" s="108"/>
      <c r="D29" s="109"/>
      <c r="E29" s="9"/>
      <c r="F29" s="47" t="s">
        <v>126</v>
      </c>
      <c r="G29" s="2"/>
      <c r="H29" s="2"/>
      <c r="J29" s="45"/>
      <c r="K29" s="49" t="s">
        <v>235</v>
      </c>
    </row>
    <row r="30" spans="1:11" ht="17.25" customHeight="1" x14ac:dyDescent="0.45">
      <c r="A30" s="107"/>
      <c r="B30" s="108"/>
      <c r="C30" s="108"/>
      <c r="D30" s="109"/>
      <c r="E30" s="39" t="s">
        <v>225</v>
      </c>
      <c r="F30" s="7"/>
      <c r="G30" s="7"/>
      <c r="H30" s="2"/>
      <c r="J30" s="45"/>
    </row>
    <row r="31" spans="1:11" ht="17.25" customHeight="1" x14ac:dyDescent="0.45">
      <c r="A31" s="107"/>
      <c r="B31" s="108"/>
      <c r="C31" s="108"/>
      <c r="D31" s="109"/>
      <c r="E31" s="102" t="s">
        <v>232</v>
      </c>
      <c r="F31" s="103"/>
      <c r="G31" s="113"/>
      <c r="H31" s="113"/>
      <c r="I31" s="113"/>
      <c r="J31" s="113"/>
      <c r="K31" s="49" t="s">
        <v>209</v>
      </c>
    </row>
    <row r="32" spans="1:11" ht="17.25" customHeight="1" x14ac:dyDescent="0.45">
      <c r="A32" s="107"/>
      <c r="B32" s="108"/>
      <c r="C32" s="108"/>
      <c r="D32" s="109"/>
      <c r="E32" s="102" t="s">
        <v>233</v>
      </c>
      <c r="F32" s="103"/>
      <c r="G32" s="113"/>
      <c r="H32" s="113"/>
      <c r="I32" s="113"/>
      <c r="J32" s="113"/>
      <c r="K32" s="49" t="s">
        <v>209</v>
      </c>
    </row>
    <row r="33" spans="1:12" ht="17.25" customHeight="1" x14ac:dyDescent="0.45">
      <c r="A33" s="110"/>
      <c r="B33" s="111"/>
      <c r="C33" s="111"/>
      <c r="D33" s="112"/>
      <c r="E33" s="102" t="s">
        <v>234</v>
      </c>
      <c r="F33" s="103"/>
      <c r="G33" s="113"/>
      <c r="H33" s="113"/>
      <c r="I33" s="113"/>
      <c r="J33" s="113"/>
      <c r="K33" s="49" t="s">
        <v>209</v>
      </c>
    </row>
    <row r="34" spans="1:12" ht="47.25" customHeight="1" x14ac:dyDescent="0.45">
      <c r="A34" s="121" t="s">
        <v>308</v>
      </c>
      <c r="B34" s="121"/>
      <c r="C34" s="121"/>
      <c r="D34" s="121"/>
      <c r="E34" s="121"/>
      <c r="F34" s="121"/>
      <c r="G34" s="121"/>
      <c r="H34" s="121"/>
      <c r="I34" s="121"/>
      <c r="J34" s="121"/>
    </row>
    <row r="35" spans="1:12" ht="31.5" customHeight="1" x14ac:dyDescent="0.45">
      <c r="A35" s="122" t="s">
        <v>309</v>
      </c>
      <c r="B35" s="122"/>
      <c r="C35" s="122"/>
      <c r="D35" s="122"/>
      <c r="E35" s="122"/>
      <c r="F35" s="122"/>
      <c r="G35" s="122"/>
      <c r="H35" s="122"/>
      <c r="I35" s="122"/>
      <c r="J35" s="122"/>
    </row>
    <row r="36" spans="1:12" ht="17.25" customHeight="1" x14ac:dyDescent="0.45">
      <c r="A36" s="122" t="s">
        <v>221</v>
      </c>
      <c r="B36" s="122"/>
      <c r="C36" s="122"/>
      <c r="D36" s="122"/>
      <c r="E36" s="122"/>
      <c r="F36" s="122"/>
      <c r="G36" s="122"/>
    </row>
    <row r="37" spans="1:12" ht="17.25" customHeight="1" x14ac:dyDescent="0.45">
      <c r="A37" s="7"/>
      <c r="B37" s="7"/>
      <c r="C37" s="7"/>
      <c r="D37" s="7"/>
      <c r="E37" s="7"/>
      <c r="F37" s="7"/>
      <c r="G37" s="7"/>
      <c r="L37" s="1" t="s">
        <v>352</v>
      </c>
    </row>
    <row r="38" spans="1:12" ht="22.5" customHeight="1" x14ac:dyDescent="0.45">
      <c r="A38" s="2" t="s">
        <v>222</v>
      </c>
    </row>
    <row r="39" spans="1:12" ht="18" customHeight="1" x14ac:dyDescent="0.45">
      <c r="A39" s="4" t="s">
        <v>218</v>
      </c>
      <c r="H39" s="17"/>
      <c r="I39" s="1" t="s">
        <v>209</v>
      </c>
    </row>
    <row r="40" spans="1:12" ht="18" customHeight="1" x14ac:dyDescent="0.45">
      <c r="A40" s="28" t="s">
        <v>176</v>
      </c>
      <c r="B40" s="134" t="str">
        <f>IF(D9="","",D9)</f>
        <v/>
      </c>
      <c r="C40" s="134"/>
      <c r="D40" s="134"/>
      <c r="E40" s="134"/>
      <c r="F40" s="134"/>
      <c r="H40" s="27"/>
      <c r="I40" s="1" t="s">
        <v>208</v>
      </c>
    </row>
    <row r="41" spans="1:12" ht="18" customHeight="1" x14ac:dyDescent="0.45">
      <c r="B41" s="16"/>
      <c r="C41" s="16"/>
      <c r="D41" s="16"/>
      <c r="E41" s="16"/>
      <c r="F41" s="16"/>
      <c r="H41" s="21"/>
      <c r="I41" s="1" t="s">
        <v>207</v>
      </c>
    </row>
    <row r="42" spans="1:12" ht="17.25" customHeight="1" x14ac:dyDescent="0.45">
      <c r="A42" s="4" t="s">
        <v>311</v>
      </c>
      <c r="B42" s="16"/>
      <c r="C42" s="16"/>
      <c r="D42" s="16"/>
      <c r="E42" s="16"/>
      <c r="F42" s="16"/>
    </row>
    <row r="43" spans="1:12" ht="17.25" customHeight="1" x14ac:dyDescent="0.45">
      <c r="A43" s="96"/>
      <c r="B43" s="96"/>
      <c r="C43" s="96" t="s">
        <v>132</v>
      </c>
      <c r="D43" s="96"/>
      <c r="E43" s="96" t="s">
        <v>133</v>
      </c>
      <c r="F43" s="96"/>
      <c r="G43" s="96" t="s">
        <v>206</v>
      </c>
      <c r="H43" s="96"/>
    </row>
    <row r="44" spans="1:12" ht="17.25" customHeight="1" x14ac:dyDescent="0.45">
      <c r="A44" s="120" t="s">
        <v>205</v>
      </c>
      <c r="B44" s="120"/>
      <c r="C44" s="92"/>
      <c r="D44" s="92"/>
      <c r="E44" s="117" t="s">
        <v>134</v>
      </c>
      <c r="F44" s="118"/>
      <c r="G44" s="126">
        <f>ROUNDUP(C44/10,0)</f>
        <v>0</v>
      </c>
      <c r="H44" s="126"/>
    </row>
    <row r="45" spans="1:12" ht="17.25" customHeight="1" x14ac:dyDescent="0.45">
      <c r="A45" s="118" t="s">
        <v>204</v>
      </c>
      <c r="B45" s="118"/>
      <c r="C45" s="92"/>
      <c r="D45" s="92"/>
      <c r="E45" s="119" t="s">
        <v>135</v>
      </c>
      <c r="F45" s="118"/>
      <c r="G45" s="126">
        <f>ROUNDUP(C45/20,0)</f>
        <v>0</v>
      </c>
      <c r="H45" s="126"/>
    </row>
    <row r="46" spans="1:12" ht="17.25" customHeight="1" x14ac:dyDescent="0.45">
      <c r="B46" s="16"/>
      <c r="C46" s="16"/>
      <c r="D46" s="16"/>
      <c r="E46" s="16"/>
      <c r="F46" s="16"/>
    </row>
    <row r="47" spans="1:12" ht="17.25" customHeight="1" x14ac:dyDescent="0.45">
      <c r="A47" s="4" t="s">
        <v>203</v>
      </c>
      <c r="J47" s="58" t="s">
        <v>125</v>
      </c>
    </row>
    <row r="48" spans="1:12" ht="36" customHeight="1" x14ac:dyDescent="0.45">
      <c r="A48" s="26"/>
      <c r="B48" s="96" t="s">
        <v>143</v>
      </c>
      <c r="C48" s="96"/>
      <c r="D48" s="19" t="s">
        <v>202</v>
      </c>
      <c r="E48" s="18" t="s">
        <v>201</v>
      </c>
      <c r="F48" s="18" t="s">
        <v>200</v>
      </c>
      <c r="G48" s="25" t="s">
        <v>199</v>
      </c>
      <c r="H48" s="24" t="s">
        <v>198</v>
      </c>
      <c r="I48" s="18" t="s">
        <v>215</v>
      </c>
      <c r="J48" s="23" t="s">
        <v>216</v>
      </c>
      <c r="K48" s="57" t="s">
        <v>249</v>
      </c>
    </row>
    <row r="49" spans="1:11" ht="18" customHeight="1" x14ac:dyDescent="0.45">
      <c r="A49" s="40" t="s">
        <v>194</v>
      </c>
      <c r="B49" s="114" t="str">
        <f>IF(VLOOKUP(A49,$A$62:$F$121,2,0)="","",VLOOKUP(A49,$A$62:$F$121,2,0))</f>
        <v/>
      </c>
      <c r="C49" s="114"/>
      <c r="D49" s="36">
        <f>E67</f>
        <v>0</v>
      </c>
      <c r="E49" s="22" t="s">
        <v>355</v>
      </c>
      <c r="F49" s="36">
        <f>D49*4/5</f>
        <v>0</v>
      </c>
      <c r="G49" s="37"/>
      <c r="H49" s="17"/>
      <c r="I49" s="36">
        <f>G49*H49</f>
        <v>0</v>
      </c>
      <c r="J49" s="35">
        <f>MIN(F49,I49)</f>
        <v>0</v>
      </c>
      <c r="K49" s="91" t="s">
        <v>248</v>
      </c>
    </row>
    <row r="50" spans="1:11" ht="18" customHeight="1" x14ac:dyDescent="0.45">
      <c r="A50" s="40" t="s">
        <v>193</v>
      </c>
      <c r="B50" s="114" t="str">
        <f t="shared" ref="B50:B58" si="1">IF(VLOOKUP(A50,$A$62:$F$121,2,0)="","",VLOOKUP(A50,$A$62:$F$121,2,0))</f>
        <v/>
      </c>
      <c r="C50" s="114"/>
      <c r="D50" s="36">
        <f>E73</f>
        <v>0</v>
      </c>
      <c r="E50" s="22" t="s">
        <v>355</v>
      </c>
      <c r="F50" s="36">
        <f>D50*4/5</f>
        <v>0</v>
      </c>
      <c r="G50" s="37"/>
      <c r="H50" s="17"/>
      <c r="I50" s="36">
        <f>G50*H50</f>
        <v>0</v>
      </c>
      <c r="J50" s="35">
        <f>MIN(F50,I50)</f>
        <v>0</v>
      </c>
      <c r="K50" s="91"/>
    </row>
    <row r="51" spans="1:11" ht="18" customHeight="1" x14ac:dyDescent="0.45">
      <c r="A51" s="40" t="s">
        <v>192</v>
      </c>
      <c r="B51" s="114" t="str">
        <f t="shared" si="1"/>
        <v/>
      </c>
      <c r="C51" s="114"/>
      <c r="D51" s="36">
        <f>E79</f>
        <v>0</v>
      </c>
      <c r="E51" s="22" t="s">
        <v>355</v>
      </c>
      <c r="F51" s="36">
        <f>D51*4/5</f>
        <v>0</v>
      </c>
      <c r="G51" s="37"/>
      <c r="H51" s="17"/>
      <c r="I51" s="36">
        <f>G51*H51</f>
        <v>0</v>
      </c>
      <c r="J51" s="35">
        <f>MIN(F51,I51)</f>
        <v>0</v>
      </c>
      <c r="K51" s="91"/>
    </row>
    <row r="52" spans="1:11" ht="18" customHeight="1" x14ac:dyDescent="0.45">
      <c r="A52" s="40" t="s">
        <v>191</v>
      </c>
      <c r="B52" s="114" t="str">
        <f t="shared" si="1"/>
        <v/>
      </c>
      <c r="C52" s="114"/>
      <c r="D52" s="36">
        <f>E85</f>
        <v>0</v>
      </c>
      <c r="E52" s="22" t="s">
        <v>355</v>
      </c>
      <c r="F52" s="36">
        <f>D52*4/5</f>
        <v>0</v>
      </c>
      <c r="G52" s="37"/>
      <c r="H52" s="17"/>
      <c r="I52" s="36">
        <f>G52*H52</f>
        <v>0</v>
      </c>
      <c r="J52" s="35">
        <f>MIN(F52,I52)</f>
        <v>0</v>
      </c>
      <c r="K52" s="91"/>
    </row>
    <row r="53" spans="1:11" ht="18" customHeight="1" x14ac:dyDescent="0.45">
      <c r="A53" s="40" t="s">
        <v>190</v>
      </c>
      <c r="B53" s="114" t="str">
        <f t="shared" si="1"/>
        <v/>
      </c>
      <c r="C53" s="114"/>
      <c r="D53" s="36">
        <f>E91</f>
        <v>0</v>
      </c>
      <c r="E53" s="22" t="s">
        <v>355</v>
      </c>
      <c r="F53" s="36">
        <f>D53*4/5</f>
        <v>0</v>
      </c>
      <c r="G53" s="37"/>
      <c r="H53" s="17"/>
      <c r="I53" s="36">
        <f>G53*H53</f>
        <v>0</v>
      </c>
      <c r="J53" s="35">
        <f>MIN(F53,I53)</f>
        <v>0</v>
      </c>
      <c r="K53" s="91"/>
    </row>
    <row r="54" spans="1:11" ht="18" hidden="1" customHeight="1" outlineLevel="1" x14ac:dyDescent="0.45">
      <c r="A54" s="40" t="s">
        <v>237</v>
      </c>
      <c r="B54" s="114" t="str">
        <f t="shared" si="1"/>
        <v/>
      </c>
      <c r="C54" s="114"/>
      <c r="D54" s="36">
        <f>E97</f>
        <v>0</v>
      </c>
      <c r="E54" s="22" t="s">
        <v>195</v>
      </c>
      <c r="F54" s="36">
        <f t="shared" ref="F54:F58" si="2">D54*3/4</f>
        <v>0</v>
      </c>
      <c r="G54" s="37"/>
      <c r="H54" s="17"/>
      <c r="I54" s="36">
        <f t="shared" ref="I54:I58" si="3">G54*H54</f>
        <v>0</v>
      </c>
      <c r="J54" s="35">
        <f t="shared" ref="J54:J58" si="4">MIN(F54,I54)</f>
        <v>0</v>
      </c>
      <c r="K54" s="56"/>
    </row>
    <row r="55" spans="1:11" ht="18" hidden="1" customHeight="1" outlineLevel="1" x14ac:dyDescent="0.45">
      <c r="A55" s="40" t="s">
        <v>238</v>
      </c>
      <c r="B55" s="114" t="str">
        <f t="shared" si="1"/>
        <v/>
      </c>
      <c r="C55" s="114"/>
      <c r="D55" s="36">
        <f>E103</f>
        <v>0</v>
      </c>
      <c r="E55" s="22" t="s">
        <v>195</v>
      </c>
      <c r="F55" s="36">
        <f t="shared" si="2"/>
        <v>0</v>
      </c>
      <c r="G55" s="37"/>
      <c r="H55" s="17"/>
      <c r="I55" s="36">
        <f t="shared" si="3"/>
        <v>0</v>
      </c>
      <c r="J55" s="35">
        <f t="shared" si="4"/>
        <v>0</v>
      </c>
    </row>
    <row r="56" spans="1:11" ht="18" hidden="1" customHeight="1" outlineLevel="1" x14ac:dyDescent="0.45">
      <c r="A56" s="40" t="s">
        <v>239</v>
      </c>
      <c r="B56" s="114" t="str">
        <f t="shared" si="1"/>
        <v/>
      </c>
      <c r="C56" s="114"/>
      <c r="D56" s="36">
        <f>E109</f>
        <v>0</v>
      </c>
      <c r="E56" s="22" t="s">
        <v>195</v>
      </c>
      <c r="F56" s="36">
        <f t="shared" si="2"/>
        <v>0</v>
      </c>
      <c r="G56" s="37"/>
      <c r="H56" s="17"/>
      <c r="I56" s="36">
        <f t="shared" si="3"/>
        <v>0</v>
      </c>
      <c r="J56" s="35">
        <f t="shared" si="4"/>
        <v>0</v>
      </c>
    </row>
    <row r="57" spans="1:11" ht="18" hidden="1" customHeight="1" outlineLevel="1" x14ac:dyDescent="0.45">
      <c r="A57" s="40" t="s">
        <v>240</v>
      </c>
      <c r="B57" s="114" t="str">
        <f t="shared" si="1"/>
        <v/>
      </c>
      <c r="C57" s="114"/>
      <c r="D57" s="36">
        <f>E115</f>
        <v>0</v>
      </c>
      <c r="E57" s="22" t="s">
        <v>195</v>
      </c>
      <c r="F57" s="36">
        <f t="shared" si="2"/>
        <v>0</v>
      </c>
      <c r="G57" s="37"/>
      <c r="H57" s="17"/>
      <c r="I57" s="36">
        <f t="shared" si="3"/>
        <v>0</v>
      </c>
      <c r="J57" s="35">
        <f t="shared" si="4"/>
        <v>0</v>
      </c>
    </row>
    <row r="58" spans="1:11" ht="18" hidden="1" customHeight="1" outlineLevel="1" x14ac:dyDescent="0.45">
      <c r="A58" s="40" t="s">
        <v>241</v>
      </c>
      <c r="B58" s="114" t="str">
        <f t="shared" si="1"/>
        <v/>
      </c>
      <c r="C58" s="114"/>
      <c r="D58" s="36">
        <f>E121</f>
        <v>0</v>
      </c>
      <c r="E58" s="22" t="s">
        <v>195</v>
      </c>
      <c r="F58" s="36">
        <f t="shared" si="2"/>
        <v>0</v>
      </c>
      <c r="G58" s="37"/>
      <c r="H58" s="17"/>
      <c r="I58" s="36">
        <f t="shared" si="3"/>
        <v>0</v>
      </c>
      <c r="J58" s="35">
        <f t="shared" si="4"/>
        <v>0</v>
      </c>
    </row>
    <row r="59" spans="1:11" ht="18" customHeight="1" collapsed="1" x14ac:dyDescent="0.45">
      <c r="A59" s="40" t="s">
        <v>184</v>
      </c>
      <c r="B59" s="135"/>
      <c r="C59" s="135"/>
      <c r="D59" s="36">
        <f>SUM(D49:D58)</f>
        <v>0</v>
      </c>
      <c r="E59" s="20"/>
      <c r="F59" s="20"/>
      <c r="G59" s="20"/>
      <c r="H59" s="20"/>
      <c r="I59" s="38"/>
      <c r="J59" s="35">
        <f>ROUNDDOWN(SUM(J49:J58),-3)</f>
        <v>0</v>
      </c>
    </row>
    <row r="60" spans="1:11" ht="18" customHeight="1" x14ac:dyDescent="0.45">
      <c r="I60" s="1" t="s">
        <v>217</v>
      </c>
      <c r="J60" s="34"/>
    </row>
    <row r="61" spans="1:11" ht="17.25" customHeight="1" x14ac:dyDescent="0.45">
      <c r="A61" s="4" t="s">
        <v>243</v>
      </c>
      <c r="J61" s="58" t="s">
        <v>125</v>
      </c>
    </row>
    <row r="62" spans="1:11" ht="18" customHeight="1" x14ac:dyDescent="0.45">
      <c r="A62" s="16" t="s">
        <v>194</v>
      </c>
      <c r="B62" s="95"/>
      <c r="C62" s="95"/>
      <c r="D62" s="95"/>
      <c r="E62" s="95"/>
      <c r="K62" s="49" t="s">
        <v>235</v>
      </c>
    </row>
    <row r="63" spans="1:11" ht="36" customHeight="1" x14ac:dyDescent="0.45">
      <c r="A63" s="96" t="s">
        <v>189</v>
      </c>
      <c r="B63" s="96"/>
      <c r="C63" s="96"/>
      <c r="D63" s="18" t="s">
        <v>188</v>
      </c>
      <c r="E63" s="97" t="s">
        <v>187</v>
      </c>
      <c r="F63" s="97"/>
      <c r="G63" s="96" t="s">
        <v>186</v>
      </c>
      <c r="H63" s="96"/>
      <c r="I63" s="96" t="s">
        <v>185</v>
      </c>
      <c r="J63" s="96"/>
      <c r="K63" s="49" t="s">
        <v>250</v>
      </c>
    </row>
    <row r="64" spans="1:11" ht="18" customHeight="1" x14ac:dyDescent="0.45">
      <c r="A64" s="92"/>
      <c r="B64" s="92"/>
      <c r="C64" s="92"/>
      <c r="D64" s="17"/>
      <c r="E64" s="93"/>
      <c r="F64" s="93"/>
      <c r="G64" s="92"/>
      <c r="H64" s="92"/>
      <c r="I64" s="92"/>
      <c r="J64" s="92"/>
    </row>
    <row r="65" spans="1:11" ht="18" customHeight="1" x14ac:dyDescent="0.45">
      <c r="A65" s="92"/>
      <c r="B65" s="92"/>
      <c r="C65" s="92"/>
      <c r="D65" s="17"/>
      <c r="E65" s="93"/>
      <c r="F65" s="93"/>
      <c r="G65" s="92"/>
      <c r="H65" s="92"/>
      <c r="I65" s="92"/>
      <c r="J65" s="92"/>
    </row>
    <row r="66" spans="1:11" ht="18" customHeight="1" x14ac:dyDescent="0.45">
      <c r="A66" s="92"/>
      <c r="B66" s="92"/>
      <c r="C66" s="92"/>
      <c r="D66" s="17"/>
      <c r="E66" s="93"/>
      <c r="F66" s="93"/>
      <c r="G66" s="92"/>
      <c r="H66" s="92"/>
      <c r="I66" s="92"/>
      <c r="J66" s="92"/>
    </row>
    <row r="67" spans="1:11" ht="18" customHeight="1" x14ac:dyDescent="0.45">
      <c r="A67" s="98" t="s">
        <v>184</v>
      </c>
      <c r="B67" s="98"/>
      <c r="C67" s="98"/>
      <c r="D67" s="99"/>
      <c r="E67" s="100">
        <f>SUM(E64:F66)</f>
        <v>0</v>
      </c>
      <c r="F67" s="101"/>
      <c r="G67" s="16"/>
      <c r="H67" s="16"/>
      <c r="I67" s="16"/>
      <c r="J67" s="16"/>
    </row>
    <row r="68" spans="1:11" ht="18" customHeight="1" x14ac:dyDescent="0.45">
      <c r="A68" s="16" t="s">
        <v>193</v>
      </c>
      <c r="B68" s="95"/>
      <c r="C68" s="95"/>
      <c r="D68" s="95"/>
      <c r="E68" s="95"/>
      <c r="K68" s="49" t="s">
        <v>235</v>
      </c>
    </row>
    <row r="69" spans="1:11" ht="36.6" customHeight="1" x14ac:dyDescent="0.45">
      <c r="A69" s="96" t="s">
        <v>189</v>
      </c>
      <c r="B69" s="96"/>
      <c r="C69" s="96"/>
      <c r="D69" s="18" t="s">
        <v>188</v>
      </c>
      <c r="E69" s="97" t="s">
        <v>187</v>
      </c>
      <c r="F69" s="97"/>
      <c r="G69" s="96" t="s">
        <v>186</v>
      </c>
      <c r="H69" s="96"/>
      <c r="I69" s="96" t="s">
        <v>185</v>
      </c>
      <c r="J69" s="96"/>
    </row>
    <row r="70" spans="1:11" ht="18" customHeight="1" x14ac:dyDescent="0.45">
      <c r="A70" s="92"/>
      <c r="B70" s="92"/>
      <c r="C70" s="92"/>
      <c r="D70" s="17"/>
      <c r="E70" s="93"/>
      <c r="F70" s="93"/>
      <c r="G70" s="94"/>
      <c r="H70" s="94"/>
      <c r="I70" s="94"/>
      <c r="J70" s="94"/>
    </row>
    <row r="71" spans="1:11" ht="18" customHeight="1" x14ac:dyDescent="0.45">
      <c r="A71" s="92"/>
      <c r="B71" s="92"/>
      <c r="C71" s="92"/>
      <c r="D71" s="17"/>
      <c r="E71" s="93"/>
      <c r="F71" s="93"/>
      <c r="G71" s="94"/>
      <c r="H71" s="94"/>
      <c r="I71" s="94"/>
      <c r="J71" s="94"/>
    </row>
    <row r="72" spans="1:11" ht="18" customHeight="1" x14ac:dyDescent="0.45">
      <c r="A72" s="92"/>
      <c r="B72" s="92"/>
      <c r="C72" s="92"/>
      <c r="D72" s="17"/>
      <c r="E72" s="93"/>
      <c r="F72" s="93"/>
      <c r="G72" s="94"/>
      <c r="H72" s="94"/>
      <c r="I72" s="94"/>
      <c r="J72" s="94"/>
    </row>
    <row r="73" spans="1:11" ht="18" customHeight="1" x14ac:dyDescent="0.45">
      <c r="A73" s="98" t="s">
        <v>184</v>
      </c>
      <c r="B73" s="98"/>
      <c r="C73" s="98"/>
      <c r="D73" s="99"/>
      <c r="E73" s="100">
        <f>SUM(E70:F72)</f>
        <v>0</v>
      </c>
      <c r="F73" s="101"/>
      <c r="G73" s="16"/>
      <c r="H73" s="16"/>
      <c r="I73" s="16"/>
      <c r="J73" s="16"/>
    </row>
    <row r="74" spans="1:11" ht="18" customHeight="1" x14ac:dyDescent="0.45">
      <c r="A74" s="16" t="s">
        <v>192</v>
      </c>
      <c r="B74" s="95"/>
      <c r="C74" s="95"/>
      <c r="D74" s="95"/>
      <c r="E74" s="95"/>
      <c r="K74" s="49" t="s">
        <v>235</v>
      </c>
    </row>
    <row r="75" spans="1:11" ht="36" customHeight="1" x14ac:dyDescent="0.45">
      <c r="A75" s="96" t="s">
        <v>189</v>
      </c>
      <c r="B75" s="96"/>
      <c r="C75" s="96"/>
      <c r="D75" s="18" t="s">
        <v>188</v>
      </c>
      <c r="E75" s="97" t="s">
        <v>187</v>
      </c>
      <c r="F75" s="97"/>
      <c r="G75" s="96" t="s">
        <v>186</v>
      </c>
      <c r="H75" s="96"/>
      <c r="I75" s="96" t="s">
        <v>185</v>
      </c>
      <c r="J75" s="96"/>
    </row>
    <row r="76" spans="1:11" ht="18" customHeight="1" x14ac:dyDescent="0.45">
      <c r="A76" s="92"/>
      <c r="B76" s="92"/>
      <c r="C76" s="92"/>
      <c r="D76" s="17"/>
      <c r="E76" s="93"/>
      <c r="F76" s="93"/>
      <c r="G76" s="94"/>
      <c r="H76" s="94"/>
      <c r="I76" s="94"/>
      <c r="J76" s="94"/>
    </row>
    <row r="77" spans="1:11" ht="18" customHeight="1" x14ac:dyDescent="0.45">
      <c r="A77" s="92"/>
      <c r="B77" s="92"/>
      <c r="C77" s="92"/>
      <c r="D77" s="17"/>
      <c r="E77" s="93"/>
      <c r="F77" s="93"/>
      <c r="G77" s="94"/>
      <c r="H77" s="94"/>
      <c r="I77" s="94"/>
      <c r="J77" s="94"/>
    </row>
    <row r="78" spans="1:11" ht="18" customHeight="1" x14ac:dyDescent="0.45">
      <c r="A78" s="92"/>
      <c r="B78" s="92"/>
      <c r="C78" s="92"/>
      <c r="D78" s="17"/>
      <c r="E78" s="93"/>
      <c r="F78" s="93"/>
      <c r="G78" s="94"/>
      <c r="H78" s="94"/>
      <c r="I78" s="94"/>
      <c r="J78" s="94"/>
    </row>
    <row r="79" spans="1:11" ht="18" customHeight="1" x14ac:dyDescent="0.45">
      <c r="A79" s="98" t="s">
        <v>184</v>
      </c>
      <c r="B79" s="98"/>
      <c r="C79" s="98"/>
      <c r="D79" s="99"/>
      <c r="E79" s="100">
        <f>SUM(E76:F78)</f>
        <v>0</v>
      </c>
      <c r="F79" s="101"/>
      <c r="G79" s="16"/>
      <c r="H79" s="16"/>
      <c r="I79" s="16"/>
      <c r="J79" s="16"/>
    </row>
    <row r="80" spans="1:11" ht="18" customHeight="1" x14ac:dyDescent="0.45">
      <c r="A80" s="16" t="s">
        <v>191</v>
      </c>
      <c r="B80" s="95"/>
      <c r="C80" s="95"/>
      <c r="D80" s="95"/>
      <c r="E80" s="95"/>
      <c r="K80" s="49" t="s">
        <v>235</v>
      </c>
    </row>
    <row r="81" spans="1:11" ht="36" customHeight="1" x14ac:dyDescent="0.45">
      <c r="A81" s="96" t="s">
        <v>189</v>
      </c>
      <c r="B81" s="96"/>
      <c r="C81" s="96"/>
      <c r="D81" s="18" t="s">
        <v>188</v>
      </c>
      <c r="E81" s="97" t="s">
        <v>187</v>
      </c>
      <c r="F81" s="97"/>
      <c r="G81" s="96" t="s">
        <v>186</v>
      </c>
      <c r="H81" s="96"/>
      <c r="I81" s="96" t="s">
        <v>185</v>
      </c>
      <c r="J81" s="96"/>
    </row>
    <row r="82" spans="1:11" ht="18" customHeight="1" x14ac:dyDescent="0.45">
      <c r="A82" s="92"/>
      <c r="B82" s="92"/>
      <c r="C82" s="92"/>
      <c r="D82" s="17"/>
      <c r="E82" s="93"/>
      <c r="F82" s="93"/>
      <c r="G82" s="94"/>
      <c r="H82" s="94"/>
      <c r="I82" s="94"/>
      <c r="J82" s="94"/>
    </row>
    <row r="83" spans="1:11" ht="18" customHeight="1" x14ac:dyDescent="0.45">
      <c r="A83" s="92"/>
      <c r="B83" s="92"/>
      <c r="C83" s="92"/>
      <c r="D83" s="17"/>
      <c r="E83" s="93"/>
      <c r="F83" s="93"/>
      <c r="G83" s="94"/>
      <c r="H83" s="94"/>
      <c r="I83" s="94"/>
      <c r="J83" s="94"/>
    </row>
    <row r="84" spans="1:11" ht="18" customHeight="1" x14ac:dyDescent="0.45">
      <c r="A84" s="92"/>
      <c r="B84" s="92"/>
      <c r="C84" s="92"/>
      <c r="D84" s="17"/>
      <c r="E84" s="93"/>
      <c r="F84" s="93"/>
      <c r="G84" s="94"/>
      <c r="H84" s="94"/>
      <c r="I84" s="94"/>
      <c r="J84" s="94"/>
    </row>
    <row r="85" spans="1:11" ht="18" customHeight="1" x14ac:dyDescent="0.45">
      <c r="A85" s="98" t="s">
        <v>184</v>
      </c>
      <c r="B85" s="98"/>
      <c r="C85" s="98"/>
      <c r="D85" s="99"/>
      <c r="E85" s="100">
        <f>SUM(E82:F84)</f>
        <v>0</v>
      </c>
      <c r="F85" s="101"/>
      <c r="G85" s="16"/>
      <c r="H85" s="16"/>
      <c r="I85" s="16"/>
      <c r="J85" s="16"/>
    </row>
    <row r="86" spans="1:11" ht="18" customHeight="1" x14ac:dyDescent="0.45">
      <c r="A86" s="16" t="s">
        <v>190</v>
      </c>
      <c r="B86" s="95"/>
      <c r="C86" s="95"/>
      <c r="D86" s="95"/>
      <c r="E86" s="95"/>
      <c r="K86" s="49" t="s">
        <v>235</v>
      </c>
    </row>
    <row r="87" spans="1:11" ht="36" customHeight="1" x14ac:dyDescent="0.45">
      <c r="A87" s="96" t="s">
        <v>189</v>
      </c>
      <c r="B87" s="96"/>
      <c r="C87" s="96"/>
      <c r="D87" s="18" t="s">
        <v>188</v>
      </c>
      <c r="E87" s="97" t="s">
        <v>187</v>
      </c>
      <c r="F87" s="97"/>
      <c r="G87" s="96" t="s">
        <v>186</v>
      </c>
      <c r="H87" s="96"/>
      <c r="I87" s="96" t="s">
        <v>185</v>
      </c>
      <c r="J87" s="96"/>
    </row>
    <row r="88" spans="1:11" ht="18" customHeight="1" x14ac:dyDescent="0.45">
      <c r="A88" s="92"/>
      <c r="B88" s="92"/>
      <c r="C88" s="92"/>
      <c r="D88" s="17"/>
      <c r="E88" s="93"/>
      <c r="F88" s="93"/>
      <c r="G88" s="94"/>
      <c r="H88" s="94"/>
      <c r="I88" s="94"/>
      <c r="J88" s="94"/>
    </row>
    <row r="89" spans="1:11" ht="18" customHeight="1" x14ac:dyDescent="0.45">
      <c r="A89" s="92"/>
      <c r="B89" s="92"/>
      <c r="C89" s="92"/>
      <c r="D89" s="17"/>
      <c r="E89" s="93"/>
      <c r="F89" s="93"/>
      <c r="G89" s="94"/>
      <c r="H89" s="94"/>
      <c r="I89" s="94"/>
      <c r="J89" s="94"/>
    </row>
    <row r="90" spans="1:11" ht="18" customHeight="1" x14ac:dyDescent="0.45">
      <c r="A90" s="92"/>
      <c r="B90" s="92"/>
      <c r="C90" s="92"/>
      <c r="D90" s="17"/>
      <c r="E90" s="93"/>
      <c r="F90" s="93"/>
      <c r="G90" s="94"/>
      <c r="H90" s="94"/>
      <c r="I90" s="94"/>
      <c r="J90" s="94"/>
    </row>
    <row r="91" spans="1:11" ht="18" customHeight="1" x14ac:dyDescent="0.45">
      <c r="A91" s="98" t="s">
        <v>184</v>
      </c>
      <c r="B91" s="98"/>
      <c r="C91" s="98"/>
      <c r="D91" s="99"/>
      <c r="E91" s="100">
        <f>SUM(E88:F90)</f>
        <v>0</v>
      </c>
      <c r="F91" s="101"/>
      <c r="G91" s="16"/>
      <c r="H91" s="16"/>
      <c r="I91" s="16"/>
      <c r="J91" s="16"/>
    </row>
    <row r="92" spans="1:11" ht="18" hidden="1" customHeight="1" outlineLevel="1" x14ac:dyDescent="0.45">
      <c r="A92" s="16" t="s">
        <v>237</v>
      </c>
      <c r="B92" s="95"/>
      <c r="C92" s="95"/>
      <c r="D92" s="95"/>
      <c r="E92" s="95"/>
      <c r="K92" s="49" t="s">
        <v>235</v>
      </c>
    </row>
    <row r="93" spans="1:11" ht="36" hidden="1" customHeight="1" outlineLevel="1" x14ac:dyDescent="0.45">
      <c r="A93" s="96" t="s">
        <v>189</v>
      </c>
      <c r="B93" s="96"/>
      <c r="C93" s="96"/>
      <c r="D93" s="18" t="s">
        <v>188</v>
      </c>
      <c r="E93" s="97" t="s">
        <v>187</v>
      </c>
      <c r="F93" s="97"/>
      <c r="G93" s="96" t="s">
        <v>186</v>
      </c>
      <c r="H93" s="96"/>
      <c r="I93" s="96" t="s">
        <v>185</v>
      </c>
      <c r="J93" s="96"/>
    </row>
    <row r="94" spans="1:11" ht="18" hidden="1" customHeight="1" outlineLevel="1" x14ac:dyDescent="0.45">
      <c r="A94" s="92"/>
      <c r="B94" s="92"/>
      <c r="C94" s="92"/>
      <c r="D94" s="17"/>
      <c r="E94" s="93"/>
      <c r="F94" s="93"/>
      <c r="G94" s="94"/>
      <c r="H94" s="94"/>
      <c r="I94" s="94"/>
      <c r="J94" s="94"/>
    </row>
    <row r="95" spans="1:11" ht="18" hidden="1" customHeight="1" outlineLevel="1" x14ac:dyDescent="0.45">
      <c r="A95" s="92"/>
      <c r="B95" s="92"/>
      <c r="C95" s="92"/>
      <c r="D95" s="17"/>
      <c r="E95" s="93"/>
      <c r="F95" s="93"/>
      <c r="G95" s="94"/>
      <c r="H95" s="94"/>
      <c r="I95" s="94"/>
      <c r="J95" s="94"/>
    </row>
    <row r="96" spans="1:11" ht="18" hidden="1" customHeight="1" outlineLevel="1" x14ac:dyDescent="0.45">
      <c r="A96" s="92"/>
      <c r="B96" s="92"/>
      <c r="C96" s="92"/>
      <c r="D96" s="17"/>
      <c r="E96" s="93"/>
      <c r="F96" s="93"/>
      <c r="G96" s="94"/>
      <c r="H96" s="94"/>
      <c r="I96" s="94"/>
      <c r="J96" s="94"/>
    </row>
    <row r="97" spans="1:11" ht="18" hidden="1" customHeight="1" outlineLevel="1" x14ac:dyDescent="0.45">
      <c r="A97" s="98" t="s">
        <v>184</v>
      </c>
      <c r="B97" s="98"/>
      <c r="C97" s="98"/>
      <c r="D97" s="99"/>
      <c r="E97" s="100">
        <f>SUM(E94:F96)</f>
        <v>0</v>
      </c>
      <c r="F97" s="101"/>
      <c r="G97" s="16"/>
      <c r="H97" s="16"/>
      <c r="I97" s="16"/>
      <c r="J97" s="16"/>
    </row>
    <row r="98" spans="1:11" ht="18" hidden="1" customHeight="1" outlineLevel="1" x14ac:dyDescent="0.45">
      <c r="A98" s="16" t="s">
        <v>238</v>
      </c>
      <c r="B98" s="95"/>
      <c r="C98" s="95"/>
      <c r="D98" s="95"/>
      <c r="E98" s="95"/>
      <c r="K98" s="49" t="s">
        <v>235</v>
      </c>
    </row>
    <row r="99" spans="1:11" ht="36" hidden="1" customHeight="1" outlineLevel="1" x14ac:dyDescent="0.45">
      <c r="A99" s="96" t="s">
        <v>189</v>
      </c>
      <c r="B99" s="96"/>
      <c r="C99" s="96"/>
      <c r="D99" s="18" t="s">
        <v>188</v>
      </c>
      <c r="E99" s="97" t="s">
        <v>187</v>
      </c>
      <c r="F99" s="97"/>
      <c r="G99" s="96" t="s">
        <v>186</v>
      </c>
      <c r="H99" s="96"/>
      <c r="I99" s="96" t="s">
        <v>185</v>
      </c>
      <c r="J99" s="96"/>
    </row>
    <row r="100" spans="1:11" ht="18" hidden="1" customHeight="1" outlineLevel="1" x14ac:dyDescent="0.45">
      <c r="A100" s="92"/>
      <c r="B100" s="92"/>
      <c r="C100" s="92"/>
      <c r="D100" s="17"/>
      <c r="E100" s="93"/>
      <c r="F100" s="93"/>
      <c r="G100" s="94"/>
      <c r="H100" s="94"/>
      <c r="I100" s="94"/>
      <c r="J100" s="94"/>
    </row>
    <row r="101" spans="1:11" ht="18" hidden="1" customHeight="1" outlineLevel="1" x14ac:dyDescent="0.45">
      <c r="A101" s="92"/>
      <c r="B101" s="92"/>
      <c r="C101" s="92"/>
      <c r="D101" s="17"/>
      <c r="E101" s="93"/>
      <c r="F101" s="93"/>
      <c r="G101" s="94"/>
      <c r="H101" s="94"/>
      <c r="I101" s="94"/>
      <c r="J101" s="94"/>
    </row>
    <row r="102" spans="1:11" ht="18" hidden="1" customHeight="1" outlineLevel="1" x14ac:dyDescent="0.45">
      <c r="A102" s="92"/>
      <c r="B102" s="92"/>
      <c r="C102" s="92"/>
      <c r="D102" s="17"/>
      <c r="E102" s="93"/>
      <c r="F102" s="93"/>
      <c r="G102" s="94"/>
      <c r="H102" s="94"/>
      <c r="I102" s="94"/>
      <c r="J102" s="94"/>
    </row>
    <row r="103" spans="1:11" ht="18" hidden="1" customHeight="1" outlineLevel="1" x14ac:dyDescent="0.45">
      <c r="A103" s="98" t="s">
        <v>184</v>
      </c>
      <c r="B103" s="98"/>
      <c r="C103" s="98"/>
      <c r="D103" s="99"/>
      <c r="E103" s="100">
        <f>SUM(E100:F102)</f>
        <v>0</v>
      </c>
      <c r="F103" s="101"/>
      <c r="G103" s="16"/>
      <c r="H103" s="16"/>
      <c r="I103" s="16"/>
      <c r="J103" s="16"/>
    </row>
    <row r="104" spans="1:11" ht="18" hidden="1" customHeight="1" outlineLevel="1" x14ac:dyDescent="0.45">
      <c r="A104" s="16" t="s">
        <v>239</v>
      </c>
      <c r="B104" s="95"/>
      <c r="C104" s="95"/>
      <c r="D104" s="95"/>
      <c r="E104" s="95"/>
      <c r="K104" s="49" t="s">
        <v>235</v>
      </c>
    </row>
    <row r="105" spans="1:11" ht="36" hidden="1" customHeight="1" outlineLevel="1" x14ac:dyDescent="0.45">
      <c r="A105" s="96" t="s">
        <v>189</v>
      </c>
      <c r="B105" s="96"/>
      <c r="C105" s="96"/>
      <c r="D105" s="18" t="s">
        <v>188</v>
      </c>
      <c r="E105" s="97" t="s">
        <v>187</v>
      </c>
      <c r="F105" s="97"/>
      <c r="G105" s="96" t="s">
        <v>186</v>
      </c>
      <c r="H105" s="96"/>
      <c r="I105" s="96" t="s">
        <v>185</v>
      </c>
      <c r="J105" s="96"/>
    </row>
    <row r="106" spans="1:11" ht="18" hidden="1" customHeight="1" outlineLevel="1" x14ac:dyDescent="0.45">
      <c r="A106" s="92"/>
      <c r="B106" s="92"/>
      <c r="C106" s="92"/>
      <c r="D106" s="17"/>
      <c r="E106" s="93"/>
      <c r="F106" s="93"/>
      <c r="G106" s="94"/>
      <c r="H106" s="94"/>
      <c r="I106" s="94"/>
      <c r="J106" s="94"/>
    </row>
    <row r="107" spans="1:11" ht="18" hidden="1" customHeight="1" outlineLevel="1" x14ac:dyDescent="0.45">
      <c r="A107" s="92"/>
      <c r="B107" s="92"/>
      <c r="C107" s="92"/>
      <c r="D107" s="17"/>
      <c r="E107" s="93"/>
      <c r="F107" s="93"/>
      <c r="G107" s="94"/>
      <c r="H107" s="94"/>
      <c r="I107" s="94"/>
      <c r="J107" s="94"/>
    </row>
    <row r="108" spans="1:11" ht="18" hidden="1" customHeight="1" outlineLevel="1" x14ac:dyDescent="0.45">
      <c r="A108" s="92"/>
      <c r="B108" s="92"/>
      <c r="C108" s="92"/>
      <c r="D108" s="17"/>
      <c r="E108" s="93"/>
      <c r="F108" s="93"/>
      <c r="G108" s="94"/>
      <c r="H108" s="94"/>
      <c r="I108" s="94"/>
      <c r="J108" s="94"/>
    </row>
    <row r="109" spans="1:11" ht="18" hidden="1" customHeight="1" outlineLevel="1" x14ac:dyDescent="0.45">
      <c r="A109" s="98" t="s">
        <v>184</v>
      </c>
      <c r="B109" s="98"/>
      <c r="C109" s="98"/>
      <c r="D109" s="99"/>
      <c r="E109" s="100">
        <f>SUM(E106:F108)</f>
        <v>0</v>
      </c>
      <c r="F109" s="101"/>
      <c r="G109" s="16"/>
      <c r="H109" s="16"/>
      <c r="I109" s="16"/>
      <c r="J109" s="16"/>
    </row>
    <row r="110" spans="1:11" ht="18" hidden="1" customHeight="1" outlineLevel="1" x14ac:dyDescent="0.45">
      <c r="A110" s="16" t="s">
        <v>240</v>
      </c>
      <c r="B110" s="95"/>
      <c r="C110" s="95"/>
      <c r="D110" s="95"/>
      <c r="E110" s="95"/>
      <c r="K110" s="49" t="s">
        <v>235</v>
      </c>
    </row>
    <row r="111" spans="1:11" ht="36" hidden="1" customHeight="1" outlineLevel="1" x14ac:dyDescent="0.45">
      <c r="A111" s="96" t="s">
        <v>189</v>
      </c>
      <c r="B111" s="96"/>
      <c r="C111" s="96"/>
      <c r="D111" s="18" t="s">
        <v>188</v>
      </c>
      <c r="E111" s="97" t="s">
        <v>187</v>
      </c>
      <c r="F111" s="97"/>
      <c r="G111" s="96" t="s">
        <v>186</v>
      </c>
      <c r="H111" s="96"/>
      <c r="I111" s="96" t="s">
        <v>185</v>
      </c>
      <c r="J111" s="96"/>
    </row>
    <row r="112" spans="1:11" ht="18" hidden="1" customHeight="1" outlineLevel="1" x14ac:dyDescent="0.45">
      <c r="A112" s="92"/>
      <c r="B112" s="92"/>
      <c r="C112" s="92"/>
      <c r="D112" s="17"/>
      <c r="E112" s="93"/>
      <c r="F112" s="93"/>
      <c r="G112" s="94"/>
      <c r="H112" s="94"/>
      <c r="I112" s="94"/>
      <c r="J112" s="94"/>
    </row>
    <row r="113" spans="1:11" ht="18" hidden="1" customHeight="1" outlineLevel="1" x14ac:dyDescent="0.45">
      <c r="A113" s="92"/>
      <c r="B113" s="92"/>
      <c r="C113" s="92"/>
      <c r="D113" s="17"/>
      <c r="E113" s="93"/>
      <c r="F113" s="93"/>
      <c r="G113" s="94"/>
      <c r="H113" s="94"/>
      <c r="I113" s="94"/>
      <c r="J113" s="94"/>
    </row>
    <row r="114" spans="1:11" ht="18" hidden="1" customHeight="1" outlineLevel="1" x14ac:dyDescent="0.45">
      <c r="A114" s="92"/>
      <c r="B114" s="92"/>
      <c r="C114" s="92"/>
      <c r="D114" s="17"/>
      <c r="E114" s="93"/>
      <c r="F114" s="93"/>
      <c r="G114" s="94"/>
      <c r="H114" s="94"/>
      <c r="I114" s="94"/>
      <c r="J114" s="94"/>
    </row>
    <row r="115" spans="1:11" ht="18" hidden="1" customHeight="1" outlineLevel="1" x14ac:dyDescent="0.45">
      <c r="A115" s="98" t="s">
        <v>184</v>
      </c>
      <c r="B115" s="98"/>
      <c r="C115" s="98"/>
      <c r="D115" s="99"/>
      <c r="E115" s="100">
        <f>SUM(E112:F114)</f>
        <v>0</v>
      </c>
      <c r="F115" s="101"/>
      <c r="G115" s="16"/>
      <c r="H115" s="16"/>
      <c r="I115" s="16"/>
      <c r="J115" s="16"/>
    </row>
    <row r="116" spans="1:11" ht="18" hidden="1" customHeight="1" outlineLevel="1" x14ac:dyDescent="0.45">
      <c r="A116" s="16" t="s">
        <v>241</v>
      </c>
      <c r="B116" s="95"/>
      <c r="C116" s="95"/>
      <c r="D116" s="95"/>
      <c r="E116" s="95"/>
      <c r="K116" s="49" t="s">
        <v>235</v>
      </c>
    </row>
    <row r="117" spans="1:11" ht="36" hidden="1" customHeight="1" outlineLevel="1" x14ac:dyDescent="0.45">
      <c r="A117" s="96" t="s">
        <v>189</v>
      </c>
      <c r="B117" s="96"/>
      <c r="C117" s="96"/>
      <c r="D117" s="18" t="s">
        <v>188</v>
      </c>
      <c r="E117" s="97" t="s">
        <v>187</v>
      </c>
      <c r="F117" s="97"/>
      <c r="G117" s="96" t="s">
        <v>186</v>
      </c>
      <c r="H117" s="96"/>
      <c r="I117" s="96" t="s">
        <v>185</v>
      </c>
      <c r="J117" s="96"/>
    </row>
    <row r="118" spans="1:11" ht="18" hidden="1" customHeight="1" outlineLevel="1" x14ac:dyDescent="0.45">
      <c r="A118" s="92"/>
      <c r="B118" s="92"/>
      <c r="C118" s="92"/>
      <c r="D118" s="17"/>
      <c r="E118" s="93"/>
      <c r="F118" s="93"/>
      <c r="G118" s="94"/>
      <c r="H118" s="94"/>
      <c r="I118" s="94"/>
      <c r="J118" s="94"/>
    </row>
    <row r="119" spans="1:11" ht="18" hidden="1" customHeight="1" outlineLevel="1" x14ac:dyDescent="0.45">
      <c r="A119" s="92"/>
      <c r="B119" s="92"/>
      <c r="C119" s="92"/>
      <c r="D119" s="17"/>
      <c r="E119" s="93"/>
      <c r="F119" s="93"/>
      <c r="G119" s="94"/>
      <c r="H119" s="94"/>
      <c r="I119" s="94"/>
      <c r="J119" s="94"/>
    </row>
    <row r="120" spans="1:11" ht="18" hidden="1" customHeight="1" outlineLevel="1" x14ac:dyDescent="0.45">
      <c r="A120" s="92"/>
      <c r="B120" s="92"/>
      <c r="C120" s="92"/>
      <c r="D120" s="17"/>
      <c r="E120" s="93"/>
      <c r="F120" s="93"/>
      <c r="G120" s="94"/>
      <c r="H120" s="94"/>
      <c r="I120" s="94"/>
      <c r="J120" s="94"/>
    </row>
    <row r="121" spans="1:11" ht="18" hidden="1" customHeight="1" outlineLevel="1" x14ac:dyDescent="0.45">
      <c r="A121" s="98" t="s">
        <v>184</v>
      </c>
      <c r="B121" s="98"/>
      <c r="C121" s="98"/>
      <c r="D121" s="99"/>
      <c r="E121" s="100">
        <f>SUM(E118:F120)</f>
        <v>0</v>
      </c>
      <c r="F121" s="101"/>
      <c r="G121" s="16"/>
      <c r="H121" s="16"/>
      <c r="I121" s="16"/>
      <c r="J121" s="16"/>
    </row>
    <row r="122" spans="1:11" collapsed="1" x14ac:dyDescent="0.45">
      <c r="A122" s="1" t="s">
        <v>183</v>
      </c>
    </row>
    <row r="123" spans="1:11" x14ac:dyDescent="0.45">
      <c r="A123" s="1" t="s">
        <v>182</v>
      </c>
    </row>
    <row r="124" spans="1:11" x14ac:dyDescent="0.45">
      <c r="A124" s="1" t="s">
        <v>181</v>
      </c>
    </row>
    <row r="125" spans="1:11" x14ac:dyDescent="0.45">
      <c r="A125" s="1" t="s">
        <v>180</v>
      </c>
    </row>
    <row r="126" spans="1:11" x14ac:dyDescent="0.45">
      <c r="A126" s="1" t="s">
        <v>179</v>
      </c>
    </row>
  </sheetData>
  <mergeCells count="250">
    <mergeCell ref="A120:C120"/>
    <mergeCell ref="E120:F120"/>
    <mergeCell ref="G120:H120"/>
    <mergeCell ref="I120:J120"/>
    <mergeCell ref="A121:D121"/>
    <mergeCell ref="E121:F121"/>
    <mergeCell ref="I117:J117"/>
    <mergeCell ref="A118:C118"/>
    <mergeCell ref="E118:F118"/>
    <mergeCell ref="G118:H118"/>
    <mergeCell ref="I118:J118"/>
    <mergeCell ref="A119:C119"/>
    <mergeCell ref="E119:F119"/>
    <mergeCell ref="G119:H119"/>
    <mergeCell ref="I119:J119"/>
    <mergeCell ref="A115:D115"/>
    <mergeCell ref="E115:F115"/>
    <mergeCell ref="B116:E116"/>
    <mergeCell ref="A117:C117"/>
    <mergeCell ref="E117:F117"/>
    <mergeCell ref="G117:H117"/>
    <mergeCell ref="A113:C113"/>
    <mergeCell ref="E113:F113"/>
    <mergeCell ref="G113:H113"/>
    <mergeCell ref="I113:J113"/>
    <mergeCell ref="A114:C114"/>
    <mergeCell ref="E114:F114"/>
    <mergeCell ref="G114:H114"/>
    <mergeCell ref="I114:J114"/>
    <mergeCell ref="B110:E110"/>
    <mergeCell ref="A111:C111"/>
    <mergeCell ref="E111:F111"/>
    <mergeCell ref="G111:H111"/>
    <mergeCell ref="I111:J111"/>
    <mergeCell ref="A112:C112"/>
    <mergeCell ref="E112:F112"/>
    <mergeCell ref="G112:H112"/>
    <mergeCell ref="I112:J112"/>
    <mergeCell ref="A108:C108"/>
    <mergeCell ref="E108:F108"/>
    <mergeCell ref="G108:H108"/>
    <mergeCell ref="I108:J108"/>
    <mergeCell ref="A109:D109"/>
    <mergeCell ref="E109:F109"/>
    <mergeCell ref="I105:J105"/>
    <mergeCell ref="A106:C106"/>
    <mergeCell ref="E106:F106"/>
    <mergeCell ref="G106:H106"/>
    <mergeCell ref="I106:J106"/>
    <mergeCell ref="A107:C107"/>
    <mergeCell ref="E107:F107"/>
    <mergeCell ref="G107:H107"/>
    <mergeCell ref="I107:J107"/>
    <mergeCell ref="A103:D103"/>
    <mergeCell ref="E103:F103"/>
    <mergeCell ref="B104:E104"/>
    <mergeCell ref="A105:C105"/>
    <mergeCell ref="E105:F105"/>
    <mergeCell ref="G105:H105"/>
    <mergeCell ref="A101:C101"/>
    <mergeCell ref="E101:F101"/>
    <mergeCell ref="G101:H101"/>
    <mergeCell ref="I101:J101"/>
    <mergeCell ref="A102:C102"/>
    <mergeCell ref="E102:F102"/>
    <mergeCell ref="G102:H102"/>
    <mergeCell ref="I102:J102"/>
    <mergeCell ref="B98:E98"/>
    <mergeCell ref="A99:C99"/>
    <mergeCell ref="E99:F99"/>
    <mergeCell ref="G99:H99"/>
    <mergeCell ref="I99:J99"/>
    <mergeCell ref="A100:C100"/>
    <mergeCell ref="E100:F100"/>
    <mergeCell ref="G100:H100"/>
    <mergeCell ref="I100:J100"/>
    <mergeCell ref="A96:C96"/>
    <mergeCell ref="E96:F96"/>
    <mergeCell ref="G96:H96"/>
    <mergeCell ref="I96:J96"/>
    <mergeCell ref="A97:D97"/>
    <mergeCell ref="E97:F97"/>
    <mergeCell ref="I93:J93"/>
    <mergeCell ref="A94:C94"/>
    <mergeCell ref="E94:F94"/>
    <mergeCell ref="G94:H94"/>
    <mergeCell ref="I94:J94"/>
    <mergeCell ref="A95:C95"/>
    <mergeCell ref="E95:F95"/>
    <mergeCell ref="G95:H95"/>
    <mergeCell ref="I95:J95"/>
    <mergeCell ref="A91:D91"/>
    <mergeCell ref="E91:F91"/>
    <mergeCell ref="B92:E92"/>
    <mergeCell ref="A93:C93"/>
    <mergeCell ref="E93:F93"/>
    <mergeCell ref="G93:H93"/>
    <mergeCell ref="A89:C89"/>
    <mergeCell ref="E89:F89"/>
    <mergeCell ref="G89:H89"/>
    <mergeCell ref="I89:J89"/>
    <mergeCell ref="A90:C90"/>
    <mergeCell ref="E90:F90"/>
    <mergeCell ref="G90:H90"/>
    <mergeCell ref="I90:J90"/>
    <mergeCell ref="B86:E86"/>
    <mergeCell ref="A87:C87"/>
    <mergeCell ref="E87:F87"/>
    <mergeCell ref="G87:H87"/>
    <mergeCell ref="I87:J87"/>
    <mergeCell ref="A88:C88"/>
    <mergeCell ref="E88:F88"/>
    <mergeCell ref="G88:H88"/>
    <mergeCell ref="I88:J88"/>
    <mergeCell ref="A84:C84"/>
    <mergeCell ref="E84:F84"/>
    <mergeCell ref="G84:H84"/>
    <mergeCell ref="I84:J84"/>
    <mergeCell ref="A85:D85"/>
    <mergeCell ref="E85:F85"/>
    <mergeCell ref="I81:J81"/>
    <mergeCell ref="A82:C82"/>
    <mergeCell ref="E82:F82"/>
    <mergeCell ref="G82:H82"/>
    <mergeCell ref="I82:J82"/>
    <mergeCell ref="A83:C83"/>
    <mergeCell ref="E83:F83"/>
    <mergeCell ref="G83:H83"/>
    <mergeCell ref="I83:J83"/>
    <mergeCell ref="A79:D79"/>
    <mergeCell ref="E79:F79"/>
    <mergeCell ref="B80:E80"/>
    <mergeCell ref="A81:C81"/>
    <mergeCell ref="E81:F81"/>
    <mergeCell ref="G81:H81"/>
    <mergeCell ref="A77:C77"/>
    <mergeCell ref="E77:F77"/>
    <mergeCell ref="G77:H77"/>
    <mergeCell ref="I77:J77"/>
    <mergeCell ref="A78:C78"/>
    <mergeCell ref="E78:F78"/>
    <mergeCell ref="G78:H78"/>
    <mergeCell ref="I78:J78"/>
    <mergeCell ref="B74:E74"/>
    <mergeCell ref="A75:C75"/>
    <mergeCell ref="E75:F75"/>
    <mergeCell ref="G75:H75"/>
    <mergeCell ref="I75:J75"/>
    <mergeCell ref="A76:C76"/>
    <mergeCell ref="E76:F76"/>
    <mergeCell ref="G76:H76"/>
    <mergeCell ref="I76:J76"/>
    <mergeCell ref="A72:C72"/>
    <mergeCell ref="E72:F72"/>
    <mergeCell ref="G72:H72"/>
    <mergeCell ref="I72:J72"/>
    <mergeCell ref="A73:D73"/>
    <mergeCell ref="E73:F73"/>
    <mergeCell ref="I69:J69"/>
    <mergeCell ref="A70:C70"/>
    <mergeCell ref="E70:F70"/>
    <mergeCell ref="G70:H70"/>
    <mergeCell ref="I70:J70"/>
    <mergeCell ref="A71:C71"/>
    <mergeCell ref="E71:F71"/>
    <mergeCell ref="G71:H71"/>
    <mergeCell ref="I71:J71"/>
    <mergeCell ref="A67:D67"/>
    <mergeCell ref="E67:F67"/>
    <mergeCell ref="B68:E68"/>
    <mergeCell ref="A69:C69"/>
    <mergeCell ref="E69:F69"/>
    <mergeCell ref="G69:H69"/>
    <mergeCell ref="A65:C65"/>
    <mergeCell ref="E65:F65"/>
    <mergeCell ref="G65:H65"/>
    <mergeCell ref="I65:J65"/>
    <mergeCell ref="A66:C66"/>
    <mergeCell ref="E66:F66"/>
    <mergeCell ref="G66:H66"/>
    <mergeCell ref="I66:J66"/>
    <mergeCell ref="B62:E62"/>
    <mergeCell ref="A63:C63"/>
    <mergeCell ref="E63:F63"/>
    <mergeCell ref="G63:H63"/>
    <mergeCell ref="I63:J63"/>
    <mergeCell ref="A64:C64"/>
    <mergeCell ref="E64:F64"/>
    <mergeCell ref="G64:H64"/>
    <mergeCell ref="I64:J64"/>
    <mergeCell ref="B54:C54"/>
    <mergeCell ref="B55:C55"/>
    <mergeCell ref="B56:C56"/>
    <mergeCell ref="B57:C57"/>
    <mergeCell ref="B58:C58"/>
    <mergeCell ref="B59:C59"/>
    <mergeCell ref="B48:C48"/>
    <mergeCell ref="B49:C49"/>
    <mergeCell ref="K49:K53"/>
    <mergeCell ref="B50:C50"/>
    <mergeCell ref="B51:C51"/>
    <mergeCell ref="B52:C52"/>
    <mergeCell ref="B53:C53"/>
    <mergeCell ref="A44:B44"/>
    <mergeCell ref="C44:D44"/>
    <mergeCell ref="E44:F44"/>
    <mergeCell ref="G44:H44"/>
    <mergeCell ref="A45:B45"/>
    <mergeCell ref="C45:D45"/>
    <mergeCell ref="E45:F45"/>
    <mergeCell ref="G45:H45"/>
    <mergeCell ref="A34:J34"/>
    <mergeCell ref="A35:J35"/>
    <mergeCell ref="A36:G36"/>
    <mergeCell ref="B40:F40"/>
    <mergeCell ref="A43:B43"/>
    <mergeCell ref="C43:D43"/>
    <mergeCell ref="E43:F43"/>
    <mergeCell ref="G43:H43"/>
    <mergeCell ref="A23:D23"/>
    <mergeCell ref="E23:J23"/>
    <mergeCell ref="A13:B13"/>
    <mergeCell ref="A15:D20"/>
    <mergeCell ref="K15:K20"/>
    <mergeCell ref="F17:J17"/>
    <mergeCell ref="F18:J18"/>
    <mergeCell ref="G19:J19"/>
    <mergeCell ref="A27:D33"/>
    <mergeCell ref="E31:F31"/>
    <mergeCell ref="G31:J31"/>
    <mergeCell ref="E32:F32"/>
    <mergeCell ref="G32:J32"/>
    <mergeCell ref="E33:F33"/>
    <mergeCell ref="G33:J33"/>
    <mergeCell ref="A24:D24"/>
    <mergeCell ref="E24:J24"/>
    <mergeCell ref="A25:D26"/>
    <mergeCell ref="E25:J25"/>
    <mergeCell ref="E26:F26"/>
    <mergeCell ref="H26:I26"/>
    <mergeCell ref="A6:J6"/>
    <mergeCell ref="A9:C9"/>
    <mergeCell ref="D9:J9"/>
    <mergeCell ref="A10:C10"/>
    <mergeCell ref="D10:J10"/>
    <mergeCell ref="A12:B12"/>
    <mergeCell ref="A21:D22"/>
    <mergeCell ref="F21:J21"/>
    <mergeCell ref="K21:K22"/>
    <mergeCell ref="F22:J22"/>
  </mergeCells>
  <phoneticPr fontId="1"/>
  <dataValidations count="1">
    <dataValidation type="list" allowBlank="1" showInputMessage="1" showErrorMessage="1" sqref="E28:E29" xr:uid="{78A73EDD-0340-4BBB-8F31-8816817E0251}">
      <formula1>"○"</formula1>
    </dataValidation>
  </dataValidations>
  <printOptions horizontalCentered="1"/>
  <pageMargins left="0.70866141732283472" right="0.70866141732283472" top="0.74803149606299213" bottom="0.74803149606299213" header="0.31496062992125984" footer="0.31496062992125984"/>
  <pageSetup paperSize="9" scale="68" fitToWidth="0" orientation="portrait" r:id="rId1"/>
  <rowBreaks count="1" manualBreakCount="1">
    <brk id="37"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31D2411-DF63-4FDA-9D54-CD1BDAE72B80}">
          <x14:formula1>
            <xm:f>データセット!$Q$3:$Q$19</xm:f>
          </x14:formula1>
          <xm:sqref>B116:E116 B62:E62 B68:E68 B74:E74 B80:E80 B86:E86 B92:E92 B98:E98 B104:E104 B110:E110</xm:sqref>
        </x14:dataValidation>
        <x14:dataValidation type="list" allowBlank="1" showInputMessage="1" showErrorMessage="1" xr:uid="{9F851DF7-AEF1-4495-8AC2-DC1B910675E3}">
          <x14:formula1>
            <xm:f>データセット!$B$2:$B$3</xm:f>
          </x14:formula1>
          <xm:sqref>A12:A13</xm:sqref>
        </x14:dataValidation>
        <x14:dataValidation type="list" allowBlank="1" showInputMessage="1" showErrorMessage="1" xr:uid="{C5C66967-8536-4DD2-9AF0-3B7199986D53}">
          <x14:formula1>
            <xm:f>データセット!$C$2:$C$67</xm:f>
          </x14:formula1>
          <xm:sqref>D10:J10</xm:sqref>
        </x14:dataValidation>
        <x14:dataValidation type="list" allowBlank="1" showInputMessage="1" showErrorMessage="1" xr:uid="{A6A61190-0DB2-4499-84BD-62C7DFAD9DB2}">
          <x14:formula1>
            <xm:f>データセット!$B$2</xm:f>
          </x14:formula1>
          <xm:sqref>L19 E15:E22 G15:G16 I15:I16 G20 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6F8A-E370-4FAA-92E4-FEA297529530}">
  <sheetPr>
    <tabColor theme="7" tint="0.79998168889431442"/>
  </sheetPr>
  <dimension ref="A1"/>
  <sheetViews>
    <sheetView workbookViewId="0"/>
  </sheetViews>
  <sheetFormatPr defaultRowHeight="18" x14ac:dyDescent="0.4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0F2E7-6016-46E6-B7DD-18292E0F1795}">
  <sheetPr>
    <tabColor theme="9" tint="0.79998168889431442"/>
  </sheetPr>
  <dimension ref="A1"/>
  <sheetViews>
    <sheetView workbookViewId="0"/>
  </sheetViews>
  <sheetFormatPr defaultRowHeight="18" x14ac:dyDescent="0.4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0147-36DF-416D-8A33-4163B5E7D866}">
  <sheetPr>
    <tabColor rgb="FF92D050"/>
    <pageSetUpPr fitToPage="1"/>
  </sheetPr>
  <dimension ref="A1:AA118"/>
  <sheetViews>
    <sheetView view="pageBreakPreview" topLeftCell="A3" zoomScale="90" zoomScaleNormal="90" zoomScaleSheetLayoutView="90" workbookViewId="0">
      <selection activeCell="D2" sqref="D2"/>
    </sheetView>
  </sheetViews>
  <sheetFormatPr defaultColWidth="8.69921875" defaultRowHeight="14.4" outlineLevelRow="1" x14ac:dyDescent="0.45"/>
  <cols>
    <col min="1" max="2" width="8.69921875" style="2"/>
    <col min="3" max="3" width="10.19921875" style="2" customWidth="1"/>
    <col min="4" max="4" width="11.69921875" style="2" customWidth="1"/>
    <col min="5" max="5" width="7.796875" style="2" customWidth="1"/>
    <col min="6" max="6" width="12.796875" style="2" customWidth="1"/>
    <col min="7" max="7" width="7.796875" style="2" customWidth="1"/>
    <col min="8" max="8" width="12.796875" style="2" customWidth="1"/>
    <col min="9" max="9" width="7.796875" style="2" customWidth="1"/>
    <col min="10" max="10" width="12.796875" style="2" customWidth="1"/>
    <col min="11" max="11" width="27.8984375" style="2" customWidth="1"/>
    <col min="12" max="12" width="16.69921875" style="2" customWidth="1"/>
    <col min="13" max="13" width="8.69921875" style="2"/>
    <col min="14" max="14" width="10.296875" style="2" bestFit="1" customWidth="1"/>
    <col min="15" max="16384" width="8.69921875" style="2"/>
  </cols>
  <sheetData>
    <row r="1" spans="1:27" s="1" customFormat="1" ht="18" hidden="1" customHeight="1" outlineLevel="1" x14ac:dyDescent="0.45">
      <c r="A1" s="1" t="s">
        <v>256</v>
      </c>
      <c r="B1" s="1" t="s">
        <v>354</v>
      </c>
      <c r="C1" s="1" t="s">
        <v>257</v>
      </c>
      <c r="D1" s="1" t="s">
        <v>353</v>
      </c>
      <c r="E1" s="1" t="s">
        <v>258</v>
      </c>
      <c r="F1" s="49" t="s">
        <v>262</v>
      </c>
      <c r="G1" s="1" t="s">
        <v>263</v>
      </c>
      <c r="H1" s="1" t="s">
        <v>259</v>
      </c>
      <c r="I1" s="1" t="s">
        <v>260</v>
      </c>
      <c r="J1" s="1" t="s">
        <v>261</v>
      </c>
      <c r="K1" s="1" t="s">
        <v>136</v>
      </c>
      <c r="L1" s="1" t="s">
        <v>137</v>
      </c>
      <c r="M1" s="1" t="s">
        <v>138</v>
      </c>
      <c r="N1" s="1" t="s">
        <v>139</v>
      </c>
      <c r="O1" s="1" t="s">
        <v>140</v>
      </c>
      <c r="P1" s="1" t="s">
        <v>141</v>
      </c>
      <c r="Q1" s="1" t="s">
        <v>142</v>
      </c>
      <c r="R1" s="1" t="s">
        <v>144</v>
      </c>
      <c r="S1" s="1" t="s">
        <v>145</v>
      </c>
      <c r="T1" s="1" t="s">
        <v>146</v>
      </c>
      <c r="U1" s="1" t="s">
        <v>147</v>
      </c>
      <c r="V1" s="1" t="s">
        <v>148</v>
      </c>
      <c r="W1" s="1" t="s">
        <v>149</v>
      </c>
      <c r="X1" s="1" t="s">
        <v>150</v>
      </c>
      <c r="Y1" s="1" t="s">
        <v>151</v>
      </c>
      <c r="Z1" s="1" t="s">
        <v>152</v>
      </c>
      <c r="AA1" s="1" t="s">
        <v>153</v>
      </c>
    </row>
    <row r="2" spans="1:27" s="1" customFormat="1" ht="18" hidden="1" customHeight="1" outlineLevel="1" x14ac:dyDescent="0.45">
      <c r="A2" s="1" t="str">
        <f>IF(D9="","",D9)</f>
        <v/>
      </c>
      <c r="B2" s="1" t="str">
        <f>IF(D10="","",D10)</f>
        <v/>
      </c>
      <c r="C2" s="1" t="s">
        <v>130</v>
      </c>
      <c r="D2" s="1" t="str">
        <f>E23</f>
        <v>　</v>
      </c>
      <c r="E2" s="1">
        <f>E24</f>
        <v>0</v>
      </c>
      <c r="F2" s="59">
        <f>E26</f>
        <v>0</v>
      </c>
      <c r="G2" s="60">
        <f>H26</f>
        <v>0</v>
      </c>
      <c r="H2" s="1" t="str">
        <f>IF(E28="","無","有")</f>
        <v>無</v>
      </c>
      <c r="I2" s="61">
        <f>D53</f>
        <v>0</v>
      </c>
      <c r="J2" s="29">
        <f>G53</f>
        <v>0</v>
      </c>
      <c r="K2" s="29" t="str">
        <f t="shared" ref="K2:AA2" si="0">IFERROR((VLOOKUP(K1,$B$43:$E$47,3,0)),"")</f>
        <v/>
      </c>
      <c r="L2" s="29" t="str">
        <f t="shared" si="0"/>
        <v/>
      </c>
      <c r="M2" s="29" t="str">
        <f t="shared" si="0"/>
        <v/>
      </c>
      <c r="N2" s="29" t="str">
        <f t="shared" si="0"/>
        <v/>
      </c>
      <c r="O2" s="29" t="str">
        <f t="shared" si="0"/>
        <v/>
      </c>
      <c r="P2" s="29" t="str">
        <f t="shared" si="0"/>
        <v/>
      </c>
      <c r="Q2" s="29" t="str">
        <f t="shared" si="0"/>
        <v/>
      </c>
      <c r="R2" s="29" t="str">
        <f t="shared" si="0"/>
        <v/>
      </c>
      <c r="S2" s="29" t="str">
        <f t="shared" si="0"/>
        <v/>
      </c>
      <c r="T2" s="29" t="str">
        <f t="shared" si="0"/>
        <v/>
      </c>
      <c r="U2" s="29" t="str">
        <f t="shared" si="0"/>
        <v/>
      </c>
      <c r="V2" s="29" t="str">
        <f t="shared" si="0"/>
        <v/>
      </c>
      <c r="W2" s="29">
        <f t="shared" si="0"/>
        <v>0</v>
      </c>
      <c r="X2" s="29" t="str">
        <f t="shared" si="0"/>
        <v/>
      </c>
      <c r="Y2" s="29" t="str">
        <f t="shared" si="0"/>
        <v/>
      </c>
      <c r="Z2" s="29" t="str">
        <f t="shared" si="0"/>
        <v/>
      </c>
      <c r="AA2" s="29" t="str">
        <f t="shared" si="0"/>
        <v/>
      </c>
    </row>
    <row r="3" spans="1:27" s="1" customFormat="1" ht="24" customHeight="1" collapsed="1" x14ac:dyDescent="0.45">
      <c r="A3" s="2" t="s">
        <v>220</v>
      </c>
      <c r="B3" s="2"/>
      <c r="C3" s="2"/>
      <c r="D3" s="2"/>
      <c r="E3" s="2"/>
      <c r="F3" s="2"/>
      <c r="G3" s="2"/>
      <c r="H3" s="2"/>
      <c r="K3" s="49"/>
    </row>
    <row r="4" spans="1:27" s="1" customFormat="1" ht="17.25" customHeight="1" x14ac:dyDescent="0.45">
      <c r="A4" s="2"/>
      <c r="B4" s="2"/>
      <c r="C4" s="2"/>
      <c r="D4" s="2"/>
      <c r="E4" s="2"/>
      <c r="F4" s="2"/>
      <c r="G4" s="2"/>
      <c r="H4" s="2"/>
      <c r="K4" s="49"/>
    </row>
    <row r="5" spans="1:27" s="1" customFormat="1" ht="17.25" customHeight="1" x14ac:dyDescent="0.45">
      <c r="A5" s="2"/>
      <c r="B5" s="2"/>
      <c r="C5" s="2"/>
      <c r="D5" s="2"/>
      <c r="E5" s="2"/>
      <c r="F5" s="2"/>
      <c r="G5" s="2"/>
      <c r="H5" s="2"/>
      <c r="K5" s="49"/>
    </row>
    <row r="6" spans="1:27" s="1" customFormat="1" ht="23.25" customHeight="1" x14ac:dyDescent="0.45">
      <c r="A6" s="123" t="s">
        <v>337</v>
      </c>
      <c r="B6" s="123"/>
      <c r="C6" s="123"/>
      <c r="D6" s="123"/>
      <c r="E6" s="123"/>
      <c r="F6" s="123"/>
      <c r="G6" s="123"/>
      <c r="H6" s="123"/>
      <c r="I6" s="123"/>
      <c r="J6" s="123"/>
      <c r="K6" s="49"/>
    </row>
    <row r="7" spans="1:27" s="1" customFormat="1" ht="17.25" customHeight="1" x14ac:dyDescent="0.45">
      <c r="A7" s="6"/>
      <c r="B7" s="6"/>
      <c r="C7" s="6"/>
      <c r="D7" s="6"/>
      <c r="E7" s="6"/>
      <c r="F7" s="6"/>
      <c r="G7" s="6"/>
      <c r="H7" s="6"/>
      <c r="K7" s="49"/>
    </row>
    <row r="8" spans="1:27" s="1" customFormat="1" ht="17.25" customHeight="1" x14ac:dyDescent="0.45">
      <c r="A8" s="6"/>
      <c r="B8" s="6"/>
      <c r="C8" s="6"/>
      <c r="D8" s="6"/>
      <c r="E8" s="6"/>
      <c r="F8" s="6"/>
      <c r="G8" s="6"/>
      <c r="H8" s="6"/>
      <c r="K8" s="49"/>
    </row>
    <row r="9" spans="1:27" s="1" customFormat="1" ht="19.5" customHeight="1" x14ac:dyDescent="0.45">
      <c r="A9" s="124" t="s">
        <v>124</v>
      </c>
      <c r="B9" s="124"/>
      <c r="C9" s="124"/>
      <c r="D9" s="124"/>
      <c r="E9" s="124"/>
      <c r="F9" s="124"/>
      <c r="G9" s="124"/>
      <c r="H9" s="124"/>
      <c r="I9" s="124"/>
      <c r="J9" s="124"/>
      <c r="K9" s="49" t="s">
        <v>209</v>
      </c>
    </row>
    <row r="10" spans="1:27" s="1" customFormat="1" ht="19.5" customHeight="1" x14ac:dyDescent="0.45">
      <c r="A10" s="124" t="s">
        <v>336</v>
      </c>
      <c r="B10" s="124"/>
      <c r="C10" s="124"/>
      <c r="D10" s="124"/>
      <c r="E10" s="124"/>
      <c r="F10" s="124"/>
      <c r="G10" s="124"/>
      <c r="H10" s="124"/>
      <c r="I10" s="124"/>
      <c r="J10" s="124"/>
      <c r="K10" s="49" t="s">
        <v>235</v>
      </c>
    </row>
    <row r="11" spans="1:27" s="1" customFormat="1" ht="19.5" customHeight="1" x14ac:dyDescent="0.45">
      <c r="A11" s="8"/>
      <c r="B11" s="5"/>
      <c r="C11" s="5"/>
      <c r="D11" s="5"/>
      <c r="E11" s="2"/>
      <c r="F11" s="2"/>
      <c r="G11" s="2"/>
      <c r="H11" s="2"/>
      <c r="I11" s="2"/>
      <c r="J11" s="2"/>
      <c r="K11" s="49"/>
    </row>
    <row r="12" spans="1:27" s="1" customFormat="1" ht="19.5" customHeight="1" x14ac:dyDescent="0.45">
      <c r="A12" s="125"/>
      <c r="B12" s="125"/>
      <c r="C12" s="2" t="s">
        <v>131</v>
      </c>
      <c r="D12" s="2"/>
      <c r="E12" s="2"/>
      <c r="F12" s="2"/>
      <c r="G12" s="2"/>
      <c r="H12" s="2"/>
      <c r="I12" s="2"/>
      <c r="J12" s="2"/>
      <c r="K12" s="49"/>
    </row>
    <row r="13" spans="1:27" s="1" customFormat="1" ht="19.5" customHeight="1" x14ac:dyDescent="0.45">
      <c r="A13" s="125" t="s">
        <v>229</v>
      </c>
      <c r="B13" s="125"/>
      <c r="C13" s="2" t="s">
        <v>130</v>
      </c>
      <c r="D13" s="2"/>
      <c r="E13" s="2"/>
      <c r="F13" s="2"/>
      <c r="G13" s="2"/>
      <c r="H13" s="2"/>
      <c r="I13" s="2"/>
      <c r="J13" s="2"/>
      <c r="K13" s="49"/>
    </row>
    <row r="14" spans="1:27" s="1" customFormat="1" ht="19.5" customHeight="1" x14ac:dyDescent="0.45">
      <c r="A14" s="2"/>
      <c r="B14" s="2"/>
      <c r="C14" s="2"/>
      <c r="D14" s="2"/>
      <c r="E14" s="2"/>
      <c r="F14" s="2"/>
      <c r="G14" s="2"/>
      <c r="H14" s="2"/>
      <c r="I14" s="2"/>
      <c r="J14" s="2"/>
      <c r="K14" s="49"/>
    </row>
    <row r="15" spans="1:27" s="1" customFormat="1" ht="19.5" customHeight="1" x14ac:dyDescent="0.45">
      <c r="A15" s="137" t="s">
        <v>321</v>
      </c>
      <c r="B15" s="138"/>
      <c r="C15" s="138"/>
      <c r="D15" s="139"/>
      <c r="E15" s="86"/>
      <c r="F15" s="86" t="s">
        <v>327</v>
      </c>
      <c r="G15" s="86"/>
      <c r="H15" s="86" t="s">
        <v>335</v>
      </c>
      <c r="I15" s="86"/>
      <c r="J15" s="86" t="s">
        <v>316</v>
      </c>
      <c r="K15" s="136" t="s">
        <v>324</v>
      </c>
    </row>
    <row r="16" spans="1:27" s="1" customFormat="1" ht="19.5" customHeight="1" x14ac:dyDescent="0.45">
      <c r="A16" s="140"/>
      <c r="B16" s="141"/>
      <c r="C16" s="141"/>
      <c r="D16" s="142"/>
      <c r="E16" s="86"/>
      <c r="F16" s="86" t="s">
        <v>328</v>
      </c>
      <c r="G16" s="86"/>
      <c r="H16" s="86" t="s">
        <v>317</v>
      </c>
      <c r="I16" s="86"/>
      <c r="J16" s="12" t="s">
        <v>318</v>
      </c>
      <c r="K16" s="136"/>
    </row>
    <row r="17" spans="1:11" s="1" customFormat="1" ht="19.5" customHeight="1" x14ac:dyDescent="0.45">
      <c r="A17" s="140"/>
      <c r="B17" s="141"/>
      <c r="C17" s="141"/>
      <c r="D17" s="142"/>
      <c r="E17" s="86"/>
      <c r="F17" s="124" t="s">
        <v>329</v>
      </c>
      <c r="G17" s="124"/>
      <c r="H17" s="124"/>
      <c r="I17" s="124"/>
      <c r="J17" s="124"/>
      <c r="K17" s="136"/>
    </row>
    <row r="18" spans="1:11" s="1" customFormat="1" ht="19.5" customHeight="1" x14ac:dyDescent="0.45">
      <c r="A18" s="140"/>
      <c r="B18" s="141"/>
      <c r="C18" s="141"/>
      <c r="D18" s="142"/>
      <c r="E18" s="86"/>
      <c r="F18" s="124" t="s">
        <v>330</v>
      </c>
      <c r="G18" s="124"/>
      <c r="H18" s="124"/>
      <c r="I18" s="124"/>
      <c r="J18" s="124"/>
      <c r="K18" s="136"/>
    </row>
    <row r="19" spans="1:11" s="1" customFormat="1" ht="19.5" customHeight="1" x14ac:dyDescent="0.45">
      <c r="A19" s="140"/>
      <c r="B19" s="141"/>
      <c r="C19" s="141"/>
      <c r="D19" s="142"/>
      <c r="E19" s="86"/>
      <c r="F19" s="88" t="s">
        <v>331</v>
      </c>
      <c r="G19" s="148" t="s">
        <v>332</v>
      </c>
      <c r="H19" s="149"/>
      <c r="I19" s="149"/>
      <c r="J19" s="149"/>
      <c r="K19" s="136"/>
    </row>
    <row r="20" spans="1:11" s="1" customFormat="1" ht="19.5" customHeight="1" x14ac:dyDescent="0.45">
      <c r="A20" s="143"/>
      <c r="B20" s="144"/>
      <c r="C20" s="144"/>
      <c r="D20" s="145"/>
      <c r="E20" s="86"/>
      <c r="F20" s="87" t="s">
        <v>333</v>
      </c>
      <c r="G20" s="87"/>
      <c r="H20" s="87" t="s">
        <v>320</v>
      </c>
      <c r="I20" s="87"/>
      <c r="J20" s="87" t="s">
        <v>334</v>
      </c>
      <c r="K20" s="136"/>
    </row>
    <row r="21" spans="1:11" s="1" customFormat="1" ht="47.4" customHeight="1" x14ac:dyDescent="0.45">
      <c r="A21" s="121" t="s">
        <v>322</v>
      </c>
      <c r="B21" s="121"/>
      <c r="C21" s="121"/>
      <c r="D21" s="121"/>
      <c r="E21" s="86"/>
      <c r="F21" s="146" t="s">
        <v>326</v>
      </c>
      <c r="G21" s="146"/>
      <c r="H21" s="146"/>
      <c r="I21" s="146"/>
      <c r="J21" s="146"/>
      <c r="K21" s="136" t="s">
        <v>323</v>
      </c>
    </row>
    <row r="22" spans="1:11" s="1" customFormat="1" ht="33" customHeight="1" x14ac:dyDescent="0.45">
      <c r="A22" s="147"/>
      <c r="B22" s="147"/>
      <c r="C22" s="147"/>
      <c r="D22" s="147"/>
      <c r="E22" s="86"/>
      <c r="F22" s="146" t="s">
        <v>325</v>
      </c>
      <c r="G22" s="146"/>
      <c r="H22" s="146"/>
      <c r="I22" s="146"/>
      <c r="J22" s="146"/>
      <c r="K22" s="136"/>
    </row>
    <row r="23" spans="1:11" s="1" customFormat="1" ht="120.6" customHeight="1" x14ac:dyDescent="0.45">
      <c r="A23" s="102" t="s">
        <v>312</v>
      </c>
      <c r="B23" s="103"/>
      <c r="C23" s="103"/>
      <c r="D23" s="127"/>
      <c r="E23" s="128" t="s">
        <v>319</v>
      </c>
      <c r="F23" s="129"/>
      <c r="G23" s="129"/>
      <c r="H23" s="129"/>
      <c r="I23" s="129"/>
      <c r="J23" s="130"/>
      <c r="K23" s="49" t="s">
        <v>209</v>
      </c>
    </row>
    <row r="24" spans="1:11" s="1" customFormat="1" ht="121.2" customHeight="1" x14ac:dyDescent="0.45">
      <c r="A24" s="102" t="s">
        <v>315</v>
      </c>
      <c r="B24" s="103"/>
      <c r="C24" s="103"/>
      <c r="D24" s="127"/>
      <c r="E24" s="131"/>
      <c r="F24" s="132"/>
      <c r="G24" s="132"/>
      <c r="H24" s="132"/>
      <c r="I24" s="132"/>
      <c r="J24" s="133"/>
      <c r="K24" s="49" t="s">
        <v>209</v>
      </c>
    </row>
    <row r="25" spans="1:11" s="1" customFormat="1" ht="19.2" customHeight="1" x14ac:dyDescent="0.45">
      <c r="A25" s="104" t="s">
        <v>314</v>
      </c>
      <c r="B25" s="105"/>
      <c r="C25" s="105"/>
      <c r="D25" s="106"/>
      <c r="E25" s="104" t="s">
        <v>230</v>
      </c>
      <c r="F25" s="105"/>
      <c r="G25" s="105"/>
      <c r="H25" s="105"/>
      <c r="I25" s="105"/>
      <c r="J25" s="106"/>
      <c r="K25" s="49"/>
    </row>
    <row r="26" spans="1:11" s="1" customFormat="1" ht="27" customHeight="1" x14ac:dyDescent="0.45">
      <c r="A26" s="110"/>
      <c r="B26" s="111"/>
      <c r="C26" s="111"/>
      <c r="D26" s="112"/>
      <c r="E26" s="115"/>
      <c r="F26" s="116"/>
      <c r="G26" s="42" t="s">
        <v>231</v>
      </c>
      <c r="H26" s="116"/>
      <c r="I26" s="116"/>
      <c r="J26" s="48"/>
      <c r="K26" s="49" t="s">
        <v>310</v>
      </c>
    </row>
    <row r="27" spans="1:11" s="1" customFormat="1" ht="17.25" customHeight="1" x14ac:dyDescent="0.45">
      <c r="A27" s="104" t="s">
        <v>313</v>
      </c>
      <c r="B27" s="105"/>
      <c r="C27" s="105"/>
      <c r="D27" s="106"/>
      <c r="E27" s="85" t="s">
        <v>228</v>
      </c>
      <c r="F27" s="46"/>
      <c r="G27" s="46"/>
      <c r="H27" s="43"/>
      <c r="J27" s="44"/>
      <c r="K27" s="49"/>
    </row>
    <row r="28" spans="1:11" s="1" customFormat="1" ht="17.25" customHeight="1" x14ac:dyDescent="0.45">
      <c r="A28" s="107"/>
      <c r="B28" s="108"/>
      <c r="C28" s="108"/>
      <c r="D28" s="109"/>
      <c r="E28" s="9"/>
      <c r="F28" s="47" t="s">
        <v>224</v>
      </c>
      <c r="G28" s="2"/>
      <c r="H28" s="2"/>
      <c r="J28" s="45"/>
      <c r="K28" s="49" t="s">
        <v>235</v>
      </c>
    </row>
    <row r="29" spans="1:11" s="1" customFormat="1" ht="17.25" customHeight="1" x14ac:dyDescent="0.45">
      <c r="A29" s="107"/>
      <c r="B29" s="108"/>
      <c r="C29" s="108"/>
      <c r="D29" s="109"/>
      <c r="E29" s="9"/>
      <c r="F29" s="47" t="s">
        <v>126</v>
      </c>
      <c r="G29" s="2"/>
      <c r="H29" s="2"/>
      <c r="J29" s="45"/>
      <c r="K29" s="49" t="s">
        <v>235</v>
      </c>
    </row>
    <row r="30" spans="1:11" s="1" customFormat="1" ht="17.25" customHeight="1" x14ac:dyDescent="0.45">
      <c r="A30" s="107"/>
      <c r="B30" s="108"/>
      <c r="C30" s="108"/>
      <c r="D30" s="109"/>
      <c r="E30" s="39" t="s">
        <v>225</v>
      </c>
      <c r="F30" s="7"/>
      <c r="G30" s="7"/>
      <c r="H30" s="2"/>
      <c r="J30" s="45"/>
      <c r="K30" s="49"/>
    </row>
    <row r="31" spans="1:11" s="1" customFormat="1" ht="17.25" customHeight="1" x14ac:dyDescent="0.45">
      <c r="A31" s="107"/>
      <c r="B31" s="108"/>
      <c r="C31" s="108"/>
      <c r="D31" s="109"/>
      <c r="E31" s="102" t="s">
        <v>232</v>
      </c>
      <c r="F31" s="103"/>
      <c r="G31" s="113"/>
      <c r="H31" s="113"/>
      <c r="I31" s="113"/>
      <c r="J31" s="113"/>
      <c r="K31" s="49" t="s">
        <v>209</v>
      </c>
    </row>
    <row r="32" spans="1:11" s="1" customFormat="1" ht="17.25" customHeight="1" x14ac:dyDescent="0.45">
      <c r="A32" s="107"/>
      <c r="B32" s="108"/>
      <c r="C32" s="108"/>
      <c r="D32" s="109"/>
      <c r="E32" s="102" t="s">
        <v>233</v>
      </c>
      <c r="F32" s="103"/>
      <c r="G32" s="113"/>
      <c r="H32" s="113"/>
      <c r="I32" s="113"/>
      <c r="J32" s="113"/>
      <c r="K32" s="49" t="s">
        <v>209</v>
      </c>
    </row>
    <row r="33" spans="1:11" s="1" customFormat="1" ht="17.25" customHeight="1" x14ac:dyDescent="0.45">
      <c r="A33" s="110"/>
      <c r="B33" s="111"/>
      <c r="C33" s="111"/>
      <c r="D33" s="112"/>
      <c r="E33" s="102" t="s">
        <v>234</v>
      </c>
      <c r="F33" s="103"/>
      <c r="G33" s="113"/>
      <c r="H33" s="113"/>
      <c r="I33" s="113"/>
      <c r="J33" s="113"/>
      <c r="K33" s="49" t="s">
        <v>209</v>
      </c>
    </row>
    <row r="34" spans="1:11" s="1" customFormat="1" ht="28.2" customHeight="1" x14ac:dyDescent="0.45">
      <c r="A34" s="121" t="s">
        <v>308</v>
      </c>
      <c r="B34" s="121"/>
      <c r="C34" s="121"/>
      <c r="D34" s="121"/>
      <c r="E34" s="121"/>
      <c r="F34" s="121"/>
      <c r="G34" s="121"/>
      <c r="H34" s="121"/>
      <c r="I34" s="121"/>
      <c r="J34" s="121"/>
      <c r="K34" s="49"/>
    </row>
    <row r="35" spans="1:11" s="1" customFormat="1" ht="24.6" customHeight="1" x14ac:dyDescent="0.45">
      <c r="A35" s="122" t="s">
        <v>309</v>
      </c>
      <c r="B35" s="122"/>
      <c r="C35" s="122"/>
      <c r="D35" s="122"/>
      <c r="E35" s="122"/>
      <c r="F35" s="122"/>
      <c r="G35" s="122"/>
      <c r="H35" s="122"/>
      <c r="I35" s="122"/>
      <c r="J35" s="122"/>
      <c r="K35" s="49"/>
    </row>
    <row r="36" spans="1:11" s="1" customFormat="1" ht="17.25" customHeight="1" x14ac:dyDescent="0.45">
      <c r="A36" s="122" t="s">
        <v>221</v>
      </c>
      <c r="B36" s="122"/>
      <c r="C36" s="122"/>
      <c r="D36" s="122"/>
      <c r="E36" s="122"/>
      <c r="F36" s="122"/>
      <c r="G36" s="122"/>
      <c r="K36" s="49"/>
    </row>
    <row r="37" spans="1:11" ht="22.5" customHeight="1" x14ac:dyDescent="0.45">
      <c r="A37" s="2" t="s">
        <v>223</v>
      </c>
    </row>
    <row r="38" spans="1:11" ht="18" customHeight="1" x14ac:dyDescent="0.45">
      <c r="A38" s="4" t="s">
        <v>219</v>
      </c>
      <c r="H38" s="33"/>
      <c r="I38" s="2" t="s">
        <v>209</v>
      </c>
    </row>
    <row r="39" spans="1:11" ht="18" customHeight="1" x14ac:dyDescent="0.45">
      <c r="A39" s="3" t="s">
        <v>176</v>
      </c>
      <c r="B39" s="156" t="str">
        <f>IF(D9="","",D9)</f>
        <v/>
      </c>
      <c r="C39" s="157"/>
      <c r="D39" s="157"/>
      <c r="E39" s="157"/>
      <c r="F39" s="158"/>
      <c r="H39" s="32"/>
      <c r="I39" s="2" t="s">
        <v>208</v>
      </c>
    </row>
    <row r="40" spans="1:11" ht="18" customHeight="1" x14ac:dyDescent="0.45">
      <c r="B40" s="8"/>
      <c r="C40" s="8"/>
      <c r="D40" s="8"/>
      <c r="E40" s="8"/>
      <c r="F40" s="8"/>
      <c r="H40" s="31"/>
      <c r="I40" s="2" t="s">
        <v>207</v>
      </c>
    </row>
    <row r="41" spans="1:11" ht="18.75" customHeight="1" x14ac:dyDescent="0.45">
      <c r="A41" s="4" t="s">
        <v>214</v>
      </c>
      <c r="H41" s="58" t="s">
        <v>255</v>
      </c>
    </row>
    <row r="42" spans="1:11" ht="36" customHeight="1" x14ac:dyDescent="0.45">
      <c r="A42" s="30"/>
      <c r="B42" s="97" t="s">
        <v>213</v>
      </c>
      <c r="C42" s="96"/>
      <c r="D42" s="97" t="s">
        <v>202</v>
      </c>
      <c r="E42" s="97"/>
      <c r="F42" s="18" t="s">
        <v>201</v>
      </c>
      <c r="G42" s="97" t="s">
        <v>212</v>
      </c>
      <c r="H42" s="96"/>
      <c r="K42" s="57" t="s">
        <v>254</v>
      </c>
    </row>
    <row r="43" spans="1:11" ht="18" customHeight="1" x14ac:dyDescent="0.45">
      <c r="A43" s="40" t="s">
        <v>194</v>
      </c>
      <c r="B43" s="120" t="s">
        <v>149</v>
      </c>
      <c r="C43" s="120"/>
      <c r="D43" s="151">
        <f>E61</f>
        <v>0</v>
      </c>
      <c r="E43" s="151"/>
      <c r="F43" s="22" t="s">
        <v>355</v>
      </c>
      <c r="G43" s="151">
        <f>D43*4/5</f>
        <v>0</v>
      </c>
      <c r="H43" s="151"/>
    </row>
    <row r="44" spans="1:11" ht="18" customHeight="1" x14ac:dyDescent="0.45">
      <c r="A44" s="40" t="s">
        <v>193</v>
      </c>
      <c r="B44" s="154" t="str">
        <f>IF(VLOOKUP(A44,$A$56:$F$115,2,0)="","",VLOOKUP(A44,$A$56:$F$115,2,0))</f>
        <v/>
      </c>
      <c r="C44" s="155"/>
      <c r="D44" s="151">
        <f>E67</f>
        <v>0</v>
      </c>
      <c r="E44" s="151"/>
      <c r="F44" s="22" t="s">
        <v>355</v>
      </c>
      <c r="G44" s="151">
        <f>D44*4/5</f>
        <v>0</v>
      </c>
      <c r="H44" s="151"/>
    </row>
    <row r="45" spans="1:11" ht="18" customHeight="1" x14ac:dyDescent="0.45">
      <c r="A45" s="40" t="s">
        <v>192</v>
      </c>
      <c r="B45" s="154" t="str">
        <f t="shared" ref="B45:B52" si="1">IF(VLOOKUP(A45,$A$56:$F$115,2,0)="","",VLOOKUP(A45,$A$56:$F$115,2,0))</f>
        <v/>
      </c>
      <c r="C45" s="155"/>
      <c r="D45" s="151">
        <f>E73</f>
        <v>0</v>
      </c>
      <c r="E45" s="151"/>
      <c r="F45" s="22" t="s">
        <v>355</v>
      </c>
      <c r="G45" s="151">
        <f>D45*4/5</f>
        <v>0</v>
      </c>
      <c r="H45" s="151"/>
    </row>
    <row r="46" spans="1:11" ht="18" customHeight="1" x14ac:dyDescent="0.45">
      <c r="A46" s="40" t="s">
        <v>197</v>
      </c>
      <c r="B46" s="154" t="str">
        <f t="shared" si="1"/>
        <v/>
      </c>
      <c r="C46" s="155"/>
      <c r="D46" s="100">
        <f>E79</f>
        <v>0</v>
      </c>
      <c r="E46" s="101"/>
      <c r="F46" s="22" t="s">
        <v>356</v>
      </c>
      <c r="G46" s="151">
        <f>D46*4/5</f>
        <v>0</v>
      </c>
      <c r="H46" s="151"/>
    </row>
    <row r="47" spans="1:11" ht="18" customHeight="1" x14ac:dyDescent="0.45">
      <c r="A47" s="40" t="s">
        <v>252</v>
      </c>
      <c r="B47" s="154" t="str">
        <f t="shared" si="1"/>
        <v/>
      </c>
      <c r="C47" s="155"/>
      <c r="D47" s="100">
        <f>E85</f>
        <v>0</v>
      </c>
      <c r="E47" s="101"/>
      <c r="F47" s="22" t="s">
        <v>356</v>
      </c>
      <c r="G47" s="151">
        <f>D47*4/5</f>
        <v>0</v>
      </c>
      <c r="H47" s="151"/>
    </row>
    <row r="48" spans="1:11" ht="18" hidden="1" customHeight="1" outlineLevel="1" x14ac:dyDescent="0.45">
      <c r="A48" s="40" t="s">
        <v>237</v>
      </c>
      <c r="B48" s="154" t="str">
        <f t="shared" si="1"/>
        <v/>
      </c>
      <c r="C48" s="155"/>
      <c r="D48" s="100">
        <f>E91</f>
        <v>0</v>
      </c>
      <c r="E48" s="101"/>
      <c r="F48" s="22" t="s">
        <v>211</v>
      </c>
      <c r="G48" s="151">
        <f t="shared" ref="G48" si="2">D48*3/4</f>
        <v>0</v>
      </c>
      <c r="H48" s="151"/>
    </row>
    <row r="49" spans="1:11" ht="18" hidden="1" customHeight="1" outlineLevel="1" x14ac:dyDescent="0.45">
      <c r="A49" s="40" t="s">
        <v>238</v>
      </c>
      <c r="B49" s="154" t="str">
        <f t="shared" si="1"/>
        <v/>
      </c>
      <c r="C49" s="155"/>
      <c r="D49" s="100">
        <f>E97</f>
        <v>0</v>
      </c>
      <c r="E49" s="101"/>
      <c r="F49" s="22" t="s">
        <v>211</v>
      </c>
      <c r="G49" s="151">
        <f t="shared" ref="G49:G50" si="3">D49*3/4</f>
        <v>0</v>
      </c>
      <c r="H49" s="151"/>
    </row>
    <row r="50" spans="1:11" ht="18" hidden="1" customHeight="1" outlineLevel="1" x14ac:dyDescent="0.45">
      <c r="A50" s="40" t="s">
        <v>239</v>
      </c>
      <c r="B50" s="154" t="str">
        <f t="shared" si="1"/>
        <v/>
      </c>
      <c r="C50" s="155"/>
      <c r="D50" s="100">
        <f>E103</f>
        <v>0</v>
      </c>
      <c r="E50" s="101"/>
      <c r="F50" s="22" t="s">
        <v>211</v>
      </c>
      <c r="G50" s="151">
        <f t="shared" si="3"/>
        <v>0</v>
      </c>
      <c r="H50" s="151"/>
    </row>
    <row r="51" spans="1:11" ht="18" hidden="1" customHeight="1" outlineLevel="1" x14ac:dyDescent="0.45">
      <c r="A51" s="40" t="s">
        <v>246</v>
      </c>
      <c r="B51" s="154" t="str">
        <f t="shared" si="1"/>
        <v/>
      </c>
      <c r="C51" s="155"/>
      <c r="D51" s="100">
        <f>E109</f>
        <v>0</v>
      </c>
      <c r="E51" s="101"/>
      <c r="F51" s="22" t="s">
        <v>211</v>
      </c>
      <c r="G51" s="151">
        <f>D51*4/5</f>
        <v>0</v>
      </c>
      <c r="H51" s="151"/>
    </row>
    <row r="52" spans="1:11" ht="18" hidden="1" customHeight="1" outlineLevel="1" x14ac:dyDescent="0.45">
      <c r="A52" s="40" t="s">
        <v>247</v>
      </c>
      <c r="B52" s="154" t="str">
        <f t="shared" si="1"/>
        <v/>
      </c>
      <c r="C52" s="155"/>
      <c r="D52" s="100">
        <f>E115</f>
        <v>0</v>
      </c>
      <c r="E52" s="101"/>
      <c r="F52" s="22" t="s">
        <v>211</v>
      </c>
      <c r="G52" s="151">
        <f>D47*3/4</f>
        <v>0</v>
      </c>
      <c r="H52" s="151"/>
    </row>
    <row r="53" spans="1:11" ht="18.75" customHeight="1" collapsed="1" x14ac:dyDescent="0.45">
      <c r="A53" s="40" t="s">
        <v>184</v>
      </c>
      <c r="B53" s="135"/>
      <c r="C53" s="135"/>
      <c r="D53" s="151">
        <f>SUM(D43:E52)</f>
        <v>0</v>
      </c>
      <c r="E53" s="151"/>
      <c r="F53" s="20"/>
      <c r="G53" s="151">
        <f>IF(SUM(G43:H52)&gt;=10000000,10000000,ROUNDDOWN(SUM(G43:H52),-3))</f>
        <v>0</v>
      </c>
      <c r="H53" s="151"/>
    </row>
    <row r="54" spans="1:11" ht="18.75" customHeight="1" x14ac:dyDescent="0.45">
      <c r="A54" s="1"/>
      <c r="B54" s="1"/>
      <c r="C54" s="1"/>
      <c r="D54" s="1"/>
      <c r="E54" s="1"/>
      <c r="F54" s="1"/>
      <c r="G54" s="1" t="s">
        <v>210</v>
      </c>
      <c r="H54" s="1"/>
      <c r="K54" s="90" t="s">
        <v>357</v>
      </c>
    </row>
    <row r="55" spans="1:11" ht="18.75" customHeight="1" x14ac:dyDescent="0.45">
      <c r="A55" s="4" t="s">
        <v>253</v>
      </c>
    </row>
    <row r="56" spans="1:11" ht="18" customHeight="1" x14ac:dyDescent="0.45">
      <c r="A56" s="16" t="s">
        <v>194</v>
      </c>
      <c r="B56" s="95" t="s">
        <v>149</v>
      </c>
      <c r="C56" s="95"/>
      <c r="D56" s="95"/>
      <c r="E56" s="95"/>
      <c r="F56" s="1"/>
      <c r="G56" s="1"/>
      <c r="H56" s="1"/>
      <c r="I56" s="1"/>
      <c r="J56" s="58" t="s">
        <v>255</v>
      </c>
      <c r="K56" s="49" t="s">
        <v>235</v>
      </c>
    </row>
    <row r="57" spans="1:11" ht="36" customHeight="1" x14ac:dyDescent="0.45">
      <c r="A57" s="96" t="s">
        <v>189</v>
      </c>
      <c r="B57" s="96"/>
      <c r="C57" s="96"/>
      <c r="D57" s="18" t="s">
        <v>188</v>
      </c>
      <c r="E57" s="97" t="s">
        <v>187</v>
      </c>
      <c r="F57" s="97"/>
      <c r="G57" s="152" t="s">
        <v>186</v>
      </c>
      <c r="H57" s="153"/>
      <c r="I57" s="152" t="s">
        <v>185</v>
      </c>
      <c r="J57" s="153"/>
      <c r="K57" s="49" t="s">
        <v>250</v>
      </c>
    </row>
    <row r="58" spans="1:11" ht="18" customHeight="1" x14ac:dyDescent="0.45">
      <c r="A58" s="92"/>
      <c r="B58" s="92"/>
      <c r="C58" s="92"/>
      <c r="D58" s="17"/>
      <c r="E58" s="93"/>
      <c r="F58" s="93"/>
      <c r="G58" s="92"/>
      <c r="H58" s="92"/>
      <c r="I58" s="92"/>
      <c r="J58" s="92"/>
      <c r="K58" s="49"/>
    </row>
    <row r="59" spans="1:11" ht="18" customHeight="1" x14ac:dyDescent="0.45">
      <c r="A59" s="92"/>
      <c r="B59" s="92"/>
      <c r="C59" s="92"/>
      <c r="D59" s="17"/>
      <c r="E59" s="93"/>
      <c r="F59" s="93"/>
      <c r="G59" s="92"/>
      <c r="H59" s="92"/>
      <c r="I59" s="92"/>
      <c r="J59" s="92"/>
      <c r="K59" s="49"/>
    </row>
    <row r="60" spans="1:11" ht="18" customHeight="1" x14ac:dyDescent="0.45">
      <c r="A60" s="92"/>
      <c r="B60" s="92"/>
      <c r="C60" s="92"/>
      <c r="D60" s="17"/>
      <c r="E60" s="93"/>
      <c r="F60" s="93"/>
      <c r="G60" s="92"/>
      <c r="H60" s="92"/>
      <c r="I60" s="92"/>
      <c r="J60" s="92"/>
      <c r="K60" s="49"/>
    </row>
    <row r="61" spans="1:11" ht="18" customHeight="1" x14ac:dyDescent="0.45">
      <c r="A61" s="98" t="s">
        <v>184</v>
      </c>
      <c r="B61" s="98"/>
      <c r="C61" s="98"/>
      <c r="D61" s="99"/>
      <c r="E61" s="100">
        <f>SUM(E58:F60)</f>
        <v>0</v>
      </c>
      <c r="F61" s="101"/>
      <c r="G61" s="16"/>
      <c r="H61" s="16"/>
      <c r="I61" s="16"/>
      <c r="J61" s="16"/>
      <c r="K61" s="49"/>
    </row>
    <row r="62" spans="1:11" ht="18" customHeight="1" x14ac:dyDescent="0.45">
      <c r="A62" s="16" t="s">
        <v>193</v>
      </c>
      <c r="B62" s="95"/>
      <c r="C62" s="95"/>
      <c r="D62" s="95"/>
      <c r="E62" s="95"/>
      <c r="F62" s="29"/>
      <c r="G62" s="1"/>
      <c r="H62" s="1"/>
      <c r="I62" s="1"/>
      <c r="J62" s="1"/>
      <c r="K62" s="49" t="s">
        <v>235</v>
      </c>
    </row>
    <row r="63" spans="1:11" ht="36.6" customHeight="1" x14ac:dyDescent="0.45">
      <c r="A63" s="96" t="s">
        <v>189</v>
      </c>
      <c r="B63" s="96"/>
      <c r="C63" s="96"/>
      <c r="D63" s="18" t="s">
        <v>188</v>
      </c>
      <c r="E63" s="150" t="s">
        <v>187</v>
      </c>
      <c r="F63" s="150"/>
      <c r="G63" s="96" t="s">
        <v>186</v>
      </c>
      <c r="H63" s="96"/>
      <c r="I63" s="96" t="s">
        <v>185</v>
      </c>
      <c r="J63" s="96"/>
      <c r="K63" s="49"/>
    </row>
    <row r="64" spans="1:11" ht="18" customHeight="1" x14ac:dyDescent="0.45">
      <c r="A64" s="92"/>
      <c r="B64" s="92"/>
      <c r="C64" s="92"/>
      <c r="D64" s="17"/>
      <c r="E64" s="93"/>
      <c r="F64" s="93"/>
      <c r="G64" s="92"/>
      <c r="H64" s="92"/>
      <c r="I64" s="92"/>
      <c r="J64" s="92"/>
      <c r="K64" s="49"/>
    </row>
    <row r="65" spans="1:11" ht="18" customHeight="1" x14ac:dyDescent="0.45">
      <c r="A65" s="92"/>
      <c r="B65" s="92"/>
      <c r="C65" s="92"/>
      <c r="D65" s="17"/>
      <c r="E65" s="93"/>
      <c r="F65" s="93"/>
      <c r="G65" s="92"/>
      <c r="H65" s="92"/>
      <c r="I65" s="92"/>
      <c r="J65" s="92"/>
      <c r="K65" s="49"/>
    </row>
    <row r="66" spans="1:11" ht="18" customHeight="1" x14ac:dyDescent="0.45">
      <c r="A66" s="92"/>
      <c r="B66" s="92"/>
      <c r="C66" s="92"/>
      <c r="D66" s="17"/>
      <c r="E66" s="93"/>
      <c r="F66" s="93"/>
      <c r="G66" s="92"/>
      <c r="H66" s="92"/>
      <c r="I66" s="92"/>
      <c r="J66" s="92"/>
      <c r="K66" s="49"/>
    </row>
    <row r="67" spans="1:11" ht="18" customHeight="1" x14ac:dyDescent="0.45">
      <c r="A67" s="98" t="s">
        <v>184</v>
      </c>
      <c r="B67" s="98"/>
      <c r="C67" s="98"/>
      <c r="D67" s="99"/>
      <c r="E67" s="100">
        <f>SUM(E64:F66)</f>
        <v>0</v>
      </c>
      <c r="F67" s="101"/>
      <c r="G67" s="16"/>
      <c r="H67" s="16"/>
      <c r="I67" s="16"/>
      <c r="J67" s="16"/>
      <c r="K67" s="49"/>
    </row>
    <row r="68" spans="1:11" ht="18" customHeight="1" x14ac:dyDescent="0.45">
      <c r="A68" s="16" t="s">
        <v>192</v>
      </c>
      <c r="B68" s="95"/>
      <c r="C68" s="95"/>
      <c r="D68" s="95"/>
      <c r="E68" s="95"/>
      <c r="F68" s="29"/>
      <c r="G68" s="1"/>
      <c r="H68" s="1"/>
      <c r="I68" s="1"/>
      <c r="J68" s="1"/>
      <c r="K68" s="49" t="s">
        <v>235</v>
      </c>
    </row>
    <row r="69" spans="1:11" ht="36" customHeight="1" x14ac:dyDescent="0.45">
      <c r="A69" s="96" t="s">
        <v>189</v>
      </c>
      <c r="B69" s="96"/>
      <c r="C69" s="96"/>
      <c r="D69" s="18" t="s">
        <v>188</v>
      </c>
      <c r="E69" s="150" t="s">
        <v>187</v>
      </c>
      <c r="F69" s="150"/>
      <c r="G69" s="96" t="s">
        <v>186</v>
      </c>
      <c r="H69" s="96"/>
      <c r="I69" s="96" t="s">
        <v>185</v>
      </c>
      <c r="J69" s="96"/>
      <c r="K69" s="49"/>
    </row>
    <row r="70" spans="1:11" ht="18" customHeight="1" x14ac:dyDescent="0.45">
      <c r="A70" s="92"/>
      <c r="B70" s="92"/>
      <c r="C70" s="92"/>
      <c r="D70" s="17"/>
      <c r="E70" s="93"/>
      <c r="F70" s="93"/>
      <c r="G70" s="92"/>
      <c r="H70" s="92"/>
      <c r="I70" s="92"/>
      <c r="J70" s="92"/>
      <c r="K70" s="49"/>
    </row>
    <row r="71" spans="1:11" ht="18" customHeight="1" x14ac:dyDescent="0.45">
      <c r="A71" s="92"/>
      <c r="B71" s="92"/>
      <c r="C71" s="92"/>
      <c r="D71" s="17"/>
      <c r="E71" s="93"/>
      <c r="F71" s="93"/>
      <c r="G71" s="92"/>
      <c r="H71" s="92"/>
      <c r="I71" s="92"/>
      <c r="J71" s="92"/>
      <c r="K71" s="49"/>
    </row>
    <row r="72" spans="1:11" ht="18" customHeight="1" x14ac:dyDescent="0.45">
      <c r="A72" s="92"/>
      <c r="B72" s="92"/>
      <c r="C72" s="92"/>
      <c r="D72" s="17"/>
      <c r="E72" s="93"/>
      <c r="F72" s="93"/>
      <c r="G72" s="92"/>
      <c r="H72" s="92"/>
      <c r="I72" s="92"/>
      <c r="J72" s="92"/>
      <c r="K72" s="49"/>
    </row>
    <row r="73" spans="1:11" ht="18" customHeight="1" x14ac:dyDescent="0.45">
      <c r="A73" s="98" t="s">
        <v>184</v>
      </c>
      <c r="B73" s="98"/>
      <c r="C73" s="98"/>
      <c r="D73" s="99"/>
      <c r="E73" s="100">
        <f>SUM(E70:F72)</f>
        <v>0</v>
      </c>
      <c r="F73" s="101"/>
      <c r="G73" s="16"/>
      <c r="H73" s="16"/>
      <c r="I73" s="16"/>
      <c r="J73" s="16"/>
      <c r="K73" s="49"/>
    </row>
    <row r="74" spans="1:11" ht="18" customHeight="1" x14ac:dyDescent="0.45">
      <c r="A74" s="16" t="s">
        <v>191</v>
      </c>
      <c r="B74" s="95"/>
      <c r="C74" s="95"/>
      <c r="D74" s="95"/>
      <c r="E74" s="95"/>
      <c r="F74" s="29"/>
      <c r="G74" s="1"/>
      <c r="H74" s="1"/>
      <c r="I74" s="1"/>
      <c r="J74" s="1"/>
      <c r="K74" s="49" t="s">
        <v>235</v>
      </c>
    </row>
    <row r="75" spans="1:11" ht="36.6" customHeight="1" x14ac:dyDescent="0.45">
      <c r="A75" s="96" t="s">
        <v>189</v>
      </c>
      <c r="B75" s="96"/>
      <c r="C75" s="96"/>
      <c r="D75" s="18" t="s">
        <v>188</v>
      </c>
      <c r="E75" s="150" t="s">
        <v>187</v>
      </c>
      <c r="F75" s="150"/>
      <c r="G75" s="96" t="s">
        <v>186</v>
      </c>
      <c r="H75" s="96"/>
      <c r="I75" s="96" t="s">
        <v>185</v>
      </c>
      <c r="J75" s="96"/>
      <c r="K75" s="49"/>
    </row>
    <row r="76" spans="1:11" ht="18" customHeight="1" x14ac:dyDescent="0.45">
      <c r="A76" s="92"/>
      <c r="B76" s="92"/>
      <c r="C76" s="92"/>
      <c r="D76" s="17"/>
      <c r="E76" s="93"/>
      <c r="F76" s="93"/>
      <c r="G76" s="92"/>
      <c r="H76" s="92"/>
      <c r="I76" s="92"/>
      <c r="J76" s="92"/>
      <c r="K76" s="49"/>
    </row>
    <row r="77" spans="1:11" ht="18" customHeight="1" x14ac:dyDescent="0.45">
      <c r="A77" s="92"/>
      <c r="B77" s="92"/>
      <c r="C77" s="92"/>
      <c r="D77" s="17"/>
      <c r="E77" s="93"/>
      <c r="F77" s="93"/>
      <c r="G77" s="92"/>
      <c r="H77" s="92"/>
      <c r="I77" s="92"/>
      <c r="J77" s="92"/>
      <c r="K77" s="49"/>
    </row>
    <row r="78" spans="1:11" ht="18" customHeight="1" x14ac:dyDescent="0.45">
      <c r="A78" s="92"/>
      <c r="B78" s="92"/>
      <c r="C78" s="92"/>
      <c r="D78" s="17"/>
      <c r="E78" s="93"/>
      <c r="F78" s="93"/>
      <c r="G78" s="92"/>
      <c r="H78" s="92"/>
      <c r="I78" s="92"/>
      <c r="J78" s="92"/>
      <c r="K78" s="49"/>
    </row>
    <row r="79" spans="1:11" ht="18" customHeight="1" x14ac:dyDescent="0.45">
      <c r="A79" s="98" t="s">
        <v>184</v>
      </c>
      <c r="B79" s="98"/>
      <c r="C79" s="98"/>
      <c r="D79" s="99"/>
      <c r="E79" s="100">
        <f>SUM(E76:F78)</f>
        <v>0</v>
      </c>
      <c r="F79" s="101"/>
      <c r="G79" s="16"/>
      <c r="H79" s="16"/>
      <c r="I79" s="16"/>
      <c r="J79" s="16"/>
      <c r="K79" s="49"/>
    </row>
    <row r="80" spans="1:11" ht="18" customHeight="1" x14ac:dyDescent="0.45">
      <c r="A80" s="16" t="s">
        <v>190</v>
      </c>
      <c r="B80" s="95"/>
      <c r="C80" s="95"/>
      <c r="D80" s="95"/>
      <c r="E80" s="95"/>
      <c r="F80" s="29"/>
      <c r="G80" s="1"/>
      <c r="H80" s="1"/>
      <c r="I80" s="1"/>
      <c r="J80" s="1"/>
      <c r="K80" s="49" t="s">
        <v>235</v>
      </c>
    </row>
    <row r="81" spans="1:11" ht="36" customHeight="1" x14ac:dyDescent="0.45">
      <c r="A81" s="96" t="s">
        <v>189</v>
      </c>
      <c r="B81" s="96"/>
      <c r="C81" s="96"/>
      <c r="D81" s="18" t="s">
        <v>188</v>
      </c>
      <c r="E81" s="150" t="s">
        <v>187</v>
      </c>
      <c r="F81" s="150"/>
      <c r="G81" s="96" t="s">
        <v>186</v>
      </c>
      <c r="H81" s="96"/>
      <c r="I81" s="96" t="s">
        <v>185</v>
      </c>
      <c r="J81" s="96"/>
      <c r="K81" s="49"/>
    </row>
    <row r="82" spans="1:11" ht="18" customHeight="1" x14ac:dyDescent="0.45">
      <c r="A82" s="92"/>
      <c r="B82" s="92"/>
      <c r="C82" s="92"/>
      <c r="D82" s="17"/>
      <c r="E82" s="93"/>
      <c r="F82" s="93"/>
      <c r="G82" s="92"/>
      <c r="H82" s="92"/>
      <c r="I82" s="92"/>
      <c r="J82" s="92"/>
      <c r="K82" s="49"/>
    </row>
    <row r="83" spans="1:11" ht="18" customHeight="1" x14ac:dyDescent="0.45">
      <c r="A83" s="92"/>
      <c r="B83" s="92"/>
      <c r="C83" s="92"/>
      <c r="D83" s="17"/>
      <c r="E83" s="93"/>
      <c r="F83" s="93"/>
      <c r="G83" s="92"/>
      <c r="H83" s="92"/>
      <c r="I83" s="92"/>
      <c r="J83" s="92"/>
      <c r="K83" s="49"/>
    </row>
    <row r="84" spans="1:11" ht="18" customHeight="1" x14ac:dyDescent="0.45">
      <c r="A84" s="92"/>
      <c r="B84" s="92"/>
      <c r="C84" s="92"/>
      <c r="D84" s="17"/>
      <c r="E84" s="93"/>
      <c r="F84" s="93"/>
      <c r="G84" s="92"/>
      <c r="H84" s="92"/>
      <c r="I84" s="92"/>
      <c r="J84" s="92"/>
      <c r="K84" s="49"/>
    </row>
    <row r="85" spans="1:11" ht="18" customHeight="1" x14ac:dyDescent="0.45">
      <c r="A85" s="98" t="s">
        <v>184</v>
      </c>
      <c r="B85" s="98"/>
      <c r="C85" s="98"/>
      <c r="D85" s="99"/>
      <c r="E85" s="100">
        <f>SUM(E82:F84)</f>
        <v>0</v>
      </c>
      <c r="F85" s="101"/>
      <c r="G85" s="16"/>
      <c r="H85" s="16"/>
      <c r="I85" s="16"/>
      <c r="J85" s="16"/>
      <c r="K85" s="49"/>
    </row>
    <row r="86" spans="1:11" ht="18" hidden="1" customHeight="1" outlineLevel="1" x14ac:dyDescent="0.45">
      <c r="A86" s="16" t="s">
        <v>242</v>
      </c>
      <c r="B86" s="95"/>
      <c r="C86" s="95"/>
      <c r="D86" s="95"/>
      <c r="E86" s="95"/>
      <c r="F86" s="29"/>
      <c r="G86" s="1"/>
      <c r="H86" s="1"/>
      <c r="I86" s="1"/>
      <c r="J86" s="1"/>
      <c r="K86" s="49" t="s">
        <v>235</v>
      </c>
    </row>
    <row r="87" spans="1:11" ht="36" hidden="1" customHeight="1" outlineLevel="1" x14ac:dyDescent="0.45">
      <c r="A87" s="96" t="s">
        <v>189</v>
      </c>
      <c r="B87" s="96"/>
      <c r="C87" s="96"/>
      <c r="D87" s="18" t="s">
        <v>188</v>
      </c>
      <c r="E87" s="150" t="s">
        <v>187</v>
      </c>
      <c r="F87" s="150"/>
      <c r="G87" s="96" t="s">
        <v>186</v>
      </c>
      <c r="H87" s="96"/>
      <c r="I87" s="96" t="s">
        <v>185</v>
      </c>
      <c r="J87" s="96"/>
      <c r="K87" s="49"/>
    </row>
    <row r="88" spans="1:11" ht="18" hidden="1" customHeight="1" outlineLevel="1" x14ac:dyDescent="0.45">
      <c r="A88" s="92"/>
      <c r="B88" s="92"/>
      <c r="C88" s="92"/>
      <c r="D88" s="17"/>
      <c r="E88" s="93"/>
      <c r="F88" s="93"/>
      <c r="G88" s="92"/>
      <c r="H88" s="92"/>
      <c r="I88" s="92"/>
      <c r="J88" s="92"/>
      <c r="K88" s="49"/>
    </row>
    <row r="89" spans="1:11" ht="18" hidden="1" customHeight="1" outlineLevel="1" x14ac:dyDescent="0.45">
      <c r="A89" s="92"/>
      <c r="B89" s="92"/>
      <c r="C89" s="92"/>
      <c r="D89" s="17"/>
      <c r="E89" s="93"/>
      <c r="F89" s="93"/>
      <c r="G89" s="92"/>
      <c r="H89" s="92"/>
      <c r="I89" s="92"/>
      <c r="J89" s="92"/>
      <c r="K89" s="49"/>
    </row>
    <row r="90" spans="1:11" ht="18" hidden="1" customHeight="1" outlineLevel="1" x14ac:dyDescent="0.45">
      <c r="A90" s="92"/>
      <c r="B90" s="92"/>
      <c r="C90" s="92"/>
      <c r="D90" s="17"/>
      <c r="E90" s="93"/>
      <c r="F90" s="93"/>
      <c r="G90" s="92"/>
      <c r="H90" s="92"/>
      <c r="I90" s="92"/>
      <c r="J90" s="92"/>
      <c r="K90" s="49"/>
    </row>
    <row r="91" spans="1:11" ht="18" hidden="1" customHeight="1" outlineLevel="1" x14ac:dyDescent="0.45">
      <c r="A91" s="98" t="s">
        <v>184</v>
      </c>
      <c r="B91" s="98"/>
      <c r="C91" s="98"/>
      <c r="D91" s="99"/>
      <c r="E91" s="100">
        <f>SUM(E88:F90)</f>
        <v>0</v>
      </c>
      <c r="F91" s="101"/>
      <c r="G91" s="16"/>
      <c r="H91" s="16"/>
      <c r="I91" s="16"/>
      <c r="J91" s="16"/>
      <c r="K91" s="49"/>
    </row>
    <row r="92" spans="1:11" ht="18" hidden="1" customHeight="1" outlineLevel="1" x14ac:dyDescent="0.45">
      <c r="A92" s="16" t="s">
        <v>244</v>
      </c>
      <c r="B92" s="95"/>
      <c r="C92" s="95"/>
      <c r="D92" s="95"/>
      <c r="E92" s="95"/>
      <c r="F92" s="29"/>
      <c r="G92" s="1"/>
      <c r="H92" s="1"/>
      <c r="I92" s="1"/>
      <c r="J92" s="1"/>
      <c r="K92" s="49" t="s">
        <v>235</v>
      </c>
    </row>
    <row r="93" spans="1:11" ht="36" hidden="1" customHeight="1" outlineLevel="1" x14ac:dyDescent="0.45">
      <c r="A93" s="96" t="s">
        <v>189</v>
      </c>
      <c r="B93" s="96"/>
      <c r="C93" s="96"/>
      <c r="D93" s="18" t="s">
        <v>188</v>
      </c>
      <c r="E93" s="150" t="s">
        <v>187</v>
      </c>
      <c r="F93" s="150"/>
      <c r="G93" s="96" t="s">
        <v>186</v>
      </c>
      <c r="H93" s="96"/>
      <c r="I93" s="96" t="s">
        <v>185</v>
      </c>
      <c r="J93" s="96"/>
      <c r="K93" s="49"/>
    </row>
    <row r="94" spans="1:11" ht="18" hidden="1" customHeight="1" outlineLevel="1" x14ac:dyDescent="0.45">
      <c r="A94" s="92"/>
      <c r="B94" s="92"/>
      <c r="C94" s="92"/>
      <c r="D94" s="17"/>
      <c r="E94" s="93"/>
      <c r="F94" s="93"/>
      <c r="G94" s="92"/>
      <c r="H94" s="92"/>
      <c r="I94" s="92"/>
      <c r="J94" s="92"/>
      <c r="K94" s="49"/>
    </row>
    <row r="95" spans="1:11" ht="18" hidden="1" customHeight="1" outlineLevel="1" x14ac:dyDescent="0.45">
      <c r="A95" s="92"/>
      <c r="B95" s="92"/>
      <c r="C95" s="92"/>
      <c r="D95" s="17"/>
      <c r="E95" s="93"/>
      <c r="F95" s="93"/>
      <c r="G95" s="92"/>
      <c r="H95" s="92"/>
      <c r="I95" s="92"/>
      <c r="J95" s="92"/>
      <c r="K95" s="49"/>
    </row>
    <row r="96" spans="1:11" ht="18" hidden="1" customHeight="1" outlineLevel="1" x14ac:dyDescent="0.45">
      <c r="A96" s="92"/>
      <c r="B96" s="92"/>
      <c r="C96" s="92"/>
      <c r="D96" s="17"/>
      <c r="E96" s="93"/>
      <c r="F96" s="93"/>
      <c r="G96" s="92"/>
      <c r="H96" s="92"/>
      <c r="I96" s="92"/>
      <c r="J96" s="92"/>
      <c r="K96" s="49"/>
    </row>
    <row r="97" spans="1:11" ht="18" hidden="1" customHeight="1" outlineLevel="1" x14ac:dyDescent="0.45">
      <c r="A97" s="98" t="s">
        <v>184</v>
      </c>
      <c r="B97" s="98"/>
      <c r="C97" s="98"/>
      <c r="D97" s="99"/>
      <c r="E97" s="100">
        <f>SUM(E94:F96)</f>
        <v>0</v>
      </c>
      <c r="F97" s="101"/>
      <c r="G97" s="16"/>
      <c r="H97" s="16"/>
      <c r="I97" s="16"/>
      <c r="J97" s="16"/>
      <c r="K97" s="49"/>
    </row>
    <row r="98" spans="1:11" ht="18" hidden="1" customHeight="1" outlineLevel="1" x14ac:dyDescent="0.45">
      <c r="A98" s="16" t="s">
        <v>245</v>
      </c>
      <c r="B98" s="95"/>
      <c r="C98" s="95"/>
      <c r="D98" s="95"/>
      <c r="E98" s="95"/>
      <c r="F98" s="29"/>
      <c r="G98" s="1"/>
      <c r="H98" s="1"/>
      <c r="I98" s="1"/>
      <c r="J98" s="1"/>
      <c r="K98" s="49" t="s">
        <v>235</v>
      </c>
    </row>
    <row r="99" spans="1:11" ht="36" hidden="1" customHeight="1" outlineLevel="1" x14ac:dyDescent="0.45">
      <c r="A99" s="96" t="s">
        <v>189</v>
      </c>
      <c r="B99" s="96"/>
      <c r="C99" s="96"/>
      <c r="D99" s="18" t="s">
        <v>188</v>
      </c>
      <c r="E99" s="150" t="s">
        <v>187</v>
      </c>
      <c r="F99" s="150"/>
      <c r="G99" s="96" t="s">
        <v>186</v>
      </c>
      <c r="H99" s="96"/>
      <c r="I99" s="96" t="s">
        <v>185</v>
      </c>
      <c r="J99" s="96"/>
      <c r="K99" s="49"/>
    </row>
    <row r="100" spans="1:11" ht="18" hidden="1" customHeight="1" outlineLevel="1" x14ac:dyDescent="0.45">
      <c r="A100" s="92"/>
      <c r="B100" s="92"/>
      <c r="C100" s="92"/>
      <c r="D100" s="17"/>
      <c r="E100" s="93"/>
      <c r="F100" s="93"/>
      <c r="G100" s="92"/>
      <c r="H100" s="92"/>
      <c r="I100" s="92"/>
      <c r="J100" s="92"/>
      <c r="K100" s="49"/>
    </row>
    <row r="101" spans="1:11" ht="18" hidden="1" customHeight="1" outlineLevel="1" x14ac:dyDescent="0.45">
      <c r="A101" s="92"/>
      <c r="B101" s="92"/>
      <c r="C101" s="92"/>
      <c r="D101" s="17"/>
      <c r="E101" s="93"/>
      <c r="F101" s="93"/>
      <c r="G101" s="92"/>
      <c r="H101" s="92"/>
      <c r="I101" s="92"/>
      <c r="J101" s="92"/>
      <c r="K101" s="49"/>
    </row>
    <row r="102" spans="1:11" ht="18" hidden="1" customHeight="1" outlineLevel="1" x14ac:dyDescent="0.45">
      <c r="A102" s="92"/>
      <c r="B102" s="92"/>
      <c r="C102" s="92"/>
      <c r="D102" s="17"/>
      <c r="E102" s="93"/>
      <c r="F102" s="93"/>
      <c r="G102" s="92"/>
      <c r="H102" s="92"/>
      <c r="I102" s="92"/>
      <c r="J102" s="92"/>
      <c r="K102" s="49"/>
    </row>
    <row r="103" spans="1:11" ht="18" hidden="1" customHeight="1" outlineLevel="1" x14ac:dyDescent="0.45">
      <c r="A103" s="98" t="s">
        <v>184</v>
      </c>
      <c r="B103" s="98"/>
      <c r="C103" s="98"/>
      <c r="D103" s="99"/>
      <c r="E103" s="100">
        <f>SUM(E100:F102)</f>
        <v>0</v>
      </c>
      <c r="F103" s="101"/>
      <c r="G103" s="16"/>
      <c r="H103" s="16"/>
      <c r="I103" s="16"/>
      <c r="J103" s="16"/>
      <c r="K103" s="49"/>
    </row>
    <row r="104" spans="1:11" ht="18" hidden="1" customHeight="1" outlineLevel="1" x14ac:dyDescent="0.45">
      <c r="A104" s="16" t="s">
        <v>246</v>
      </c>
      <c r="B104" s="95"/>
      <c r="C104" s="95"/>
      <c r="D104" s="95"/>
      <c r="E104" s="95"/>
      <c r="F104" s="29"/>
      <c r="G104" s="1"/>
      <c r="H104" s="1"/>
      <c r="I104" s="1"/>
      <c r="J104" s="1"/>
      <c r="K104" s="49" t="s">
        <v>235</v>
      </c>
    </row>
    <row r="105" spans="1:11" ht="36" hidden="1" customHeight="1" outlineLevel="1" x14ac:dyDescent="0.45">
      <c r="A105" s="96" t="s">
        <v>189</v>
      </c>
      <c r="B105" s="96"/>
      <c r="C105" s="96"/>
      <c r="D105" s="18" t="s">
        <v>188</v>
      </c>
      <c r="E105" s="150" t="s">
        <v>187</v>
      </c>
      <c r="F105" s="150"/>
      <c r="G105" s="96" t="s">
        <v>186</v>
      </c>
      <c r="H105" s="96"/>
      <c r="I105" s="96" t="s">
        <v>185</v>
      </c>
      <c r="J105" s="96"/>
      <c r="K105" s="49"/>
    </row>
    <row r="106" spans="1:11" ht="18" hidden="1" customHeight="1" outlineLevel="1" x14ac:dyDescent="0.45">
      <c r="A106" s="92"/>
      <c r="B106" s="92"/>
      <c r="C106" s="92"/>
      <c r="D106" s="17"/>
      <c r="E106" s="93"/>
      <c r="F106" s="93"/>
      <c r="G106" s="92"/>
      <c r="H106" s="92"/>
      <c r="I106" s="92"/>
      <c r="J106" s="92"/>
      <c r="K106" s="49"/>
    </row>
    <row r="107" spans="1:11" ht="18" hidden="1" customHeight="1" outlineLevel="1" x14ac:dyDescent="0.45">
      <c r="A107" s="92"/>
      <c r="B107" s="92"/>
      <c r="C107" s="92"/>
      <c r="D107" s="17"/>
      <c r="E107" s="93"/>
      <c r="F107" s="93"/>
      <c r="G107" s="92"/>
      <c r="H107" s="92"/>
      <c r="I107" s="92"/>
      <c r="J107" s="92"/>
      <c r="K107" s="49"/>
    </row>
    <row r="108" spans="1:11" ht="18" hidden="1" customHeight="1" outlineLevel="1" x14ac:dyDescent="0.45">
      <c r="A108" s="92"/>
      <c r="B108" s="92"/>
      <c r="C108" s="92"/>
      <c r="D108" s="17"/>
      <c r="E108" s="93"/>
      <c r="F108" s="93"/>
      <c r="G108" s="92"/>
      <c r="H108" s="92"/>
      <c r="I108" s="92"/>
      <c r="J108" s="92"/>
      <c r="K108" s="49"/>
    </row>
    <row r="109" spans="1:11" ht="18" hidden="1" customHeight="1" outlineLevel="1" x14ac:dyDescent="0.45">
      <c r="A109" s="98" t="s">
        <v>184</v>
      </c>
      <c r="B109" s="98"/>
      <c r="C109" s="98"/>
      <c r="D109" s="99"/>
      <c r="E109" s="100">
        <f>SUM(E106:F108)</f>
        <v>0</v>
      </c>
      <c r="F109" s="101"/>
      <c r="G109" s="16"/>
      <c r="H109" s="16"/>
      <c r="I109" s="16"/>
      <c r="J109" s="16"/>
      <c r="K109" s="49"/>
    </row>
    <row r="110" spans="1:11" ht="18" hidden="1" customHeight="1" outlineLevel="1" x14ac:dyDescent="0.45">
      <c r="A110" s="16" t="s">
        <v>247</v>
      </c>
      <c r="B110" s="95"/>
      <c r="C110" s="95"/>
      <c r="D110" s="95"/>
      <c r="E110" s="95"/>
      <c r="F110" s="29"/>
      <c r="G110" s="1"/>
      <c r="H110" s="1"/>
      <c r="I110" s="1"/>
      <c r="J110" s="1"/>
      <c r="K110" s="49" t="s">
        <v>235</v>
      </c>
    </row>
    <row r="111" spans="1:11" ht="36" hidden="1" customHeight="1" outlineLevel="1" x14ac:dyDescent="0.45">
      <c r="A111" s="96" t="s">
        <v>189</v>
      </c>
      <c r="B111" s="96"/>
      <c r="C111" s="96"/>
      <c r="D111" s="18" t="s">
        <v>188</v>
      </c>
      <c r="E111" s="150" t="s">
        <v>187</v>
      </c>
      <c r="F111" s="150"/>
      <c r="G111" s="96" t="s">
        <v>186</v>
      </c>
      <c r="H111" s="96"/>
      <c r="I111" s="96" t="s">
        <v>185</v>
      </c>
      <c r="J111" s="96"/>
      <c r="K111" s="49"/>
    </row>
    <row r="112" spans="1:11" ht="18" hidden="1" customHeight="1" outlineLevel="1" x14ac:dyDescent="0.45">
      <c r="A112" s="92"/>
      <c r="B112" s="92"/>
      <c r="C112" s="92"/>
      <c r="D112" s="17"/>
      <c r="E112" s="93"/>
      <c r="F112" s="93"/>
      <c r="G112" s="92"/>
      <c r="H112" s="92"/>
      <c r="I112" s="92"/>
      <c r="J112" s="92"/>
      <c r="K112" s="49"/>
    </row>
    <row r="113" spans="1:11" ht="18" hidden="1" customHeight="1" outlineLevel="1" x14ac:dyDescent="0.45">
      <c r="A113" s="92"/>
      <c r="B113" s="92"/>
      <c r="C113" s="92"/>
      <c r="D113" s="17"/>
      <c r="E113" s="93"/>
      <c r="F113" s="93"/>
      <c r="G113" s="92"/>
      <c r="H113" s="92"/>
      <c r="I113" s="92"/>
      <c r="J113" s="92"/>
      <c r="K113" s="49"/>
    </row>
    <row r="114" spans="1:11" ht="18" hidden="1" customHeight="1" outlineLevel="1" x14ac:dyDescent="0.45">
      <c r="A114" s="92"/>
      <c r="B114" s="92"/>
      <c r="C114" s="92"/>
      <c r="D114" s="17"/>
      <c r="E114" s="93"/>
      <c r="F114" s="93"/>
      <c r="G114" s="92"/>
      <c r="H114" s="92"/>
      <c r="I114" s="92"/>
      <c r="J114" s="92"/>
      <c r="K114" s="49"/>
    </row>
    <row r="115" spans="1:11" ht="18" hidden="1" customHeight="1" outlineLevel="1" x14ac:dyDescent="0.45">
      <c r="A115" s="98" t="s">
        <v>184</v>
      </c>
      <c r="B115" s="98"/>
      <c r="C115" s="98"/>
      <c r="D115" s="99"/>
      <c r="E115" s="100">
        <f>SUM(E112:F114)</f>
        <v>0</v>
      </c>
      <c r="F115" s="101"/>
      <c r="G115" s="16"/>
      <c r="H115" s="16"/>
      <c r="I115" s="16"/>
      <c r="J115" s="16"/>
      <c r="K115" s="49"/>
    </row>
    <row r="116" spans="1:11" collapsed="1" x14ac:dyDescent="0.45">
      <c r="K116" s="49"/>
    </row>
    <row r="117" spans="1:11" x14ac:dyDescent="0.45">
      <c r="A117" s="1" t="s">
        <v>183</v>
      </c>
    </row>
    <row r="118" spans="1:11" x14ac:dyDescent="0.45">
      <c r="A118" s="1" t="s">
        <v>251</v>
      </c>
    </row>
  </sheetData>
  <mergeCells count="261">
    <mergeCell ref="A6:J6"/>
    <mergeCell ref="A9:C9"/>
    <mergeCell ref="D9:J9"/>
    <mergeCell ref="A10:C10"/>
    <mergeCell ref="D10:J10"/>
    <mergeCell ref="A12:B12"/>
    <mergeCell ref="A13:B13"/>
    <mergeCell ref="A15:D20"/>
    <mergeCell ref="F17:J17"/>
    <mergeCell ref="F18:J18"/>
    <mergeCell ref="G19:J19"/>
    <mergeCell ref="G43:H43"/>
    <mergeCell ref="B42:C42"/>
    <mergeCell ref="B43:C43"/>
    <mergeCell ref="B39:F39"/>
    <mergeCell ref="D42:E42"/>
    <mergeCell ref="D43:E43"/>
    <mergeCell ref="G42:H42"/>
    <mergeCell ref="A35:J35"/>
    <mergeCell ref="A36:G36"/>
    <mergeCell ref="D44:E44"/>
    <mergeCell ref="D45:E45"/>
    <mergeCell ref="D53:E53"/>
    <mergeCell ref="D52:E52"/>
    <mergeCell ref="A59:C59"/>
    <mergeCell ref="E59:F59"/>
    <mergeCell ref="G59:H59"/>
    <mergeCell ref="I59:J59"/>
    <mergeCell ref="B47:C47"/>
    <mergeCell ref="B46:C46"/>
    <mergeCell ref="G44:H44"/>
    <mergeCell ref="G45:H45"/>
    <mergeCell ref="B44:C44"/>
    <mergeCell ref="B45:C45"/>
    <mergeCell ref="B48:C48"/>
    <mergeCell ref="B49:C49"/>
    <mergeCell ref="B50:C50"/>
    <mergeCell ref="B51:C51"/>
    <mergeCell ref="D49:E49"/>
    <mergeCell ref="D50:E50"/>
    <mergeCell ref="D51:E51"/>
    <mergeCell ref="I57:J57"/>
    <mergeCell ref="G46:H46"/>
    <mergeCell ref="G52:H52"/>
    <mergeCell ref="E57:F57"/>
    <mergeCell ref="G58:H58"/>
    <mergeCell ref="I58:J58"/>
    <mergeCell ref="G48:H48"/>
    <mergeCell ref="G49:H49"/>
    <mergeCell ref="G50:H50"/>
    <mergeCell ref="G51:H51"/>
    <mergeCell ref="B56:E56"/>
    <mergeCell ref="D48:E48"/>
    <mergeCell ref="B52:C52"/>
    <mergeCell ref="D46:E46"/>
    <mergeCell ref="D47:E47"/>
    <mergeCell ref="G47:H47"/>
    <mergeCell ref="G57:H57"/>
    <mergeCell ref="I64:J64"/>
    <mergeCell ref="G65:H65"/>
    <mergeCell ref="I65:J65"/>
    <mergeCell ref="A66:C66"/>
    <mergeCell ref="I66:J66"/>
    <mergeCell ref="A60:C60"/>
    <mergeCell ref="E60:F60"/>
    <mergeCell ref="G60:H60"/>
    <mergeCell ref="I60:J60"/>
    <mergeCell ref="E66:F66"/>
    <mergeCell ref="G66:H66"/>
    <mergeCell ref="E65:F65"/>
    <mergeCell ref="G63:H63"/>
    <mergeCell ref="I63:J63"/>
    <mergeCell ref="B62:E62"/>
    <mergeCell ref="G53:H53"/>
    <mergeCell ref="A58:C58"/>
    <mergeCell ref="E58:F58"/>
    <mergeCell ref="B53:C53"/>
    <mergeCell ref="A57:C57"/>
    <mergeCell ref="B68:E68"/>
    <mergeCell ref="B74:E74"/>
    <mergeCell ref="I72:J72"/>
    <mergeCell ref="A70:C70"/>
    <mergeCell ref="E70:F70"/>
    <mergeCell ref="A61:D61"/>
    <mergeCell ref="E61:F61"/>
    <mergeCell ref="A67:D67"/>
    <mergeCell ref="E67:F67"/>
    <mergeCell ref="G70:H70"/>
    <mergeCell ref="I70:J70"/>
    <mergeCell ref="A71:C71"/>
    <mergeCell ref="E71:F71"/>
    <mergeCell ref="G71:H71"/>
    <mergeCell ref="I71:J71"/>
    <mergeCell ref="A63:C63"/>
    <mergeCell ref="E63:F63"/>
    <mergeCell ref="G69:H69"/>
    <mergeCell ref="I69:J69"/>
    <mergeCell ref="A64:C64"/>
    <mergeCell ref="E64:F64"/>
    <mergeCell ref="G64:H64"/>
    <mergeCell ref="E69:F69"/>
    <mergeCell ref="A65:C65"/>
    <mergeCell ref="I81:J81"/>
    <mergeCell ref="A82:C82"/>
    <mergeCell ref="E82:F82"/>
    <mergeCell ref="G82:H82"/>
    <mergeCell ref="I82:J82"/>
    <mergeCell ref="A79:D79"/>
    <mergeCell ref="E79:F79"/>
    <mergeCell ref="A81:C81"/>
    <mergeCell ref="E81:F81"/>
    <mergeCell ref="G81:H81"/>
    <mergeCell ref="E73:F73"/>
    <mergeCell ref="A69:C69"/>
    <mergeCell ref="A84:C84"/>
    <mergeCell ref="E84:F84"/>
    <mergeCell ref="G84:H84"/>
    <mergeCell ref="A83:C83"/>
    <mergeCell ref="E83:F83"/>
    <mergeCell ref="A77:C77"/>
    <mergeCell ref="E77:F77"/>
    <mergeCell ref="I84:J84"/>
    <mergeCell ref="A85:D85"/>
    <mergeCell ref="E85:F85"/>
    <mergeCell ref="E72:F72"/>
    <mergeCell ref="G72:H72"/>
    <mergeCell ref="G83:H83"/>
    <mergeCell ref="I83:J83"/>
    <mergeCell ref="I75:J75"/>
    <mergeCell ref="A76:C76"/>
    <mergeCell ref="E76:F76"/>
    <mergeCell ref="G76:H76"/>
    <mergeCell ref="I76:J76"/>
    <mergeCell ref="G77:H77"/>
    <mergeCell ref="I77:J77"/>
    <mergeCell ref="A78:C78"/>
    <mergeCell ref="E78:F78"/>
    <mergeCell ref="G78:H78"/>
    <mergeCell ref="I78:J78"/>
    <mergeCell ref="B80:E80"/>
    <mergeCell ref="A75:C75"/>
    <mergeCell ref="E75:F75"/>
    <mergeCell ref="G75:H75"/>
    <mergeCell ref="A72:C72"/>
    <mergeCell ref="A73:D73"/>
    <mergeCell ref="B86:E86"/>
    <mergeCell ref="A87:C87"/>
    <mergeCell ref="E87:F87"/>
    <mergeCell ref="G87:H87"/>
    <mergeCell ref="I87:J87"/>
    <mergeCell ref="A88:C88"/>
    <mergeCell ref="E88:F88"/>
    <mergeCell ref="G88:H88"/>
    <mergeCell ref="I88:J88"/>
    <mergeCell ref="A89:C89"/>
    <mergeCell ref="E89:F89"/>
    <mergeCell ref="G89:H89"/>
    <mergeCell ref="I89:J89"/>
    <mergeCell ref="A90:C90"/>
    <mergeCell ref="E90:F90"/>
    <mergeCell ref="G90:H90"/>
    <mergeCell ref="I90:J90"/>
    <mergeCell ref="A91:D91"/>
    <mergeCell ref="E91:F91"/>
    <mergeCell ref="B92:E92"/>
    <mergeCell ref="A93:C93"/>
    <mergeCell ref="E93:F93"/>
    <mergeCell ref="G93:H93"/>
    <mergeCell ref="I93:J93"/>
    <mergeCell ref="A94:C94"/>
    <mergeCell ref="E94:F94"/>
    <mergeCell ref="G94:H94"/>
    <mergeCell ref="I94:J94"/>
    <mergeCell ref="A95:C95"/>
    <mergeCell ref="E95:F95"/>
    <mergeCell ref="G95:H95"/>
    <mergeCell ref="I95:J95"/>
    <mergeCell ref="A96:C96"/>
    <mergeCell ref="E96:F96"/>
    <mergeCell ref="G96:H96"/>
    <mergeCell ref="I96:J96"/>
    <mergeCell ref="A97:D97"/>
    <mergeCell ref="E97:F97"/>
    <mergeCell ref="B98:E98"/>
    <mergeCell ref="A99:C99"/>
    <mergeCell ref="E99:F99"/>
    <mergeCell ref="G99:H99"/>
    <mergeCell ref="I99:J99"/>
    <mergeCell ref="A100:C100"/>
    <mergeCell ref="E100:F100"/>
    <mergeCell ref="G100:H100"/>
    <mergeCell ref="I100:J100"/>
    <mergeCell ref="A101:C101"/>
    <mergeCell ref="E101:F101"/>
    <mergeCell ref="G101:H101"/>
    <mergeCell ref="I101:J101"/>
    <mergeCell ref="A102:C102"/>
    <mergeCell ref="E102:F102"/>
    <mergeCell ref="G102:H102"/>
    <mergeCell ref="I102:J102"/>
    <mergeCell ref="A103:D103"/>
    <mergeCell ref="E103:F103"/>
    <mergeCell ref="B104:E104"/>
    <mergeCell ref="A105:C105"/>
    <mergeCell ref="E105:F105"/>
    <mergeCell ref="G105:H105"/>
    <mergeCell ref="I105:J105"/>
    <mergeCell ref="A106:C106"/>
    <mergeCell ref="E106:F106"/>
    <mergeCell ref="G106:H106"/>
    <mergeCell ref="I106:J106"/>
    <mergeCell ref="A107:C107"/>
    <mergeCell ref="E107:F107"/>
    <mergeCell ref="G107:H107"/>
    <mergeCell ref="I107:J107"/>
    <mergeCell ref="A108:C108"/>
    <mergeCell ref="E108:F108"/>
    <mergeCell ref="G108:H108"/>
    <mergeCell ref="I108:J108"/>
    <mergeCell ref="A109:D109"/>
    <mergeCell ref="E109:F109"/>
    <mergeCell ref="B110:E110"/>
    <mergeCell ref="A111:C111"/>
    <mergeCell ref="E111:F111"/>
    <mergeCell ref="G111:H111"/>
    <mergeCell ref="I111:J111"/>
    <mergeCell ref="A112:C112"/>
    <mergeCell ref="E112:F112"/>
    <mergeCell ref="G112:H112"/>
    <mergeCell ref="I112:J112"/>
    <mergeCell ref="A113:C113"/>
    <mergeCell ref="E113:F113"/>
    <mergeCell ref="G113:H113"/>
    <mergeCell ref="I113:J113"/>
    <mergeCell ref="A114:C114"/>
    <mergeCell ref="E114:F114"/>
    <mergeCell ref="G114:H114"/>
    <mergeCell ref="I114:J114"/>
    <mergeCell ref="A115:D115"/>
    <mergeCell ref="E115:F115"/>
    <mergeCell ref="K15:K20"/>
    <mergeCell ref="K21:K22"/>
    <mergeCell ref="E23:J23"/>
    <mergeCell ref="E31:F31"/>
    <mergeCell ref="G31:J31"/>
    <mergeCell ref="A34:J34"/>
    <mergeCell ref="G32:J32"/>
    <mergeCell ref="E33:F33"/>
    <mergeCell ref="G33:J33"/>
    <mergeCell ref="E32:F32"/>
    <mergeCell ref="A21:D22"/>
    <mergeCell ref="F21:J21"/>
    <mergeCell ref="F22:J22"/>
    <mergeCell ref="A23:D23"/>
    <mergeCell ref="A24:D24"/>
    <mergeCell ref="E24:J24"/>
    <mergeCell ref="A25:D26"/>
    <mergeCell ref="E25:J25"/>
    <mergeCell ref="E26:F26"/>
    <mergeCell ref="H26:I26"/>
    <mergeCell ref="A27:D33"/>
  </mergeCells>
  <phoneticPr fontId="1"/>
  <dataValidations count="1">
    <dataValidation type="list" allowBlank="1" showInputMessage="1" showErrorMessage="1" sqref="E28:E29" xr:uid="{72F7112C-62AA-4F90-ADA9-72EF71C96B02}">
      <formula1>"○"</formula1>
    </dataValidation>
  </dataValidations>
  <pageMargins left="0.7" right="0.7" top="0.75" bottom="0.75" header="0.3" footer="0.3"/>
  <pageSetup paperSize="9" scale="79" fitToHeight="0" orientation="portrait" r:id="rId1"/>
  <rowBreaks count="1" manualBreakCount="1">
    <brk id="36"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6E1DA02-C32A-462C-8A26-0535E322916C}">
          <x14:formula1>
            <xm:f>データセット!$Q$3:$Q$19</xm:f>
          </x14:formula1>
          <xm:sqref>B110:E110 B56:E56 B62:E62 B68:E68 B74:E74 B80:E80 B86:E86 B92:E92 B98:E98 B104:E104</xm:sqref>
        </x14:dataValidation>
        <x14:dataValidation type="list" allowBlank="1" showInputMessage="1" showErrorMessage="1" xr:uid="{F43A60B9-003D-43D0-A7F0-1A27B8129C9C}">
          <x14:formula1>
            <xm:f>データセット!$C$2:$C$67</xm:f>
          </x14:formula1>
          <xm:sqref>D10:J10</xm:sqref>
        </x14:dataValidation>
        <x14:dataValidation type="list" allowBlank="1" showInputMessage="1" showErrorMessage="1" xr:uid="{779ED3D9-EE67-485A-93D9-4EFF264D5308}">
          <x14:formula1>
            <xm:f>データセット!$B$2:$B$3</xm:f>
          </x14:formula1>
          <xm:sqref>A12:A13</xm:sqref>
        </x14:dataValidation>
        <x14:dataValidation type="list" allowBlank="1" showInputMessage="1" showErrorMessage="1" xr:uid="{848E8862-D6AC-4182-939A-7A2282BF4413}">
          <x14:formula1>
            <xm:f>データセット!$B$2</xm:f>
          </x14:formula1>
          <xm:sqref>E15:E22 G15:G16 I15:I16 G20 I20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説明</vt:lpstr>
      <vt:lpstr>仮集計</vt:lpstr>
      <vt:lpstr>T(始)</vt:lpstr>
      <vt:lpstr>テクノロジー(1)</vt:lpstr>
      <vt:lpstr>テクノロジー(2)</vt:lpstr>
      <vt:lpstr>テクノロジー(3)</vt:lpstr>
      <vt:lpstr>T(終)</vt:lpstr>
      <vt:lpstr>P(始)</vt:lpstr>
      <vt:lpstr>パッケージ(1)</vt:lpstr>
      <vt:lpstr>パッケージ(2)</vt:lpstr>
      <vt:lpstr>パッケージ(3)</vt:lpstr>
      <vt:lpstr>P(終)</vt:lpstr>
      <vt:lpstr>※基準額早見表※</vt:lpstr>
      <vt:lpstr>データセット</vt:lpstr>
      <vt:lpstr>'テクノロジー(1)'!Print_Area</vt:lpstr>
      <vt:lpstr>'テクノロジー(2)'!Print_Area</vt:lpstr>
      <vt:lpstr>'テクノロジー(3)'!Print_Area</vt:lpstr>
      <vt:lpstr>'パッケージ(1)'!Print_Area</vt:lpstr>
      <vt:lpstr>'パッケージ(2)'!Print_Area</vt:lpstr>
      <vt:lpstr>'パッケージ(3)'!Print_Area</vt:lpstr>
      <vt:lpstr>仮集計!Print_Area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藤森 みく</cp:lastModifiedBy>
  <cp:revision/>
  <cp:lastPrinted>2026-05-25T06:24:41Z</cp:lastPrinted>
  <dcterms:created xsi:type="dcterms:W3CDTF">2022-03-18T10:08:48Z</dcterms:created>
  <dcterms:modified xsi:type="dcterms:W3CDTF">2026-06-18T06:49:42Z</dcterms:modified>
  <cp:category/>
  <cp:contentStatus/>
</cp:coreProperties>
</file>