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８年度\R8.7公表分\③公表資料\01_統計表\"/>
    </mc:Choice>
  </mc:AlternateContent>
  <xr:revisionPtr revIDLastSave="0" documentId="13_ncr:1_{89FC2E58-F07C-4A55-87F3-3FC99BAFB6D6}" xr6:coauthVersionLast="47" xr6:coauthVersionMax="47" xr10:uidLastSave="{00000000-0000-0000-0000-000000000000}"/>
  <bookViews>
    <workbookView xWindow="19090" yWindow="-110" windowWidth="19420" windowHeight="10300" xr2:uid="{00000000-000D-0000-FFFF-FFFF00000000}"/>
  </bookViews>
  <sheets>
    <sheet name="市町村別計" sheetId="1" r:id="rId1"/>
  </sheets>
  <definedNames>
    <definedName name="_xlnm.Print_Area" localSheetId="0">市町村別計!$A$1:$V$46</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2" i="1"/>
  <c r="J23" i="1"/>
  <c r="J24" i="1"/>
  <c r="J25" i="1"/>
  <c r="J26" i="1"/>
  <c r="J27" i="1"/>
  <c r="J28" i="1"/>
  <c r="J29" i="1"/>
  <c r="J30" i="1"/>
  <c r="J31" i="1"/>
  <c r="J32" i="1"/>
  <c r="J33" i="1"/>
  <c r="J34" i="1"/>
  <c r="J35" i="1"/>
  <c r="J36" i="1"/>
  <c r="J37" i="1"/>
  <c r="J38" i="1"/>
  <c r="J20" i="1"/>
  <c r="E28" i="1" l="1"/>
  <c r="E21" i="1"/>
  <c r="E22" i="1"/>
  <c r="E23" i="1"/>
  <c r="E24" i="1"/>
  <c r="E25" i="1"/>
  <c r="E26" i="1"/>
  <c r="E27" i="1"/>
  <c r="E29" i="1"/>
  <c r="E30" i="1"/>
  <c r="E31" i="1"/>
  <c r="E32" i="1"/>
  <c r="E33" i="1"/>
  <c r="E34" i="1"/>
  <c r="E35" i="1"/>
  <c r="E36" i="1"/>
  <c r="E37" i="1"/>
  <c r="E38" i="1"/>
  <c r="E20" i="1"/>
  <c r="D21" i="1" l="1"/>
  <c r="D22" i="1"/>
  <c r="D23" i="1"/>
  <c r="D24" i="1"/>
  <c r="D25" i="1"/>
  <c r="D26" i="1"/>
  <c r="D27" i="1"/>
  <c r="D28" i="1"/>
  <c r="D29" i="1"/>
  <c r="D30" i="1"/>
  <c r="D31" i="1"/>
  <c r="D32" i="1"/>
  <c r="D33" i="1"/>
  <c r="D34" i="1"/>
  <c r="D35" i="1"/>
  <c r="D36" i="1"/>
  <c r="D37" i="1"/>
  <c r="D38" i="1"/>
  <c r="D20" i="1"/>
  <c r="R21" i="1" l="1"/>
  <c r="R22" i="1"/>
  <c r="R23" i="1"/>
  <c r="R24" i="1"/>
  <c r="R25" i="1"/>
  <c r="R26" i="1"/>
  <c r="R27" i="1"/>
  <c r="R28" i="1"/>
  <c r="R29" i="1"/>
  <c r="R30" i="1"/>
  <c r="R31" i="1"/>
  <c r="R32" i="1"/>
  <c r="R33" i="1"/>
  <c r="R34" i="1"/>
  <c r="R35" i="1"/>
  <c r="R36" i="1"/>
  <c r="R37" i="1"/>
  <c r="R38" i="1"/>
  <c r="R20" i="1"/>
  <c r="N21" i="1" l="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D10" i="1" l="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alcChain>
</file>

<file path=xl/sharedStrings.xml><?xml version="1.0" encoding="utf-8"?>
<sst xmlns="http://schemas.openxmlformats.org/spreadsheetml/2006/main" count="69" uniqueCount="63">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</sst>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0">
    <xf numFmtId="0" fontId="0" fillId="0" borderId="0" xfId="0">
      <alignment vertical="center"/>
    </xf>
    <xf numFmtId="0" fontId="3" fillId="0" borderId="1" xfId="0" applyFont="1" applyBorder="1">
      <alignment vertical="center"/>
    </xf>
    <xf numFmtId="0" fontId="0" fillId="0" borderId="1" xfId="0" applyBorder="1">
      <alignment vertical="center"/>
    </xf>
    <xf numFmtId="0" fontId="3" fillId="0" borderId="2" xfId="0" applyFont="1" applyBorder="1">
      <alignment vertical="center"/>
    </xf>
    <xf numFmtId="0" fontId="0" fillId="0" borderId="2" xfId="0" applyBorder="1">
      <alignment vertical="center"/>
    </xf>
    <xf numFmtId="0" fontId="3" fillId="0" borderId="3" xfId="0" applyFont="1" applyBorder="1">
      <alignment vertical="center"/>
    </xf>
    <xf numFmtId="0" fontId="0" fillId="0" borderId="3" xfId="0" applyBorder="1">
      <alignment vertical="center"/>
    </xf>
    <xf numFmtId="0" fontId="3"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3" fillId="0" borderId="0" xfId="0" applyFo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election activeCell="A4" sqref="A4"/>
    </sheetView>
  </sheetViews>
  <sheetFormatPr defaultRowHeight="13" x14ac:dyDescent="0.2"/>
  <cols>
    <col min="1" max="2" width="8.6328125" customWidth="1"/>
    <col min="3" max="21" width="6.6328125" customWidth="1"/>
    <col min="22" max="22" width="11.7265625" customWidth="1"/>
  </cols>
  <sheetData>
    <row r="2" spans="1:22" x14ac:dyDescent="0.2">
      <c r="A2" t="s">
        <v>62</v>
      </c>
    </row>
    <row r="4" spans="1:22" x14ac:dyDescent="0.2">
      <c r="A4" t="s">
        <v>38</v>
      </c>
    </row>
    <row r="5" spans="1:22" ht="13.5" customHeight="1" x14ac:dyDescent="0.2">
      <c r="A5" s="43" t="s">
        <v>37</v>
      </c>
      <c r="B5" s="47" t="s">
        <v>52</v>
      </c>
      <c r="C5" s="48"/>
      <c r="D5" s="48"/>
      <c r="E5" s="38" t="s">
        <v>53</v>
      </c>
      <c r="F5" s="39"/>
      <c r="G5" s="39"/>
      <c r="H5" s="39"/>
      <c r="I5" s="39"/>
      <c r="J5" s="39"/>
      <c r="K5" s="39"/>
      <c r="L5" s="40"/>
      <c r="M5" s="47" t="s">
        <v>54</v>
      </c>
      <c r="N5" s="48"/>
      <c r="O5" s="48"/>
      <c r="P5" s="48"/>
      <c r="Q5" s="48"/>
      <c r="R5" s="48"/>
      <c r="S5" s="48"/>
      <c r="T5" s="48"/>
      <c r="U5" s="48"/>
      <c r="V5" s="49"/>
    </row>
    <row r="6" spans="1:22" ht="13.5" customHeight="1" x14ac:dyDescent="0.2">
      <c r="A6" s="44"/>
      <c r="B6" s="41" t="s">
        <v>48</v>
      </c>
      <c r="C6" s="41" t="s">
        <v>49</v>
      </c>
      <c r="D6" s="41" t="s">
        <v>50</v>
      </c>
      <c r="E6" s="41" t="s">
        <v>51</v>
      </c>
      <c r="F6" s="14"/>
      <c r="G6" s="41" t="s">
        <v>45</v>
      </c>
      <c r="H6" s="14"/>
      <c r="I6" s="41" t="s">
        <v>45</v>
      </c>
      <c r="J6" s="47" t="s">
        <v>42</v>
      </c>
      <c r="K6" s="48"/>
      <c r="L6" s="49"/>
      <c r="M6" s="41" t="s">
        <v>55</v>
      </c>
      <c r="N6" s="38" t="s">
        <v>36</v>
      </c>
      <c r="O6" s="39"/>
      <c r="P6" s="39"/>
      <c r="Q6" s="40"/>
      <c r="R6" s="38" t="s">
        <v>35</v>
      </c>
      <c r="S6" s="39"/>
      <c r="T6" s="39"/>
      <c r="U6" s="40"/>
      <c r="V6" s="16" t="s">
        <v>42</v>
      </c>
    </row>
    <row r="7" spans="1:22" ht="13.5" customHeight="1" x14ac:dyDescent="0.2">
      <c r="A7" s="44"/>
      <c r="B7" s="44"/>
      <c r="C7" s="46"/>
      <c r="D7" s="46"/>
      <c r="E7" s="44"/>
      <c r="F7" s="11" t="s">
        <v>34</v>
      </c>
      <c r="G7" s="46"/>
      <c r="H7" s="11" t="s">
        <v>33</v>
      </c>
      <c r="I7" s="46"/>
      <c r="J7" s="41" t="s">
        <v>39</v>
      </c>
      <c r="K7" s="13" t="s">
        <v>40</v>
      </c>
      <c r="L7" s="13" t="s">
        <v>41</v>
      </c>
      <c r="M7" s="44"/>
      <c r="N7" s="13" t="s">
        <v>32</v>
      </c>
      <c r="O7" s="41" t="s">
        <v>45</v>
      </c>
      <c r="P7" s="41" t="s">
        <v>31</v>
      </c>
      <c r="Q7" s="12" t="s">
        <v>30</v>
      </c>
      <c r="R7" s="11" t="s">
        <v>32</v>
      </c>
      <c r="S7" s="41" t="s">
        <v>45</v>
      </c>
      <c r="T7" s="46" t="s">
        <v>31</v>
      </c>
      <c r="U7" s="15" t="s">
        <v>43</v>
      </c>
      <c r="V7" s="41" t="s">
        <v>44</v>
      </c>
    </row>
    <row r="8" spans="1:22" ht="30.75" customHeight="1" x14ac:dyDescent="0.2">
      <c r="A8" s="45"/>
      <c r="B8" s="45"/>
      <c r="C8" s="42"/>
      <c r="D8" s="42"/>
      <c r="E8" s="45"/>
      <c r="F8" s="10"/>
      <c r="G8" s="42"/>
      <c r="H8" s="10"/>
      <c r="I8" s="42"/>
      <c r="J8" s="42"/>
      <c r="K8" s="10"/>
      <c r="L8" s="10"/>
      <c r="M8" s="45"/>
      <c r="N8" s="10"/>
      <c r="O8" s="42"/>
      <c r="P8" s="42"/>
      <c r="Q8" s="9"/>
      <c r="R8" s="10"/>
      <c r="S8" s="42"/>
      <c r="T8" s="42"/>
      <c r="U8" s="9"/>
      <c r="V8" s="42"/>
    </row>
    <row r="9" spans="1:22" ht="18.75" customHeight="1" x14ac:dyDescent="0.2">
      <c r="A9" s="8" t="s">
        <v>29</v>
      </c>
      <c r="B9" s="17">
        <f>B10+B11</f>
        <v>-412</v>
      </c>
      <c r="C9" s="17">
        <f>C10+C11</f>
        <v>-18</v>
      </c>
      <c r="D9" s="17">
        <f>D10+D11</f>
        <v>25</v>
      </c>
      <c r="E9" s="17">
        <f>E10+E11</f>
        <v>-310</v>
      </c>
      <c r="F9" s="17">
        <f>F10+F11</f>
        <v>234</v>
      </c>
      <c r="G9" s="17">
        <f>G10+G11</f>
        <v>14</v>
      </c>
      <c r="H9" s="17">
        <f>H10+H11</f>
        <v>544</v>
      </c>
      <c r="I9" s="17">
        <f>I10+I11</f>
        <v>-64</v>
      </c>
      <c r="J9" s="28">
        <f t="shared" ref="J9:J19" si="0">K9-L9</f>
        <v>-7.2771637905308761</v>
      </c>
      <c r="K9" s="32">
        <v>5.4930849257555643</v>
      </c>
      <c r="L9" s="32">
        <v>12.77024871628644</v>
      </c>
      <c r="M9" s="17">
        <f t="shared" ref="M9:U9" si="1">M10+M11</f>
        <v>-102</v>
      </c>
      <c r="N9" s="17">
        <f t="shared" si="1"/>
        <v>917</v>
      </c>
      <c r="O9" s="17">
        <f t="shared" si="1"/>
        <v>-56</v>
      </c>
      <c r="P9" s="17">
        <f t="shared" si="1"/>
        <v>575</v>
      </c>
      <c r="Q9" s="17">
        <f t="shared" si="1"/>
        <v>342</v>
      </c>
      <c r="R9" s="17">
        <f t="shared" si="1"/>
        <v>1019</v>
      </c>
      <c r="S9" s="17">
        <f t="shared" si="1"/>
        <v>-3</v>
      </c>
      <c r="T9" s="17">
        <f t="shared" si="1"/>
        <v>677</v>
      </c>
      <c r="U9" s="17">
        <f t="shared" si="1"/>
        <v>342</v>
      </c>
      <c r="V9" s="28">
        <v>-2.3944216343037077</v>
      </c>
    </row>
    <row r="10" spans="1:22" ht="18.75" customHeight="1" x14ac:dyDescent="0.2">
      <c r="A10" s="6" t="s">
        <v>28</v>
      </c>
      <c r="B10" s="18">
        <f>B20+B21+B22+B23</f>
        <v>-303</v>
      </c>
      <c r="C10" s="18">
        <f>C20+C21+C22+C23</f>
        <v>-41</v>
      </c>
      <c r="D10" s="18">
        <f>D20+D21+D22+D23</f>
        <v>-90</v>
      </c>
      <c r="E10" s="18">
        <f>E20+E21+E22+E23</f>
        <v>-205</v>
      </c>
      <c r="F10" s="18">
        <f>F20+F21+F22+F23</f>
        <v>180</v>
      </c>
      <c r="G10" s="18">
        <f>G20+G21+G22+G23</f>
        <v>7</v>
      </c>
      <c r="H10" s="18">
        <f>H20+H21+H22+H23</f>
        <v>385</v>
      </c>
      <c r="I10" s="18">
        <f>I20+I21+I22+I23</f>
        <v>-39</v>
      </c>
      <c r="J10" s="25">
        <f t="shared" si="0"/>
        <v>-6.3402366287311658</v>
      </c>
      <c r="K10" s="33">
        <v>5.5670370398615106</v>
      </c>
      <c r="L10" s="33">
        <v>11.907273668592676</v>
      </c>
      <c r="M10" s="18">
        <f t="shared" ref="M10:U10" si="2">M20+M21+M22+M23</f>
        <v>-98</v>
      </c>
      <c r="N10" s="18">
        <f t="shared" si="2"/>
        <v>658</v>
      </c>
      <c r="O10" s="18">
        <f t="shared" si="2"/>
        <v>-72</v>
      </c>
      <c r="P10" s="18">
        <f t="shared" si="2"/>
        <v>441</v>
      </c>
      <c r="Q10" s="18">
        <f t="shared" si="2"/>
        <v>217</v>
      </c>
      <c r="R10" s="18">
        <f t="shared" si="2"/>
        <v>756</v>
      </c>
      <c r="S10" s="18">
        <f t="shared" si="2"/>
        <v>64</v>
      </c>
      <c r="T10" s="18">
        <f t="shared" si="2"/>
        <v>537</v>
      </c>
      <c r="U10" s="18">
        <f t="shared" si="2"/>
        <v>219</v>
      </c>
      <c r="V10" s="25">
        <v>-3.0309423883690414</v>
      </c>
    </row>
    <row r="11" spans="1:22" ht="18.75" customHeight="1" x14ac:dyDescent="0.2">
      <c r="A11" s="2" t="s">
        <v>27</v>
      </c>
      <c r="B11" s="19">
        <f>B12+B13+B14+B15+B16</f>
        <v>-109</v>
      </c>
      <c r="C11" s="19">
        <f>C12+C13+C14+C15+C16</f>
        <v>23</v>
      </c>
      <c r="D11" s="19">
        <f>D12+D13+D14+D15+D16</f>
        <v>115</v>
      </c>
      <c r="E11" s="19">
        <f>E12+E13+E14+E15+E16</f>
        <v>-105</v>
      </c>
      <c r="F11" s="19">
        <f>F12+F13+F14+F15+F16</f>
        <v>54</v>
      </c>
      <c r="G11" s="19">
        <f>G12+G13+G14+G15+G16</f>
        <v>7</v>
      </c>
      <c r="H11" s="19">
        <f>H12+H13+H14+H15+H16</f>
        <v>159</v>
      </c>
      <c r="I11" s="19">
        <f>I12+I13+I14+I15+I16</f>
        <v>-25</v>
      </c>
      <c r="J11" s="27">
        <f t="shared" si="0"/>
        <v>-10.228100655719331</v>
      </c>
      <c r="K11" s="34">
        <v>5.2601660515127984</v>
      </c>
      <c r="L11" s="34">
        <v>15.488266707232128</v>
      </c>
      <c r="M11" s="19">
        <f t="shared" ref="M11:U11" si="3">M12+M13+M14+M15+M16</f>
        <v>-4</v>
      </c>
      <c r="N11" s="19">
        <f t="shared" si="3"/>
        <v>259</v>
      </c>
      <c r="O11" s="19">
        <f t="shared" si="3"/>
        <v>16</v>
      </c>
      <c r="P11" s="19">
        <f t="shared" si="3"/>
        <v>134</v>
      </c>
      <c r="Q11" s="19">
        <f t="shared" si="3"/>
        <v>125</v>
      </c>
      <c r="R11" s="19">
        <f t="shared" si="3"/>
        <v>263</v>
      </c>
      <c r="S11" s="19">
        <f t="shared" si="3"/>
        <v>-67</v>
      </c>
      <c r="T11" s="19">
        <f t="shared" si="3"/>
        <v>140</v>
      </c>
      <c r="U11" s="19">
        <f t="shared" si="3"/>
        <v>123</v>
      </c>
      <c r="V11" s="30">
        <v>-0.38964192974169265</v>
      </c>
    </row>
    <row r="12" spans="1:22" ht="18.75" customHeight="1" x14ac:dyDescent="0.2">
      <c r="A12" s="6" t="s">
        <v>26</v>
      </c>
      <c r="B12" s="18">
        <f>B24</f>
        <v>-20</v>
      </c>
      <c r="C12" s="18">
        <f>C24</f>
        <v>-6</v>
      </c>
      <c r="D12" s="18">
        <f>D24</f>
        <v>-11</v>
      </c>
      <c r="E12" s="18">
        <f>E24</f>
        <v>-7</v>
      </c>
      <c r="F12" s="18">
        <f>F24</f>
        <v>4</v>
      </c>
      <c r="G12" s="18">
        <f>G24</f>
        <v>-1</v>
      </c>
      <c r="H12" s="18">
        <f>H24</f>
        <v>11</v>
      </c>
      <c r="I12" s="18">
        <f>I24</f>
        <v>0</v>
      </c>
      <c r="J12" s="25">
        <f t="shared" si="0"/>
        <v>-8.5440074906367016</v>
      </c>
      <c r="K12" s="33">
        <v>4.8822899946495451</v>
      </c>
      <c r="L12" s="33">
        <v>13.426297485286247</v>
      </c>
      <c r="M12" s="18">
        <f t="shared" ref="M12:U12" si="4">M24</f>
        <v>-13</v>
      </c>
      <c r="N12" s="18">
        <f t="shared" si="4"/>
        <v>15</v>
      </c>
      <c r="O12" s="18">
        <f t="shared" si="4"/>
        <v>-9</v>
      </c>
      <c r="P12" s="18">
        <f t="shared" si="4"/>
        <v>5</v>
      </c>
      <c r="Q12" s="18">
        <f t="shared" si="4"/>
        <v>10</v>
      </c>
      <c r="R12" s="18">
        <f t="shared" si="4"/>
        <v>28</v>
      </c>
      <c r="S12" s="18">
        <f t="shared" si="4"/>
        <v>1</v>
      </c>
      <c r="T12" s="18">
        <f t="shared" si="4"/>
        <v>13</v>
      </c>
      <c r="U12" s="18">
        <f t="shared" si="4"/>
        <v>15</v>
      </c>
      <c r="V12" s="25">
        <v>-15.867442482611018</v>
      </c>
    </row>
    <row r="13" spans="1:22" ht="18.75" customHeight="1" x14ac:dyDescent="0.2">
      <c r="A13" s="4" t="s">
        <v>25</v>
      </c>
      <c r="B13" s="20">
        <f>B25+B26+B27</f>
        <v>-23</v>
      </c>
      <c r="C13" s="20">
        <f>C25+C26+C27</f>
        <v>2</v>
      </c>
      <c r="D13" s="20">
        <f>D25+D26+D27</f>
        <v>32</v>
      </c>
      <c r="E13" s="20">
        <f>E25+E26+E27</f>
        <v>-17</v>
      </c>
      <c r="F13" s="20">
        <f>F25+F26+F27</f>
        <v>9</v>
      </c>
      <c r="G13" s="20">
        <f>G25+G26+G27</f>
        <v>3</v>
      </c>
      <c r="H13" s="20">
        <f>H25+H26+H27</f>
        <v>26</v>
      </c>
      <c r="I13" s="20">
        <f>I25+I26+I27</f>
        <v>-22</v>
      </c>
      <c r="J13" s="26">
        <f t="shared" si="0"/>
        <v>-9.3721207727279605</v>
      </c>
      <c r="K13" s="35">
        <v>4.9617109973265672</v>
      </c>
      <c r="L13" s="35">
        <v>14.333831770054527</v>
      </c>
      <c r="M13" s="20">
        <f t="shared" ref="M13:U13" si="5">M25+M26+M27</f>
        <v>-6</v>
      </c>
      <c r="N13" s="20">
        <f t="shared" si="5"/>
        <v>30</v>
      </c>
      <c r="O13" s="20">
        <f t="shared" si="5"/>
        <v>-8</v>
      </c>
      <c r="P13" s="20">
        <f t="shared" si="5"/>
        <v>10</v>
      </c>
      <c r="Q13" s="20">
        <f t="shared" si="5"/>
        <v>20</v>
      </c>
      <c r="R13" s="20">
        <f t="shared" si="5"/>
        <v>36</v>
      </c>
      <c r="S13" s="20">
        <f t="shared" si="5"/>
        <v>-15</v>
      </c>
      <c r="T13" s="20">
        <f t="shared" si="5"/>
        <v>16</v>
      </c>
      <c r="U13" s="20">
        <f t="shared" si="5"/>
        <v>20</v>
      </c>
      <c r="V13" s="26">
        <v>-3.3078073315510466</v>
      </c>
    </row>
    <row r="14" spans="1:22" ht="18.75" customHeight="1" x14ac:dyDescent="0.2">
      <c r="A14" s="4" t="s">
        <v>24</v>
      </c>
      <c r="B14" s="20">
        <f>B28+B29+B30+B31</f>
        <v>-39</v>
      </c>
      <c r="C14" s="20">
        <f>C28+C29+C30+C31</f>
        <v>35</v>
      </c>
      <c r="D14" s="20">
        <f>D28+D29+D30+D31</f>
        <v>29</v>
      </c>
      <c r="E14" s="20">
        <f>E28+E29+E30+E31</f>
        <v>-40</v>
      </c>
      <c r="F14" s="20">
        <f>F28+F29+F30+F31</f>
        <v>25</v>
      </c>
      <c r="G14" s="20">
        <f>G28+G29+G30+G31</f>
        <v>5</v>
      </c>
      <c r="H14" s="20">
        <f>H28+H29+H30+H31</f>
        <v>65</v>
      </c>
      <c r="I14" s="20">
        <f>I28+I29+I30+I31</f>
        <v>5</v>
      </c>
      <c r="J14" s="26">
        <f t="shared" si="0"/>
        <v>-10.075705816994818</v>
      </c>
      <c r="K14" s="35">
        <v>6.2973161356217613</v>
      </c>
      <c r="L14" s="35">
        <v>16.373021952616579</v>
      </c>
      <c r="M14" s="20">
        <f t="shared" ref="M14:U14" si="6">M28+M29+M30+M31</f>
        <v>1</v>
      </c>
      <c r="N14" s="20">
        <f t="shared" si="6"/>
        <v>92</v>
      </c>
      <c r="O14" s="20">
        <f t="shared" si="6"/>
        <v>-19</v>
      </c>
      <c r="P14" s="20">
        <f t="shared" si="6"/>
        <v>45</v>
      </c>
      <c r="Q14" s="20">
        <f t="shared" si="6"/>
        <v>47</v>
      </c>
      <c r="R14" s="20">
        <f t="shared" si="6"/>
        <v>91</v>
      </c>
      <c r="S14" s="20">
        <f t="shared" si="6"/>
        <v>-48</v>
      </c>
      <c r="T14" s="20">
        <f t="shared" si="6"/>
        <v>57</v>
      </c>
      <c r="U14" s="20">
        <f t="shared" si="6"/>
        <v>34</v>
      </c>
      <c r="V14" s="26">
        <v>0.25189264542487777</v>
      </c>
    </row>
    <row r="15" spans="1:22" ht="18.75" customHeight="1" x14ac:dyDescent="0.2">
      <c r="A15" s="4" t="s">
        <v>23</v>
      </c>
      <c r="B15" s="20">
        <f>B32+B33+B34+B35</f>
        <v>-8</v>
      </c>
      <c r="C15" s="20">
        <f>C32+C33+C34+C35</f>
        <v>4</v>
      </c>
      <c r="D15" s="20">
        <f>D32+D33+D34+D35</f>
        <v>54</v>
      </c>
      <c r="E15" s="20">
        <f>E32+E33+E34+E35</f>
        <v>-30</v>
      </c>
      <c r="F15" s="20">
        <f>F32+F33+F34+F35</f>
        <v>13</v>
      </c>
      <c r="G15" s="20">
        <f>G32+G33+G34+G35</f>
        <v>-3</v>
      </c>
      <c r="H15" s="20">
        <f>H32+H33+H34+H35</f>
        <v>43</v>
      </c>
      <c r="I15" s="22">
        <f>I32+I33+I34+I35</f>
        <v>-1</v>
      </c>
      <c r="J15" s="26">
        <f>K15-L15</f>
        <v>-10.048176187198898</v>
      </c>
      <c r="K15" s="35">
        <v>4.3542096811195234</v>
      </c>
      <c r="L15" s="35">
        <v>14.40238586831842</v>
      </c>
      <c r="M15" s="22">
        <f t="shared" ref="M15:U15" si="7">M32+M33+M34+M35</f>
        <v>22</v>
      </c>
      <c r="N15" s="20">
        <f t="shared" si="7"/>
        <v>112</v>
      </c>
      <c r="O15" s="20">
        <f t="shared" si="7"/>
        <v>49</v>
      </c>
      <c r="P15" s="20">
        <f t="shared" si="7"/>
        <v>65</v>
      </c>
      <c r="Q15" s="20">
        <f t="shared" si="7"/>
        <v>47</v>
      </c>
      <c r="R15" s="20">
        <f>R32+R33+R34+R35</f>
        <v>90</v>
      </c>
      <c r="S15" s="20">
        <f t="shared" si="7"/>
        <v>-7</v>
      </c>
      <c r="T15" s="20">
        <f t="shared" si="7"/>
        <v>45</v>
      </c>
      <c r="U15" s="20">
        <f t="shared" si="7"/>
        <v>45</v>
      </c>
      <c r="V15" s="26">
        <v>7.3686625372791887</v>
      </c>
    </row>
    <row r="16" spans="1:22" ht="18.75" customHeight="1" x14ac:dyDescent="0.2">
      <c r="A16" s="2" t="s">
        <v>22</v>
      </c>
      <c r="B16" s="19">
        <f>B36+B37+B38</f>
        <v>-19</v>
      </c>
      <c r="C16" s="19">
        <f>C36+C37+C38</f>
        <v>-12</v>
      </c>
      <c r="D16" s="19">
        <f>D36+D37+D38</f>
        <v>11</v>
      </c>
      <c r="E16" s="19">
        <f>E36+E37+E38</f>
        <v>-11</v>
      </c>
      <c r="F16" s="19">
        <f>F36+F37+F38</f>
        <v>3</v>
      </c>
      <c r="G16" s="19">
        <f>G36+G37+G38</f>
        <v>3</v>
      </c>
      <c r="H16" s="19">
        <f>H36+H37+H38</f>
        <v>14</v>
      </c>
      <c r="I16" s="19">
        <f>I36+I37+I38</f>
        <v>-7</v>
      </c>
      <c r="J16" s="27">
        <f t="shared" si="0"/>
        <v>-16.24585255320871</v>
      </c>
      <c r="K16" s="34">
        <v>4.4306870599660115</v>
      </c>
      <c r="L16" s="34">
        <v>20.676539613174722</v>
      </c>
      <c r="M16" s="19">
        <f t="shared" ref="M16:U16" si="8">M36+M37+M38</f>
        <v>-8</v>
      </c>
      <c r="N16" s="19">
        <f t="shared" si="8"/>
        <v>10</v>
      </c>
      <c r="O16" s="19">
        <f t="shared" si="8"/>
        <v>3</v>
      </c>
      <c r="P16" s="19">
        <f t="shared" si="8"/>
        <v>9</v>
      </c>
      <c r="Q16" s="19">
        <f t="shared" si="8"/>
        <v>1</v>
      </c>
      <c r="R16" s="19">
        <f t="shared" si="8"/>
        <v>18</v>
      </c>
      <c r="S16" s="19">
        <f t="shared" si="8"/>
        <v>2</v>
      </c>
      <c r="T16" s="19">
        <f t="shared" si="8"/>
        <v>9</v>
      </c>
      <c r="U16" s="19">
        <f t="shared" si="8"/>
        <v>9</v>
      </c>
      <c r="V16" s="30">
        <v>-11.815165493242697</v>
      </c>
    </row>
    <row r="17" spans="1:22" ht="18.75" customHeight="1" x14ac:dyDescent="0.2">
      <c r="A17" s="6" t="s">
        <v>21</v>
      </c>
      <c r="B17" s="18">
        <f>B12+B13+B20</f>
        <v>-132</v>
      </c>
      <c r="C17" s="18">
        <f>C12+C13+C20</f>
        <v>29</v>
      </c>
      <c r="D17" s="18">
        <f>D12+D13+D20</f>
        <v>20</v>
      </c>
      <c r="E17" s="18">
        <f>E12+E13+E20</f>
        <v>-106</v>
      </c>
      <c r="F17" s="18">
        <f>F12+F13+F20</f>
        <v>95</v>
      </c>
      <c r="G17" s="18">
        <f>G12+G13+G20</f>
        <v>8</v>
      </c>
      <c r="H17" s="18">
        <f>H12+H13+H20</f>
        <v>201</v>
      </c>
      <c r="I17" s="18">
        <f>I12+I13+I20</f>
        <v>-27</v>
      </c>
      <c r="J17" s="25">
        <f t="shared" si="0"/>
        <v>-6.1512289738942423</v>
      </c>
      <c r="K17" s="33">
        <v>5.5128938916976695</v>
      </c>
      <c r="L17" s="33">
        <v>11.664122865591912</v>
      </c>
      <c r="M17" s="18">
        <f t="shared" ref="M17:U17" si="9">M12+M13+M20</f>
        <v>-26</v>
      </c>
      <c r="N17" s="18">
        <f t="shared" si="9"/>
        <v>271</v>
      </c>
      <c r="O17" s="18">
        <f t="shared" si="9"/>
        <v>-48</v>
      </c>
      <c r="P17" s="18">
        <f t="shared" si="9"/>
        <v>174</v>
      </c>
      <c r="Q17" s="18">
        <f t="shared" si="9"/>
        <v>97</v>
      </c>
      <c r="R17" s="18">
        <f t="shared" si="9"/>
        <v>297</v>
      </c>
      <c r="S17" s="18">
        <f t="shared" si="9"/>
        <v>-33</v>
      </c>
      <c r="T17" s="18">
        <f t="shared" si="9"/>
        <v>202</v>
      </c>
      <c r="U17" s="18">
        <f t="shared" si="9"/>
        <v>95</v>
      </c>
      <c r="V17" s="25">
        <v>-1.5087920124646246</v>
      </c>
    </row>
    <row r="18" spans="1:22" ht="18.75" customHeight="1" x14ac:dyDescent="0.2">
      <c r="A18" s="4" t="s">
        <v>20</v>
      </c>
      <c r="B18" s="20">
        <f>B14+B22</f>
        <v>-122</v>
      </c>
      <c r="C18" s="20">
        <f>C14+C22</f>
        <v>3</v>
      </c>
      <c r="D18" s="20">
        <f>D14+D22</f>
        <v>-8</v>
      </c>
      <c r="E18" s="20">
        <f>E14+E22</f>
        <v>-91</v>
      </c>
      <c r="F18" s="20">
        <f>F14+F22</f>
        <v>36</v>
      </c>
      <c r="G18" s="20">
        <f>G14+G22</f>
        <v>-2</v>
      </c>
      <c r="H18" s="20">
        <f>H14+H22</f>
        <v>127</v>
      </c>
      <c r="I18" s="20">
        <f>I14+I22</f>
        <v>14</v>
      </c>
      <c r="J18" s="26">
        <f t="shared" si="0"/>
        <v>-12.17014385062399</v>
      </c>
      <c r="K18" s="35">
        <v>4.8145624024446549</v>
      </c>
      <c r="L18" s="35">
        <v>16.984706253068644</v>
      </c>
      <c r="M18" s="20">
        <f t="shared" ref="M18:U18" si="10">M14+M22</f>
        <v>-31</v>
      </c>
      <c r="N18" s="20">
        <f t="shared" si="10"/>
        <v>146</v>
      </c>
      <c r="O18" s="20">
        <f t="shared" si="10"/>
        <v>-61</v>
      </c>
      <c r="P18" s="20">
        <f t="shared" si="10"/>
        <v>71</v>
      </c>
      <c r="Q18" s="20">
        <f t="shared" si="10"/>
        <v>75</v>
      </c>
      <c r="R18" s="20">
        <f t="shared" si="10"/>
        <v>177</v>
      </c>
      <c r="S18" s="20">
        <f t="shared" si="10"/>
        <v>-69</v>
      </c>
      <c r="T18" s="20">
        <f t="shared" si="10"/>
        <v>102</v>
      </c>
      <c r="U18" s="20">
        <f t="shared" si="10"/>
        <v>75</v>
      </c>
      <c r="V18" s="26">
        <v>-4.1458731798828978</v>
      </c>
    </row>
    <row r="19" spans="1:22" ht="18.75" customHeight="1" x14ac:dyDescent="0.2">
      <c r="A19" s="2" t="s">
        <v>19</v>
      </c>
      <c r="B19" s="19">
        <f>B15+B16+B21+B23</f>
        <v>-158</v>
      </c>
      <c r="C19" s="19">
        <f>C15+C16+C21+C23</f>
        <v>-50</v>
      </c>
      <c r="D19" s="19">
        <f>D15+D16+D21+D23</f>
        <v>13</v>
      </c>
      <c r="E19" s="19">
        <f>E15+E16+E21+E23</f>
        <v>-113</v>
      </c>
      <c r="F19" s="19">
        <f>F15+F16+F21+F23</f>
        <v>103</v>
      </c>
      <c r="G19" s="19">
        <f>G15+G16+G21+G23</f>
        <v>8</v>
      </c>
      <c r="H19" s="19">
        <f>H15+H16+H21+H23</f>
        <v>216</v>
      </c>
      <c r="I19" s="21">
        <f>I15+I16+I21+I23</f>
        <v>-51</v>
      </c>
      <c r="J19" s="27">
        <f t="shared" si="0"/>
        <v>-6.3166003534662041</v>
      </c>
      <c r="K19" s="34">
        <v>5.7576091717435309</v>
      </c>
      <c r="L19" s="34">
        <v>12.074209525209735</v>
      </c>
      <c r="M19" s="21">
        <f t="shared" ref="M19:U19" si="11">M15+M16+M21+M23</f>
        <v>-45</v>
      </c>
      <c r="N19" s="21">
        <f>N15+N16+N21+N23</f>
        <v>500</v>
      </c>
      <c r="O19" s="19">
        <f t="shared" si="11"/>
        <v>53</v>
      </c>
      <c r="P19" s="19">
        <f t="shared" si="11"/>
        <v>330</v>
      </c>
      <c r="Q19" s="19">
        <f t="shared" si="11"/>
        <v>170</v>
      </c>
      <c r="R19" s="19">
        <f t="shared" si="11"/>
        <v>545</v>
      </c>
      <c r="S19" s="19">
        <f t="shared" si="11"/>
        <v>99</v>
      </c>
      <c r="T19" s="19">
        <f t="shared" si="11"/>
        <v>373</v>
      </c>
      <c r="U19" s="19">
        <f t="shared" si="11"/>
        <v>172</v>
      </c>
      <c r="V19" s="30">
        <v>-2.5154603177520301</v>
      </c>
    </row>
    <row r="20" spans="1:22" ht="18.75" customHeight="1" x14ac:dyDescent="0.2">
      <c r="A20" s="5" t="s">
        <v>18</v>
      </c>
      <c r="B20" s="18">
        <f>E20+M20</f>
        <v>-89</v>
      </c>
      <c r="C20" s="18">
        <v>33</v>
      </c>
      <c r="D20" s="18">
        <f>G20-I20+O20-S20</f>
        <v>-1</v>
      </c>
      <c r="E20" s="18">
        <f>F20-H20</f>
        <v>-82</v>
      </c>
      <c r="F20" s="18">
        <v>82</v>
      </c>
      <c r="G20" s="18">
        <v>6</v>
      </c>
      <c r="H20" s="18">
        <v>164</v>
      </c>
      <c r="I20" s="18">
        <v>-5</v>
      </c>
      <c r="J20" s="25">
        <f>K20-L20</f>
        <v>-5.616765096111803</v>
      </c>
      <c r="K20" s="33">
        <v>5.616765096111803</v>
      </c>
      <c r="L20" s="33">
        <v>11.233530192223606</v>
      </c>
      <c r="M20" s="18">
        <f>N20-R20</f>
        <v>-7</v>
      </c>
      <c r="N20" s="18">
        <f>P20+Q20</f>
        <v>226</v>
      </c>
      <c r="O20" s="22">
        <v>-31</v>
      </c>
      <c r="P20" s="22">
        <v>159</v>
      </c>
      <c r="Q20" s="22">
        <v>67</v>
      </c>
      <c r="R20" s="22">
        <f>SUM(T20:U20)</f>
        <v>233</v>
      </c>
      <c r="S20" s="22">
        <v>-19</v>
      </c>
      <c r="T20" s="22">
        <v>173</v>
      </c>
      <c r="U20" s="22">
        <v>60</v>
      </c>
      <c r="V20" s="29">
        <v>-0.47947994722905918</v>
      </c>
    </row>
    <row r="21" spans="1:22" ht="18.75" customHeight="1" x14ac:dyDescent="0.2">
      <c r="A21" s="3" t="s">
        <v>17</v>
      </c>
      <c r="B21" s="20">
        <f t="shared" ref="B21:B38" si="12">E21+M21</f>
        <v>-88</v>
      </c>
      <c r="C21" s="20">
        <v>-38</v>
      </c>
      <c r="D21" s="20">
        <f t="shared" ref="D21:D38" si="13">G21-I21+O21-S21</f>
        <v>6</v>
      </c>
      <c r="E21" s="20">
        <f t="shared" ref="E21:E38" si="14">F21-H21</f>
        <v>-46</v>
      </c>
      <c r="F21" s="20">
        <v>79</v>
      </c>
      <c r="G21" s="20">
        <v>14</v>
      </c>
      <c r="H21" s="20">
        <v>125</v>
      </c>
      <c r="I21" s="20">
        <v>-34</v>
      </c>
      <c r="J21" s="26">
        <f t="shared" ref="J21:J38" si="15">K21-L21</f>
        <v>-3.9293328559158818</v>
      </c>
      <c r="K21" s="35">
        <v>6.7482020786381431</v>
      </c>
      <c r="L21" s="35">
        <v>10.677534934554025</v>
      </c>
      <c r="M21" s="20">
        <f t="shared" ref="M21:M38" si="16">N21-R21</f>
        <v>-42</v>
      </c>
      <c r="N21" s="20">
        <f t="shared" ref="N21:N38" si="17">P21+Q21</f>
        <v>312</v>
      </c>
      <c r="O21" s="20">
        <v>36</v>
      </c>
      <c r="P21" s="20">
        <v>215</v>
      </c>
      <c r="Q21" s="20">
        <v>97</v>
      </c>
      <c r="R21" s="20">
        <f t="shared" ref="R21:R38" si="18">SUM(T21:U21)</f>
        <v>354</v>
      </c>
      <c r="S21" s="20">
        <v>78</v>
      </c>
      <c r="T21" s="20">
        <v>269</v>
      </c>
      <c r="U21" s="20">
        <v>85</v>
      </c>
      <c r="V21" s="26">
        <v>-3.5876517380101518</v>
      </c>
    </row>
    <row r="22" spans="1:22" ht="18.75" customHeight="1" x14ac:dyDescent="0.2">
      <c r="A22" s="3" t="s">
        <v>16</v>
      </c>
      <c r="B22" s="20">
        <f t="shared" si="12"/>
        <v>-83</v>
      </c>
      <c r="C22" s="20">
        <v>-32</v>
      </c>
      <c r="D22" s="20">
        <f t="shared" si="13"/>
        <v>-37</v>
      </c>
      <c r="E22" s="20">
        <f t="shared" si="14"/>
        <v>-51</v>
      </c>
      <c r="F22" s="20">
        <v>11</v>
      </c>
      <c r="G22" s="20">
        <v>-7</v>
      </c>
      <c r="H22" s="20">
        <v>62</v>
      </c>
      <c r="I22" s="20">
        <v>9</v>
      </c>
      <c r="J22" s="26">
        <f t="shared" si="15"/>
        <v>-14.540810348463904</v>
      </c>
      <c r="K22" s="35">
        <v>3.1362532124137816</v>
      </c>
      <c r="L22" s="35">
        <v>17.677063560877684</v>
      </c>
      <c r="M22" s="20">
        <f t="shared" si="16"/>
        <v>-32</v>
      </c>
      <c r="N22" s="20">
        <f t="shared" si="17"/>
        <v>54</v>
      </c>
      <c r="O22" s="20">
        <v>-42</v>
      </c>
      <c r="P22" s="20">
        <v>26</v>
      </c>
      <c r="Q22" s="20">
        <v>28</v>
      </c>
      <c r="R22" s="20">
        <f t="shared" si="18"/>
        <v>86</v>
      </c>
      <c r="S22" s="20">
        <v>-21</v>
      </c>
      <c r="T22" s="20">
        <v>45</v>
      </c>
      <c r="U22" s="20">
        <v>41</v>
      </c>
      <c r="V22" s="26">
        <v>-9.1236457088400904</v>
      </c>
    </row>
    <row r="23" spans="1:22" ht="18.75" customHeight="1" x14ac:dyDescent="0.2">
      <c r="A23" s="1" t="s">
        <v>15</v>
      </c>
      <c r="B23" s="19">
        <f t="shared" si="12"/>
        <v>-43</v>
      </c>
      <c r="C23" s="19">
        <v>-4</v>
      </c>
      <c r="D23" s="19">
        <f t="shared" si="13"/>
        <v>-58</v>
      </c>
      <c r="E23" s="19">
        <f t="shared" si="14"/>
        <v>-26</v>
      </c>
      <c r="F23" s="19">
        <v>8</v>
      </c>
      <c r="G23" s="19">
        <v>-6</v>
      </c>
      <c r="H23" s="19">
        <v>34</v>
      </c>
      <c r="I23" s="21">
        <v>-9</v>
      </c>
      <c r="J23" s="27">
        <f t="shared" si="15"/>
        <v>-10.318133385521993</v>
      </c>
      <c r="K23" s="34">
        <v>3.1748102724683065</v>
      </c>
      <c r="L23" s="34">
        <v>13.492943657990299</v>
      </c>
      <c r="M23" s="21">
        <f t="shared" si="16"/>
        <v>-17</v>
      </c>
      <c r="N23" s="21">
        <f t="shared" si="17"/>
        <v>66</v>
      </c>
      <c r="O23" s="19">
        <v>-35</v>
      </c>
      <c r="P23" s="19">
        <v>41</v>
      </c>
      <c r="Q23" s="19">
        <v>25</v>
      </c>
      <c r="R23" s="19">
        <f t="shared" si="18"/>
        <v>83</v>
      </c>
      <c r="S23" s="19">
        <v>26</v>
      </c>
      <c r="T23" s="19">
        <v>50</v>
      </c>
      <c r="U23" s="19">
        <v>33</v>
      </c>
      <c r="V23" s="31">
        <v>-6.7464718289951442</v>
      </c>
    </row>
    <row r="24" spans="1:22" ht="18.75" customHeight="1" x14ac:dyDescent="0.2">
      <c r="A24" s="7" t="s">
        <v>14</v>
      </c>
      <c r="B24" s="17">
        <f t="shared" si="12"/>
        <v>-20</v>
      </c>
      <c r="C24" s="17">
        <v>-6</v>
      </c>
      <c r="D24" s="18">
        <f t="shared" si="13"/>
        <v>-11</v>
      </c>
      <c r="E24" s="18">
        <f t="shared" si="14"/>
        <v>-7</v>
      </c>
      <c r="F24" s="17">
        <v>4</v>
      </c>
      <c r="G24" s="17">
        <v>-1</v>
      </c>
      <c r="H24" s="17">
        <v>11</v>
      </c>
      <c r="I24" s="23">
        <v>0</v>
      </c>
      <c r="J24" s="28">
        <f t="shared" si="15"/>
        <v>-8.5440074906367016</v>
      </c>
      <c r="K24" s="32">
        <v>4.8822899946495451</v>
      </c>
      <c r="L24" s="32">
        <v>13.426297485286247</v>
      </c>
      <c r="M24" s="18">
        <f t="shared" si="16"/>
        <v>-13</v>
      </c>
      <c r="N24" s="17">
        <f t="shared" si="17"/>
        <v>15</v>
      </c>
      <c r="O24" s="17">
        <v>-9</v>
      </c>
      <c r="P24" s="17">
        <v>5</v>
      </c>
      <c r="Q24" s="17">
        <v>10</v>
      </c>
      <c r="R24" s="17">
        <f t="shared" si="18"/>
        <v>28</v>
      </c>
      <c r="S24" s="17">
        <v>1</v>
      </c>
      <c r="T24" s="17">
        <v>13</v>
      </c>
      <c r="U24" s="17">
        <v>15</v>
      </c>
      <c r="V24" s="28">
        <v>-15.867442482611018</v>
      </c>
    </row>
    <row r="25" spans="1:22" ht="18.75" customHeight="1" x14ac:dyDescent="0.2">
      <c r="A25" s="5" t="s">
        <v>13</v>
      </c>
      <c r="B25" s="18">
        <f t="shared" si="12"/>
        <v>-5</v>
      </c>
      <c r="C25" s="18">
        <v>-1</v>
      </c>
      <c r="D25" s="18">
        <f t="shared" si="13"/>
        <v>0</v>
      </c>
      <c r="E25" s="18">
        <f t="shared" si="14"/>
        <v>-4</v>
      </c>
      <c r="F25" s="18">
        <v>0</v>
      </c>
      <c r="G25" s="18">
        <v>0</v>
      </c>
      <c r="H25" s="18">
        <v>4</v>
      </c>
      <c r="I25" s="18">
        <v>-2</v>
      </c>
      <c r="J25" s="25">
        <f t="shared" si="15"/>
        <v>-21.354395202574228</v>
      </c>
      <c r="K25" s="33">
        <v>0</v>
      </c>
      <c r="L25" s="33">
        <v>21.354395202574228</v>
      </c>
      <c r="M25" s="18">
        <f t="shared" si="16"/>
        <v>-1</v>
      </c>
      <c r="N25" s="18">
        <f t="shared" si="17"/>
        <v>5</v>
      </c>
      <c r="O25" s="18">
        <v>-2</v>
      </c>
      <c r="P25" s="18">
        <v>4</v>
      </c>
      <c r="Q25" s="18">
        <v>1</v>
      </c>
      <c r="R25" s="18">
        <f t="shared" si="18"/>
        <v>6</v>
      </c>
      <c r="S25" s="18">
        <v>0</v>
      </c>
      <c r="T25" s="18">
        <v>2</v>
      </c>
      <c r="U25" s="18">
        <v>4</v>
      </c>
      <c r="V25" s="29">
        <v>-5.3385988006435596</v>
      </c>
    </row>
    <row r="26" spans="1:22" ht="18.75" customHeight="1" x14ac:dyDescent="0.2">
      <c r="A26" s="3" t="s">
        <v>12</v>
      </c>
      <c r="B26" s="20">
        <f t="shared" si="12"/>
        <v>-5</v>
      </c>
      <c r="C26" s="20">
        <v>9</v>
      </c>
      <c r="D26" s="20">
        <f t="shared" si="13"/>
        <v>17</v>
      </c>
      <c r="E26" s="20">
        <f t="shared" si="14"/>
        <v>-3</v>
      </c>
      <c r="F26" s="20">
        <v>3</v>
      </c>
      <c r="G26" s="20">
        <v>2</v>
      </c>
      <c r="H26" s="20">
        <v>6</v>
      </c>
      <c r="I26" s="20">
        <v>-8</v>
      </c>
      <c r="J26" s="26">
        <f t="shared" si="15"/>
        <v>-6.6630156991602778</v>
      </c>
      <c r="K26" s="35">
        <v>6.6630156991602778</v>
      </c>
      <c r="L26" s="35">
        <v>13.326031398320556</v>
      </c>
      <c r="M26" s="20">
        <f t="shared" si="16"/>
        <v>-2</v>
      </c>
      <c r="N26" s="20">
        <f t="shared" si="17"/>
        <v>6</v>
      </c>
      <c r="O26" s="20">
        <v>-4</v>
      </c>
      <c r="P26" s="20">
        <v>2</v>
      </c>
      <c r="Q26" s="20">
        <v>4</v>
      </c>
      <c r="R26" s="20">
        <f t="shared" si="18"/>
        <v>8</v>
      </c>
      <c r="S26" s="20">
        <v>-11</v>
      </c>
      <c r="T26" s="20">
        <v>4</v>
      </c>
      <c r="U26" s="20">
        <v>4</v>
      </c>
      <c r="V26" s="26">
        <v>-4.4420104661068507</v>
      </c>
    </row>
    <row r="27" spans="1:22" ht="18.75" customHeight="1" x14ac:dyDescent="0.2">
      <c r="A27" s="1" t="s">
        <v>11</v>
      </c>
      <c r="B27" s="19">
        <f t="shared" si="12"/>
        <v>-13</v>
      </c>
      <c r="C27" s="19">
        <v>-6</v>
      </c>
      <c r="D27" s="19">
        <f t="shared" si="13"/>
        <v>15</v>
      </c>
      <c r="E27" s="19">
        <f t="shared" si="14"/>
        <v>-10</v>
      </c>
      <c r="F27" s="19">
        <v>6</v>
      </c>
      <c r="G27" s="19">
        <v>1</v>
      </c>
      <c r="H27" s="21">
        <v>16</v>
      </c>
      <c r="I27" s="21">
        <v>-12</v>
      </c>
      <c r="J27" s="27">
        <f t="shared" si="15"/>
        <v>-8.5010247810694981</v>
      </c>
      <c r="K27" s="34">
        <v>5.1006148686416992</v>
      </c>
      <c r="L27" s="34">
        <v>13.601639649711197</v>
      </c>
      <c r="M27" s="21">
        <f t="shared" si="16"/>
        <v>-3</v>
      </c>
      <c r="N27" s="21">
        <f t="shared" si="17"/>
        <v>19</v>
      </c>
      <c r="O27" s="24">
        <v>-2</v>
      </c>
      <c r="P27" s="24">
        <v>4</v>
      </c>
      <c r="Q27" s="24">
        <v>15</v>
      </c>
      <c r="R27" s="24">
        <f t="shared" si="18"/>
        <v>22</v>
      </c>
      <c r="S27" s="24">
        <v>-4</v>
      </c>
      <c r="T27" s="24">
        <v>10</v>
      </c>
      <c r="U27" s="24">
        <v>12</v>
      </c>
      <c r="V27" s="31">
        <v>-2.5503074343208461</v>
      </c>
    </row>
    <row r="28" spans="1:22" ht="18.75" customHeight="1" x14ac:dyDescent="0.2">
      <c r="A28" s="5" t="s">
        <v>10</v>
      </c>
      <c r="B28" s="18">
        <f t="shared" si="12"/>
        <v>-17</v>
      </c>
      <c r="C28" s="18">
        <v>-3</v>
      </c>
      <c r="D28" s="18">
        <f t="shared" si="13"/>
        <v>-9</v>
      </c>
      <c r="E28" s="18">
        <f>F28-H28</f>
        <v>-6</v>
      </c>
      <c r="F28" s="18">
        <v>2</v>
      </c>
      <c r="G28" s="18">
        <v>2</v>
      </c>
      <c r="H28" s="18">
        <v>8</v>
      </c>
      <c r="I28" s="18">
        <v>-2</v>
      </c>
      <c r="J28" s="25">
        <f t="shared" si="15"/>
        <v>-14.003452906196047</v>
      </c>
      <c r="K28" s="33">
        <v>4.6678176353986824</v>
      </c>
      <c r="L28" s="33">
        <v>18.67127054159473</v>
      </c>
      <c r="M28" s="18">
        <f t="shared" si="16"/>
        <v>-11</v>
      </c>
      <c r="N28" s="18">
        <f t="shared" si="17"/>
        <v>6</v>
      </c>
      <c r="O28" s="18">
        <v>-2</v>
      </c>
      <c r="P28" s="18">
        <v>4</v>
      </c>
      <c r="Q28" s="18">
        <v>2</v>
      </c>
      <c r="R28" s="18">
        <f t="shared" si="18"/>
        <v>17</v>
      </c>
      <c r="S28" s="18">
        <v>11</v>
      </c>
      <c r="T28" s="18">
        <v>8</v>
      </c>
      <c r="U28" s="18">
        <v>9</v>
      </c>
      <c r="V28" s="25">
        <v>-25.672996994692749</v>
      </c>
    </row>
    <row r="29" spans="1:22" ht="18.75" customHeight="1" x14ac:dyDescent="0.2">
      <c r="A29" s="3" t="s">
        <v>9</v>
      </c>
      <c r="B29" s="20">
        <f t="shared" si="12"/>
        <v>-11</v>
      </c>
      <c r="C29" s="20">
        <v>15</v>
      </c>
      <c r="D29" s="20">
        <f t="shared" si="13"/>
        <v>-6</v>
      </c>
      <c r="E29" s="20">
        <f t="shared" si="14"/>
        <v>-12</v>
      </c>
      <c r="F29" s="20">
        <v>7</v>
      </c>
      <c r="G29" s="20">
        <v>-1</v>
      </c>
      <c r="H29" s="20">
        <v>19</v>
      </c>
      <c r="I29" s="20">
        <v>2</v>
      </c>
      <c r="J29" s="26">
        <f t="shared" si="15"/>
        <v>-9.5624836258842016</v>
      </c>
      <c r="K29" s="35">
        <v>5.5781154484324516</v>
      </c>
      <c r="L29" s="35">
        <v>15.140599074316652</v>
      </c>
      <c r="M29" s="22">
        <f t="shared" si="16"/>
        <v>1</v>
      </c>
      <c r="N29" s="22">
        <f t="shared" si="17"/>
        <v>34</v>
      </c>
      <c r="O29" s="20">
        <v>-14</v>
      </c>
      <c r="P29" s="20">
        <v>11</v>
      </c>
      <c r="Q29" s="20">
        <v>23</v>
      </c>
      <c r="R29" s="20">
        <f t="shared" si="18"/>
        <v>33</v>
      </c>
      <c r="S29" s="20">
        <v>-11</v>
      </c>
      <c r="T29" s="20">
        <v>21</v>
      </c>
      <c r="U29" s="20">
        <v>12</v>
      </c>
      <c r="V29" s="26">
        <v>0.79687363549034629</v>
      </c>
    </row>
    <row r="30" spans="1:22" ht="18.75" customHeight="1" x14ac:dyDescent="0.2">
      <c r="A30" s="3" t="s">
        <v>8</v>
      </c>
      <c r="B30" s="20">
        <f t="shared" si="12"/>
        <v>-7</v>
      </c>
      <c r="C30" s="20">
        <v>17</v>
      </c>
      <c r="D30" s="20">
        <f t="shared" si="13"/>
        <v>23</v>
      </c>
      <c r="E30" s="20">
        <f t="shared" si="14"/>
        <v>-16</v>
      </c>
      <c r="F30" s="20">
        <v>6</v>
      </c>
      <c r="G30" s="20">
        <v>2</v>
      </c>
      <c r="H30" s="20">
        <v>22</v>
      </c>
      <c r="I30" s="20">
        <v>4</v>
      </c>
      <c r="J30" s="29">
        <f t="shared" si="15"/>
        <v>-13.423435847929017</v>
      </c>
      <c r="K30" s="36">
        <v>5.0337884429733828</v>
      </c>
      <c r="L30" s="36">
        <v>18.457224290902399</v>
      </c>
      <c r="M30" s="20">
        <f t="shared" si="16"/>
        <v>9</v>
      </c>
      <c r="N30" s="20">
        <f t="shared" si="17"/>
        <v>29</v>
      </c>
      <c r="O30" s="20">
        <v>-12</v>
      </c>
      <c r="P30" s="20">
        <v>16</v>
      </c>
      <c r="Q30" s="20">
        <v>13</v>
      </c>
      <c r="R30" s="20">
        <f t="shared" si="18"/>
        <v>20</v>
      </c>
      <c r="S30" s="20">
        <v>-37</v>
      </c>
      <c r="T30" s="20">
        <v>14</v>
      </c>
      <c r="U30" s="20">
        <v>6</v>
      </c>
      <c r="V30" s="26">
        <v>7.5506826644600764</v>
      </c>
    </row>
    <row r="31" spans="1:22" ht="18.75" customHeight="1" x14ac:dyDescent="0.2">
      <c r="A31" s="1" t="s">
        <v>7</v>
      </c>
      <c r="B31" s="19">
        <f t="shared" si="12"/>
        <v>-4</v>
      </c>
      <c r="C31" s="19">
        <v>6</v>
      </c>
      <c r="D31" s="19">
        <f t="shared" si="13"/>
        <v>21</v>
      </c>
      <c r="E31" s="19">
        <f t="shared" si="14"/>
        <v>-6</v>
      </c>
      <c r="F31" s="19">
        <v>10</v>
      </c>
      <c r="G31" s="19">
        <v>2</v>
      </c>
      <c r="H31" s="19">
        <v>16</v>
      </c>
      <c r="I31" s="21">
        <v>1</v>
      </c>
      <c r="J31" s="27">
        <f t="shared" si="15"/>
        <v>-5.4813034990238787</v>
      </c>
      <c r="K31" s="34">
        <v>9.1355058317064604</v>
      </c>
      <c r="L31" s="34">
        <v>14.616809330730339</v>
      </c>
      <c r="M31" s="19">
        <f t="shared" si="16"/>
        <v>2</v>
      </c>
      <c r="N31" s="19">
        <f t="shared" si="17"/>
        <v>23</v>
      </c>
      <c r="O31" s="19">
        <v>9</v>
      </c>
      <c r="P31" s="19">
        <v>14</v>
      </c>
      <c r="Q31" s="19">
        <v>9</v>
      </c>
      <c r="R31" s="19">
        <f t="shared" si="18"/>
        <v>21</v>
      </c>
      <c r="S31" s="19">
        <v>-11</v>
      </c>
      <c r="T31" s="19">
        <v>14</v>
      </c>
      <c r="U31" s="19">
        <v>7</v>
      </c>
      <c r="V31" s="30">
        <v>1.8271011663413006</v>
      </c>
    </row>
    <row r="32" spans="1:22" ht="18.75" customHeight="1" x14ac:dyDescent="0.2">
      <c r="A32" s="5" t="s">
        <v>6</v>
      </c>
      <c r="B32" s="18">
        <f t="shared" si="12"/>
        <v>-13</v>
      </c>
      <c r="C32" s="18">
        <v>-7</v>
      </c>
      <c r="D32" s="18">
        <f t="shared" si="13"/>
        <v>-13</v>
      </c>
      <c r="E32" s="18">
        <f t="shared" si="14"/>
        <v>-3</v>
      </c>
      <c r="F32" s="18">
        <v>0</v>
      </c>
      <c r="G32" s="18">
        <v>-7</v>
      </c>
      <c r="H32" s="18">
        <v>3</v>
      </c>
      <c r="I32" s="18">
        <v>1</v>
      </c>
      <c r="J32" s="25">
        <f t="shared" si="15"/>
        <v>-10.638297872340425</v>
      </c>
      <c r="K32" s="33">
        <v>0</v>
      </c>
      <c r="L32" s="33">
        <v>10.638297872340425</v>
      </c>
      <c r="M32" s="18">
        <f t="shared" si="16"/>
        <v>-10</v>
      </c>
      <c r="N32" s="18">
        <f t="shared" si="17"/>
        <v>6</v>
      </c>
      <c r="O32" s="22">
        <v>-2</v>
      </c>
      <c r="P32" s="22">
        <v>2</v>
      </c>
      <c r="Q32" s="22">
        <v>4</v>
      </c>
      <c r="R32" s="22">
        <f t="shared" si="18"/>
        <v>16</v>
      </c>
      <c r="S32" s="22">
        <v>3</v>
      </c>
      <c r="T32" s="22">
        <v>5</v>
      </c>
      <c r="U32" s="22">
        <v>11</v>
      </c>
      <c r="V32" s="29">
        <v>-35.460992907801412</v>
      </c>
    </row>
    <row r="33" spans="1:22" ht="18.75" customHeight="1" x14ac:dyDescent="0.2">
      <c r="A33" s="3" t="s">
        <v>5</v>
      </c>
      <c r="B33" s="20">
        <f t="shared" si="12"/>
        <v>9</v>
      </c>
      <c r="C33" s="20">
        <v>7</v>
      </c>
      <c r="D33" s="20">
        <f t="shared" si="13"/>
        <v>40</v>
      </c>
      <c r="E33" s="20">
        <f t="shared" si="14"/>
        <v>-12</v>
      </c>
      <c r="F33" s="20">
        <v>4</v>
      </c>
      <c r="G33" s="20">
        <v>1</v>
      </c>
      <c r="H33" s="20">
        <v>16</v>
      </c>
      <c r="I33" s="20">
        <v>-3</v>
      </c>
      <c r="J33" s="26">
        <f t="shared" si="15"/>
        <v>-10.596603280592248</v>
      </c>
      <c r="K33" s="35">
        <v>3.5322010935307491</v>
      </c>
      <c r="L33" s="35">
        <v>14.128804374122996</v>
      </c>
      <c r="M33" s="20">
        <f t="shared" si="16"/>
        <v>21</v>
      </c>
      <c r="N33" s="20">
        <f t="shared" si="17"/>
        <v>56</v>
      </c>
      <c r="O33" s="20">
        <v>30</v>
      </c>
      <c r="P33" s="20">
        <v>28</v>
      </c>
      <c r="Q33" s="20">
        <v>28</v>
      </c>
      <c r="R33" s="20">
        <f t="shared" si="18"/>
        <v>35</v>
      </c>
      <c r="S33" s="20">
        <v>-6</v>
      </c>
      <c r="T33" s="20">
        <v>27</v>
      </c>
      <c r="U33" s="20">
        <v>8</v>
      </c>
      <c r="V33" s="26">
        <v>18.544055741036438</v>
      </c>
    </row>
    <row r="34" spans="1:22" ht="18.75" customHeight="1" x14ac:dyDescent="0.2">
      <c r="A34" s="3" t="s">
        <v>4</v>
      </c>
      <c r="B34" s="20">
        <f t="shared" si="12"/>
        <v>8</v>
      </c>
      <c r="C34" s="20">
        <v>6</v>
      </c>
      <c r="D34" s="20">
        <f t="shared" si="13"/>
        <v>35</v>
      </c>
      <c r="E34" s="20">
        <f t="shared" si="14"/>
        <v>-4</v>
      </c>
      <c r="F34" s="20">
        <v>6</v>
      </c>
      <c r="G34" s="20">
        <v>2</v>
      </c>
      <c r="H34" s="20">
        <v>10</v>
      </c>
      <c r="I34" s="20">
        <v>0</v>
      </c>
      <c r="J34" s="26">
        <f t="shared" si="15"/>
        <v>-5.165764426989349</v>
      </c>
      <c r="K34" s="35">
        <v>7.7486466404840249</v>
      </c>
      <c r="L34" s="35">
        <v>12.914411067473374</v>
      </c>
      <c r="M34" s="20">
        <f>N34-R34</f>
        <v>12</v>
      </c>
      <c r="N34" s="20">
        <f t="shared" si="17"/>
        <v>31</v>
      </c>
      <c r="O34" s="20">
        <v>21</v>
      </c>
      <c r="P34" s="20">
        <v>19</v>
      </c>
      <c r="Q34" s="20">
        <v>12</v>
      </c>
      <c r="R34" s="20">
        <f t="shared" si="18"/>
        <v>19</v>
      </c>
      <c r="S34" s="20">
        <v>-12</v>
      </c>
      <c r="T34" s="20">
        <v>3</v>
      </c>
      <c r="U34" s="20">
        <v>16</v>
      </c>
      <c r="V34" s="26">
        <v>15.497293280968051</v>
      </c>
    </row>
    <row r="35" spans="1:22" ht="18.75" customHeight="1" x14ac:dyDescent="0.2">
      <c r="A35" s="1" t="s">
        <v>3</v>
      </c>
      <c r="B35" s="19">
        <f t="shared" si="12"/>
        <v>-12</v>
      </c>
      <c r="C35" s="19">
        <v>-2</v>
      </c>
      <c r="D35" s="19">
        <f t="shared" si="13"/>
        <v>-8</v>
      </c>
      <c r="E35" s="19">
        <f t="shared" si="14"/>
        <v>-11</v>
      </c>
      <c r="F35" s="19">
        <v>3</v>
      </c>
      <c r="G35" s="19">
        <v>1</v>
      </c>
      <c r="H35" s="19">
        <v>14</v>
      </c>
      <c r="I35" s="21">
        <v>1</v>
      </c>
      <c r="J35" s="27">
        <f t="shared" si="15"/>
        <v>-13.804366511947743</v>
      </c>
      <c r="K35" s="34">
        <v>3.7648272305312016</v>
      </c>
      <c r="L35" s="34">
        <v>17.569193742478944</v>
      </c>
      <c r="M35" s="21">
        <f t="shared" si="16"/>
        <v>-1</v>
      </c>
      <c r="N35" s="21">
        <f t="shared" si="17"/>
        <v>19</v>
      </c>
      <c r="O35" s="24">
        <v>0</v>
      </c>
      <c r="P35" s="24">
        <v>16</v>
      </c>
      <c r="Q35" s="24">
        <v>3</v>
      </c>
      <c r="R35" s="24">
        <f t="shared" si="18"/>
        <v>20</v>
      </c>
      <c r="S35" s="24">
        <v>8</v>
      </c>
      <c r="T35" s="24">
        <v>10</v>
      </c>
      <c r="U35" s="24">
        <v>10</v>
      </c>
      <c r="V35" s="31">
        <v>-1.254942410177069</v>
      </c>
    </row>
    <row r="36" spans="1:22" ht="18.75" customHeight="1" x14ac:dyDescent="0.2">
      <c r="A36" s="5" t="s">
        <v>2</v>
      </c>
      <c r="B36" s="18">
        <f t="shared" si="12"/>
        <v>-10</v>
      </c>
      <c r="C36" s="18">
        <v>-8</v>
      </c>
      <c r="D36" s="18">
        <f t="shared" si="13"/>
        <v>6</v>
      </c>
      <c r="E36" s="18">
        <f t="shared" si="14"/>
        <v>-5</v>
      </c>
      <c r="F36" s="18">
        <v>2</v>
      </c>
      <c r="G36" s="18">
        <v>2</v>
      </c>
      <c r="H36" s="18">
        <v>7</v>
      </c>
      <c r="I36" s="18">
        <v>-5</v>
      </c>
      <c r="J36" s="25">
        <f t="shared" si="15"/>
        <v>-17.526169211562472</v>
      </c>
      <c r="K36" s="33">
        <v>7.010467684624988</v>
      </c>
      <c r="L36" s="33">
        <v>24.53663689618746</v>
      </c>
      <c r="M36" s="18">
        <f t="shared" si="16"/>
        <v>-5</v>
      </c>
      <c r="N36" s="18">
        <f t="shared" si="17"/>
        <v>3</v>
      </c>
      <c r="O36" s="18">
        <v>1</v>
      </c>
      <c r="P36" s="18">
        <v>3</v>
      </c>
      <c r="Q36" s="18">
        <v>0</v>
      </c>
      <c r="R36" s="18">
        <f t="shared" si="18"/>
        <v>8</v>
      </c>
      <c r="S36" s="18">
        <v>2</v>
      </c>
      <c r="T36" s="18">
        <v>4</v>
      </c>
      <c r="U36" s="18">
        <v>4</v>
      </c>
      <c r="V36" s="25">
        <v>-17.526169211562468</v>
      </c>
    </row>
    <row r="37" spans="1:22" ht="18.75" customHeight="1" x14ac:dyDescent="0.2">
      <c r="A37" s="3" t="s">
        <v>1</v>
      </c>
      <c r="B37" s="20">
        <f t="shared" si="12"/>
        <v>-5</v>
      </c>
      <c r="C37" s="20">
        <v>-5</v>
      </c>
      <c r="D37" s="20">
        <f t="shared" si="13"/>
        <v>6</v>
      </c>
      <c r="E37" s="20">
        <f t="shared" si="14"/>
        <v>-3</v>
      </c>
      <c r="F37" s="20">
        <v>1</v>
      </c>
      <c r="G37" s="20">
        <v>1</v>
      </c>
      <c r="H37" s="20">
        <v>4</v>
      </c>
      <c r="I37" s="20">
        <v>-2</v>
      </c>
      <c r="J37" s="26">
        <f t="shared" si="15"/>
        <v>-14.819326025172552</v>
      </c>
      <c r="K37" s="35">
        <v>4.9397753417241841</v>
      </c>
      <c r="L37" s="35">
        <v>19.759101366896736</v>
      </c>
      <c r="M37" s="20">
        <f>N37-R37</f>
        <v>-2</v>
      </c>
      <c r="N37" s="22">
        <f t="shared" si="17"/>
        <v>3</v>
      </c>
      <c r="O37" s="20">
        <v>0</v>
      </c>
      <c r="P37" s="20">
        <v>2</v>
      </c>
      <c r="Q37" s="20">
        <v>1</v>
      </c>
      <c r="R37" s="20">
        <f t="shared" si="18"/>
        <v>5</v>
      </c>
      <c r="S37" s="20">
        <v>-3</v>
      </c>
      <c r="T37" s="20">
        <v>3</v>
      </c>
      <c r="U37" s="20">
        <v>2</v>
      </c>
      <c r="V37" s="26">
        <v>-9.8795506834483682</v>
      </c>
    </row>
    <row r="38" spans="1:22" ht="18.75" customHeight="1" x14ac:dyDescent="0.2">
      <c r="A38" s="1" t="s">
        <v>0</v>
      </c>
      <c r="B38" s="19">
        <f t="shared" si="12"/>
        <v>-4</v>
      </c>
      <c r="C38" s="19">
        <v>1</v>
      </c>
      <c r="D38" s="19">
        <f t="shared" si="13"/>
        <v>-1</v>
      </c>
      <c r="E38" s="19">
        <f t="shared" si="14"/>
        <v>-3</v>
      </c>
      <c r="F38" s="19">
        <v>0</v>
      </c>
      <c r="G38" s="19">
        <v>0</v>
      </c>
      <c r="H38" s="19">
        <v>3</v>
      </c>
      <c r="I38" s="21">
        <v>0</v>
      </c>
      <c r="J38" s="27">
        <f t="shared" si="15"/>
        <v>-15.842013888888888</v>
      </c>
      <c r="K38" s="34">
        <v>0</v>
      </c>
      <c r="L38" s="34">
        <v>15.842013888888888</v>
      </c>
      <c r="M38" s="21">
        <f t="shared" si="16"/>
        <v>-1</v>
      </c>
      <c r="N38" s="19">
        <f t="shared" si="17"/>
        <v>4</v>
      </c>
      <c r="O38" s="19">
        <v>2</v>
      </c>
      <c r="P38" s="19">
        <v>4</v>
      </c>
      <c r="Q38" s="19">
        <v>0</v>
      </c>
      <c r="R38" s="19">
        <f t="shared" si="18"/>
        <v>5</v>
      </c>
      <c r="S38" s="19">
        <v>3</v>
      </c>
      <c r="T38" s="19">
        <v>2</v>
      </c>
      <c r="U38" s="19">
        <v>3</v>
      </c>
      <c r="V38" s="30">
        <v>-5.2806712962962905</v>
      </c>
    </row>
    <row r="39" spans="1:22" x14ac:dyDescent="0.2">
      <c r="A39" s="37" t="s">
        <v>56</v>
      </c>
    </row>
    <row r="40" spans="1:22" x14ac:dyDescent="0.2">
      <c r="A40" s="37" t="s">
        <v>46</v>
      </c>
    </row>
    <row r="41" spans="1:22" x14ac:dyDescent="0.2">
      <c r="A41" s="37" t="s">
        <v>47</v>
      </c>
    </row>
    <row r="42" spans="1:22" x14ac:dyDescent="0.2">
      <c r="A42" s="37" t="s">
        <v>57</v>
      </c>
    </row>
    <row r="43" spans="1:22" x14ac:dyDescent="0.2">
      <c r="A43" s="37" t="s">
        <v>58</v>
      </c>
    </row>
    <row r="44" spans="1:22" x14ac:dyDescent="0.2">
      <c r="A44" s="37" t="s">
        <v>59</v>
      </c>
    </row>
    <row r="45" spans="1:22" x14ac:dyDescent="0.2">
      <c r="A45" s="37" t="s">
        <v>60</v>
      </c>
    </row>
    <row r="46" spans="1:22" x14ac:dyDescent="0.2">
      <c r="A46" s="37" t="s">
        <v>61</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市町村別計</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田中 綾音</cp:lastModifiedBy>
  <cp:lastPrinted>2024-07-19T05:29:17Z</cp:lastPrinted>
  <dcterms:created xsi:type="dcterms:W3CDTF">2017-09-15T07:21:02Z</dcterms:created>
  <dcterms:modified xsi:type="dcterms:W3CDTF">2026-07-15T01:09:01Z</dcterms:modified>
</cp:coreProperties>
</file>