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1.12.178\share\02○介護･施設担当(R08)\介護テクノロジー定着支援事業\99R9要望調査\"/>
    </mc:Choice>
  </mc:AlternateContent>
  <xr:revisionPtr revIDLastSave="0" documentId="13_ncr:1_{2CB7AF12-9DB0-4A9F-91B7-E9259CC1C545}" xr6:coauthVersionLast="47" xr6:coauthVersionMax="47" xr10:uidLastSave="{00000000-0000-0000-0000-000000000000}"/>
  <bookViews>
    <workbookView xWindow="-108" yWindow="-108" windowWidth="23256" windowHeight="13896" tabRatio="766" xr2:uid="{E9B7FB46-51E1-4F86-B906-922F9CFF5C2F}"/>
  </bookViews>
  <sheets>
    <sheet name="説明" sheetId="44" r:id="rId1"/>
    <sheet name="仮集計" sheetId="39" r:id="rId2"/>
    <sheet name="T(始)" sheetId="40" r:id="rId3"/>
    <sheet name="テクノロジー(1)" sheetId="33" r:id="rId4"/>
    <sheet name="テクノロジー(2)" sheetId="67" r:id="rId5"/>
    <sheet name="テクノロジー(3)" sheetId="68" r:id="rId6"/>
    <sheet name="T(終)" sheetId="41" r:id="rId7"/>
    <sheet name="P(始)" sheetId="42" r:id="rId8"/>
    <sheet name="パッケージ(1)" sheetId="34" r:id="rId9"/>
    <sheet name="パッケージ(2)" sheetId="65" r:id="rId10"/>
    <sheet name="パッケージ(3)" sheetId="66" r:id="rId11"/>
    <sheet name="P(終)" sheetId="43" r:id="rId12"/>
    <sheet name="※基準額早見表※" sheetId="30" r:id="rId13"/>
    <sheet name="データセット" sheetId="5" state="hidden" r:id="rId14"/>
  </sheets>
  <definedNames>
    <definedName name="_xlnm.Print_Area" localSheetId="3">'テクノロジー(1)'!$A$1:$J$88</definedName>
    <definedName name="_xlnm.Print_Area" localSheetId="4">'テクノロジー(2)'!$A$1:$J$88</definedName>
    <definedName name="_xlnm.Print_Area" localSheetId="5">'テクノロジー(3)'!$A$1:$J$88</definedName>
    <definedName name="_xlnm.Print_Area" localSheetId="8">'パッケージ(1)'!$A$1:$J$69</definedName>
    <definedName name="_xlnm.Print_Area" localSheetId="9">'パッケージ(2)'!$A$1:$J$69</definedName>
    <definedName name="_xlnm.Print_Area" localSheetId="10">'パッケージ(3)'!$A$1:$J$69</definedName>
    <definedName name="_xlnm.Print_Area" localSheetId="1">仮集計!$B$1:$E$6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4" i="68" l="1"/>
  <c r="E78" i="68"/>
  <c r="E72" i="68"/>
  <c r="E66" i="68"/>
  <c r="E60" i="68"/>
  <c r="D17" i="68" s="1"/>
  <c r="F17" i="68" s="1"/>
  <c r="J17" i="68" s="1"/>
  <c r="E54" i="68"/>
  <c r="E48" i="68"/>
  <c r="E42" i="68"/>
  <c r="D14" i="68" s="1"/>
  <c r="F14" i="68" s="1"/>
  <c r="J14" i="68" s="1"/>
  <c r="E36" i="68"/>
  <c r="D13" i="68" s="1"/>
  <c r="F13" i="68" s="1"/>
  <c r="J13" i="68" s="1"/>
  <c r="E30" i="68"/>
  <c r="I21" i="68"/>
  <c r="D21" i="68"/>
  <c r="F21" i="68" s="1"/>
  <c r="J21" i="68" s="1"/>
  <c r="B21" i="68"/>
  <c r="I20" i="68"/>
  <c r="D20" i="68"/>
  <c r="F20" i="68" s="1"/>
  <c r="J20" i="68" s="1"/>
  <c r="B20" i="68"/>
  <c r="I19" i="68"/>
  <c r="D19" i="68"/>
  <c r="F19" i="68" s="1"/>
  <c r="J19" i="68" s="1"/>
  <c r="B19" i="68"/>
  <c r="I18" i="68"/>
  <c r="D18" i="68"/>
  <c r="F18" i="68" s="1"/>
  <c r="J18" i="68" s="1"/>
  <c r="B18" i="68"/>
  <c r="I17" i="68"/>
  <c r="B17" i="68"/>
  <c r="I16" i="68"/>
  <c r="D16" i="68"/>
  <c r="F16" i="68" s="1"/>
  <c r="J16" i="68" s="1"/>
  <c r="B16" i="68"/>
  <c r="I15" i="68"/>
  <c r="D15" i="68"/>
  <c r="F15" i="68" s="1"/>
  <c r="J15" i="68" s="1"/>
  <c r="B15" i="68"/>
  <c r="I14" i="68"/>
  <c r="B14" i="68"/>
  <c r="I13" i="68"/>
  <c r="B13" i="68"/>
  <c r="I12" i="68"/>
  <c r="D12" i="68"/>
  <c r="B12" i="68"/>
  <c r="G8" i="68"/>
  <c r="G7" i="68"/>
  <c r="E84" i="67"/>
  <c r="E78" i="67"/>
  <c r="E72" i="67"/>
  <c r="E66" i="67"/>
  <c r="E60" i="67"/>
  <c r="D17" i="67" s="1"/>
  <c r="F17" i="67" s="1"/>
  <c r="J17" i="67" s="1"/>
  <c r="E54" i="67"/>
  <c r="E48" i="67"/>
  <c r="E42" i="67"/>
  <c r="D14" i="67" s="1"/>
  <c r="F14" i="67" s="1"/>
  <c r="J14" i="67" s="1"/>
  <c r="E36" i="67"/>
  <c r="D13" i="67" s="1"/>
  <c r="F13" i="67" s="1"/>
  <c r="J13" i="67" s="1"/>
  <c r="E30" i="67"/>
  <c r="I21" i="67"/>
  <c r="D21" i="67"/>
  <c r="F21" i="67" s="1"/>
  <c r="J21" i="67" s="1"/>
  <c r="B21" i="67"/>
  <c r="I20" i="67"/>
  <c r="D20" i="67"/>
  <c r="F20" i="67" s="1"/>
  <c r="J20" i="67" s="1"/>
  <c r="B20" i="67"/>
  <c r="I19" i="67"/>
  <c r="F19" i="67"/>
  <c r="J19" i="67" s="1"/>
  <c r="D19" i="67"/>
  <c r="B19" i="67"/>
  <c r="I18" i="67"/>
  <c r="D18" i="67"/>
  <c r="F18" i="67" s="1"/>
  <c r="J18" i="67" s="1"/>
  <c r="B18" i="67"/>
  <c r="I17" i="67"/>
  <c r="B17" i="67"/>
  <c r="I16" i="67"/>
  <c r="D16" i="67"/>
  <c r="F16" i="67" s="1"/>
  <c r="J16" i="67" s="1"/>
  <c r="B16" i="67"/>
  <c r="I15" i="67"/>
  <c r="D15" i="67"/>
  <c r="F15" i="67" s="1"/>
  <c r="J15" i="67" s="1"/>
  <c r="B15" i="67"/>
  <c r="I14" i="67"/>
  <c r="B14" i="67"/>
  <c r="I13" i="67"/>
  <c r="B13" i="67"/>
  <c r="I12" i="67"/>
  <c r="D12" i="67"/>
  <c r="B12" i="67"/>
  <c r="G8" i="67"/>
  <c r="G7" i="67"/>
  <c r="E79" i="66"/>
  <c r="E73" i="66"/>
  <c r="D15" i="66" s="1"/>
  <c r="G15" i="66" s="1"/>
  <c r="E67" i="66"/>
  <c r="E61" i="66"/>
  <c r="E55" i="66"/>
  <c r="E49" i="66"/>
  <c r="E43" i="66"/>
  <c r="E37" i="66"/>
  <c r="D9" i="66" s="1"/>
  <c r="G9" i="66" s="1"/>
  <c r="E31" i="66"/>
  <c r="D8" i="66" s="1"/>
  <c r="G8" i="66" s="1"/>
  <c r="E25" i="66"/>
  <c r="D7" i="66" s="1"/>
  <c r="D16" i="66"/>
  <c r="B16" i="66"/>
  <c r="B15" i="66"/>
  <c r="D14" i="66"/>
  <c r="G14" i="66" s="1"/>
  <c r="B14" i="66"/>
  <c r="D13" i="66"/>
  <c r="G13" i="66" s="1"/>
  <c r="B13" i="66"/>
  <c r="D12" i="66"/>
  <c r="G12" i="66" s="1"/>
  <c r="B12" i="66"/>
  <c r="D11" i="66"/>
  <c r="G11" i="66" s="1"/>
  <c r="B11" i="66"/>
  <c r="D10" i="66"/>
  <c r="G10" i="66" s="1"/>
  <c r="B10" i="66"/>
  <c r="B9" i="66"/>
  <c r="B8" i="66"/>
  <c r="E79" i="65"/>
  <c r="E73" i="65"/>
  <c r="E67" i="65"/>
  <c r="E61" i="65"/>
  <c r="E55" i="65"/>
  <c r="E49" i="65"/>
  <c r="E43" i="65"/>
  <c r="E37" i="65"/>
  <c r="E31" i="65"/>
  <c r="E25" i="65"/>
  <c r="D17" i="65"/>
  <c r="G16" i="65"/>
  <c r="D16" i="65"/>
  <c r="B16" i="65"/>
  <c r="G15" i="65"/>
  <c r="D15" i="65"/>
  <c r="B15" i="65"/>
  <c r="G14" i="65"/>
  <c r="D14" i="65"/>
  <c r="B14" i="65"/>
  <c r="G13" i="65"/>
  <c r="D13" i="65"/>
  <c r="B13" i="65"/>
  <c r="G12" i="65"/>
  <c r="D12" i="65"/>
  <c r="B12" i="65"/>
  <c r="G11" i="65"/>
  <c r="D11" i="65"/>
  <c r="B11" i="65"/>
  <c r="G10" i="65"/>
  <c r="D10" i="65"/>
  <c r="B10" i="65"/>
  <c r="G9" i="65"/>
  <c r="D9" i="65"/>
  <c r="B9" i="65"/>
  <c r="G8" i="65"/>
  <c r="D8" i="65"/>
  <c r="B8" i="65"/>
  <c r="G7" i="65"/>
  <c r="G17" i="65" s="1"/>
  <c r="D7" i="65"/>
  <c r="C5" i="39"/>
  <c r="C4" i="39"/>
  <c r="D22" i="68" l="1"/>
  <c r="F12" i="68"/>
  <c r="J12" i="68" s="1"/>
  <c r="J22" i="68" s="1"/>
  <c r="D22" i="67"/>
  <c r="D4" i="39" s="1"/>
  <c r="F12" i="67"/>
  <c r="J12" i="67" s="1"/>
  <c r="J22" i="67" s="1"/>
  <c r="E4" i="39" s="1"/>
  <c r="G7" i="66"/>
  <c r="G17" i="66" s="1"/>
  <c r="D17" i="66"/>
  <c r="G16" i="66"/>
  <c r="B9" i="34" l="1"/>
  <c r="B10" i="34"/>
  <c r="B11" i="34"/>
  <c r="B12" i="34"/>
  <c r="B13" i="34"/>
  <c r="B14" i="34"/>
  <c r="B15" i="34"/>
  <c r="B16" i="34"/>
  <c r="B8" i="34"/>
  <c r="E79" i="34"/>
  <c r="D16" i="34" s="1"/>
  <c r="E73" i="34"/>
  <c r="D15" i="34" s="1"/>
  <c r="G15" i="34" s="1"/>
  <c r="E67" i="34"/>
  <c r="D14" i="34" s="1"/>
  <c r="G14" i="34" s="1"/>
  <c r="E61" i="34"/>
  <c r="D13" i="34" s="1"/>
  <c r="G13" i="34" s="1"/>
  <c r="E55" i="34"/>
  <c r="D12" i="34" s="1"/>
  <c r="G12" i="34" s="1"/>
  <c r="B12" i="33"/>
  <c r="B13" i="33"/>
  <c r="B14" i="33"/>
  <c r="B15" i="33"/>
  <c r="B16" i="33"/>
  <c r="B17" i="33"/>
  <c r="B18" i="33"/>
  <c r="B19" i="33"/>
  <c r="B20" i="33"/>
  <c r="B21" i="33"/>
  <c r="E84" i="33"/>
  <c r="D21" i="33" s="1"/>
  <c r="F21" i="33" s="1"/>
  <c r="E78" i="33"/>
  <c r="D20" i="33" s="1"/>
  <c r="F20" i="33" s="1"/>
  <c r="E72" i="33"/>
  <c r="D19" i="33" s="1"/>
  <c r="F19" i="33" s="1"/>
  <c r="E66" i="33"/>
  <c r="D18" i="33" s="1"/>
  <c r="F18" i="33" s="1"/>
  <c r="E60" i="33"/>
  <c r="D17" i="33" s="1"/>
  <c r="F17" i="33" s="1"/>
  <c r="I17" i="33"/>
  <c r="I18" i="33"/>
  <c r="I19" i="33"/>
  <c r="I20" i="33"/>
  <c r="I21" i="33"/>
  <c r="I12" i="33"/>
  <c r="E25" i="34"/>
  <c r="D7" i="34" s="1"/>
  <c r="E31" i="34"/>
  <c r="D8" i="34" s="1"/>
  <c r="G8" i="34" s="1"/>
  <c r="E37" i="34"/>
  <c r="D9" i="34" s="1"/>
  <c r="G9" i="34" s="1"/>
  <c r="E43" i="34"/>
  <c r="D10" i="34" s="1"/>
  <c r="G10" i="34" s="1"/>
  <c r="E49" i="34"/>
  <c r="D11" i="34" s="1"/>
  <c r="G7" i="33"/>
  <c r="G8" i="33"/>
  <c r="I13" i="33"/>
  <c r="I14" i="33"/>
  <c r="I15" i="33"/>
  <c r="I16" i="33"/>
  <c r="E30" i="33"/>
  <c r="D12" i="33" s="1"/>
  <c r="F12" i="33" s="1"/>
  <c r="E36" i="33"/>
  <c r="D13" i="33" s="1"/>
  <c r="F13" i="33" s="1"/>
  <c r="E42" i="33"/>
  <c r="D14" i="33" s="1"/>
  <c r="F14" i="33" s="1"/>
  <c r="E48" i="33"/>
  <c r="D15" i="33" s="1"/>
  <c r="F15" i="33" s="1"/>
  <c r="E54" i="33"/>
  <c r="D16" i="33" s="1"/>
  <c r="F16" i="33" s="1"/>
  <c r="G7" i="34" l="1"/>
  <c r="G17" i="34" s="1"/>
  <c r="D17" i="34"/>
  <c r="D5" i="39" s="1"/>
  <c r="G16" i="34"/>
  <c r="G11" i="34"/>
  <c r="E5" i="39"/>
  <c r="C6" i="39"/>
  <c r="D22" i="33"/>
  <c r="J19" i="33"/>
  <c r="J20" i="33"/>
  <c r="J21" i="33"/>
  <c r="J18" i="33"/>
  <c r="J17" i="33"/>
  <c r="J16" i="33"/>
  <c r="J13" i="33"/>
  <c r="J15" i="33"/>
  <c r="J14" i="33"/>
  <c r="J12" i="33"/>
  <c r="J22" i="33" l="1"/>
  <c r="D6" i="39" l="1"/>
  <c r="E6" i="39"/>
</calcChain>
</file>

<file path=xl/sharedStrings.xml><?xml version="1.0" encoding="utf-8"?>
<sst xmlns="http://schemas.openxmlformats.org/spreadsheetml/2006/main" count="1013" uniqueCount="301">
  <si>
    <t>サービス種別</t>
    <rPh sb="4" eb="6">
      <t>シュベツ</t>
    </rPh>
    <phoneticPr fontId="1"/>
  </si>
  <si>
    <t>講じている</t>
    <rPh sb="0" eb="1">
      <t>コウ</t>
    </rPh>
    <phoneticPr fontId="1"/>
  </si>
  <si>
    <t>12千葉県</t>
  </si>
  <si>
    <t>110_訪問介護</t>
  </si>
  <si>
    <t>1～10名</t>
  </si>
  <si>
    <t>ケアプランデータ連携システム</t>
    <rPh sb="8" eb="10">
      <t>レンケイ</t>
    </rPh>
    <phoneticPr fontId="1"/>
  </si>
  <si>
    <t>居宅サービス計画書とサービス利用票のどちらも</t>
    <rPh sb="0" eb="2">
      <t>キョタク</t>
    </rPh>
    <rPh sb="6" eb="9">
      <t>ケイカクショ</t>
    </rPh>
    <rPh sb="14" eb="16">
      <t>リヨウ</t>
    </rPh>
    <rPh sb="16" eb="17">
      <t>ヒョウ</t>
    </rPh>
    <phoneticPr fontId="1"/>
  </si>
  <si>
    <t>利用申請を行っている</t>
    <rPh sb="0" eb="2">
      <t>リヨウ</t>
    </rPh>
    <rPh sb="2" eb="4">
      <t>シンセイ</t>
    </rPh>
    <rPh sb="5" eb="6">
      <t>オコナ</t>
    </rPh>
    <phoneticPr fontId="1"/>
  </si>
  <si>
    <t>「★一つ星」又は「★★二つ星」のいずれかを宣言している</t>
  </si>
  <si>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</si>
  <si>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</si>
  <si>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</si>
  <si>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</si>
  <si>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</si>
  <si>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</si>
  <si>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</si>
  <si>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</si>
  <si>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</si>
  <si>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</si>
  <si>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</si>
  <si>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</si>
  <si>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その他厚労省が認めたシステム</t>
    <rPh sb="2" eb="3">
      <t>タ</t>
    </rPh>
    <rPh sb="3" eb="6">
      <t>コウロウショウ</t>
    </rPh>
    <rPh sb="7" eb="8">
      <t>ミト</t>
    </rPh>
    <phoneticPr fontId="1"/>
  </si>
  <si>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</si>
  <si>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</si>
  <si>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</si>
  <si>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</si>
  <si>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</si>
  <si>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</si>
  <si>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</si>
  <si>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</si>
  <si>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</si>
  <si>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</si>
  <si>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</si>
  <si>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</si>
  <si>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</si>
  <si>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</si>
  <si>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</si>
  <si>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</si>
  <si>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</si>
  <si>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</si>
  <si>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</si>
  <si>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</si>
  <si>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</si>
  <si>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</si>
  <si>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</si>
  <si>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</si>
  <si>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</si>
  <si>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</si>
  <si>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</si>
  <si>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</si>
  <si>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居宅サービス計画書</t>
    <rPh sb="0" eb="2">
      <t>キョタク</t>
    </rPh>
    <rPh sb="6" eb="9">
      <t>ケイカクショ</t>
    </rPh>
    <phoneticPr fontId="1"/>
  </si>
  <si>
    <t>１５１～２００</t>
    <phoneticPr fontId="1"/>
  </si>
  <si>
    <t>09栃木県</t>
  </si>
  <si>
    <t>81名～90名</t>
  </si>
  <si>
    <t>サービス利用票</t>
    <rPh sb="4" eb="6">
      <t>リヨウ</t>
    </rPh>
    <rPh sb="6" eb="7">
      <t>ヒョウ</t>
    </rPh>
    <phoneticPr fontId="1"/>
  </si>
  <si>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</si>
  <si>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</si>
  <si>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</si>
  <si>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</si>
  <si>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</si>
  <si>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</si>
  <si>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</si>
  <si>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</si>
  <si>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</si>
  <si>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</si>
  <si>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</si>
  <si>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</si>
  <si>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</si>
  <si>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</si>
  <si>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</si>
  <si>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</si>
  <si>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</si>
  <si>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</si>
  <si>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</si>
  <si>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</si>
  <si>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</si>
  <si>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</si>
  <si>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</si>
  <si>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</si>
  <si>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</si>
  <si>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</si>
  <si>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</si>
  <si>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</si>
  <si>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</si>
  <si>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</si>
  <si>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</si>
  <si>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</si>
  <si>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</si>
  <si>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</si>
  <si>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</si>
  <si>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</si>
  <si>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</si>
  <si>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</si>
  <si>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</si>
  <si>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</si>
  <si>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</si>
  <si>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</si>
  <si>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</si>
  <si>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</si>
  <si>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</si>
  <si>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</si>
  <si>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</si>
  <si>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</si>
  <si>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</si>
  <si>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</si>
  <si>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</si>
  <si>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</si>
  <si>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</si>
  <si>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</si>
  <si>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</si>
  <si>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</si>
  <si>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</si>
  <si>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</si>
  <si>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</si>
  <si>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</si>
  <si>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</si>
  <si>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</si>
  <si>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</si>
  <si>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</si>
  <si>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</si>
  <si>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</si>
  <si>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</si>
  <si>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</si>
  <si>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</si>
  <si>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（単位：円）</t>
    <rPh sb="1" eb="3">
      <t>タンイ</t>
    </rPh>
    <rPh sb="4" eb="5">
      <t>エン</t>
    </rPh>
    <phoneticPr fontId="1"/>
  </si>
  <si>
    <t>ア　新規導入</t>
    <rPh sb="2" eb="6">
      <t>シンキドウニュウ</t>
    </rPh>
    <phoneticPr fontId="1"/>
  </si>
  <si>
    <t>イ　導入済（転記不要とするための改修）</t>
    <rPh sb="2" eb="5">
      <t>ドウニュウズ</t>
    </rPh>
    <rPh sb="6" eb="8">
      <t>テンキ</t>
    </rPh>
    <rPh sb="8" eb="10">
      <t>フヨウ</t>
    </rPh>
    <rPh sb="16" eb="18">
      <t>カイシュウ</t>
    </rPh>
    <phoneticPr fontId="1"/>
  </si>
  <si>
    <t>エ　機能追加</t>
    <rPh sb="2" eb="4">
      <t>キノウ</t>
    </rPh>
    <rPh sb="4" eb="6">
      <t>ツイカ</t>
    </rPh>
    <phoneticPr fontId="1"/>
  </si>
  <si>
    <t>介護テクノロジーのパッケージ型導入支援</t>
    <rPh sb="0" eb="2">
      <t>カイゴ</t>
    </rPh>
    <rPh sb="14" eb="15">
      <t>ガタ</t>
    </rPh>
    <rPh sb="15" eb="19">
      <t>ドウニュウシエン</t>
    </rPh>
    <phoneticPr fontId="1"/>
  </si>
  <si>
    <t>介護テクノロジー等の導入支援</t>
    <rPh sb="0" eb="2">
      <t>カイゴ</t>
    </rPh>
    <rPh sb="8" eb="9">
      <t>トウ</t>
    </rPh>
    <rPh sb="10" eb="12">
      <t>ドウニュウ</t>
    </rPh>
    <rPh sb="12" eb="14">
      <t>シエン</t>
    </rPh>
    <phoneticPr fontId="1"/>
  </si>
  <si>
    <t>利用定員数</t>
    <rPh sb="0" eb="2">
      <t>リヨウ</t>
    </rPh>
    <rPh sb="2" eb="5">
      <t>テイインスウ</t>
    </rPh>
    <phoneticPr fontId="1"/>
  </si>
  <si>
    <t>補助対象台数割合</t>
    <rPh sb="0" eb="4">
      <t>ホジョタイショウ</t>
    </rPh>
    <rPh sb="4" eb="6">
      <t>ダイスウ</t>
    </rPh>
    <rPh sb="6" eb="8">
      <t>ワリアイ</t>
    </rPh>
    <phoneticPr fontId="1"/>
  </si>
  <si>
    <t>1/10</t>
    <phoneticPr fontId="1"/>
  </si>
  <si>
    <t>1/20</t>
    <phoneticPr fontId="1"/>
  </si>
  <si>
    <t>①移乗支援（装着）</t>
    <rPh sb="1" eb="3">
      <t>イジョウ</t>
    </rPh>
    <rPh sb="3" eb="5">
      <t>シエン</t>
    </rPh>
    <rPh sb="6" eb="8">
      <t>ソウチャク</t>
    </rPh>
    <phoneticPr fontId="1"/>
  </si>
  <si>
    <t>②移乗支援（非装着）</t>
    <rPh sb="1" eb="5">
      <t>イジョウシエン</t>
    </rPh>
    <rPh sb="6" eb="9">
      <t>ヒソウチャク</t>
    </rPh>
    <phoneticPr fontId="1"/>
  </si>
  <si>
    <t>③移動支援（屋外）</t>
    <rPh sb="1" eb="5">
      <t>イドウシエン</t>
    </rPh>
    <rPh sb="6" eb="8">
      <t>オクガイ</t>
    </rPh>
    <phoneticPr fontId="1"/>
  </si>
  <si>
    <t>④移動支援（屋内）</t>
    <rPh sb="1" eb="5">
      <t>イドウシエン</t>
    </rPh>
    <rPh sb="6" eb="8">
      <t>オクナイ</t>
    </rPh>
    <phoneticPr fontId="1"/>
  </si>
  <si>
    <t>⑤移動支援（装着）</t>
    <rPh sb="1" eb="5">
      <t>イドウシエン</t>
    </rPh>
    <rPh sb="6" eb="8">
      <t>ソウチャク</t>
    </rPh>
    <phoneticPr fontId="1"/>
  </si>
  <si>
    <t>⑥排泄支援（排泄予測・検知）</t>
    <rPh sb="1" eb="3">
      <t>ハイセツ</t>
    </rPh>
    <rPh sb="3" eb="5">
      <t>シエン</t>
    </rPh>
    <rPh sb="6" eb="10">
      <t>ハイセツヨソク</t>
    </rPh>
    <rPh sb="11" eb="13">
      <t>ケンチ</t>
    </rPh>
    <phoneticPr fontId="1"/>
  </si>
  <si>
    <t>⑦排泄支援（排泄物処理）</t>
    <rPh sb="1" eb="5">
      <t>ハイセツシエン</t>
    </rPh>
    <rPh sb="6" eb="9">
      <t>ハイセツブツ</t>
    </rPh>
    <rPh sb="9" eb="11">
      <t>ショリ</t>
    </rPh>
    <phoneticPr fontId="1"/>
  </si>
  <si>
    <t>導入目的</t>
    <rPh sb="0" eb="4">
      <t>ドウニュウモクテキ</t>
    </rPh>
    <phoneticPr fontId="1"/>
  </si>
  <si>
    <t>⑧排泄支援（動作支援）</t>
    <rPh sb="1" eb="5">
      <t>ハイセツシエン</t>
    </rPh>
    <rPh sb="6" eb="8">
      <t>ドウサ</t>
    </rPh>
    <rPh sb="8" eb="10">
      <t>シエン</t>
    </rPh>
    <phoneticPr fontId="1"/>
  </si>
  <si>
    <t>⑨入浴支援</t>
    <rPh sb="1" eb="5">
      <t>ニュウヨクシエン</t>
    </rPh>
    <phoneticPr fontId="1"/>
  </si>
  <si>
    <t>⑩見守り・コミュニケーション（見守り（施設））</t>
    <rPh sb="1" eb="3">
      <t>ミマモ</t>
    </rPh>
    <rPh sb="15" eb="17">
      <t>ミマモ</t>
    </rPh>
    <rPh sb="19" eb="21">
      <t>シセツ</t>
    </rPh>
    <phoneticPr fontId="1"/>
  </si>
  <si>
    <t>⑪見守り・コミュニケーション（見守り（在宅））</t>
    <rPh sb="1" eb="3">
      <t>ミマモ</t>
    </rPh>
    <rPh sb="15" eb="17">
      <t>ミマモ</t>
    </rPh>
    <rPh sb="19" eb="21">
      <t>ザイタク</t>
    </rPh>
    <phoneticPr fontId="1"/>
  </si>
  <si>
    <t>⑫見守り・コミュニケーション（コミュニケーション）</t>
    <rPh sb="1" eb="3">
      <t>ミマモ</t>
    </rPh>
    <phoneticPr fontId="1"/>
  </si>
  <si>
    <t>⑬介護業務支援</t>
    <rPh sb="1" eb="7">
      <t>カイゴギョウムシエン</t>
    </rPh>
    <phoneticPr fontId="1"/>
  </si>
  <si>
    <t>⑭機能訓練支援</t>
    <rPh sb="1" eb="3">
      <t>キノウ</t>
    </rPh>
    <rPh sb="3" eb="5">
      <t>クンレン</t>
    </rPh>
    <rPh sb="5" eb="7">
      <t>シエン</t>
    </rPh>
    <phoneticPr fontId="1"/>
  </si>
  <si>
    <t>⑮食事・栄養管理支援</t>
    <rPh sb="1" eb="3">
      <t>ショクジ</t>
    </rPh>
    <rPh sb="4" eb="8">
      <t>エイヨウカンリ</t>
    </rPh>
    <rPh sb="8" eb="10">
      <t>シエン</t>
    </rPh>
    <phoneticPr fontId="1"/>
  </si>
  <si>
    <t>⑯認知症生活支援・認知症ケア支援</t>
    <rPh sb="1" eb="4">
      <t>ニンチショウ</t>
    </rPh>
    <rPh sb="4" eb="8">
      <t>セイカツシエン</t>
    </rPh>
    <rPh sb="9" eb="12">
      <t>ニンチショウ</t>
    </rPh>
    <rPh sb="14" eb="16">
      <t>シエン</t>
    </rPh>
    <phoneticPr fontId="1"/>
  </si>
  <si>
    <t>⑰その他</t>
    <rPh sb="3" eb="4">
      <t>タ</t>
    </rPh>
    <phoneticPr fontId="1"/>
  </si>
  <si>
    <t>区分</t>
    <rPh sb="0" eb="2">
      <t>クブン</t>
    </rPh>
    <phoneticPr fontId="1"/>
  </si>
  <si>
    <t>職員数が1～10名</t>
    <rPh sb="0" eb="3">
      <t>ショクインスウ</t>
    </rPh>
    <rPh sb="8" eb="9">
      <t>メイ</t>
    </rPh>
    <phoneticPr fontId="1"/>
  </si>
  <si>
    <t>職員数が11～20名</t>
    <rPh sb="0" eb="3">
      <t>ショクインスウ</t>
    </rPh>
    <rPh sb="9" eb="10">
      <t>メイ</t>
    </rPh>
    <phoneticPr fontId="1"/>
  </si>
  <si>
    <t>職員数が21～30名</t>
    <rPh sb="0" eb="3">
      <t>ショクインスウ</t>
    </rPh>
    <rPh sb="9" eb="10">
      <t>メイ</t>
    </rPh>
    <phoneticPr fontId="1"/>
  </si>
  <si>
    <t>職員数が31名以上</t>
    <rPh sb="0" eb="3">
      <t>ショクインスウ</t>
    </rPh>
    <rPh sb="6" eb="7">
      <t>メイ</t>
    </rPh>
    <rPh sb="7" eb="9">
      <t>イジョウ</t>
    </rPh>
    <phoneticPr fontId="1"/>
  </si>
  <si>
    <t>②移乗支援（非装着）</t>
    <rPh sb="1" eb="5">
      <t>イジョウシエン</t>
    </rPh>
    <rPh sb="6" eb="9">
      <t>ヒソウチャク</t>
    </rPh>
    <phoneticPr fontId="1"/>
  </si>
  <si>
    <t>③移動支援（屋外）</t>
    <rPh sb="6" eb="8">
      <t>オクガイ</t>
    </rPh>
    <phoneticPr fontId="1"/>
  </si>
  <si>
    <t>④移動支援（屋内）</t>
    <rPh sb="1" eb="5">
      <t>イドウシエン</t>
    </rPh>
    <rPh sb="6" eb="8">
      <t>オクナイ</t>
    </rPh>
    <phoneticPr fontId="1"/>
  </si>
  <si>
    <t>⑤移動支援（装着）</t>
    <rPh sb="1" eb="3">
      <t>イドウ</t>
    </rPh>
    <rPh sb="3" eb="5">
      <t>シエン</t>
    </rPh>
    <rPh sb="6" eb="8">
      <t>ソウチャク</t>
    </rPh>
    <phoneticPr fontId="1"/>
  </si>
  <si>
    <t>基準額早見表（介護テクノロジー等の導入支援）</t>
    <rPh sb="0" eb="3">
      <t>キジュンガク</t>
    </rPh>
    <rPh sb="3" eb="6">
      <t>ハヤミヒョウ</t>
    </rPh>
    <rPh sb="7" eb="9">
      <t>カイゴ</t>
    </rPh>
    <rPh sb="15" eb="16">
      <t>トウ</t>
    </rPh>
    <rPh sb="17" eb="21">
      <t>ドウニュウシエン</t>
    </rPh>
    <phoneticPr fontId="1"/>
  </si>
  <si>
    <t>⑥排泄支援（排泄予測・検知）</t>
    <rPh sb="6" eb="10">
      <t>ハイセツヨソク</t>
    </rPh>
    <rPh sb="11" eb="13">
      <t>ケンチ</t>
    </rPh>
    <phoneticPr fontId="1"/>
  </si>
  <si>
    <t>⑦排泄支援（排泄物処理）</t>
    <rPh sb="1" eb="3">
      <t>ハイセツ</t>
    </rPh>
    <rPh sb="3" eb="5">
      <t>シエン</t>
    </rPh>
    <rPh sb="6" eb="11">
      <t>ハイセツブツショリ</t>
    </rPh>
    <phoneticPr fontId="1"/>
  </si>
  <si>
    <t>⑧排泄支援（動作支援）</t>
    <rPh sb="1" eb="5">
      <t>ハイセツシエン</t>
    </rPh>
    <rPh sb="6" eb="10">
      <t>ドウサシエン</t>
    </rPh>
    <phoneticPr fontId="1"/>
  </si>
  <si>
    <t>⑨入浴支援</t>
    <phoneticPr fontId="1"/>
  </si>
  <si>
    <t>⑩見守り・コミュニケーション（見守り（施設））</t>
    <rPh sb="15" eb="17">
      <t>ミマモ</t>
    </rPh>
    <rPh sb="19" eb="21">
      <t>シセツ</t>
    </rPh>
    <phoneticPr fontId="1"/>
  </si>
  <si>
    <t>⑪見守り・コミュニケーション（見守り（在宅））</t>
    <rPh sb="1" eb="3">
      <t>ミマモ</t>
    </rPh>
    <rPh sb="15" eb="17">
      <t>ミマモ</t>
    </rPh>
    <rPh sb="19" eb="21">
      <t>ザイタク</t>
    </rPh>
    <phoneticPr fontId="1"/>
  </si>
  <si>
    <t>⑫見守り・コミュニケーション（コミュニケーション）</t>
    <rPh sb="1" eb="3">
      <t>ミマモ</t>
    </rPh>
    <phoneticPr fontId="1"/>
  </si>
  <si>
    <t>⑬介護業務支援</t>
    <rPh sb="1" eb="3">
      <t>カイゴ</t>
    </rPh>
    <rPh sb="3" eb="5">
      <t>ギョウム</t>
    </rPh>
    <rPh sb="5" eb="7">
      <t>シエン</t>
    </rPh>
    <phoneticPr fontId="1"/>
  </si>
  <si>
    <t>⑭機能訓練支援</t>
    <phoneticPr fontId="1"/>
  </si>
  <si>
    <t>⑮食事・栄養管理支援</t>
    <phoneticPr fontId="1"/>
  </si>
  <si>
    <t>⑯認知症生活支援・認知症ケア支援</t>
    <phoneticPr fontId="1"/>
  </si>
  <si>
    <t>基準額（円）</t>
    <rPh sb="0" eb="3">
      <t>キジュンガク</t>
    </rPh>
    <rPh sb="4" eb="5">
      <t>エン</t>
    </rPh>
    <phoneticPr fontId="1"/>
  </si>
  <si>
    <t>事業所名</t>
    <rPh sb="0" eb="3">
      <t>ジギョウショ</t>
    </rPh>
    <rPh sb="3" eb="4">
      <t>メイ</t>
    </rPh>
    <phoneticPr fontId="1"/>
  </si>
  <si>
    <t>1台あたり</t>
    <rPh sb="1" eb="2">
      <t>ダイ</t>
    </rPh>
    <phoneticPr fontId="1"/>
  </si>
  <si>
    <t>1式あたり</t>
    <rPh sb="1" eb="2">
      <t>シキ</t>
    </rPh>
    <phoneticPr fontId="1"/>
  </si>
  <si>
    <t>※介護ソフトの場合、「台」を「式」と読み替えてください。</t>
    <rPh sb="1" eb="3">
      <t>カイゴ</t>
    </rPh>
    <rPh sb="7" eb="9">
      <t>バアイ</t>
    </rPh>
    <rPh sb="11" eb="12">
      <t>ダイ</t>
    </rPh>
    <rPh sb="15" eb="16">
      <t>シキ</t>
    </rPh>
    <rPh sb="18" eb="19">
      <t>ヨ</t>
    </rPh>
    <rPh sb="20" eb="21">
      <t>カ</t>
    </rPh>
    <phoneticPr fontId="1"/>
  </si>
  <si>
    <t>※導入台数(e)欄は、主となる機器のみ計上してください。</t>
    <rPh sb="1" eb="5">
      <t>ドウニュウダイスウ</t>
    </rPh>
    <rPh sb="8" eb="9">
      <t>ラン</t>
    </rPh>
    <rPh sb="11" eb="12">
      <t>シュ</t>
    </rPh>
    <rPh sb="15" eb="17">
      <t>キキ</t>
    </rPh>
    <rPh sb="19" eb="21">
      <t>ケイジョウ</t>
    </rPh>
    <phoneticPr fontId="1"/>
  </si>
  <si>
    <t>※1台あたりの基準額(d)欄は、基準額早見表を確認のうえ記入してください。</t>
    <rPh sb="2" eb="3">
      <t>ダイ</t>
    </rPh>
    <rPh sb="7" eb="10">
      <t>キジュンガク</t>
    </rPh>
    <rPh sb="13" eb="14">
      <t>ラン</t>
    </rPh>
    <rPh sb="16" eb="19">
      <t>キジュンガク</t>
    </rPh>
    <rPh sb="19" eb="22">
      <t>ハヤミヒョウ</t>
    </rPh>
    <rPh sb="23" eb="25">
      <t>カクニン</t>
    </rPh>
    <rPh sb="28" eb="30">
      <t>キニュウ</t>
    </rPh>
    <phoneticPr fontId="1"/>
  </si>
  <si>
    <t>※行が足りないときは追加してください。</t>
    <rPh sb="1" eb="2">
      <t>ギョウ</t>
    </rPh>
    <rPh sb="3" eb="4">
      <t>タ</t>
    </rPh>
    <rPh sb="10" eb="12">
      <t>ツイカ</t>
    </rPh>
    <phoneticPr fontId="1"/>
  </si>
  <si>
    <t>計</t>
    <rPh sb="0" eb="1">
      <t>ケイ</t>
    </rPh>
    <phoneticPr fontId="1"/>
  </si>
  <si>
    <t>支払日※</t>
    <rPh sb="0" eb="3">
      <t>シハライヒ</t>
    </rPh>
    <phoneticPr fontId="1"/>
  </si>
  <si>
    <t>発注日※</t>
    <rPh sb="0" eb="3">
      <t>ハッチュウヒ</t>
    </rPh>
    <phoneticPr fontId="1"/>
  </si>
  <si>
    <t>事業費
（税抜額）</t>
    <rPh sb="0" eb="3">
      <t>ジギョウヒ</t>
    </rPh>
    <rPh sb="5" eb="7">
      <t>ゼイヌキ</t>
    </rPh>
    <rPh sb="7" eb="8">
      <t>ガク</t>
    </rPh>
    <phoneticPr fontId="1"/>
  </si>
  <si>
    <t>台数</t>
    <rPh sb="0" eb="2">
      <t>ダイスウ</t>
    </rPh>
    <phoneticPr fontId="1"/>
  </si>
  <si>
    <t>機器名</t>
    <rPh sb="0" eb="3">
      <t>キキメイ</t>
    </rPh>
    <phoneticPr fontId="1"/>
  </si>
  <si>
    <t>オ</t>
    <phoneticPr fontId="1"/>
  </si>
  <si>
    <t>エ</t>
    <phoneticPr fontId="1"/>
  </si>
  <si>
    <t>ウ</t>
    <phoneticPr fontId="1"/>
  </si>
  <si>
    <t>イ</t>
    <phoneticPr fontId="1"/>
  </si>
  <si>
    <t>ア</t>
    <phoneticPr fontId="1"/>
  </si>
  <si>
    <t>3/4</t>
    <phoneticPr fontId="1"/>
  </si>
  <si>
    <t>オ</t>
    <phoneticPr fontId="1"/>
  </si>
  <si>
    <t>エ</t>
    <phoneticPr fontId="1"/>
  </si>
  <si>
    <t>導入台数(e)※</t>
    <rPh sb="0" eb="4">
      <t>ドウニュウダイスウ</t>
    </rPh>
    <phoneticPr fontId="1"/>
  </si>
  <si>
    <t>1台あたりの
基準額(d)※</t>
    <rPh sb="1" eb="2">
      <t>ダイ</t>
    </rPh>
    <rPh sb="7" eb="10">
      <t>キジュンガク</t>
    </rPh>
    <phoneticPr fontId="1"/>
  </si>
  <si>
    <t>a×b(c)</t>
    <phoneticPr fontId="1"/>
  </si>
  <si>
    <t>補助率(b)</t>
    <rPh sb="0" eb="3">
      <t>ホジョリツ</t>
    </rPh>
    <phoneticPr fontId="1"/>
  </si>
  <si>
    <t>事業費(a)
（税抜額）</t>
    <rPh sb="0" eb="3">
      <t>ジギョウヒ</t>
    </rPh>
    <rPh sb="8" eb="10">
      <t>ゼイヌ</t>
    </rPh>
    <rPh sb="10" eb="11">
      <t>ガク</t>
    </rPh>
    <phoneticPr fontId="1"/>
  </si>
  <si>
    <t>（２）全体経費</t>
    <rPh sb="3" eb="5">
      <t>ゼンタイ</t>
    </rPh>
    <rPh sb="5" eb="7">
      <t>ケイヒ</t>
    </rPh>
    <phoneticPr fontId="1"/>
  </si>
  <si>
    <t>在宅系サービス</t>
    <rPh sb="0" eb="2">
      <t>ザイタク</t>
    </rPh>
    <rPh sb="2" eb="3">
      <t>ケイ</t>
    </rPh>
    <phoneticPr fontId="1"/>
  </si>
  <si>
    <t>施設・居宅系サービス</t>
    <rPh sb="0" eb="2">
      <t>シセツ</t>
    </rPh>
    <rPh sb="3" eb="6">
      <t>キョタクケイ</t>
    </rPh>
    <phoneticPr fontId="1"/>
  </si>
  <si>
    <t>補助対象限度台数</t>
    <rPh sb="0" eb="2">
      <t>ホジョ</t>
    </rPh>
    <rPh sb="2" eb="4">
      <t>タイショウ</t>
    </rPh>
    <rPh sb="4" eb="6">
      <t>ゲンド</t>
    </rPh>
    <rPh sb="6" eb="8">
      <t>ダイスウ</t>
    </rPh>
    <phoneticPr fontId="1"/>
  </si>
  <si>
    <t>自動入力</t>
    <rPh sb="0" eb="4">
      <t>ジドウニュウリョク</t>
    </rPh>
    <phoneticPr fontId="1"/>
  </si>
  <si>
    <t>プルダウン選択</t>
    <rPh sb="5" eb="7">
      <t>センタク</t>
    </rPh>
    <phoneticPr fontId="1"/>
  </si>
  <si>
    <t>入力</t>
    <rPh sb="0" eb="2">
      <t>ニュウリョク</t>
    </rPh>
    <phoneticPr fontId="1"/>
  </si>
  <si>
    <t>※cの合計：千円未満の端数切捨て、上限1,000万円</t>
    <rPh sb="3" eb="5">
      <t>ゴウケイ</t>
    </rPh>
    <rPh sb="6" eb="8">
      <t>センエン</t>
    </rPh>
    <rPh sb="8" eb="10">
      <t>ミマン</t>
    </rPh>
    <rPh sb="11" eb="15">
      <t>ハスウキリス</t>
    </rPh>
    <rPh sb="17" eb="19">
      <t>ジョウゲン</t>
    </rPh>
    <rPh sb="24" eb="26">
      <t>マンエン</t>
    </rPh>
    <phoneticPr fontId="1"/>
  </si>
  <si>
    <t>3/4</t>
  </si>
  <si>
    <t>補助額
a×b(c)</t>
    <rPh sb="0" eb="3">
      <t>ホジョガク</t>
    </rPh>
    <phoneticPr fontId="1"/>
  </si>
  <si>
    <t>導入目的
※介護業務支援必須</t>
    <rPh sb="0" eb="4">
      <t>ドウニュウモクテキ</t>
    </rPh>
    <rPh sb="6" eb="12">
      <t>カイゴギョウムシエン</t>
    </rPh>
    <rPh sb="12" eb="14">
      <t>ヒッス</t>
    </rPh>
    <phoneticPr fontId="1"/>
  </si>
  <si>
    <t>（１）全体経費</t>
    <rPh sb="3" eb="5">
      <t>ゼンタイ</t>
    </rPh>
    <rPh sb="5" eb="7">
      <t>ケイヒ</t>
    </rPh>
    <phoneticPr fontId="1"/>
  </si>
  <si>
    <t>d×e(f)</t>
    <phoneticPr fontId="1"/>
  </si>
  <si>
    <r>
      <rPr>
        <sz val="10"/>
        <color theme="1"/>
        <rFont val="ＭＳ Ｐゴシック"/>
        <family val="3"/>
        <charset val="128"/>
      </rPr>
      <t>補助額(g)</t>
    </r>
    <r>
      <rPr>
        <sz val="8"/>
        <color theme="1"/>
        <rFont val="ＭＳ Ｐゴシック"/>
        <family val="3"/>
        <charset val="128"/>
      </rPr>
      <t xml:space="preserve">
cとfで小さい方</t>
    </r>
    <rPh sb="0" eb="3">
      <t>ホジョガク</t>
    </rPh>
    <rPh sb="11" eb="12">
      <t>チイ</t>
    </rPh>
    <rPh sb="14" eb="15">
      <t>ホウ</t>
    </rPh>
    <phoneticPr fontId="1"/>
  </si>
  <si>
    <t>※ｇの合計：千円未満切捨て</t>
    <rPh sb="3" eb="5">
      <t>ゴウケイ</t>
    </rPh>
    <rPh sb="6" eb="11">
      <t>センエンミマンキ</t>
    </rPh>
    <rPh sb="11" eb="12">
      <t>ス</t>
    </rPh>
    <phoneticPr fontId="1"/>
  </si>
  <si>
    <t>介護テクノロジーのパッケージ型導入支援　所要（精算）額調書</t>
    <rPh sb="0" eb="2">
      <t>カイゴ</t>
    </rPh>
    <rPh sb="14" eb="15">
      <t>ガタ</t>
    </rPh>
    <rPh sb="15" eb="19">
      <t>ドウニュウシエン</t>
    </rPh>
    <rPh sb="20" eb="22">
      <t>ショヨウ</t>
    </rPh>
    <rPh sb="23" eb="25">
      <t>セイサン</t>
    </rPh>
    <rPh sb="26" eb="27">
      <t>ガク</t>
    </rPh>
    <rPh sb="27" eb="29">
      <t>チョウショ</t>
    </rPh>
    <phoneticPr fontId="1"/>
  </si>
  <si>
    <t>介護ソフト</t>
    <rPh sb="0" eb="2">
      <t>カイゴ</t>
    </rPh>
    <phoneticPr fontId="1"/>
  </si>
  <si>
    <t>ウ　導入済（ケアプラン標準仕様・LIFE標準仕様に対応するための改修）</t>
  </si>
  <si>
    <t>選択</t>
    <rPh sb="0" eb="2">
      <t>センタク</t>
    </rPh>
    <phoneticPr fontId="1"/>
  </si>
  <si>
    <t>カ</t>
    <phoneticPr fontId="1"/>
  </si>
  <si>
    <t>キ</t>
    <phoneticPr fontId="1"/>
  </si>
  <si>
    <t>ク</t>
    <phoneticPr fontId="1"/>
  </si>
  <si>
    <t>ケ</t>
    <phoneticPr fontId="1"/>
  </si>
  <si>
    <t>コ</t>
    <phoneticPr fontId="1"/>
  </si>
  <si>
    <t>カ</t>
    <phoneticPr fontId="1"/>
  </si>
  <si>
    <t>（３）導入目的別経費内訳（aの内訳）</t>
    <rPh sb="3" eb="7">
      <t>ドウニュウモクテキ</t>
    </rPh>
    <rPh sb="7" eb="8">
      <t>ベツ</t>
    </rPh>
    <rPh sb="8" eb="10">
      <t>ケイヒ</t>
    </rPh>
    <rPh sb="10" eb="12">
      <t>ウチワケ</t>
    </rPh>
    <rPh sb="15" eb="17">
      <t>ウチワケ</t>
    </rPh>
    <phoneticPr fontId="1"/>
  </si>
  <si>
    <t>キ</t>
    <phoneticPr fontId="1"/>
  </si>
  <si>
    <t>ク</t>
    <phoneticPr fontId="1"/>
  </si>
  <si>
    <t>ケ</t>
    <phoneticPr fontId="1"/>
  </si>
  <si>
    <t>コ</t>
    <phoneticPr fontId="1"/>
  </si>
  <si>
    <t>※1台あたりの基準額(d)欄は、基準額早見表を確認のうえ記入してください。
※導入台数(e)欄は、主となる機器のみ計上してください。
※介護ソフトの場合、「台」を「式」と読み替えてください。</t>
    <rPh sb="2" eb="3">
      <t>ダイ</t>
    </rPh>
    <rPh sb="7" eb="10">
      <t>キジュンガク</t>
    </rPh>
    <rPh sb="13" eb="14">
      <t>ラン</t>
    </rPh>
    <rPh sb="16" eb="19">
      <t>キジュンガク</t>
    </rPh>
    <rPh sb="19" eb="22">
      <t>ハヤミヒョウ</t>
    </rPh>
    <rPh sb="23" eb="25">
      <t>カクニン</t>
    </rPh>
    <rPh sb="28" eb="30">
      <t>キニュウ</t>
    </rPh>
    <phoneticPr fontId="1"/>
  </si>
  <si>
    <t>オ</t>
    <phoneticPr fontId="1"/>
  </si>
  <si>
    <t>（２）導入目的別経費内訳（aの内訳）</t>
    <rPh sb="3" eb="7">
      <t>ドウニュウモクテキ</t>
    </rPh>
    <rPh sb="7" eb="8">
      <t>ベツ</t>
    </rPh>
    <rPh sb="8" eb="10">
      <t>ケイヒ</t>
    </rPh>
    <rPh sb="10" eb="12">
      <t>ウチワケ</t>
    </rPh>
    <rPh sb="15" eb="17">
      <t>ウチワケ</t>
    </rPh>
    <phoneticPr fontId="1"/>
  </si>
  <si>
    <t>（単位：円）</t>
    <rPh sb="1" eb="3">
      <t>タンイ</t>
    </rPh>
    <rPh sb="4" eb="5">
      <t>エン</t>
    </rPh>
    <phoneticPr fontId="1"/>
  </si>
  <si>
    <t>事業費計</t>
    <rPh sb="0" eb="3">
      <t>ジギョウヒ</t>
    </rPh>
    <rPh sb="3" eb="4">
      <t>ケイ</t>
    </rPh>
    <phoneticPr fontId="1"/>
  </si>
  <si>
    <t>補助金計</t>
    <rPh sb="0" eb="3">
      <t>ホジョキン</t>
    </rPh>
    <rPh sb="3" eb="4">
      <t>ケイ</t>
    </rPh>
    <phoneticPr fontId="1"/>
  </si>
  <si>
    <t>Ｔ</t>
    <phoneticPr fontId="1"/>
  </si>
  <si>
    <t>Ｐ</t>
    <phoneticPr fontId="1"/>
  </si>
  <si>
    <t>件数</t>
    <rPh sb="0" eb="2">
      <t>ケンスウ</t>
    </rPh>
    <phoneticPr fontId="1"/>
  </si>
  <si>
    <t>仮集計シート</t>
    <rPh sb="0" eb="1">
      <t>カリ</t>
    </rPh>
    <rPh sb="1" eb="3">
      <t>シュウケイ</t>
    </rPh>
    <phoneticPr fontId="1"/>
  </si>
  <si>
    <t>210_短期入所生活介護</t>
    <phoneticPr fontId="1"/>
  </si>
  <si>
    <t>310_居宅療養管理指導</t>
    <rPh sb="4" eb="6">
      <t>キョタク</t>
    </rPh>
    <rPh sb="6" eb="8">
      <t>リョウヨウ</t>
    </rPh>
    <rPh sb="8" eb="10">
      <t>カンリ</t>
    </rPh>
    <rPh sb="10" eb="12">
      <t>シドウ</t>
    </rPh>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</si>
  <si>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</si>
  <si>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</si>
  <si>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</si>
  <si>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</si>
  <si>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362_地域密着型特定施設入居者生活介護（軽費老人ホーム）</t>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</si>
  <si>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</si>
  <si>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460_介護予防支援</t>
    <rPh sb="6" eb="8">
      <t>ヨボウ</t>
    </rPh>
    <phoneticPr fontId="1"/>
  </si>
  <si>
    <t>620_介護予防訪問入浴介護 </t>
    <phoneticPr fontId="1"/>
  </si>
  <si>
    <t>630_介護予防訪問看護 </t>
    <phoneticPr fontId="1"/>
  </si>
  <si>
    <t>640_介護予防訪問リハビリテーション </t>
    <phoneticPr fontId="1"/>
  </si>
  <si>
    <t>660_介護予防通所リハビリテーション</t>
  </si>
  <si>
    <t>670_介護予防福祉用具貸与</t>
  </si>
  <si>
    <t>240_介護予防短期入所生活介護 </t>
  </si>
  <si>
    <t>241_介護予防短期入所療養介護（介護老人保健施設）</t>
  </si>
  <si>
    <t>242_介護予防短期入所療養介護（介護療養型医療施設等）</t>
  </si>
  <si>
    <t>243_介護予防短期入所療養介護（介護医療院）</t>
  </si>
  <si>
    <t>340_介護予防居宅療養管理指導 </t>
  </si>
  <si>
    <t>350_介護予防認知症対応型通所介護 </t>
  </si>
  <si>
    <t>910_介護予防小規模多機能型居宅介護 </t>
  </si>
  <si>
    <t>920_介護予防特定施設入居者生活介護</t>
  </si>
  <si>
    <t>930_介護予防認知症対応型共同生活介護</t>
  </si>
  <si>
    <t>940_特定介護予防福祉用具販売 </t>
  </si>
  <si>
    <t>810_第一号訪問事業</t>
  </si>
  <si>
    <t>820_訪問型サービス</t>
  </si>
  <si>
    <t>830_第一号通所事業</t>
  </si>
  <si>
    <t>840_通所型サービス</t>
  </si>
  <si>
    <t>850_生活支援サービス</t>
  </si>
  <si>
    <t>860_共生型訪問介護</t>
  </si>
  <si>
    <t>870_共生型通所介護</t>
  </si>
  <si>
    <t>880_共生型短期入所生活介護</t>
  </si>
  <si>
    <t>890_（看護）小規模多機能型居宅介護（共生型）</t>
  </si>
  <si>
    <t>980_養護老人ホーム</t>
    <phoneticPr fontId="1"/>
  </si>
  <si>
    <t>990_軽費老人ホーム</t>
    <phoneticPr fontId="1"/>
  </si>
  <si>
    <t>（１）補助対象限度台数整理（該当する場合のみ入力） ※導入目的ごと</t>
    <rPh sb="3" eb="5">
      <t>ホジョ</t>
    </rPh>
    <rPh sb="5" eb="7">
      <t>タイショウ</t>
    </rPh>
    <rPh sb="7" eb="9">
      <t>ゲンド</t>
    </rPh>
    <rPh sb="9" eb="11">
      <t>ダイスウ</t>
    </rPh>
    <rPh sb="11" eb="13">
      <t>セイリ</t>
    </rPh>
    <rPh sb="14" eb="16">
      <t>ガイトウ</t>
    </rPh>
    <rPh sb="18" eb="20">
      <t>バアイ</t>
    </rPh>
    <rPh sb="22" eb="24">
      <t>ニュウリョク</t>
    </rPh>
    <rPh sb="27" eb="31">
      <t>ドウニュウモクテキ</t>
    </rPh>
    <phoneticPr fontId="1"/>
  </si>
  <si>
    <t>介護ソフト</t>
    <rPh sb="0" eb="2">
      <t>カイゴ</t>
    </rPh>
    <phoneticPr fontId="1"/>
  </si>
  <si>
    <t>別表１第４欄　ア</t>
    <rPh sb="0" eb="2">
      <t>ベッピョウ</t>
    </rPh>
    <rPh sb="3" eb="4">
      <t>ダイ</t>
    </rPh>
    <rPh sb="5" eb="6">
      <t>ラン</t>
    </rPh>
    <phoneticPr fontId="1"/>
  </si>
  <si>
    <t>⑰その他</t>
    <rPh sb="3" eb="4">
      <t>タ</t>
    </rPh>
    <phoneticPr fontId="1"/>
  </si>
  <si>
    <t>職員数により合計金額が変動する契約</t>
    <rPh sb="0" eb="3">
      <t>ショクインスウ</t>
    </rPh>
    <rPh sb="6" eb="10">
      <t>ゴウケイキンガク</t>
    </rPh>
    <rPh sb="11" eb="13">
      <t>ヘンドウ</t>
    </rPh>
    <rPh sb="15" eb="17">
      <t>ケイヤク</t>
    </rPh>
    <phoneticPr fontId="1"/>
  </si>
  <si>
    <t>インカム</t>
    <phoneticPr fontId="1"/>
  </si>
  <si>
    <t>介護ソフト単体での導入</t>
    <rPh sb="0" eb="2">
      <t>カイゴ</t>
    </rPh>
    <rPh sb="5" eb="7">
      <t>タンタイ</t>
    </rPh>
    <rPh sb="9" eb="11">
      <t>ドウニュウ</t>
    </rPh>
    <phoneticPr fontId="1"/>
  </si>
  <si>
    <t>介護ソフトの導入に伴い、一体的に使用するためのタブレット端末の購入やWi-Fi環境整備を行う場合</t>
    <rPh sb="0" eb="2">
      <t>カイゴ</t>
    </rPh>
    <rPh sb="6" eb="8">
      <t>ドウニュウ</t>
    </rPh>
    <rPh sb="9" eb="10">
      <t>トモナ</t>
    </rPh>
    <rPh sb="12" eb="15">
      <t>イッタイテキ</t>
    </rPh>
    <rPh sb="16" eb="18">
      <t>シヨウ</t>
    </rPh>
    <rPh sb="28" eb="30">
      <t>タンマツ</t>
    </rPh>
    <rPh sb="31" eb="33">
      <t>コウニュウ</t>
    </rPh>
    <rPh sb="39" eb="41">
      <t>カンキョウ</t>
    </rPh>
    <rPh sb="41" eb="43">
      <t>セイビ</t>
    </rPh>
    <rPh sb="44" eb="45">
      <t>オコナ</t>
    </rPh>
    <rPh sb="46" eb="48">
      <t>バアイ</t>
    </rPh>
    <phoneticPr fontId="1"/>
  </si>
  <si>
    <t>居宅サービス事業所又は居宅介護支援事業所（介護予防も含む）であって、令和8年度中に「ケアプランデータ連携システム」により5事業所以上とデータ連携を実施する場合</t>
    <rPh sb="0" eb="2">
      <t>キョタク</t>
    </rPh>
    <rPh sb="6" eb="9">
      <t>ジギョウショ</t>
    </rPh>
    <rPh sb="9" eb="10">
      <t>マタ</t>
    </rPh>
    <rPh sb="11" eb="13">
      <t>キョタク</t>
    </rPh>
    <rPh sb="13" eb="15">
      <t>カイゴ</t>
    </rPh>
    <rPh sb="15" eb="17">
      <t>シエン</t>
    </rPh>
    <rPh sb="17" eb="20">
      <t>ジギョウショ</t>
    </rPh>
    <rPh sb="21" eb="25">
      <t>カイゴヨボウ</t>
    </rPh>
    <rPh sb="26" eb="27">
      <t>フク</t>
    </rPh>
    <rPh sb="34" eb="36">
      <t>レイワ</t>
    </rPh>
    <rPh sb="37" eb="39">
      <t>ネンド</t>
    </rPh>
    <rPh sb="39" eb="40">
      <t>チュウ</t>
    </rPh>
    <rPh sb="50" eb="52">
      <t>レンケイ</t>
    </rPh>
    <rPh sb="61" eb="64">
      <t>ジギョウショ</t>
    </rPh>
    <rPh sb="64" eb="66">
      <t>イジョウ</t>
    </rPh>
    <rPh sb="70" eb="72">
      <t>レンケイ</t>
    </rPh>
    <rPh sb="73" eb="75">
      <t>ジッシ</t>
    </rPh>
    <rPh sb="77" eb="79">
      <t>バアイ</t>
    </rPh>
    <phoneticPr fontId="1"/>
  </si>
  <si>
    <t>上記以外の場合</t>
    <rPh sb="0" eb="2">
      <t>ジョウキ</t>
    </rPh>
    <rPh sb="2" eb="4">
      <t>イガイ</t>
    </rPh>
    <rPh sb="5" eb="7">
      <t>バアイ</t>
    </rPh>
    <phoneticPr fontId="1"/>
  </si>
  <si>
    <t>居宅サービス事業所又は居宅介護支援事業所（介護予防も含む）であって、令和8年度中に「ケアプランデータ連携システム」により5事業所以上とデータ連携を実施する場合</t>
    <phoneticPr fontId="1"/>
  </si>
  <si>
    <t>上記以外の方式の契約</t>
    <rPh sb="0" eb="4">
      <t>ジョウキイガイ</t>
    </rPh>
    <rPh sb="5" eb="7">
      <t>ホウシキ</t>
    </rPh>
    <rPh sb="8" eb="10">
      <t>ケイヤク</t>
    </rPh>
    <phoneticPr fontId="1"/>
  </si>
  <si>
    <t>介護ソフト、インカム以外</t>
    <rPh sb="0" eb="2">
      <t>カイゴ</t>
    </rPh>
    <rPh sb="10" eb="12">
      <t>イガイ</t>
    </rPh>
    <phoneticPr fontId="1"/>
  </si>
  <si>
    <t>バックオフィスソフト</t>
    <phoneticPr fontId="1"/>
  </si>
  <si>
    <t>バックオフィスソフト以外</t>
    <rPh sb="10" eb="12">
      <t>イガイ</t>
    </rPh>
    <phoneticPr fontId="1"/>
  </si>
  <si>
    <t>別表１第４欄　イ</t>
    <phoneticPr fontId="1"/>
  </si>
  <si>
    <t>4/5</t>
    <phoneticPr fontId="1"/>
  </si>
  <si>
    <t>4/5</t>
    <phoneticPr fontId="1"/>
  </si>
  <si>
    <t>法人名</t>
    <rPh sb="0" eb="3">
      <t>ホウジンメイ</t>
    </rPh>
    <phoneticPr fontId="1"/>
  </si>
  <si>
    <t>担当者名</t>
    <rPh sb="0" eb="3">
      <t>タントウシャ</t>
    </rPh>
    <rPh sb="3" eb="4">
      <t>メイ</t>
    </rPh>
    <phoneticPr fontId="1"/>
  </si>
  <si>
    <t>担当者連絡先（電話）</t>
    <rPh sb="0" eb="3">
      <t>タントウシャ</t>
    </rPh>
    <rPh sb="3" eb="6">
      <t>レンラクサキ</t>
    </rPh>
    <rPh sb="7" eb="9">
      <t>デンワ</t>
    </rPh>
    <phoneticPr fontId="1"/>
  </si>
  <si>
    <t>担当者連絡先（メール）</t>
    <rPh sb="0" eb="6">
      <t>タントウシャレンラクサキ</t>
    </rPh>
    <phoneticPr fontId="1"/>
  </si>
  <si>
    <t>介護テクノロジー等の導入支援　要望調査票</t>
    <rPh sb="0" eb="2">
      <t>カイゴ</t>
    </rPh>
    <rPh sb="8" eb="9">
      <t>トウ</t>
    </rPh>
    <rPh sb="10" eb="14">
      <t>ドウニュウシエン</t>
    </rPh>
    <rPh sb="15" eb="17">
      <t>ヨウボウ</t>
    </rPh>
    <rPh sb="17" eb="19">
      <t>チョウサ</t>
    </rPh>
    <rPh sb="19" eb="20">
      <t>ヒョウ</t>
    </rPh>
    <phoneticPr fontId="1"/>
  </si>
  <si>
    <t>※（２）を先に入力してください。</t>
    <phoneticPr fontId="1"/>
  </si>
  <si>
    <t>※（３）を先に入力してください。</t>
    <phoneticPr fontId="1"/>
  </si>
  <si>
    <t>令和９年度鳥取県介護テクノロジー定着支援事業補助金要望調査票</t>
    <rPh sb="0" eb="2">
      <t>レイワ</t>
    </rPh>
    <rPh sb="3" eb="5">
      <t>ネンド</t>
    </rPh>
    <rPh sb="5" eb="7">
      <t>トットリ</t>
    </rPh>
    <rPh sb="7" eb="8">
      <t>ケン</t>
    </rPh>
    <rPh sb="8" eb="10">
      <t>カイゴ</t>
    </rPh>
    <rPh sb="16" eb="22">
      <t>テイチャクシエンジギョウ</t>
    </rPh>
    <rPh sb="22" eb="25">
      <t>ホジョキン</t>
    </rPh>
    <rPh sb="25" eb="29">
      <t>ヨウボウチョウサ</t>
    </rPh>
    <rPh sb="29" eb="30">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</si>
</sst>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2"/>
      <color theme="1"/>
      <name val="ＭＳ Ｐゴシック"/>
      <family val="3"/>
      <charset val="128"/>
    </font>
    <font>
      <sz val="12"/>
      <color theme="1"/>
      <name val="ＭＳ Ｐゴシック"/>
      <family val="3"/>
      <charset val="128"/>
    </font>
    <font>
      <sz val="12"/>
      <name val="ＭＳ Ｐゴシック"/>
      <family val="3"/>
      <charset val="128"/>
    </font>
    <font>
      <sz val="10"/>
      <color rgb="FF000000"/>
      <name val="Times New Roman"/>
      <family val="1"/>
    </font>
    <font>
      <sz val="10"/>
      <color theme="1"/>
      <name val="ＭＳ Ｐゴシック"/>
      <family val="3"/>
      <charset val="128"/>
    </font>
    <font>
      <sz val="14"/>
      <color theme="1"/>
      <name val="ＭＳ Ｐゴシック"/>
      <family val="3"/>
      <charset val="128"/>
    </font>
    <font>
      <sz val="11"/>
      <color rgb="FFFF0000"/>
      <name val="ＭＳ Ｐゴシック"/>
      <family val="3"/>
      <charset val="128"/>
    </font>
    <font>
      <sz val="11"/>
      <color theme="1"/>
      <name val="游ゴシック"/>
      <family val="2"/>
      <charset val="128"/>
      <scheme val="minor"/>
    </font>
    <font>
      <sz val="18"/>
      <color theme="1"/>
      <name val="ＭＳ Ｐゴシック"/>
      <family val="3"/>
      <charset val="128"/>
    </font>
    <font>
      <sz val="8"/>
      <color theme="1"/>
      <name val="ＭＳ Ｐゴシック"/>
      <family val="3"/>
      <charset val="128"/>
    </font>
    <font>
      <sz val="9"/>
      <color theme="1"/>
      <name val="ＭＳ Ｐゴシック"/>
      <family val="3"/>
      <charset val="128"/>
    </font>
    <font>
      <sz val="14"/>
      <name val="ＭＳ Ｐゴシック"/>
      <family val="3"/>
      <charset val="128"/>
    </font>
    <font>
      <b/>
      <sz val="14"/>
      <color theme="1"/>
      <name val="ＭＳ Ｐゴシック"/>
      <family val="3"/>
      <charset val="128"/>
    </font>
    <font>
      <b/>
      <sz val="11"/>
      <color theme="1"/>
      <name val="ＭＳ Ｐゴシック"/>
      <family val="3"/>
      <charset val="128"/>
    </font>
    <font>
      <sz val="11"/>
      <name val="ＭＳ Ｐゴシック"/>
      <family val="3"/>
      <charset val="128"/>
    </font>
    <font>
      <sz val="10"/>
      <color theme="1"/>
      <name val="游ゴシック"/>
      <family val="2"/>
      <charset val="128"/>
      <scheme val="minor"/>
    </font>
    <font>
      <sz val="10"/>
      <color theme="1"/>
      <name val="游ゴシック"/>
      <family val="3"/>
      <charset val="128"/>
      <scheme val="minor"/>
    </font>
    <font>
      <b/>
      <sz val="11"/>
      <color rgb="FFFF0000"/>
      <name val="ＭＳ Ｐゴシック"/>
      <family val="3"/>
      <charset val="128"/>
    </font>
    <font>
      <b/>
      <sz val="12"/>
      <color rgb="FFFF0000"/>
      <name val="ＭＳ Ｐゴシック"/>
      <family val="3"/>
      <charset val="128"/>
    </font>
    <font>
      <b/>
      <sz val="14"/>
      <color theme="1"/>
      <name val="游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bottom style="medium">
        <color theme="0" tint="-0.499984740745262"/>
      </bottom>
      <diagonal/>
    </border>
    <border>
      <left/>
      <right style="thin">
        <color theme="0" tint="-0.499984740745262"/>
      </right>
      <top/>
      <bottom style="medium">
        <color theme="0" tint="-0.499984740745262"/>
      </bottom>
      <diagonal/>
    </border>
    <border>
      <left style="medium">
        <color theme="0" tint="-0.499984740745262"/>
      </left>
      <right style="thin">
        <color theme="0" tint="-0.499984740745262"/>
      </right>
      <top style="thin">
        <color theme="0" tint="-0.499984740745262"/>
      </top>
      <bottom style="double">
        <color theme="0" tint="-0.499984740745262"/>
      </bottom>
      <diagonal/>
    </border>
    <border>
      <left/>
      <right style="thin">
        <color theme="0" tint="-0.499984740745262"/>
      </right>
      <top style="thin">
        <color theme="0" tint="-0.499984740745262"/>
      </top>
      <bottom style="double">
        <color theme="0" tint="-0.499984740745262"/>
      </bottom>
      <diagonal/>
    </border>
    <border>
      <left style="thin">
        <color theme="0" tint="-0.499984740745262"/>
      </left>
      <right style="medium">
        <color theme="0" tint="-0.499984740745262"/>
      </right>
      <top style="thin">
        <color theme="0" tint="-0.499984740745262"/>
      </top>
      <bottom style="double">
        <color theme="0" tint="-0.499984740745262"/>
      </bottom>
      <diagonal/>
    </border>
    <border>
      <left/>
      <right style="medium">
        <color theme="0" tint="-0.499984740745262"/>
      </right>
      <top/>
      <bottom style="medium">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6" fillId="0" borderId="0"/>
    <xf numFmtId="38" fontId="10" fillId="0" borderId="0" applyFont="0" applyFill="0" applyBorder="0" applyAlignment="0" applyProtection="0">
      <alignment vertical="center"/>
    </xf>
  </cellStyleXfs>
  <cellXfs count="132">
    <xf numFmtId="0" fontId="0" fillId="0" borderId="0" xfId="0">
      <alignment vertical="center"/>
    </xf>
    <xf numFmtId="0" fontId="2" fillId="0" borderId="0" xfId="0" applyFont="1">
      <alignment vertical="center"/>
    </xf>
    <xf numFmtId="0" fontId="4" fillId="0" borderId="0" xfId="0" applyFont="1">
      <alignment vertical="center"/>
    </xf>
    <xf numFmtId="0" fontId="4" fillId="0" borderId="4" xfId="0" applyFont="1" applyBorder="1">
      <alignment vertical="center"/>
    </xf>
    <xf numFmtId="0" fontId="3" fillId="0" borderId="0" xfId="0" applyFont="1">
      <alignment vertical="center"/>
    </xf>
    <xf numFmtId="0" fontId="4" fillId="0" borderId="0" xfId="0" applyFont="1" applyAlignment="1">
      <alignment horizontal="center" vertical="center"/>
    </xf>
    <xf numFmtId="0" fontId="2" fillId="0" borderId="0" xfId="0" applyFont="1" applyAlignment="1">
      <alignment horizontal="left" vertical="center"/>
    </xf>
    <xf numFmtId="0" fontId="5" fillId="5" borderId="1" xfId="0" applyFont="1" applyFill="1" applyBorder="1" applyAlignment="1">
      <alignment horizontal="center" vertical="center" shrinkToFit="1"/>
    </xf>
    <xf numFmtId="0" fontId="4" fillId="0" borderId="1" xfId="0" applyFont="1" applyBorder="1" applyAlignment="1">
      <alignment vertical="center" shrinkToFit="1"/>
    </xf>
    <xf numFmtId="0" fontId="11" fillId="0" borderId="4" xfId="0" applyFont="1" applyBorder="1">
      <alignment vertical="center"/>
    </xf>
    <xf numFmtId="0" fontId="11" fillId="0" borderId="0" xfId="0" applyFont="1">
      <alignment vertical="center"/>
    </xf>
    <xf numFmtId="0" fontId="2" fillId="3" borderId="1" xfId="0" applyFont="1" applyFill="1" applyBorder="1">
      <alignment vertical="center"/>
    </xf>
    <xf numFmtId="0" fontId="2" fillId="0" borderId="0" xfId="0" applyFont="1" applyAlignment="1">
      <alignment horizontal="center" vertical="center"/>
    </xf>
    <xf numFmtId="0" fontId="2" fillId="4" borderId="1" xfId="0" applyFont="1" applyFill="1" applyBorder="1">
      <alignment vertical="center"/>
    </xf>
    <xf numFmtId="0" fontId="2"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2" fillId="0" borderId="16" xfId="0" applyFont="1" applyBorder="1">
      <alignment vertical="center"/>
    </xf>
    <xf numFmtId="0" fontId="2" fillId="2" borderId="1" xfId="0" applyFont="1" applyFill="1" applyBorder="1">
      <alignment vertical="center"/>
    </xf>
    <xf numFmtId="0" fontId="2" fillId="0" borderId="1" xfId="0" quotePrefix="1" applyFont="1" applyBorder="1" applyAlignment="1">
      <alignment horizontal="center" vertical="center"/>
    </xf>
    <xf numFmtId="0" fontId="12"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2" fillId="6" borderId="1" xfId="0" applyFont="1" applyFill="1" applyBorder="1">
      <alignment vertical="center"/>
    </xf>
    <xf numFmtId="0" fontId="2" fillId="7" borderId="1" xfId="0" applyFont="1" applyFill="1" applyBorder="1">
      <alignment vertical="center"/>
    </xf>
    <xf numFmtId="0" fontId="2" fillId="0" borderId="4" xfId="0" applyFont="1" applyBorder="1">
      <alignment vertical="center"/>
    </xf>
    <xf numFmtId="38" fontId="2" fillId="0" borderId="0" xfId="2" applyFont="1">
      <alignment vertical="center"/>
    </xf>
    <xf numFmtId="0" fontId="4" fillId="6" borderId="1" xfId="0" applyFont="1" applyFill="1" applyBorder="1">
      <alignment vertical="center"/>
    </xf>
    <xf numFmtId="0" fontId="4" fillId="2" borderId="1" xfId="0" applyFont="1" applyFill="1" applyBorder="1">
      <alignment vertical="center"/>
    </xf>
    <xf numFmtId="0" fontId="4" fillId="7" borderId="1" xfId="0" applyFont="1" applyFill="1" applyBorder="1">
      <alignment vertical="center"/>
    </xf>
    <xf numFmtId="0" fontId="4" fillId="4" borderId="1" xfId="0" applyFont="1" applyFill="1" applyBorder="1">
      <alignment vertical="center"/>
    </xf>
    <xf numFmtId="0" fontId="2" fillId="0" borderId="0" xfId="0" applyFont="1" applyAlignment="1">
      <alignment vertical="center" shrinkToFit="1"/>
    </xf>
    <xf numFmtId="38" fontId="2" fillId="2" borderId="1" xfId="2" applyFont="1" applyFill="1" applyBorder="1" applyAlignment="1">
      <alignment horizontal="right" vertical="center"/>
    </xf>
    <xf numFmtId="38" fontId="2" fillId="2" borderId="1" xfId="2" applyFont="1" applyFill="1" applyBorder="1">
      <alignment vertical="center"/>
    </xf>
    <xf numFmtId="38" fontId="2" fillId="4" borderId="1" xfId="2" applyFont="1" applyFill="1" applyBorder="1">
      <alignment vertical="center"/>
    </xf>
    <xf numFmtId="38" fontId="2" fillId="0" borderId="16" xfId="2" applyFont="1" applyBorder="1">
      <alignment vertical="center"/>
    </xf>
    <xf numFmtId="0" fontId="2" fillId="0" borderId="1" xfId="0" applyFont="1" applyBorder="1" applyAlignment="1">
      <alignment horizontal="center" vertical="center"/>
    </xf>
    <xf numFmtId="0" fontId="2" fillId="0" borderId="0" xfId="0" applyFont="1" applyAlignment="1">
      <alignment horizontal="left" vertical="top"/>
    </xf>
    <xf numFmtId="0" fontId="2" fillId="0" borderId="0" xfId="0" applyFont="1" applyAlignment="1">
      <alignment vertical="center" wrapText="1"/>
    </xf>
    <xf numFmtId="38" fontId="14" fillId="0" borderId="14" xfId="2" applyFont="1" applyFill="1" applyBorder="1" applyAlignment="1">
      <alignment horizontal="right" vertical="center"/>
    </xf>
    <xf numFmtId="0" fontId="8" fillId="0" borderId="1" xfId="0" applyFont="1" applyBorder="1" applyAlignment="1">
      <alignment horizontal="right" vertical="center"/>
    </xf>
    <xf numFmtId="38" fontId="14" fillId="0" borderId="1" xfId="2" applyFont="1" applyFill="1" applyBorder="1" applyAlignment="1">
      <alignment horizontal="right" vertical="center"/>
    </xf>
    <xf numFmtId="3" fontId="14" fillId="0" borderId="1" xfId="0" applyNumberFormat="1" applyFont="1" applyBorder="1" applyAlignment="1">
      <alignment horizontal="right" vertical="center"/>
    </xf>
    <xf numFmtId="38" fontId="14" fillId="0" borderId="1" xfId="2" applyFont="1" applyBorder="1" applyAlignment="1">
      <alignment horizontal="right" vertical="center"/>
    </xf>
    <xf numFmtId="38" fontId="8" fillId="0" borderId="1" xfId="2" applyFont="1" applyBorder="1">
      <alignment vertical="center"/>
    </xf>
    <xf numFmtId="0" fontId="2" fillId="0" borderId="15" xfId="0" applyFont="1" applyBorder="1" applyAlignment="1">
      <alignment vertical="top" wrapText="1"/>
    </xf>
    <xf numFmtId="0" fontId="9" fillId="0" borderId="0" xfId="0" applyFont="1" applyAlignment="1">
      <alignment vertical="center" wrapText="1"/>
    </xf>
    <xf numFmtId="0" fontId="2" fillId="0" borderId="0" xfId="0" applyFont="1" applyAlignment="1">
      <alignment horizontal="right" vertical="center"/>
    </xf>
    <xf numFmtId="38" fontId="2" fillId="4" borderId="19" xfId="2" applyFont="1" applyFill="1" applyBorder="1">
      <alignment vertical="center"/>
    </xf>
    <xf numFmtId="38" fontId="2" fillId="4" borderId="20" xfId="2" applyFont="1" applyFill="1" applyBorder="1">
      <alignment vertical="center"/>
    </xf>
    <xf numFmtId="38" fontId="2" fillId="4" borderId="22" xfId="2" applyFont="1" applyFill="1" applyBorder="1">
      <alignment vertical="center"/>
    </xf>
    <xf numFmtId="0" fontId="15" fillId="0" borderId="0" xfId="0" applyFont="1">
      <alignment vertical="center"/>
    </xf>
    <xf numFmtId="0" fontId="16" fillId="0" borderId="17" xfId="0" applyFont="1" applyBorder="1" applyAlignment="1">
      <alignment horizontal="center" vertical="center"/>
    </xf>
    <xf numFmtId="0" fontId="16" fillId="0" borderId="21" xfId="0" applyFont="1" applyBorder="1" applyAlignment="1">
      <alignment horizontal="center" vertical="center"/>
    </xf>
    <xf numFmtId="0" fontId="16" fillId="0" borderId="18" xfId="0" applyFont="1" applyBorder="1" applyAlignment="1">
      <alignment horizontal="center" vertical="center"/>
    </xf>
    <xf numFmtId="0" fontId="2" fillId="7" borderId="25" xfId="0" applyFont="1" applyFill="1" applyBorder="1">
      <alignment vertical="center"/>
    </xf>
    <xf numFmtId="38" fontId="2" fillId="7" borderId="26" xfId="2" applyFont="1" applyFill="1" applyBorder="1" applyAlignment="1">
      <alignment horizontal="right" vertical="center"/>
    </xf>
    <xf numFmtId="38" fontId="2" fillId="7" borderId="27" xfId="2" applyFont="1" applyFill="1" applyBorder="1" applyAlignment="1">
      <alignment horizontal="right" vertical="center"/>
    </xf>
    <xf numFmtId="38" fontId="16" fillId="0" borderId="24" xfId="2" applyFont="1" applyFill="1" applyBorder="1" applyAlignment="1">
      <alignment horizontal="right" vertical="center"/>
    </xf>
    <xf numFmtId="38" fontId="16" fillId="0" borderId="28" xfId="2" applyFont="1" applyFill="1" applyBorder="1" applyAlignment="1">
      <alignment horizontal="right" vertical="center"/>
    </xf>
    <xf numFmtId="0" fontId="16" fillId="0" borderId="23" xfId="0" applyFont="1" applyBorder="1" applyAlignment="1">
      <alignment horizontal="center" vertical="center"/>
    </xf>
    <xf numFmtId="0" fontId="17" fillId="0" borderId="0" xfId="0" applyFont="1">
      <alignment vertical="center"/>
    </xf>
    <xf numFmtId="0" fontId="9" fillId="0" borderId="0" xfId="0" applyFont="1">
      <alignment vertical="center"/>
    </xf>
    <xf numFmtId="3" fontId="2" fillId="0" borderId="0" xfId="0" applyNumberFormat="1" applyFont="1">
      <alignment vertical="center"/>
    </xf>
    <xf numFmtId="0" fontId="7" fillId="0" borderId="0" xfId="0" applyFont="1">
      <alignment vertical="center"/>
    </xf>
    <xf numFmtId="0" fontId="21" fillId="0" borderId="0" xfId="0" applyFont="1">
      <alignment vertical="center"/>
    </xf>
    <xf numFmtId="0" fontId="22" fillId="0" borderId="0" xfId="0" applyFont="1" applyAlignment="1">
      <alignment horizontal="center"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0" fillId="4" borderId="30" xfId="0" applyFill="1" applyBorder="1" applyAlignment="1">
      <alignment horizontal="center" vertical="center"/>
    </xf>
    <xf numFmtId="0" fontId="0" fillId="4" borderId="31" xfId="0" applyFill="1" applyBorder="1" applyAlignment="1">
      <alignment horizontal="center" vertical="center"/>
    </xf>
    <xf numFmtId="0" fontId="0" fillId="4" borderId="1" xfId="0" applyFill="1" applyBorder="1" applyAlignment="1">
      <alignment horizontal="center" vertical="center"/>
    </xf>
    <xf numFmtId="0" fontId="0" fillId="4" borderId="33" xfId="0" applyFill="1" applyBorder="1" applyAlignment="1">
      <alignment horizontal="center" vertical="center"/>
    </xf>
    <xf numFmtId="0" fontId="0" fillId="4" borderId="35" xfId="0" applyFill="1" applyBorder="1" applyAlignment="1">
      <alignment horizontal="center" vertical="center"/>
    </xf>
    <xf numFmtId="0" fontId="0" fillId="4" borderId="36" xfId="0" applyFill="1" applyBorder="1" applyAlignment="1">
      <alignment horizontal="center" vertical="center"/>
    </xf>
    <xf numFmtId="0" fontId="18" fillId="0" borderId="29" xfId="0" applyFont="1" applyBorder="1" applyAlignment="1">
      <alignment horizontal="center" vertical="center"/>
    </xf>
    <xf numFmtId="0" fontId="19" fillId="0" borderId="30" xfId="0" applyFont="1" applyBorder="1" applyAlignment="1">
      <alignment horizontal="center" vertical="center"/>
    </xf>
    <xf numFmtId="0" fontId="19" fillId="0" borderId="32" xfId="0" applyFont="1" applyBorder="1" applyAlignment="1">
      <alignment horizontal="center" vertical="center"/>
    </xf>
    <xf numFmtId="0" fontId="19" fillId="0" borderId="1" xfId="0" applyFont="1" applyBorder="1" applyAlignment="1">
      <alignment horizontal="center" vertical="center"/>
    </xf>
    <xf numFmtId="0" fontId="2" fillId="0" borderId="15" xfId="0" applyFont="1" applyBorder="1" applyAlignment="1">
      <alignment horizontal="left" vertical="top" wrapText="1"/>
    </xf>
    <xf numFmtId="0" fontId="2" fillId="4" borderId="1" xfId="0" applyFont="1" applyFill="1" applyBorder="1" applyAlignment="1">
      <alignment horizontal="center" vertical="center"/>
    </xf>
    <xf numFmtId="38" fontId="2" fillId="4" borderId="1" xfId="2" applyFont="1" applyFill="1" applyBorder="1" applyAlignment="1">
      <alignment horizontal="right" vertical="center"/>
    </xf>
    <xf numFmtId="176" fontId="2" fillId="4" borderId="1" xfId="0" applyNumberFormat="1" applyFont="1" applyFill="1" applyBorder="1" applyAlignment="1">
      <alignment horizontal="center" vertical="center"/>
    </xf>
    <xf numFmtId="0" fontId="2" fillId="7" borderId="4" xfId="0" applyFont="1" applyFill="1" applyBorder="1" applyAlignment="1">
      <alignment horizontal="left" vertical="center"/>
    </xf>
    <xf numFmtId="0" fontId="2"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2" fillId="0" borderId="7" xfId="0" applyFont="1" applyBorder="1" applyAlignment="1">
      <alignment horizontal="right" vertical="center"/>
    </xf>
    <xf numFmtId="0" fontId="2" fillId="0" borderId="9" xfId="0" applyFont="1" applyBorder="1" applyAlignment="1">
      <alignment horizontal="right" vertical="center"/>
    </xf>
    <xf numFmtId="38" fontId="2" fillId="2" borderId="2" xfId="2" applyFont="1" applyFill="1" applyBorder="1" applyAlignment="1">
      <alignment horizontal="right" vertical="center"/>
    </xf>
    <xf numFmtId="38" fontId="2" fillId="2" borderId="3" xfId="2" applyFont="1" applyFill="1" applyBorder="1" applyAlignment="1">
      <alignment horizontal="right" vertical="center"/>
    </xf>
    <xf numFmtId="0" fontId="2" fillId="2" borderId="1" xfId="0" applyFont="1" applyFill="1" applyBorder="1" applyAlignment="1">
      <alignment horizontal="center" vertical="center" shrinkToFit="1"/>
    </xf>
    <xf numFmtId="56" fontId="2" fillId="0" borderId="1" xfId="0" quotePrefix="1"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quotePrefix="1" applyFont="1" applyBorder="1" applyAlignment="1">
      <alignment horizontal="center" vertical="center"/>
    </xf>
    <xf numFmtId="0" fontId="2" fillId="0" borderId="1" xfId="0" applyFont="1" applyBorder="1" applyAlignment="1">
      <alignment horizontal="center" vertical="center" shrinkToFit="1"/>
    </xf>
    <xf numFmtId="0" fontId="2" fillId="2" borderId="1" xfId="0" applyFont="1" applyFill="1" applyBorder="1" applyAlignment="1">
      <alignment horizontal="center" vertical="center"/>
    </xf>
    <xf numFmtId="0" fontId="2" fillId="4" borderId="4" xfId="0" applyFont="1" applyFill="1" applyBorder="1" applyAlignment="1">
      <alignment horizontal="left" vertical="center"/>
    </xf>
    <xf numFmtId="0" fontId="2" fillId="0" borderId="16" xfId="0" applyFont="1" applyBorder="1" applyAlignment="1">
      <alignment horizontal="center" vertical="center"/>
    </xf>
    <xf numFmtId="38" fontId="2" fillId="6" borderId="1" xfId="2" applyFont="1" applyFill="1" applyBorder="1" applyAlignment="1">
      <alignment horizontal="center" vertical="center" wrapText="1"/>
    </xf>
    <xf numFmtId="38" fontId="2" fillId="2" borderId="1" xfId="2" applyFont="1" applyFill="1" applyBorder="1" applyAlignment="1">
      <alignment horizontal="righ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4" fillId="4" borderId="2"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3" xfId="0" applyFont="1" applyFill="1" applyBorder="1" applyAlignment="1">
      <alignment horizontal="center" vertical="center"/>
    </xf>
    <xf numFmtId="0" fontId="20" fillId="0" borderId="15" xfId="0" applyFont="1" applyBorder="1" applyAlignment="1">
      <alignment horizontal="center" vertical="center" wrapText="1"/>
    </xf>
    <xf numFmtId="0" fontId="20" fillId="0" borderId="0" xfId="0" applyFont="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5" borderId="2"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3" xfId="0" applyFont="1" applyFill="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5" xfId="0" applyFont="1" applyBorder="1" applyAlignment="1">
      <alignment horizontal="left" vertical="center" wrapText="1"/>
    </xf>
    <xf numFmtId="0" fontId="8" fillId="0" borderId="5"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cellXfs>
  <cellStyles count="3">
    <cellStyle name="桁区切り" xfId="2" builtinId="6"/>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596265</xdr:colOff>
      <xdr:row>7</xdr:row>
      <xdr:rowOff>9524</xdr:rowOff>
    </xdr:from>
    <xdr:to>
      <xdr:col>10</xdr:col>
      <xdr:colOff>619126</xdr:colOff>
      <xdr:row>27</xdr:row>
      <xdr:rowOff>99059</xdr:rowOff>
    </xdr:to>
    <xdr:sp macro="" textlink="">
      <xdr:nvSpPr>
        <xdr:cNvPr id="4" name="四角形: 角を丸くする 3">
          <a:extLst>
            <a:ext uri="{FF2B5EF4-FFF2-40B4-BE49-F238E27FC236}">
              <a16:creationId xmlns:a16="http://schemas.microsoft.com/office/drawing/2014/main" id="{49FFDA30-857B-491B-B0F0-5CFB2896C7F9}"/>
            </a:ext>
          </a:extLst>
        </xdr:cNvPr>
        <xdr:cNvSpPr/>
      </xdr:nvSpPr>
      <xdr:spPr>
        <a:xfrm>
          <a:off x="596265" y="1396364"/>
          <a:ext cx="6728461" cy="4661535"/>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①　要望調査票はテクノロジー等を導入する</a:t>
          </a:r>
          <a:r>
            <a:rPr kumimoji="1" lang="ja-JP" altLang="en-US" sz="1100" u="sng"/>
            <a:t>事業所（施設）単位</a:t>
          </a:r>
          <a:r>
            <a:rPr kumimoji="1" lang="ja-JP" altLang="en-US" sz="1100"/>
            <a:t>で作成してください。</a:t>
          </a:r>
          <a:endParaRPr kumimoji="1" lang="en-US" altLang="ja-JP" sz="1100"/>
        </a:p>
        <a:p>
          <a:pPr algn="l"/>
          <a:r>
            <a:rPr kumimoji="1" lang="ja-JP" altLang="en-US" sz="1100"/>
            <a:t>　</a:t>
          </a:r>
          <a:endParaRPr kumimoji="1" lang="en-US" altLang="ja-JP" sz="1100"/>
        </a:p>
        <a:p>
          <a:pPr algn="l"/>
          <a:r>
            <a:rPr kumimoji="1" lang="ja-JP" altLang="en-US" sz="1100"/>
            <a:t>②　「</a:t>
          </a:r>
          <a:r>
            <a:rPr lang="ja-JP" altLang="en-US" sz="1100" b="0" i="0" u="none" strike="noStrike">
              <a:solidFill>
                <a:schemeClr val="dk1"/>
              </a:solidFill>
              <a:effectLst/>
              <a:latin typeface="+mn-lt"/>
              <a:ea typeface="+mn-ea"/>
              <a:cs typeface="+mn-cs"/>
            </a:rPr>
            <a:t>介護テクノロジー等の導入支援」・「介護テクノロジーのパッケージ型導入支援</a:t>
          </a:r>
          <a:r>
            <a:rPr lang="ja-JP" altLang="en-US"/>
            <a:t> </a:t>
          </a:r>
          <a:r>
            <a:rPr kumimoji="1" lang="ja-JP" altLang="en-US" sz="1100"/>
            <a:t>」の２種類があります</a:t>
          </a:r>
          <a:r>
            <a:rPr kumimoji="0" lang="ja-JP" altLang="en-US" sz="1100"/>
            <a:t>。</a:t>
          </a:r>
          <a:r>
            <a:rPr kumimoji="0" lang="ja-JP" altLang="en-US" sz="1100" u="sng"/>
            <a:t>様式が異なります</a:t>
          </a:r>
          <a:r>
            <a:rPr kumimoji="0" lang="ja-JP" altLang="en-US" sz="1100"/>
            <a:t>ので、注意してください。</a:t>
          </a:r>
          <a:endParaRPr kumimoji="0" lang="en-US" altLang="ja-JP" sz="1100"/>
        </a:p>
        <a:p>
          <a:r>
            <a:rPr kumimoji="0" lang="ja-JP" altLang="en-US" sz="1100"/>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１シート１事業所です。（法人内に複数法人があり、シートが不足する場合は</a:t>
          </a:r>
          <a:r>
            <a:rPr kumimoji="1" lang="ja-JP" altLang="en-US" sz="1100">
              <a:solidFill>
                <a:schemeClr val="dk1"/>
              </a:solidFill>
              <a:effectLst/>
              <a:latin typeface="+mn-lt"/>
              <a:ea typeface="+mn-ea"/>
              <a:cs typeface="+mn-cs"/>
            </a:rPr>
            <a:t>それぞれ</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コピーして</a:t>
          </a:r>
          <a:r>
            <a:rPr kumimoji="1" lang="ja-JP" altLang="en-US" sz="1100">
              <a:solidFill>
                <a:schemeClr val="dk1"/>
              </a:solidFill>
              <a:effectLst/>
              <a:latin typeface="+mn-lt"/>
              <a:ea typeface="+mn-ea"/>
              <a:cs typeface="+mn-cs"/>
            </a:rPr>
            <a:t>新規シートを</a:t>
          </a:r>
          <a:r>
            <a:rPr kumimoji="1" lang="ja-JP" altLang="ja-JP" sz="1100">
              <a:solidFill>
                <a:schemeClr val="dk1"/>
              </a:solidFill>
              <a:effectLst/>
              <a:latin typeface="+mn-lt"/>
              <a:ea typeface="+mn-ea"/>
              <a:cs typeface="+mn-cs"/>
            </a:rPr>
            <a:t>作成してください。）</a:t>
          </a:r>
          <a:endParaRPr lang="ja-JP" altLang="ja-JP">
            <a:effectLst/>
          </a:endParaRPr>
        </a:p>
        <a:p>
          <a:pPr algn="l"/>
          <a:endParaRPr kumimoji="0" lang="en-US" altLang="ja-JP" sz="1100"/>
        </a:p>
        <a:p>
          <a:pPr algn="l"/>
          <a:r>
            <a:rPr kumimoji="0" lang="ja-JP" altLang="en-US" sz="1100"/>
            <a:t>③　作成したシートは、それぞれ次の位置に配置してください。</a:t>
          </a:r>
          <a:endParaRPr kumimoji="0" lang="en-US" altLang="ja-JP" sz="1100"/>
        </a:p>
        <a:p>
          <a:pPr algn="l"/>
          <a:r>
            <a:rPr kumimoji="0" lang="ja-JP" altLang="en-US" sz="1100"/>
            <a:t>　「介護テクノロジー等の導入支援」・・・Ｔ</a:t>
          </a:r>
          <a:r>
            <a:rPr kumimoji="0" lang="en-US" altLang="ja-JP" sz="1100"/>
            <a:t>(</a:t>
          </a:r>
          <a:r>
            <a:rPr kumimoji="0" lang="ja-JP" altLang="en-US" sz="1100"/>
            <a:t>始</a:t>
          </a:r>
          <a:r>
            <a:rPr kumimoji="0" lang="en-US" altLang="ja-JP" sz="1100"/>
            <a:t>)</a:t>
          </a:r>
          <a:r>
            <a:rPr kumimoji="0" lang="ja-JP" altLang="en-US" sz="1100"/>
            <a:t>～Ｔ</a:t>
          </a:r>
          <a:r>
            <a:rPr kumimoji="0" lang="en-US" altLang="ja-JP" sz="1100"/>
            <a:t>(</a:t>
          </a:r>
          <a:r>
            <a:rPr kumimoji="0" lang="ja-JP" altLang="en-US" sz="1100"/>
            <a:t>終</a:t>
          </a:r>
          <a:r>
            <a:rPr kumimoji="0" lang="en-US" altLang="ja-JP" sz="1100"/>
            <a:t>)</a:t>
          </a:r>
          <a:r>
            <a:rPr kumimoji="0" lang="ja-JP" altLang="en-US" sz="1100"/>
            <a:t>のシートの間に配置</a:t>
          </a:r>
        </a:p>
        <a:p>
          <a:pPr algn="l"/>
          <a:r>
            <a:rPr kumimoji="0" lang="ja-JP" altLang="en-US" sz="1100"/>
            <a:t>　「介護テクノロジーのパッケージ型導入支援」・・・Ｐ</a:t>
          </a:r>
          <a:r>
            <a:rPr kumimoji="0" lang="en-US" altLang="ja-JP" sz="1100"/>
            <a:t>(</a:t>
          </a:r>
          <a:r>
            <a:rPr kumimoji="0" lang="ja-JP" altLang="en-US" sz="1100"/>
            <a:t>始</a:t>
          </a:r>
          <a:r>
            <a:rPr kumimoji="0" lang="en-US" altLang="ja-JP" sz="1100"/>
            <a:t>)</a:t>
          </a:r>
          <a:r>
            <a:rPr kumimoji="0" lang="ja-JP" altLang="en-US" sz="1100"/>
            <a:t>～Ｐ</a:t>
          </a:r>
          <a:r>
            <a:rPr kumimoji="0" lang="en-US" altLang="ja-JP" sz="1100"/>
            <a:t>(</a:t>
          </a:r>
          <a:r>
            <a:rPr kumimoji="0" lang="ja-JP" altLang="en-US" sz="1100"/>
            <a:t>終</a:t>
          </a:r>
          <a:r>
            <a:rPr kumimoji="0" lang="en-US" altLang="ja-JP" sz="1100"/>
            <a:t>)</a:t>
          </a:r>
          <a:r>
            <a:rPr kumimoji="0" lang="ja-JP" altLang="en-US" sz="1100"/>
            <a:t>シートの間に配置</a:t>
          </a:r>
          <a:endParaRPr kumimoji="0" lang="en-US" altLang="ja-JP" sz="1100"/>
        </a:p>
        <a:p>
          <a:pPr algn="l"/>
          <a:endParaRPr kumimoji="0" lang="en-US" altLang="ja-JP" sz="1100"/>
        </a:p>
        <a:p>
          <a:pPr algn="l"/>
          <a:endParaRPr kumimoji="0" lang="en-US" altLang="ja-JP" sz="1100"/>
        </a:p>
        <a:p>
          <a:pPr algn="l"/>
          <a:endParaRPr kumimoji="0" lang="en-US" altLang="ja-JP" sz="1100"/>
        </a:p>
        <a:p>
          <a:pPr algn="l"/>
          <a:endParaRPr kumimoji="0" lang="en-US" altLang="ja-JP" sz="1100"/>
        </a:p>
        <a:p>
          <a:pPr algn="l"/>
          <a:endParaRPr kumimoji="0" lang="en-US" altLang="ja-JP" sz="1100"/>
        </a:p>
        <a:p>
          <a:pPr algn="l"/>
          <a:endParaRPr kumimoji="0" lang="en-US" altLang="ja-JP" sz="1100"/>
        </a:p>
        <a:p>
          <a:pPr algn="l"/>
          <a:endParaRPr kumimoji="0" lang="en-US" altLang="ja-JP" sz="1100"/>
        </a:p>
        <a:p>
          <a:pPr algn="l"/>
          <a:r>
            <a:rPr kumimoji="0" lang="ja-JP" altLang="en-US" sz="1100"/>
            <a:t>④　「仮集計」シートで事業費、補助金額が集計されます。（</a:t>
          </a:r>
          <a:r>
            <a:rPr kumimoji="0" lang="en-US" altLang="ja-JP" sz="1100"/>
            <a:t>R8</a:t>
          </a:r>
          <a:r>
            <a:rPr kumimoji="0" lang="ja-JP" altLang="en-US" sz="1100"/>
            <a:t>要綱上での予定額）</a:t>
          </a:r>
          <a:endParaRPr kumimoji="0" lang="en-US" altLang="ja-JP" sz="1100"/>
        </a:p>
        <a:p>
          <a:pPr algn="l"/>
          <a:endParaRPr kumimoji="0" lang="en-US" altLang="ja-JP" sz="1100"/>
        </a:p>
        <a:p>
          <a:pPr algn="l"/>
          <a:r>
            <a:rPr kumimoji="0" lang="ja-JP" altLang="en-US" sz="1100" b="1">
              <a:solidFill>
                <a:srgbClr val="FF0000"/>
              </a:solidFill>
            </a:rPr>
            <a:t>　　</a:t>
          </a:r>
          <a:r>
            <a:rPr kumimoji="0" lang="en-US" altLang="ja-JP" sz="1100" b="1">
              <a:solidFill>
                <a:srgbClr val="FF0000"/>
              </a:solidFill>
            </a:rPr>
            <a:t>※</a:t>
          </a:r>
          <a:r>
            <a:rPr kumimoji="0" lang="ja-JP" altLang="en-US" sz="1100" b="1">
              <a:solidFill>
                <a:srgbClr val="FF0000"/>
              </a:solidFill>
            </a:rPr>
            <a:t>本調査は補助金の交付をお約束するものではありませんのでご了承ください。</a:t>
          </a:r>
        </a:p>
      </xdr:txBody>
    </xdr:sp>
    <xdr:clientData/>
  </xdr:twoCellAnchor>
  <xdr:twoCellAnchor editAs="oneCell">
    <xdr:from>
      <xdr:col>1</xdr:col>
      <xdr:colOff>489585</xdr:colOff>
      <xdr:row>18</xdr:row>
      <xdr:rowOff>106680</xdr:rowOff>
    </xdr:from>
    <xdr:to>
      <xdr:col>8</xdr:col>
      <xdr:colOff>264795</xdr:colOff>
      <xdr:row>22</xdr:row>
      <xdr:rowOff>76265</xdr:rowOff>
    </xdr:to>
    <xdr:pic>
      <xdr:nvPicPr>
        <xdr:cNvPr id="5" name="図 4">
          <a:extLst>
            <a:ext uri="{FF2B5EF4-FFF2-40B4-BE49-F238E27FC236}">
              <a16:creationId xmlns:a16="http://schemas.microsoft.com/office/drawing/2014/main" id="{44D92A0A-06DC-4A52-A6D4-695DEE4F598A}"/>
            </a:ext>
          </a:extLst>
        </xdr:cNvPr>
        <xdr:cNvPicPr>
          <a:picLocks noChangeAspect="1"/>
        </xdr:cNvPicPr>
      </xdr:nvPicPr>
      <xdr:blipFill>
        <a:blip xmlns:r="http://schemas.openxmlformats.org/officeDocument/2006/relationships" r:embed="rId1"/>
        <a:stretch>
          <a:fillRect/>
        </a:stretch>
      </xdr:blipFill>
      <xdr:spPr>
        <a:xfrm>
          <a:off x="1160145" y="3764280"/>
          <a:ext cx="4469130" cy="8839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80042</xdr:colOff>
          <xdr:row>0</xdr:row>
          <xdr:rowOff>66462</xdr:rowOff>
        </xdr:from>
        <xdr:to>
          <xdr:col>22</xdr:col>
          <xdr:colOff>135678</xdr:colOff>
          <xdr:row>103</xdr:row>
          <xdr:rowOff>93978</xdr:rowOff>
        </xdr:to>
        <xdr:pic>
          <xdr:nvPicPr>
            <xdr:cNvPr id="4" name="図 3">
              <a:extLst>
                <a:ext uri="{FF2B5EF4-FFF2-40B4-BE49-F238E27FC236}">
                  <a16:creationId xmlns:a16="http://schemas.microsoft.com/office/drawing/2014/main" id="{72C09AE4-AD7C-7FC3-BF87-EEC070DF152F}"/>
                </a:ext>
              </a:extLst>
            </xdr:cNvPr>
            <xdr:cNvPicPr>
              <a:picLocks noChangeAspect="1" noChangeArrowheads="1"/>
              <a:extLst>
                <a:ext uri="{84589F7E-364E-4C9E-8A38-B11213B215E9}">
                  <a14:cameraTool cellRange="※基準額早見表※!$A$2:$I$50" spid="_x0000_s2062"/>
                </a:ext>
              </a:extLst>
            </xdr:cNvPicPr>
          </xdr:nvPicPr>
          <xdr:blipFill>
            <a:blip xmlns:r="http://schemas.openxmlformats.org/officeDocument/2006/relationships" r:embed="rId1"/>
            <a:srcRect/>
            <a:stretch>
              <a:fillRect/>
            </a:stretch>
          </xdr:blipFill>
          <xdr:spPr bwMode="auto">
            <a:xfrm>
              <a:off x="10557542" y="12015045"/>
              <a:ext cx="8120136" cy="15910137"/>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6</xdr:col>
      <xdr:colOff>838200</xdr:colOff>
      <xdr:row>25</xdr:row>
      <xdr:rowOff>220135</xdr:rowOff>
    </xdr:from>
    <xdr:to>
      <xdr:col>8</xdr:col>
      <xdr:colOff>778933</xdr:colOff>
      <xdr:row>28</xdr:row>
      <xdr:rowOff>16935</xdr:rowOff>
    </xdr:to>
    <xdr:sp macro="" textlink="">
      <xdr:nvSpPr>
        <xdr:cNvPr id="3" name="テキスト ボックス 2">
          <a:extLst>
            <a:ext uri="{FF2B5EF4-FFF2-40B4-BE49-F238E27FC236}">
              <a16:creationId xmlns:a16="http://schemas.microsoft.com/office/drawing/2014/main" id="{F4400ADC-C0A0-1060-4D54-B3BB350ED34D}"/>
            </a:ext>
          </a:extLst>
        </xdr:cNvPr>
        <xdr:cNvSpPr txBox="1"/>
      </xdr:nvSpPr>
      <xdr:spPr>
        <a:xfrm>
          <a:off x="5393267" y="5164668"/>
          <a:ext cx="1964266" cy="711200"/>
        </a:xfrm>
        <a:prstGeom prst="rect">
          <a:avLst/>
        </a:prstGeom>
        <a:solidFill>
          <a:schemeClr val="accent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概算額で構いません。</a:t>
          </a:r>
          <a:endParaRPr kumimoji="1" lang="en-US" altLang="ja-JP" sz="1100" b="1"/>
        </a:p>
        <a:p>
          <a:r>
            <a:rPr kumimoji="1" lang="ja-JP" altLang="en-US" sz="1100" b="1"/>
            <a:t>（見積書等も不要です。）</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81947</xdr:colOff>
          <xdr:row>0</xdr:row>
          <xdr:rowOff>64557</xdr:rowOff>
        </xdr:from>
        <xdr:to>
          <xdr:col>26</xdr:col>
          <xdr:colOff>298012</xdr:colOff>
          <xdr:row>136</xdr:row>
          <xdr:rowOff>38992</xdr:rowOff>
        </xdr:to>
        <xdr:pic>
          <xdr:nvPicPr>
            <xdr:cNvPr id="2" name="図 1">
              <a:extLst>
                <a:ext uri="{FF2B5EF4-FFF2-40B4-BE49-F238E27FC236}">
                  <a16:creationId xmlns:a16="http://schemas.microsoft.com/office/drawing/2014/main" id="{30D53AF4-81C9-4ACD-9CBF-9FF09D8360B4}"/>
                </a:ext>
              </a:extLst>
            </xdr:cNvPr>
            <xdr:cNvPicPr>
              <a:picLocks noChangeAspect="1" noChangeArrowheads="1"/>
              <a:extLst>
                <a:ext uri="{84589F7E-364E-4C9E-8A38-B11213B215E9}">
                  <a14:cameraTool cellRange="※基準額早見表※!$A$2:$I$50" spid="_x0000_s15361"/>
                </a:ext>
              </a:extLst>
            </xdr:cNvPicPr>
          </xdr:nvPicPr>
          <xdr:blipFill>
            <a:blip xmlns:r="http://schemas.openxmlformats.org/officeDocument/2006/relationships" r:embed="rId1"/>
            <a:srcRect/>
            <a:stretch>
              <a:fillRect/>
            </a:stretch>
          </xdr:blipFill>
          <xdr:spPr bwMode="auto">
            <a:xfrm>
              <a:off x="11310864" y="64557"/>
              <a:ext cx="10947565" cy="2143743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6</xdr:col>
      <xdr:colOff>838200</xdr:colOff>
      <xdr:row>25</xdr:row>
      <xdr:rowOff>220135</xdr:rowOff>
    </xdr:from>
    <xdr:to>
      <xdr:col>8</xdr:col>
      <xdr:colOff>778933</xdr:colOff>
      <xdr:row>28</xdr:row>
      <xdr:rowOff>16935</xdr:rowOff>
    </xdr:to>
    <xdr:sp macro="" textlink="">
      <xdr:nvSpPr>
        <xdr:cNvPr id="3" name="テキスト ボックス 2">
          <a:extLst>
            <a:ext uri="{FF2B5EF4-FFF2-40B4-BE49-F238E27FC236}">
              <a16:creationId xmlns:a16="http://schemas.microsoft.com/office/drawing/2014/main" id="{A12CAC96-23BE-44D2-BA0A-6EC247D711B7}"/>
            </a:ext>
          </a:extLst>
        </xdr:cNvPr>
        <xdr:cNvSpPr txBox="1"/>
      </xdr:nvSpPr>
      <xdr:spPr>
        <a:xfrm>
          <a:off x="5410200" y="4942630"/>
          <a:ext cx="1973368" cy="716915"/>
        </a:xfrm>
        <a:prstGeom prst="rect">
          <a:avLst/>
        </a:prstGeom>
        <a:solidFill>
          <a:schemeClr val="accent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概算額で構いません。</a:t>
          </a:r>
          <a:endParaRPr kumimoji="1" lang="en-US" altLang="ja-JP" sz="1100" b="1"/>
        </a:p>
        <a:p>
          <a:r>
            <a:rPr kumimoji="1" lang="ja-JP" altLang="en-US" sz="1100" b="1"/>
            <a:t>（見積書等も不要です。）</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81947</xdr:colOff>
          <xdr:row>0</xdr:row>
          <xdr:rowOff>64557</xdr:rowOff>
        </xdr:from>
        <xdr:to>
          <xdr:col>26</xdr:col>
          <xdr:colOff>292297</xdr:colOff>
          <xdr:row>136</xdr:row>
          <xdr:rowOff>38992</xdr:rowOff>
        </xdr:to>
        <xdr:pic>
          <xdr:nvPicPr>
            <xdr:cNvPr id="2" name="図 1">
              <a:extLst>
                <a:ext uri="{FF2B5EF4-FFF2-40B4-BE49-F238E27FC236}">
                  <a16:creationId xmlns:a16="http://schemas.microsoft.com/office/drawing/2014/main" id="{66DA6725-B6AB-4C56-850E-3AE503B2ACE7}"/>
                </a:ext>
              </a:extLst>
            </xdr:cNvPr>
            <xdr:cNvPicPr>
              <a:picLocks noChangeAspect="1" noChangeArrowheads="1"/>
              <a:extLst>
                <a:ext uri="{84589F7E-364E-4C9E-8A38-B11213B215E9}">
                  <a14:cameraTool cellRange="※基準額早見表※!$A$2:$I$50" spid="_x0000_s16385"/>
                </a:ext>
              </a:extLst>
            </xdr:cNvPicPr>
          </xdr:nvPicPr>
          <xdr:blipFill>
            <a:blip xmlns:r="http://schemas.openxmlformats.org/officeDocument/2006/relationships" r:embed="rId1"/>
            <a:srcRect/>
            <a:stretch>
              <a:fillRect/>
            </a:stretch>
          </xdr:blipFill>
          <xdr:spPr bwMode="auto">
            <a:xfrm>
              <a:off x="11304302" y="60747"/>
              <a:ext cx="10937405" cy="2139997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6</xdr:col>
      <xdr:colOff>838200</xdr:colOff>
      <xdr:row>25</xdr:row>
      <xdr:rowOff>220135</xdr:rowOff>
    </xdr:from>
    <xdr:to>
      <xdr:col>8</xdr:col>
      <xdr:colOff>778933</xdr:colOff>
      <xdr:row>28</xdr:row>
      <xdr:rowOff>16935</xdr:rowOff>
    </xdr:to>
    <xdr:sp macro="" textlink="">
      <xdr:nvSpPr>
        <xdr:cNvPr id="3" name="テキスト ボックス 2">
          <a:extLst>
            <a:ext uri="{FF2B5EF4-FFF2-40B4-BE49-F238E27FC236}">
              <a16:creationId xmlns:a16="http://schemas.microsoft.com/office/drawing/2014/main" id="{6274F657-5F1B-44E1-96D4-8F8E2D6E3082}"/>
            </a:ext>
          </a:extLst>
        </xdr:cNvPr>
        <xdr:cNvSpPr txBox="1"/>
      </xdr:nvSpPr>
      <xdr:spPr>
        <a:xfrm>
          <a:off x="5410200" y="4942630"/>
          <a:ext cx="1973368" cy="716915"/>
        </a:xfrm>
        <a:prstGeom prst="rect">
          <a:avLst/>
        </a:prstGeom>
        <a:solidFill>
          <a:schemeClr val="accent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概算額で構いません。</a:t>
          </a:r>
          <a:endParaRPr kumimoji="1" lang="en-US" altLang="ja-JP" sz="1100" b="1"/>
        </a:p>
        <a:p>
          <a:r>
            <a:rPr kumimoji="1" lang="ja-JP" altLang="en-US" sz="1100" b="1"/>
            <a:t>（見積書等も不要です。）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406400</xdr:colOff>
      <xdr:row>0</xdr:row>
      <xdr:rowOff>228600</xdr:rowOff>
    </xdr:from>
    <xdr:to>
      <xdr:col>12</xdr:col>
      <xdr:colOff>215900</xdr:colOff>
      <xdr:row>3</xdr:row>
      <xdr:rowOff>220132</xdr:rowOff>
    </xdr:to>
    <xdr:sp macro="" textlink="">
      <xdr:nvSpPr>
        <xdr:cNvPr id="2" name="四角形: 角を丸くする 1">
          <a:extLst>
            <a:ext uri="{FF2B5EF4-FFF2-40B4-BE49-F238E27FC236}">
              <a16:creationId xmlns:a16="http://schemas.microsoft.com/office/drawing/2014/main" id="{DF86D4B6-7FE6-408E-9FA8-B3A29E158541}"/>
            </a:ext>
          </a:extLst>
        </xdr:cNvPr>
        <xdr:cNvSpPr/>
      </xdr:nvSpPr>
      <xdr:spPr>
        <a:xfrm>
          <a:off x="8094133" y="12124267"/>
          <a:ext cx="3204634" cy="728132"/>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l"/>
          <a:r>
            <a:rPr kumimoji="1" lang="en-US" altLang="ja-JP" sz="1100"/>
            <a:t>【</a:t>
          </a:r>
          <a:r>
            <a:rPr kumimoji="1" lang="ja-JP" altLang="en-US" sz="1100"/>
            <a:t>様式</a:t>
          </a:r>
          <a:r>
            <a:rPr kumimoji="1" lang="en-US" altLang="ja-JP" sz="1100"/>
            <a:t>】</a:t>
          </a:r>
          <a:r>
            <a:rPr kumimoji="1" lang="ja-JP" altLang="ja-JP" sz="1100">
              <a:solidFill>
                <a:schemeClr val="dk1"/>
              </a:solidFill>
              <a:effectLst/>
              <a:latin typeface="+mn-lt"/>
              <a:ea typeface="+mn-ea"/>
              <a:cs typeface="+mn-cs"/>
            </a:rPr>
            <a:t>パッケージ型</a:t>
          </a:r>
          <a:r>
            <a:rPr kumimoji="1" lang="ja-JP" altLang="en-US" sz="1100"/>
            <a:t>導入支援</a:t>
          </a:r>
          <a:endParaRPr kumimoji="1" lang="en-US" altLang="ja-JP" sz="1100"/>
        </a:p>
        <a:p>
          <a:pPr algn="l"/>
          <a:r>
            <a:rPr kumimoji="1" lang="en-US" altLang="ja-JP" sz="1100"/>
            <a:t>※</a:t>
          </a:r>
          <a:r>
            <a:rPr kumimoji="1" lang="ja-JP" altLang="en-US" sz="1100"/>
            <a:t>テクノロジー等導入の様式は異なります。</a:t>
          </a:r>
        </a:p>
      </xdr:txBody>
    </xdr:sp>
    <xdr:clientData/>
  </xdr:twoCellAnchor>
  <xdr:twoCellAnchor>
    <xdr:from>
      <xdr:col>6</xdr:col>
      <xdr:colOff>270933</xdr:colOff>
      <xdr:row>20</xdr:row>
      <xdr:rowOff>237067</xdr:rowOff>
    </xdr:from>
    <xdr:to>
      <xdr:col>9</xdr:col>
      <xdr:colOff>76199</xdr:colOff>
      <xdr:row>23</xdr:row>
      <xdr:rowOff>33867</xdr:rowOff>
    </xdr:to>
    <xdr:sp macro="" textlink="">
      <xdr:nvSpPr>
        <xdr:cNvPr id="3" name="テキスト ボックス 2">
          <a:extLst>
            <a:ext uri="{FF2B5EF4-FFF2-40B4-BE49-F238E27FC236}">
              <a16:creationId xmlns:a16="http://schemas.microsoft.com/office/drawing/2014/main" id="{21DAD24F-1981-4799-94D0-D453DEC8764D}"/>
            </a:ext>
          </a:extLst>
        </xdr:cNvPr>
        <xdr:cNvSpPr txBox="1"/>
      </xdr:nvSpPr>
      <xdr:spPr>
        <a:xfrm>
          <a:off x="4826000" y="3979334"/>
          <a:ext cx="1964266" cy="711200"/>
        </a:xfrm>
        <a:prstGeom prst="rect">
          <a:avLst/>
        </a:prstGeom>
        <a:solidFill>
          <a:schemeClr val="accent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概算額で構いません。</a:t>
          </a:r>
          <a:endParaRPr kumimoji="1" lang="en-US" altLang="ja-JP" sz="1100" b="1"/>
        </a:p>
        <a:p>
          <a:r>
            <a:rPr kumimoji="1" lang="ja-JP" altLang="en-US" sz="1100" b="1"/>
            <a:t>（見積書等も不要です。）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406400</xdr:colOff>
      <xdr:row>0</xdr:row>
      <xdr:rowOff>228600</xdr:rowOff>
    </xdr:from>
    <xdr:to>
      <xdr:col>12</xdr:col>
      <xdr:colOff>215900</xdr:colOff>
      <xdr:row>3</xdr:row>
      <xdr:rowOff>220132</xdr:rowOff>
    </xdr:to>
    <xdr:sp macro="" textlink="">
      <xdr:nvSpPr>
        <xdr:cNvPr id="2" name="四角形: 角を丸くする 1">
          <a:extLst>
            <a:ext uri="{FF2B5EF4-FFF2-40B4-BE49-F238E27FC236}">
              <a16:creationId xmlns:a16="http://schemas.microsoft.com/office/drawing/2014/main" id="{AA307EBE-07FC-4E1E-9857-2BD1EED55B3B}"/>
            </a:ext>
          </a:extLst>
        </xdr:cNvPr>
        <xdr:cNvSpPr/>
      </xdr:nvSpPr>
      <xdr:spPr>
        <a:xfrm>
          <a:off x="8098790" y="228600"/>
          <a:ext cx="3209925" cy="732577"/>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l"/>
          <a:r>
            <a:rPr kumimoji="1" lang="en-US" altLang="ja-JP" sz="1100"/>
            <a:t>【</a:t>
          </a:r>
          <a:r>
            <a:rPr kumimoji="1" lang="ja-JP" altLang="en-US" sz="1100"/>
            <a:t>様式</a:t>
          </a:r>
          <a:r>
            <a:rPr kumimoji="1" lang="en-US" altLang="ja-JP" sz="1100"/>
            <a:t>】</a:t>
          </a:r>
          <a:r>
            <a:rPr kumimoji="1" lang="ja-JP" altLang="ja-JP" sz="1100">
              <a:solidFill>
                <a:schemeClr val="dk1"/>
              </a:solidFill>
              <a:effectLst/>
              <a:latin typeface="+mn-lt"/>
              <a:ea typeface="+mn-ea"/>
              <a:cs typeface="+mn-cs"/>
            </a:rPr>
            <a:t>パッケージ型</a:t>
          </a:r>
          <a:r>
            <a:rPr kumimoji="1" lang="ja-JP" altLang="en-US" sz="1100"/>
            <a:t>導入支援</a:t>
          </a:r>
          <a:endParaRPr kumimoji="1" lang="en-US" altLang="ja-JP" sz="1100"/>
        </a:p>
        <a:p>
          <a:pPr algn="l"/>
          <a:r>
            <a:rPr kumimoji="1" lang="en-US" altLang="ja-JP" sz="1100"/>
            <a:t>※</a:t>
          </a:r>
          <a:r>
            <a:rPr kumimoji="1" lang="ja-JP" altLang="en-US" sz="1100"/>
            <a:t>テクノロジー等導入の様式は異なります。</a:t>
          </a:r>
        </a:p>
      </xdr:txBody>
    </xdr:sp>
    <xdr:clientData/>
  </xdr:twoCellAnchor>
  <xdr:twoCellAnchor>
    <xdr:from>
      <xdr:col>6</xdr:col>
      <xdr:colOff>270933</xdr:colOff>
      <xdr:row>20</xdr:row>
      <xdr:rowOff>237067</xdr:rowOff>
    </xdr:from>
    <xdr:to>
      <xdr:col>9</xdr:col>
      <xdr:colOff>76199</xdr:colOff>
      <xdr:row>23</xdr:row>
      <xdr:rowOff>33867</xdr:rowOff>
    </xdr:to>
    <xdr:sp macro="" textlink="">
      <xdr:nvSpPr>
        <xdr:cNvPr id="3" name="テキスト ボックス 2">
          <a:extLst>
            <a:ext uri="{FF2B5EF4-FFF2-40B4-BE49-F238E27FC236}">
              <a16:creationId xmlns:a16="http://schemas.microsoft.com/office/drawing/2014/main" id="{2438E481-FABF-4762-8D3D-7BD3FF0C7C6E}"/>
            </a:ext>
          </a:extLst>
        </xdr:cNvPr>
        <xdr:cNvSpPr txBox="1"/>
      </xdr:nvSpPr>
      <xdr:spPr>
        <a:xfrm>
          <a:off x="4844838" y="3991822"/>
          <a:ext cx="1956011" cy="707390"/>
        </a:xfrm>
        <a:prstGeom prst="rect">
          <a:avLst/>
        </a:prstGeom>
        <a:solidFill>
          <a:schemeClr val="accent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概算額で構いません。</a:t>
          </a:r>
          <a:endParaRPr kumimoji="1" lang="en-US" altLang="ja-JP" sz="1100" b="1"/>
        </a:p>
        <a:p>
          <a:r>
            <a:rPr kumimoji="1" lang="ja-JP" altLang="en-US" sz="1100" b="1"/>
            <a:t>（見積書等も不要です。）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406400</xdr:colOff>
      <xdr:row>0</xdr:row>
      <xdr:rowOff>228600</xdr:rowOff>
    </xdr:from>
    <xdr:to>
      <xdr:col>12</xdr:col>
      <xdr:colOff>215900</xdr:colOff>
      <xdr:row>3</xdr:row>
      <xdr:rowOff>220132</xdr:rowOff>
    </xdr:to>
    <xdr:sp macro="" textlink="">
      <xdr:nvSpPr>
        <xdr:cNvPr id="2" name="四角形: 角を丸くする 1">
          <a:extLst>
            <a:ext uri="{FF2B5EF4-FFF2-40B4-BE49-F238E27FC236}">
              <a16:creationId xmlns:a16="http://schemas.microsoft.com/office/drawing/2014/main" id="{0EA63285-2859-41BC-AC5D-BB308C5610D9}"/>
            </a:ext>
          </a:extLst>
        </xdr:cNvPr>
        <xdr:cNvSpPr/>
      </xdr:nvSpPr>
      <xdr:spPr>
        <a:xfrm>
          <a:off x="8098790" y="228600"/>
          <a:ext cx="3209925" cy="732577"/>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l"/>
          <a:r>
            <a:rPr kumimoji="1" lang="en-US" altLang="ja-JP" sz="1100"/>
            <a:t>【</a:t>
          </a:r>
          <a:r>
            <a:rPr kumimoji="1" lang="ja-JP" altLang="en-US" sz="1100"/>
            <a:t>様式</a:t>
          </a:r>
          <a:r>
            <a:rPr kumimoji="1" lang="en-US" altLang="ja-JP" sz="1100"/>
            <a:t>】</a:t>
          </a:r>
          <a:r>
            <a:rPr kumimoji="1" lang="ja-JP" altLang="ja-JP" sz="1100">
              <a:solidFill>
                <a:schemeClr val="dk1"/>
              </a:solidFill>
              <a:effectLst/>
              <a:latin typeface="+mn-lt"/>
              <a:ea typeface="+mn-ea"/>
              <a:cs typeface="+mn-cs"/>
            </a:rPr>
            <a:t>パッケージ型</a:t>
          </a:r>
          <a:r>
            <a:rPr kumimoji="1" lang="ja-JP" altLang="en-US" sz="1100"/>
            <a:t>導入支援</a:t>
          </a:r>
          <a:endParaRPr kumimoji="1" lang="en-US" altLang="ja-JP" sz="1100"/>
        </a:p>
        <a:p>
          <a:pPr algn="l"/>
          <a:r>
            <a:rPr kumimoji="1" lang="en-US" altLang="ja-JP" sz="1100"/>
            <a:t>※</a:t>
          </a:r>
          <a:r>
            <a:rPr kumimoji="1" lang="ja-JP" altLang="en-US" sz="1100"/>
            <a:t>テクノロジー等導入の様式は異なります。</a:t>
          </a:r>
        </a:p>
      </xdr:txBody>
    </xdr:sp>
    <xdr:clientData/>
  </xdr:twoCellAnchor>
  <xdr:twoCellAnchor>
    <xdr:from>
      <xdr:col>6</xdr:col>
      <xdr:colOff>270933</xdr:colOff>
      <xdr:row>20</xdr:row>
      <xdr:rowOff>237067</xdr:rowOff>
    </xdr:from>
    <xdr:to>
      <xdr:col>9</xdr:col>
      <xdr:colOff>76199</xdr:colOff>
      <xdr:row>23</xdr:row>
      <xdr:rowOff>33867</xdr:rowOff>
    </xdr:to>
    <xdr:sp macro="" textlink="">
      <xdr:nvSpPr>
        <xdr:cNvPr id="3" name="テキスト ボックス 2">
          <a:extLst>
            <a:ext uri="{FF2B5EF4-FFF2-40B4-BE49-F238E27FC236}">
              <a16:creationId xmlns:a16="http://schemas.microsoft.com/office/drawing/2014/main" id="{4847375D-8DCE-4C0E-B877-C4A714BE541C}"/>
            </a:ext>
          </a:extLst>
        </xdr:cNvPr>
        <xdr:cNvSpPr txBox="1"/>
      </xdr:nvSpPr>
      <xdr:spPr>
        <a:xfrm>
          <a:off x="4844838" y="3991822"/>
          <a:ext cx="1956011" cy="707390"/>
        </a:xfrm>
        <a:prstGeom prst="rect">
          <a:avLst/>
        </a:prstGeom>
        <a:solidFill>
          <a:schemeClr val="accent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概算額で構いません。</a:t>
          </a:r>
          <a:endParaRPr kumimoji="1" lang="en-US" altLang="ja-JP" sz="1100" b="1"/>
        </a:p>
        <a:p>
          <a:r>
            <a:rPr kumimoji="1" lang="ja-JP" altLang="en-US" sz="1100" b="1"/>
            <a:t>（見積書等も不要です。）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38FD2-5D37-4FB7-A67C-1BCF50CD6CA9}">
  <dimension ref="B1:N6"/>
  <sheetViews>
    <sheetView tabSelected="1" zoomScale="90" zoomScaleNormal="90" workbookViewId="0">
      <selection activeCell="M13" sqref="M13"/>
    </sheetView>
  </sheetViews>
  <sheetFormatPr defaultRowHeight="18" x14ac:dyDescent="0.45"/>
  <sheetData>
    <row r="1" spans="2:14" ht="22.2" x14ac:dyDescent="0.45">
      <c r="B1" s="65" t="s">
        <v>300</v>
      </c>
      <c r="C1" s="65"/>
      <c r="D1" s="65"/>
      <c r="E1" s="65"/>
      <c r="F1" s="65"/>
      <c r="G1" s="65"/>
      <c r="H1" s="65"/>
      <c r="I1" s="65"/>
      <c r="J1" s="65"/>
      <c r="K1" s="65"/>
    </row>
    <row r="2" spans="2:14" ht="18.600000000000001" thickBot="1" x14ac:dyDescent="0.5"/>
    <row r="3" spans="2:14" x14ac:dyDescent="0.45">
      <c r="B3" s="74" t="s">
        <v>293</v>
      </c>
      <c r="C3" s="75"/>
      <c r="D3" s="68"/>
      <c r="E3" s="68"/>
      <c r="F3" s="68"/>
      <c r="G3" s="68"/>
      <c r="H3" s="68"/>
      <c r="I3" s="68"/>
      <c r="J3" s="68"/>
      <c r="K3" s="69"/>
      <c r="M3" s="13"/>
      <c r="N3" s="1" t="s">
        <v>206</v>
      </c>
    </row>
    <row r="4" spans="2:14" x14ac:dyDescent="0.45">
      <c r="B4" s="76" t="s">
        <v>294</v>
      </c>
      <c r="C4" s="77"/>
      <c r="D4" s="70"/>
      <c r="E4" s="70"/>
      <c r="F4" s="70"/>
      <c r="G4" s="70"/>
      <c r="H4" s="70"/>
      <c r="I4" s="70"/>
      <c r="J4" s="70"/>
      <c r="K4" s="71"/>
    </row>
    <row r="5" spans="2:14" x14ac:dyDescent="0.45">
      <c r="B5" s="76" t="s">
        <v>295</v>
      </c>
      <c r="C5" s="77"/>
      <c r="D5" s="70"/>
      <c r="E5" s="70"/>
      <c r="F5" s="70"/>
      <c r="G5" s="70"/>
      <c r="H5" s="70"/>
      <c r="I5" s="70"/>
      <c r="J5" s="70"/>
      <c r="K5" s="71"/>
    </row>
    <row r="6" spans="2:14" ht="18.600000000000001" thickBot="1" x14ac:dyDescent="0.5">
      <c r="B6" s="66" t="s">
        <v>296</v>
      </c>
      <c r="C6" s="67"/>
      <c r="D6" s="72"/>
      <c r="E6" s="72"/>
      <c r="F6" s="72"/>
      <c r="G6" s="72"/>
      <c r="H6" s="72"/>
      <c r="I6" s="72"/>
      <c r="J6" s="72"/>
      <c r="K6" s="73"/>
    </row>
  </sheetData>
  <mergeCells count="9">
    <mergeCell ref="B1:K1"/>
    <mergeCell ref="B6:C6"/>
    <mergeCell ref="D3:K3"/>
    <mergeCell ref="D4:K4"/>
    <mergeCell ref="D5:K5"/>
    <mergeCell ref="D6:K6"/>
    <mergeCell ref="B3:C3"/>
    <mergeCell ref="B4:C4"/>
    <mergeCell ref="B5:C5"/>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111A4-581D-43B2-8D59-0C296B2FD019}">
  <dimension ref="A1:E8"/>
  <sheetViews>
    <sheetView view="pageBreakPreview" zoomScaleNormal="100" zoomScaleSheetLayoutView="100" workbookViewId="0">
      <selection activeCell="E16" sqref="E16"/>
    </sheetView>
  </sheetViews>
  <sheetFormatPr defaultColWidth="9" defaultRowHeight="13.2" x14ac:dyDescent="0.45"/>
  <cols>
    <col min="1" max="1" width="2.796875" style="1" bestFit="1" customWidth="1"/>
    <col min="2" max="2" width="37" style="1" bestFit="1" customWidth="1"/>
    <col min="3" max="5" width="15.09765625" style="1" customWidth="1"/>
    <col min="6" max="16384" width="9" style="1"/>
  </cols>
  <sheetData>
    <row r="1" spans="1:5" ht="30" customHeight="1" x14ac:dyDescent="0.45">
      <c r="B1" s="50" t="s">
        <v>239</v>
      </c>
      <c r="C1" s="6"/>
      <c r="D1" s="6"/>
      <c r="E1" s="46" t="s">
        <v>124</v>
      </c>
    </row>
    <row r="2" spans="1:5" ht="30" customHeight="1" thickBot="1" x14ac:dyDescent="0.5">
      <c r="C2" s="12"/>
      <c r="D2" s="12"/>
      <c r="E2" s="12"/>
    </row>
    <row r="3" spans="1:5" ht="30" customHeight="1" x14ac:dyDescent="0.45">
      <c r="B3" s="51" t="s">
        <v>152</v>
      </c>
      <c r="C3" s="52" t="s">
        <v>238</v>
      </c>
      <c r="D3" s="52" t="s">
        <v>234</v>
      </c>
      <c r="E3" s="53" t="s">
        <v>235</v>
      </c>
    </row>
    <row r="4" spans="1:5" s="25" customFormat="1" ht="30" customHeight="1" x14ac:dyDescent="0.45">
      <c r="A4" s="25" t="s">
        <v>236</v>
      </c>
      <c r="B4" s="49" t="s">
        <v>129</v>
      </c>
      <c r="C4" s="48">
        <f>COUNTA('T(始):T(終)'!B3)</f>
        <v>0</v>
      </c>
      <c r="D4" s="48">
        <f>SUM('T(始):T(終)'!D22)</f>
        <v>0</v>
      </c>
      <c r="E4" s="47">
        <f>SUM('T(始):T(終)'!J22)</f>
        <v>0</v>
      </c>
    </row>
    <row r="5" spans="1:5" ht="30" customHeight="1" thickBot="1" x14ac:dyDescent="0.5">
      <c r="A5" s="1" t="s">
        <v>237</v>
      </c>
      <c r="B5" s="54" t="s">
        <v>128</v>
      </c>
      <c r="C5" s="55">
        <f>COUNTA('P(始):P(終)'!B3)</f>
        <v>0</v>
      </c>
      <c r="D5" s="55">
        <f>SUM('P(始):P(終)'!D17)</f>
        <v>0</v>
      </c>
      <c r="E5" s="56">
        <f>SUM('P(始):P(終)'!G17)</f>
        <v>0</v>
      </c>
    </row>
    <row r="6" spans="1:5" ht="30" customHeight="1" thickTop="1" thickBot="1" x14ac:dyDescent="0.5">
      <c r="B6" s="59" t="s">
        <v>181</v>
      </c>
      <c r="C6" s="57">
        <f>SUM(C4:C5)</f>
        <v>0</v>
      </c>
      <c r="D6" s="57">
        <f t="shared" ref="D6:E6" si="0">SUM(D4:D5)</f>
        <v>0</v>
      </c>
      <c r="E6" s="58">
        <f t="shared" si="0"/>
        <v>0</v>
      </c>
    </row>
    <row r="7" spans="1:5" ht="30" customHeight="1" x14ac:dyDescent="0.45"/>
    <row r="8" spans="1:5" ht="30" customHeight="1" x14ac:dyDescent="0.45"/>
  </sheetData>
  <phoneticPr fontId="1"/>
  <pageMargins left="0.7" right="0.7"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29690-5FC6-4B04-832A-05297D76BFC0}">
  <sheetPr>
    <tabColor theme="7" tint="0.79998168889431442"/>
  </sheetPr>
  <dimension ref="A1"/>
  <sheetViews>
    <sheetView workbookViewId="0"/>
  </sheetViews>
  <sheetFormatPr defaultRowHeight="18" x14ac:dyDescent="0.4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39720-53C6-4C20-95BA-72540CBC277C}">
  <sheetPr>
    <tabColor rgb="FFFFC000"/>
    <pageSetUpPr fitToPage="1"/>
  </sheetPr>
  <dimension ref="A1:K88"/>
  <sheetViews>
    <sheetView view="pageBreakPreview" zoomScale="90" zoomScaleNormal="90" zoomScaleSheetLayoutView="90" workbookViewId="0">
      <selection activeCell="C10" sqref="C10"/>
    </sheetView>
  </sheetViews>
  <sheetFormatPr defaultColWidth="8.69921875" defaultRowHeight="13.2" outlineLevelRow="1" x14ac:dyDescent="0.45"/>
  <cols>
    <col min="1" max="2" width="8.69921875" style="1"/>
    <col min="3" max="3" width="10.19921875" style="1" customWidth="1"/>
    <col min="4" max="4" width="11.69921875" style="1" customWidth="1"/>
    <col min="5" max="5" width="7.796875" style="1" customWidth="1"/>
    <col min="6" max="6" width="12.796875" style="1" customWidth="1"/>
    <col min="7" max="7" width="17" style="1" customWidth="1"/>
    <col min="8" max="8" width="9.59765625" style="1" customWidth="1"/>
    <col min="9" max="9" width="13.09765625" style="1" customWidth="1"/>
    <col min="10" max="10" width="12.69921875" style="1" customWidth="1"/>
    <col min="11" max="11" width="34.796875" style="37" customWidth="1"/>
    <col min="12" max="12" width="16.69921875" style="1" customWidth="1"/>
    <col min="13" max="13" width="8.69921875" style="1"/>
    <col min="14" max="14" width="10.296875" style="1" bestFit="1" customWidth="1"/>
    <col min="15" max="16384" width="8.69921875" style="1"/>
  </cols>
  <sheetData>
    <row r="1" spans="1:11" ht="22.5" customHeight="1" x14ac:dyDescent="0.45">
      <c r="A1" s="2"/>
    </row>
    <row r="2" spans="1:11" ht="18" customHeight="1" x14ac:dyDescent="0.45">
      <c r="A2" s="4" t="s">
        <v>297</v>
      </c>
      <c r="H2" s="13"/>
      <c r="I2" s="1" t="s">
        <v>206</v>
      </c>
    </row>
    <row r="3" spans="1:11" ht="18" customHeight="1" x14ac:dyDescent="0.45">
      <c r="A3" s="24" t="s">
        <v>174</v>
      </c>
      <c r="B3" s="95"/>
      <c r="C3" s="95"/>
      <c r="D3" s="95"/>
      <c r="E3" s="95"/>
      <c r="F3" s="95"/>
      <c r="H3" s="23"/>
      <c r="I3" s="1" t="s">
        <v>205</v>
      </c>
    </row>
    <row r="4" spans="1:11" ht="18" customHeight="1" x14ac:dyDescent="0.45">
      <c r="B4" s="12"/>
      <c r="C4" s="12"/>
      <c r="D4" s="12"/>
      <c r="E4" s="12"/>
      <c r="F4" s="12"/>
      <c r="H4" s="17"/>
      <c r="I4" s="1" t="s">
        <v>204</v>
      </c>
    </row>
    <row r="5" spans="1:11" ht="17.25" customHeight="1" x14ac:dyDescent="0.45">
      <c r="A5" s="4" t="s">
        <v>275</v>
      </c>
      <c r="B5" s="12"/>
      <c r="C5" s="12"/>
      <c r="D5" s="12"/>
      <c r="E5" s="12"/>
      <c r="F5" s="12"/>
    </row>
    <row r="6" spans="1:11" ht="17.25" customHeight="1" x14ac:dyDescent="0.45">
      <c r="A6" s="83"/>
      <c r="B6" s="83"/>
      <c r="C6" s="83" t="s">
        <v>130</v>
      </c>
      <c r="D6" s="83"/>
      <c r="E6" s="83" t="s">
        <v>131</v>
      </c>
      <c r="F6" s="83"/>
      <c r="G6" s="83" t="s">
        <v>203</v>
      </c>
      <c r="H6" s="83"/>
    </row>
    <row r="7" spans="1:11" ht="17.25" customHeight="1" x14ac:dyDescent="0.45">
      <c r="A7" s="93" t="s">
        <v>202</v>
      </c>
      <c r="B7" s="93"/>
      <c r="C7" s="79"/>
      <c r="D7" s="79"/>
      <c r="E7" s="90" t="s">
        <v>132</v>
      </c>
      <c r="F7" s="91"/>
      <c r="G7" s="94">
        <f>ROUNDUP(C7/10,0)</f>
        <v>0</v>
      </c>
      <c r="H7" s="94"/>
    </row>
    <row r="8" spans="1:11" ht="17.25" customHeight="1" x14ac:dyDescent="0.45">
      <c r="A8" s="91" t="s">
        <v>201</v>
      </c>
      <c r="B8" s="91"/>
      <c r="C8" s="79"/>
      <c r="D8" s="79"/>
      <c r="E8" s="92" t="s">
        <v>133</v>
      </c>
      <c r="F8" s="91"/>
      <c r="G8" s="94">
        <f>ROUNDUP(C8/20,0)</f>
        <v>0</v>
      </c>
      <c r="H8" s="94"/>
    </row>
    <row r="9" spans="1:11" ht="17.25" customHeight="1" x14ac:dyDescent="0.45">
      <c r="B9" s="12"/>
      <c r="C9" s="12"/>
      <c r="D9" s="12"/>
      <c r="E9" s="12"/>
      <c r="F9" s="12"/>
    </row>
    <row r="10" spans="1:11" ht="17.25" customHeight="1" x14ac:dyDescent="0.45">
      <c r="A10" s="4" t="s">
        <v>200</v>
      </c>
      <c r="C10" s="64" t="s">
        <v>299</v>
      </c>
      <c r="J10" s="46" t="s">
        <v>233</v>
      </c>
    </row>
    <row r="11" spans="1:11" ht="36" customHeight="1" x14ac:dyDescent="0.45">
      <c r="A11" s="22"/>
      <c r="B11" s="83" t="s">
        <v>141</v>
      </c>
      <c r="C11" s="83"/>
      <c r="D11" s="15" t="s">
        <v>199</v>
      </c>
      <c r="E11" s="14" t="s">
        <v>198</v>
      </c>
      <c r="F11" s="14" t="s">
        <v>197</v>
      </c>
      <c r="G11" s="21" t="s">
        <v>196</v>
      </c>
      <c r="H11" s="20" t="s">
        <v>195</v>
      </c>
      <c r="I11" s="14" t="s">
        <v>212</v>
      </c>
      <c r="J11" s="19" t="s">
        <v>213</v>
      </c>
      <c r="K11" s="45"/>
    </row>
    <row r="12" spans="1:11" ht="18" customHeight="1" x14ac:dyDescent="0.45">
      <c r="A12" s="35" t="s">
        <v>191</v>
      </c>
      <c r="B12" s="89" t="str">
        <f>IF(VLOOKUP(A12,$A$25:$F$84,2,0)="","",VLOOKUP(A12,$A$25:$F$84,2,0))</f>
        <v/>
      </c>
      <c r="C12" s="89"/>
      <c r="D12" s="32">
        <f>E30</f>
        <v>0</v>
      </c>
      <c r="E12" s="18" t="s">
        <v>291</v>
      </c>
      <c r="F12" s="32">
        <f>D12*4/5</f>
        <v>0</v>
      </c>
      <c r="G12" s="33"/>
      <c r="H12" s="13"/>
      <c r="I12" s="32">
        <f>G12*H12</f>
        <v>0</v>
      </c>
      <c r="J12" s="31">
        <f>MIN(F12,I12)</f>
        <v>0</v>
      </c>
      <c r="K12" s="78" t="s">
        <v>230</v>
      </c>
    </row>
    <row r="13" spans="1:11" ht="18" customHeight="1" x14ac:dyDescent="0.45">
      <c r="A13" s="35" t="s">
        <v>190</v>
      </c>
      <c r="B13" s="89" t="str">
        <f t="shared" ref="B13:B21" si="0">IF(VLOOKUP(A13,$A$25:$F$84,2,0)="","",VLOOKUP(A13,$A$25:$F$84,2,0))</f>
        <v/>
      </c>
      <c r="C13" s="89"/>
      <c r="D13" s="32">
        <f>E36</f>
        <v>0</v>
      </c>
      <c r="E13" s="18" t="s">
        <v>291</v>
      </c>
      <c r="F13" s="32">
        <f>D13*4/5</f>
        <v>0</v>
      </c>
      <c r="G13" s="33"/>
      <c r="H13" s="13"/>
      <c r="I13" s="32">
        <f>G13*H13</f>
        <v>0</v>
      </c>
      <c r="J13" s="31">
        <f>MIN(F13,I13)</f>
        <v>0</v>
      </c>
      <c r="K13" s="78"/>
    </row>
    <row r="14" spans="1:11" ht="18" customHeight="1" x14ac:dyDescent="0.45">
      <c r="A14" s="35" t="s">
        <v>189</v>
      </c>
      <c r="B14" s="89" t="str">
        <f t="shared" si="0"/>
        <v/>
      </c>
      <c r="C14" s="89"/>
      <c r="D14" s="32">
        <f>E42</f>
        <v>0</v>
      </c>
      <c r="E14" s="18" t="s">
        <v>291</v>
      </c>
      <c r="F14" s="32">
        <f>D14*4/5</f>
        <v>0</v>
      </c>
      <c r="G14" s="33"/>
      <c r="H14" s="13"/>
      <c r="I14" s="32">
        <f>G14*H14</f>
        <v>0</v>
      </c>
      <c r="J14" s="31">
        <f>MIN(F14,I14)</f>
        <v>0</v>
      </c>
      <c r="K14" s="78"/>
    </row>
    <row r="15" spans="1:11" ht="18" customHeight="1" x14ac:dyDescent="0.45">
      <c r="A15" s="35" t="s">
        <v>194</v>
      </c>
      <c r="B15" s="89" t="str">
        <f t="shared" si="0"/>
        <v/>
      </c>
      <c r="C15" s="89"/>
      <c r="D15" s="32">
        <f>E48</f>
        <v>0</v>
      </c>
      <c r="E15" s="18" t="s">
        <v>291</v>
      </c>
      <c r="F15" s="32">
        <f>D15*4/5</f>
        <v>0</v>
      </c>
      <c r="G15" s="33"/>
      <c r="H15" s="13"/>
      <c r="I15" s="32">
        <f>G15*H15</f>
        <v>0</v>
      </c>
      <c r="J15" s="31">
        <f>MIN(F15,I15)</f>
        <v>0</v>
      </c>
      <c r="K15" s="78"/>
    </row>
    <row r="16" spans="1:11" ht="18" customHeight="1" x14ac:dyDescent="0.45">
      <c r="A16" s="35" t="s">
        <v>193</v>
      </c>
      <c r="B16" s="89" t="str">
        <f t="shared" si="0"/>
        <v/>
      </c>
      <c r="C16" s="89"/>
      <c r="D16" s="32">
        <f>E54</f>
        <v>0</v>
      </c>
      <c r="E16" s="18" t="s">
        <v>291</v>
      </c>
      <c r="F16" s="32">
        <f>D16*4/5</f>
        <v>0</v>
      </c>
      <c r="G16" s="33"/>
      <c r="H16" s="13"/>
      <c r="I16" s="32">
        <f>G16*H16</f>
        <v>0</v>
      </c>
      <c r="J16" s="31">
        <f>MIN(F16,I16)</f>
        <v>0</v>
      </c>
      <c r="K16" s="78"/>
    </row>
    <row r="17" spans="1:11" ht="18" hidden="1" customHeight="1" outlineLevel="1" x14ac:dyDescent="0.45">
      <c r="A17" s="35" t="s">
        <v>219</v>
      </c>
      <c r="B17" s="89" t="str">
        <f t="shared" si="0"/>
        <v/>
      </c>
      <c r="C17" s="89"/>
      <c r="D17" s="32">
        <f>E60</f>
        <v>0</v>
      </c>
      <c r="E17" s="18" t="s">
        <v>192</v>
      </c>
      <c r="F17" s="32">
        <f t="shared" ref="F17:F21" si="1">D17*3/4</f>
        <v>0</v>
      </c>
      <c r="G17" s="33"/>
      <c r="H17" s="13"/>
      <c r="I17" s="32">
        <f t="shared" ref="I17:I21" si="2">G17*H17</f>
        <v>0</v>
      </c>
      <c r="J17" s="31">
        <f t="shared" ref="J17:J21" si="3">MIN(F17,I17)</f>
        <v>0</v>
      </c>
      <c r="K17" s="44"/>
    </row>
    <row r="18" spans="1:11" ht="18" hidden="1" customHeight="1" outlineLevel="1" x14ac:dyDescent="0.45">
      <c r="A18" s="35" t="s">
        <v>220</v>
      </c>
      <c r="B18" s="89" t="str">
        <f t="shared" si="0"/>
        <v/>
      </c>
      <c r="C18" s="89"/>
      <c r="D18" s="32">
        <f>E66</f>
        <v>0</v>
      </c>
      <c r="E18" s="18" t="s">
        <v>192</v>
      </c>
      <c r="F18" s="32">
        <f t="shared" si="1"/>
        <v>0</v>
      </c>
      <c r="G18" s="33"/>
      <c r="H18" s="13"/>
      <c r="I18" s="32">
        <f t="shared" si="2"/>
        <v>0</v>
      </c>
      <c r="J18" s="31">
        <f t="shared" si="3"/>
        <v>0</v>
      </c>
    </row>
    <row r="19" spans="1:11" ht="18" hidden="1" customHeight="1" outlineLevel="1" x14ac:dyDescent="0.45">
      <c r="A19" s="35" t="s">
        <v>221</v>
      </c>
      <c r="B19" s="89" t="str">
        <f t="shared" si="0"/>
        <v/>
      </c>
      <c r="C19" s="89"/>
      <c r="D19" s="32">
        <f>E72</f>
        <v>0</v>
      </c>
      <c r="E19" s="18" t="s">
        <v>192</v>
      </c>
      <c r="F19" s="32">
        <f t="shared" si="1"/>
        <v>0</v>
      </c>
      <c r="G19" s="33"/>
      <c r="H19" s="13"/>
      <c r="I19" s="32">
        <f t="shared" si="2"/>
        <v>0</v>
      </c>
      <c r="J19" s="31">
        <f t="shared" si="3"/>
        <v>0</v>
      </c>
    </row>
    <row r="20" spans="1:11" ht="18" hidden="1" customHeight="1" outlineLevel="1" x14ac:dyDescent="0.45">
      <c r="A20" s="35" t="s">
        <v>222</v>
      </c>
      <c r="B20" s="89" t="str">
        <f t="shared" si="0"/>
        <v/>
      </c>
      <c r="C20" s="89"/>
      <c r="D20" s="32">
        <f>E78</f>
        <v>0</v>
      </c>
      <c r="E20" s="18" t="s">
        <v>192</v>
      </c>
      <c r="F20" s="32">
        <f t="shared" si="1"/>
        <v>0</v>
      </c>
      <c r="G20" s="33"/>
      <c r="H20" s="13"/>
      <c r="I20" s="32">
        <f t="shared" si="2"/>
        <v>0</v>
      </c>
      <c r="J20" s="31">
        <f t="shared" si="3"/>
        <v>0</v>
      </c>
    </row>
    <row r="21" spans="1:11" ht="18" hidden="1" customHeight="1" outlineLevel="1" x14ac:dyDescent="0.45">
      <c r="A21" s="35" t="s">
        <v>223</v>
      </c>
      <c r="B21" s="89" t="str">
        <f t="shared" si="0"/>
        <v/>
      </c>
      <c r="C21" s="89"/>
      <c r="D21" s="32">
        <f>E84</f>
        <v>0</v>
      </c>
      <c r="E21" s="18" t="s">
        <v>192</v>
      </c>
      <c r="F21" s="32">
        <f t="shared" si="1"/>
        <v>0</v>
      </c>
      <c r="G21" s="33"/>
      <c r="H21" s="13"/>
      <c r="I21" s="32">
        <f t="shared" si="2"/>
        <v>0</v>
      </c>
      <c r="J21" s="31">
        <f t="shared" si="3"/>
        <v>0</v>
      </c>
    </row>
    <row r="22" spans="1:11" ht="18" customHeight="1" collapsed="1" x14ac:dyDescent="0.45">
      <c r="A22" s="35" t="s">
        <v>181</v>
      </c>
      <c r="B22" s="96"/>
      <c r="C22" s="96"/>
      <c r="D22" s="32">
        <f>SUM(D12:D21)</f>
        <v>0</v>
      </c>
      <c r="E22" s="16"/>
      <c r="F22" s="16"/>
      <c r="G22" s="16"/>
      <c r="H22" s="16"/>
      <c r="I22" s="34"/>
      <c r="J22" s="31">
        <f>ROUNDDOWN(SUM(J12:J21),-3)</f>
        <v>0</v>
      </c>
    </row>
    <row r="23" spans="1:11" ht="18" customHeight="1" x14ac:dyDescent="0.45">
      <c r="I23" s="1" t="s">
        <v>214</v>
      </c>
      <c r="J23" s="30"/>
    </row>
    <row r="24" spans="1:11" ht="17.25" customHeight="1" x14ac:dyDescent="0.45">
      <c r="A24" s="4" t="s">
        <v>225</v>
      </c>
      <c r="J24" s="46" t="s">
        <v>233</v>
      </c>
    </row>
    <row r="25" spans="1:11" ht="18" customHeight="1" x14ac:dyDescent="0.45">
      <c r="A25" s="12" t="s">
        <v>191</v>
      </c>
      <c r="B25" s="82"/>
      <c r="C25" s="82"/>
      <c r="D25" s="82"/>
      <c r="E25" s="82"/>
      <c r="K25" s="37" t="s">
        <v>218</v>
      </c>
    </row>
    <row r="26" spans="1:11" ht="36" customHeight="1" x14ac:dyDescent="0.45">
      <c r="A26" s="83" t="s">
        <v>186</v>
      </c>
      <c r="B26" s="83"/>
      <c r="C26" s="83"/>
      <c r="D26" s="14" t="s">
        <v>185</v>
      </c>
      <c r="E26" s="84" t="s">
        <v>184</v>
      </c>
      <c r="F26" s="84"/>
      <c r="G26" s="37"/>
      <c r="K26" s="1"/>
    </row>
    <row r="27" spans="1:11" ht="18" customHeight="1" x14ac:dyDescent="0.45">
      <c r="A27" s="79"/>
      <c r="B27" s="79"/>
      <c r="C27" s="79"/>
      <c r="D27" s="13"/>
      <c r="E27" s="80"/>
      <c r="F27" s="80"/>
      <c r="G27" s="37"/>
      <c r="K27" s="1"/>
    </row>
    <row r="28" spans="1:11" ht="18" customHeight="1" x14ac:dyDescent="0.45">
      <c r="A28" s="79"/>
      <c r="B28" s="79"/>
      <c r="C28" s="79"/>
      <c r="D28" s="13"/>
      <c r="E28" s="80"/>
      <c r="F28" s="80"/>
      <c r="G28" s="37"/>
      <c r="K28" s="1"/>
    </row>
    <row r="29" spans="1:11" ht="18" customHeight="1" x14ac:dyDescent="0.45">
      <c r="A29" s="79"/>
      <c r="B29" s="79"/>
      <c r="C29" s="79"/>
      <c r="D29" s="13"/>
      <c r="E29" s="80"/>
      <c r="F29" s="80"/>
      <c r="G29" s="37"/>
      <c r="K29" s="1"/>
    </row>
    <row r="30" spans="1:11" ht="18" customHeight="1" x14ac:dyDescent="0.45">
      <c r="A30" s="85" t="s">
        <v>181</v>
      </c>
      <c r="B30" s="85"/>
      <c r="C30" s="85"/>
      <c r="D30" s="86"/>
      <c r="E30" s="87">
        <f>SUM(E27:F29)</f>
        <v>0</v>
      </c>
      <c r="F30" s="88"/>
      <c r="G30" s="12"/>
      <c r="H30" s="12"/>
      <c r="I30" s="12"/>
      <c r="J30" s="12"/>
    </row>
    <row r="31" spans="1:11" ht="18" customHeight="1" x14ac:dyDescent="0.45">
      <c r="A31" s="12" t="s">
        <v>190</v>
      </c>
      <c r="B31" s="82"/>
      <c r="C31" s="82"/>
      <c r="D31" s="82"/>
      <c r="E31" s="82"/>
      <c r="K31" s="37" t="s">
        <v>218</v>
      </c>
    </row>
    <row r="32" spans="1:11" ht="36.6" customHeight="1" x14ac:dyDescent="0.45">
      <c r="A32" s="83" t="s">
        <v>186</v>
      </c>
      <c r="B32" s="83"/>
      <c r="C32" s="83"/>
      <c r="D32" s="14" t="s">
        <v>185</v>
      </c>
      <c r="E32" s="84" t="s">
        <v>184</v>
      </c>
      <c r="F32" s="84"/>
      <c r="G32" s="37"/>
      <c r="K32" s="1"/>
    </row>
    <row r="33" spans="1:11" ht="18" customHeight="1" x14ac:dyDescent="0.45">
      <c r="A33" s="79"/>
      <c r="B33" s="79"/>
      <c r="C33" s="79"/>
      <c r="D33" s="13"/>
      <c r="E33" s="80"/>
      <c r="F33" s="80"/>
      <c r="G33" s="37"/>
      <c r="K33" s="1"/>
    </row>
    <row r="34" spans="1:11" ht="18" customHeight="1" x14ac:dyDescent="0.45">
      <c r="A34" s="79"/>
      <c r="B34" s="79"/>
      <c r="C34" s="79"/>
      <c r="D34" s="13"/>
      <c r="E34" s="80"/>
      <c r="F34" s="80"/>
      <c r="G34" s="37"/>
      <c r="K34" s="1"/>
    </row>
    <row r="35" spans="1:11" ht="18" customHeight="1" x14ac:dyDescent="0.45">
      <c r="A35" s="79"/>
      <c r="B35" s="79"/>
      <c r="C35" s="79"/>
      <c r="D35" s="13"/>
      <c r="E35" s="80"/>
      <c r="F35" s="80"/>
      <c r="G35" s="37"/>
      <c r="K35" s="1"/>
    </row>
    <row r="36" spans="1:11" ht="18" customHeight="1" x14ac:dyDescent="0.45">
      <c r="A36" s="85" t="s">
        <v>181</v>
      </c>
      <c r="B36" s="85"/>
      <c r="C36" s="85"/>
      <c r="D36" s="86"/>
      <c r="E36" s="87">
        <f>SUM(E33:F35)</f>
        <v>0</v>
      </c>
      <c r="F36" s="88"/>
      <c r="G36" s="12"/>
      <c r="H36" s="12"/>
      <c r="I36" s="12"/>
      <c r="J36" s="12"/>
    </row>
    <row r="37" spans="1:11" ht="18" customHeight="1" x14ac:dyDescent="0.45">
      <c r="A37" s="12" t="s">
        <v>189</v>
      </c>
      <c r="B37" s="82"/>
      <c r="C37" s="82"/>
      <c r="D37" s="82"/>
      <c r="E37" s="82"/>
      <c r="K37" s="37" t="s">
        <v>218</v>
      </c>
    </row>
    <row r="38" spans="1:11" ht="36" customHeight="1" x14ac:dyDescent="0.45">
      <c r="A38" s="83" t="s">
        <v>186</v>
      </c>
      <c r="B38" s="83"/>
      <c r="C38" s="83"/>
      <c r="D38" s="14" t="s">
        <v>185</v>
      </c>
      <c r="E38" s="84" t="s">
        <v>184</v>
      </c>
      <c r="F38" s="84"/>
      <c r="G38" s="37"/>
      <c r="K38" s="1"/>
    </row>
    <row r="39" spans="1:11" ht="18" customHeight="1" x14ac:dyDescent="0.45">
      <c r="A39" s="79"/>
      <c r="B39" s="79"/>
      <c r="C39" s="79"/>
      <c r="D39" s="13"/>
      <c r="E39" s="80"/>
      <c r="F39" s="80"/>
      <c r="G39" s="37"/>
      <c r="K39" s="1"/>
    </row>
    <row r="40" spans="1:11" ht="18" customHeight="1" x14ac:dyDescent="0.45">
      <c r="A40" s="79"/>
      <c r="B40" s="79"/>
      <c r="C40" s="79"/>
      <c r="D40" s="13"/>
      <c r="E40" s="80"/>
      <c r="F40" s="80"/>
      <c r="G40" s="37"/>
      <c r="K40" s="1"/>
    </row>
    <row r="41" spans="1:11" ht="18" customHeight="1" x14ac:dyDescent="0.45">
      <c r="A41" s="79"/>
      <c r="B41" s="79"/>
      <c r="C41" s="79"/>
      <c r="D41" s="13"/>
      <c r="E41" s="80"/>
      <c r="F41" s="80"/>
      <c r="G41" s="37"/>
      <c r="K41" s="1"/>
    </row>
    <row r="42" spans="1:11" ht="18" customHeight="1" x14ac:dyDescent="0.45">
      <c r="A42" s="85" t="s">
        <v>181</v>
      </c>
      <c r="B42" s="85"/>
      <c r="C42" s="85"/>
      <c r="D42" s="86"/>
      <c r="E42" s="87">
        <f>SUM(E39:F41)</f>
        <v>0</v>
      </c>
      <c r="F42" s="88"/>
      <c r="G42" s="12"/>
      <c r="H42" s="12"/>
      <c r="I42" s="12"/>
      <c r="J42" s="12"/>
    </row>
    <row r="43" spans="1:11" ht="18" customHeight="1" x14ac:dyDescent="0.45">
      <c r="A43" s="12" t="s">
        <v>188</v>
      </c>
      <c r="B43" s="82"/>
      <c r="C43" s="82"/>
      <c r="D43" s="82"/>
      <c r="E43" s="82"/>
      <c r="K43" s="37" t="s">
        <v>218</v>
      </c>
    </row>
    <row r="44" spans="1:11" ht="36" customHeight="1" x14ac:dyDescent="0.45">
      <c r="A44" s="83" t="s">
        <v>186</v>
      </c>
      <c r="B44" s="83"/>
      <c r="C44" s="83"/>
      <c r="D44" s="14" t="s">
        <v>185</v>
      </c>
      <c r="E44" s="84" t="s">
        <v>184</v>
      </c>
      <c r="F44" s="84"/>
      <c r="G44" s="37"/>
      <c r="K44" s="1"/>
    </row>
    <row r="45" spans="1:11" ht="18" customHeight="1" x14ac:dyDescent="0.45">
      <c r="A45" s="79"/>
      <c r="B45" s="79"/>
      <c r="C45" s="79"/>
      <c r="D45" s="13"/>
      <c r="E45" s="80"/>
      <c r="F45" s="80"/>
      <c r="G45" s="37"/>
      <c r="K45" s="1"/>
    </row>
    <row r="46" spans="1:11" ht="18" customHeight="1" x14ac:dyDescent="0.45">
      <c r="A46" s="79"/>
      <c r="B46" s="79"/>
      <c r="C46" s="79"/>
      <c r="D46" s="13"/>
      <c r="E46" s="80"/>
      <c r="F46" s="80"/>
      <c r="G46" s="37"/>
      <c r="K46" s="1"/>
    </row>
    <row r="47" spans="1:11" ht="18" customHeight="1" x14ac:dyDescent="0.45">
      <c r="A47" s="79"/>
      <c r="B47" s="79"/>
      <c r="C47" s="79"/>
      <c r="D47" s="13"/>
      <c r="E47" s="80"/>
      <c r="F47" s="80"/>
      <c r="G47" s="37"/>
      <c r="K47" s="1"/>
    </row>
    <row r="48" spans="1:11" ht="18" customHeight="1" x14ac:dyDescent="0.45">
      <c r="A48" s="85" t="s">
        <v>181</v>
      </c>
      <c r="B48" s="85"/>
      <c r="C48" s="85"/>
      <c r="D48" s="86"/>
      <c r="E48" s="87">
        <f>SUM(E45:F47)</f>
        <v>0</v>
      </c>
      <c r="F48" s="88"/>
      <c r="G48" s="12"/>
      <c r="H48" s="12"/>
      <c r="I48" s="12"/>
      <c r="J48" s="12"/>
    </row>
    <row r="49" spans="1:11" ht="18" customHeight="1" x14ac:dyDescent="0.45">
      <c r="A49" s="12" t="s">
        <v>187</v>
      </c>
      <c r="B49" s="82"/>
      <c r="C49" s="82"/>
      <c r="D49" s="82"/>
      <c r="E49" s="82"/>
      <c r="K49" s="37" t="s">
        <v>218</v>
      </c>
    </row>
    <row r="50" spans="1:11" ht="36" customHeight="1" x14ac:dyDescent="0.45">
      <c r="A50" s="83" t="s">
        <v>186</v>
      </c>
      <c r="B50" s="83"/>
      <c r="C50" s="83"/>
      <c r="D50" s="14" t="s">
        <v>185</v>
      </c>
      <c r="E50" s="84" t="s">
        <v>184</v>
      </c>
      <c r="F50" s="84"/>
      <c r="G50" s="37"/>
      <c r="K50" s="1"/>
    </row>
    <row r="51" spans="1:11" ht="18" customHeight="1" x14ac:dyDescent="0.45">
      <c r="A51" s="79"/>
      <c r="B51" s="79"/>
      <c r="C51" s="79"/>
      <c r="D51" s="13"/>
      <c r="E51" s="80"/>
      <c r="F51" s="80"/>
      <c r="G51" s="37"/>
      <c r="K51" s="1"/>
    </row>
    <row r="52" spans="1:11" ht="18" customHeight="1" x14ac:dyDescent="0.45">
      <c r="A52" s="79"/>
      <c r="B52" s="79"/>
      <c r="C52" s="79"/>
      <c r="D52" s="13"/>
      <c r="E52" s="80"/>
      <c r="F52" s="80"/>
      <c r="G52" s="37"/>
      <c r="K52" s="1"/>
    </row>
    <row r="53" spans="1:11" ht="18" customHeight="1" x14ac:dyDescent="0.45">
      <c r="A53" s="79"/>
      <c r="B53" s="79"/>
      <c r="C53" s="79"/>
      <c r="D53" s="13"/>
      <c r="E53" s="80"/>
      <c r="F53" s="80"/>
      <c r="G53" s="37"/>
      <c r="K53" s="1"/>
    </row>
    <row r="54" spans="1:11" ht="18" customHeight="1" x14ac:dyDescent="0.45">
      <c r="A54" s="85" t="s">
        <v>181</v>
      </c>
      <c r="B54" s="85"/>
      <c r="C54" s="85"/>
      <c r="D54" s="86"/>
      <c r="E54" s="87">
        <f>SUM(E51:F53)</f>
        <v>0</v>
      </c>
      <c r="F54" s="88"/>
      <c r="G54" s="12"/>
      <c r="H54" s="12"/>
      <c r="I54" s="12"/>
      <c r="J54" s="12"/>
    </row>
    <row r="55" spans="1:11" ht="18" hidden="1" customHeight="1" outlineLevel="1" x14ac:dyDescent="0.45">
      <c r="A55" s="12" t="s">
        <v>224</v>
      </c>
      <c r="B55" s="82"/>
      <c r="C55" s="82"/>
      <c r="D55" s="82"/>
      <c r="E55" s="82"/>
      <c r="K55" s="37" t="s">
        <v>218</v>
      </c>
    </row>
    <row r="56" spans="1:11" ht="36" hidden="1" customHeight="1" outlineLevel="1" x14ac:dyDescent="0.45">
      <c r="A56" s="83" t="s">
        <v>186</v>
      </c>
      <c r="B56" s="83"/>
      <c r="C56" s="83"/>
      <c r="D56" s="14" t="s">
        <v>185</v>
      </c>
      <c r="E56" s="84" t="s">
        <v>184</v>
      </c>
      <c r="F56" s="84"/>
      <c r="G56" s="83" t="s">
        <v>183</v>
      </c>
      <c r="H56" s="83"/>
      <c r="I56" s="83" t="s">
        <v>182</v>
      </c>
      <c r="J56" s="83"/>
    </row>
    <row r="57" spans="1:11" ht="18" hidden="1" customHeight="1" outlineLevel="1" x14ac:dyDescent="0.45">
      <c r="A57" s="79"/>
      <c r="B57" s="79"/>
      <c r="C57" s="79"/>
      <c r="D57" s="13"/>
      <c r="E57" s="80"/>
      <c r="F57" s="80"/>
      <c r="G57" s="81"/>
      <c r="H57" s="81"/>
      <c r="I57" s="81"/>
      <c r="J57" s="81"/>
    </row>
    <row r="58" spans="1:11" ht="18" hidden="1" customHeight="1" outlineLevel="1" x14ac:dyDescent="0.45">
      <c r="A58" s="79"/>
      <c r="B58" s="79"/>
      <c r="C58" s="79"/>
      <c r="D58" s="13"/>
      <c r="E58" s="80"/>
      <c r="F58" s="80"/>
      <c r="G58" s="81"/>
      <c r="H58" s="81"/>
      <c r="I58" s="81"/>
      <c r="J58" s="81"/>
    </row>
    <row r="59" spans="1:11" ht="18" hidden="1" customHeight="1" outlineLevel="1" x14ac:dyDescent="0.45">
      <c r="A59" s="79"/>
      <c r="B59" s="79"/>
      <c r="C59" s="79"/>
      <c r="D59" s="13"/>
      <c r="E59" s="80"/>
      <c r="F59" s="80"/>
      <c r="G59" s="81"/>
      <c r="H59" s="81"/>
      <c r="I59" s="81"/>
      <c r="J59" s="81"/>
    </row>
    <row r="60" spans="1:11" ht="18" hidden="1" customHeight="1" outlineLevel="1" x14ac:dyDescent="0.45">
      <c r="A60" s="85" t="s">
        <v>181</v>
      </c>
      <c r="B60" s="85"/>
      <c r="C60" s="85"/>
      <c r="D60" s="86"/>
      <c r="E60" s="87">
        <f>SUM(E57:F59)</f>
        <v>0</v>
      </c>
      <c r="F60" s="88"/>
      <c r="G60" s="12"/>
      <c r="H60" s="12"/>
      <c r="I60" s="12"/>
      <c r="J60" s="12"/>
    </row>
    <row r="61" spans="1:11" ht="18" hidden="1" customHeight="1" outlineLevel="1" x14ac:dyDescent="0.45">
      <c r="A61" s="12" t="s">
        <v>226</v>
      </c>
      <c r="B61" s="82"/>
      <c r="C61" s="82"/>
      <c r="D61" s="82"/>
      <c r="E61" s="82"/>
      <c r="K61" s="37" t="s">
        <v>218</v>
      </c>
    </row>
    <row r="62" spans="1:11" ht="36" hidden="1" customHeight="1" outlineLevel="1" x14ac:dyDescent="0.45">
      <c r="A62" s="83" t="s">
        <v>186</v>
      </c>
      <c r="B62" s="83"/>
      <c r="C62" s="83"/>
      <c r="D62" s="14" t="s">
        <v>185</v>
      </c>
      <c r="E62" s="84" t="s">
        <v>184</v>
      </c>
      <c r="F62" s="84"/>
      <c r="G62" s="83" t="s">
        <v>183</v>
      </c>
      <c r="H62" s="83"/>
      <c r="I62" s="83" t="s">
        <v>182</v>
      </c>
      <c r="J62" s="83"/>
    </row>
    <row r="63" spans="1:11" ht="18" hidden="1" customHeight="1" outlineLevel="1" x14ac:dyDescent="0.45">
      <c r="A63" s="79"/>
      <c r="B63" s="79"/>
      <c r="C63" s="79"/>
      <c r="D63" s="13"/>
      <c r="E63" s="80"/>
      <c r="F63" s="80"/>
      <c r="G63" s="81"/>
      <c r="H63" s="81"/>
      <c r="I63" s="81"/>
      <c r="J63" s="81"/>
    </row>
    <row r="64" spans="1:11" ht="18" hidden="1" customHeight="1" outlineLevel="1" x14ac:dyDescent="0.45">
      <c r="A64" s="79"/>
      <c r="B64" s="79"/>
      <c r="C64" s="79"/>
      <c r="D64" s="13"/>
      <c r="E64" s="80"/>
      <c r="F64" s="80"/>
      <c r="G64" s="81"/>
      <c r="H64" s="81"/>
      <c r="I64" s="81"/>
      <c r="J64" s="81"/>
    </row>
    <row r="65" spans="1:11" ht="18" hidden="1" customHeight="1" outlineLevel="1" x14ac:dyDescent="0.45">
      <c r="A65" s="79"/>
      <c r="B65" s="79"/>
      <c r="C65" s="79"/>
      <c r="D65" s="13"/>
      <c r="E65" s="80"/>
      <c r="F65" s="80"/>
      <c r="G65" s="81"/>
      <c r="H65" s="81"/>
      <c r="I65" s="81"/>
      <c r="J65" s="81"/>
    </row>
    <row r="66" spans="1:11" ht="18" hidden="1" customHeight="1" outlineLevel="1" x14ac:dyDescent="0.45">
      <c r="A66" s="85" t="s">
        <v>181</v>
      </c>
      <c r="B66" s="85"/>
      <c r="C66" s="85"/>
      <c r="D66" s="86"/>
      <c r="E66" s="87">
        <f>SUM(E63:F65)</f>
        <v>0</v>
      </c>
      <c r="F66" s="88"/>
      <c r="G66" s="12"/>
      <c r="H66" s="12"/>
      <c r="I66" s="12"/>
      <c r="J66" s="12"/>
    </row>
    <row r="67" spans="1:11" ht="18" hidden="1" customHeight="1" outlineLevel="1" x14ac:dyDescent="0.45">
      <c r="A67" s="12" t="s">
        <v>227</v>
      </c>
      <c r="B67" s="82"/>
      <c r="C67" s="82"/>
      <c r="D67" s="82"/>
      <c r="E67" s="82"/>
      <c r="K67" s="37" t="s">
        <v>218</v>
      </c>
    </row>
    <row r="68" spans="1:11" ht="36" hidden="1" customHeight="1" outlineLevel="1" x14ac:dyDescent="0.45">
      <c r="A68" s="83" t="s">
        <v>186</v>
      </c>
      <c r="B68" s="83"/>
      <c r="C68" s="83"/>
      <c r="D68" s="14" t="s">
        <v>185</v>
      </c>
      <c r="E68" s="84" t="s">
        <v>184</v>
      </c>
      <c r="F68" s="84"/>
      <c r="G68" s="83" t="s">
        <v>183</v>
      </c>
      <c r="H68" s="83"/>
      <c r="I68" s="83" t="s">
        <v>182</v>
      </c>
      <c r="J68" s="83"/>
    </row>
    <row r="69" spans="1:11" ht="18" hidden="1" customHeight="1" outlineLevel="1" x14ac:dyDescent="0.45">
      <c r="A69" s="79"/>
      <c r="B69" s="79"/>
      <c r="C69" s="79"/>
      <c r="D69" s="13"/>
      <c r="E69" s="80"/>
      <c r="F69" s="80"/>
      <c r="G69" s="81"/>
      <c r="H69" s="81"/>
      <c r="I69" s="81"/>
      <c r="J69" s="81"/>
    </row>
    <row r="70" spans="1:11" ht="18" hidden="1" customHeight="1" outlineLevel="1" x14ac:dyDescent="0.45">
      <c r="A70" s="79"/>
      <c r="B70" s="79"/>
      <c r="C70" s="79"/>
      <c r="D70" s="13"/>
      <c r="E70" s="80"/>
      <c r="F70" s="80"/>
      <c r="G70" s="81"/>
      <c r="H70" s="81"/>
      <c r="I70" s="81"/>
      <c r="J70" s="81"/>
    </row>
    <row r="71" spans="1:11" ht="18" hidden="1" customHeight="1" outlineLevel="1" x14ac:dyDescent="0.45">
      <c r="A71" s="79"/>
      <c r="B71" s="79"/>
      <c r="C71" s="79"/>
      <c r="D71" s="13"/>
      <c r="E71" s="80"/>
      <c r="F71" s="80"/>
      <c r="G71" s="81"/>
      <c r="H71" s="81"/>
      <c r="I71" s="81"/>
      <c r="J71" s="81"/>
    </row>
    <row r="72" spans="1:11" ht="18" hidden="1" customHeight="1" outlineLevel="1" x14ac:dyDescent="0.45">
      <c r="A72" s="85" t="s">
        <v>181</v>
      </c>
      <c r="B72" s="85"/>
      <c r="C72" s="85"/>
      <c r="D72" s="86"/>
      <c r="E72" s="87">
        <f>SUM(E69:F71)</f>
        <v>0</v>
      </c>
      <c r="F72" s="88"/>
      <c r="G72" s="12"/>
      <c r="H72" s="12"/>
      <c r="I72" s="12"/>
      <c r="J72" s="12"/>
    </row>
    <row r="73" spans="1:11" ht="18" hidden="1" customHeight="1" outlineLevel="1" x14ac:dyDescent="0.45">
      <c r="A73" s="12" t="s">
        <v>228</v>
      </c>
      <c r="B73" s="82"/>
      <c r="C73" s="82"/>
      <c r="D73" s="82"/>
      <c r="E73" s="82"/>
      <c r="K73" s="37" t="s">
        <v>218</v>
      </c>
    </row>
    <row r="74" spans="1:11" ht="36" hidden="1" customHeight="1" outlineLevel="1" x14ac:dyDescent="0.45">
      <c r="A74" s="83" t="s">
        <v>186</v>
      </c>
      <c r="B74" s="83"/>
      <c r="C74" s="83"/>
      <c r="D74" s="14" t="s">
        <v>185</v>
      </c>
      <c r="E74" s="84" t="s">
        <v>184</v>
      </c>
      <c r="F74" s="84"/>
      <c r="G74" s="83" t="s">
        <v>183</v>
      </c>
      <c r="H74" s="83"/>
      <c r="I74" s="83" t="s">
        <v>182</v>
      </c>
      <c r="J74" s="83"/>
    </row>
    <row r="75" spans="1:11" ht="18" hidden="1" customHeight="1" outlineLevel="1" x14ac:dyDescent="0.45">
      <c r="A75" s="79"/>
      <c r="B75" s="79"/>
      <c r="C75" s="79"/>
      <c r="D75" s="13"/>
      <c r="E75" s="80"/>
      <c r="F75" s="80"/>
      <c r="G75" s="81"/>
      <c r="H75" s="81"/>
      <c r="I75" s="81"/>
      <c r="J75" s="81"/>
    </row>
    <row r="76" spans="1:11" ht="18" hidden="1" customHeight="1" outlineLevel="1" x14ac:dyDescent="0.45">
      <c r="A76" s="79"/>
      <c r="B76" s="79"/>
      <c r="C76" s="79"/>
      <c r="D76" s="13"/>
      <c r="E76" s="80"/>
      <c r="F76" s="80"/>
      <c r="G76" s="81"/>
      <c r="H76" s="81"/>
      <c r="I76" s="81"/>
      <c r="J76" s="81"/>
    </row>
    <row r="77" spans="1:11" ht="18" hidden="1" customHeight="1" outlineLevel="1" x14ac:dyDescent="0.45">
      <c r="A77" s="79"/>
      <c r="B77" s="79"/>
      <c r="C77" s="79"/>
      <c r="D77" s="13"/>
      <c r="E77" s="80"/>
      <c r="F77" s="80"/>
      <c r="G77" s="81"/>
      <c r="H77" s="81"/>
      <c r="I77" s="81"/>
      <c r="J77" s="81"/>
    </row>
    <row r="78" spans="1:11" ht="18" hidden="1" customHeight="1" outlineLevel="1" x14ac:dyDescent="0.45">
      <c r="A78" s="85" t="s">
        <v>181</v>
      </c>
      <c r="B78" s="85"/>
      <c r="C78" s="85"/>
      <c r="D78" s="86"/>
      <c r="E78" s="87">
        <f>SUM(E75:F77)</f>
        <v>0</v>
      </c>
      <c r="F78" s="88"/>
      <c r="G78" s="12"/>
      <c r="H78" s="12"/>
      <c r="I78" s="12"/>
      <c r="J78" s="12"/>
    </row>
    <row r="79" spans="1:11" ht="18" hidden="1" customHeight="1" outlineLevel="1" x14ac:dyDescent="0.45">
      <c r="A79" s="12" t="s">
        <v>229</v>
      </c>
      <c r="B79" s="82"/>
      <c r="C79" s="82"/>
      <c r="D79" s="82"/>
      <c r="E79" s="82"/>
      <c r="K79" s="37" t="s">
        <v>218</v>
      </c>
    </row>
    <row r="80" spans="1:11" ht="36" hidden="1" customHeight="1" outlineLevel="1" x14ac:dyDescent="0.45">
      <c r="A80" s="83" t="s">
        <v>186</v>
      </c>
      <c r="B80" s="83"/>
      <c r="C80" s="83"/>
      <c r="D80" s="14" t="s">
        <v>185</v>
      </c>
      <c r="E80" s="84" t="s">
        <v>184</v>
      </c>
      <c r="F80" s="84"/>
      <c r="G80" s="83" t="s">
        <v>183</v>
      </c>
      <c r="H80" s="83"/>
      <c r="I80" s="83" t="s">
        <v>182</v>
      </c>
      <c r="J80" s="83"/>
    </row>
    <row r="81" spans="1:10" ht="18" hidden="1" customHeight="1" outlineLevel="1" x14ac:dyDescent="0.45">
      <c r="A81" s="79"/>
      <c r="B81" s="79"/>
      <c r="C81" s="79"/>
      <c r="D81" s="13"/>
      <c r="E81" s="80"/>
      <c r="F81" s="80"/>
      <c r="G81" s="81"/>
      <c r="H81" s="81"/>
      <c r="I81" s="81"/>
      <c r="J81" s="81"/>
    </row>
    <row r="82" spans="1:10" ht="18" hidden="1" customHeight="1" outlineLevel="1" x14ac:dyDescent="0.45">
      <c r="A82" s="79"/>
      <c r="B82" s="79"/>
      <c r="C82" s="79"/>
      <c r="D82" s="13"/>
      <c r="E82" s="80"/>
      <c r="F82" s="80"/>
      <c r="G82" s="81"/>
      <c r="H82" s="81"/>
      <c r="I82" s="81"/>
      <c r="J82" s="81"/>
    </row>
    <row r="83" spans="1:10" ht="18" hidden="1" customHeight="1" outlineLevel="1" x14ac:dyDescent="0.45">
      <c r="A83" s="79"/>
      <c r="B83" s="79"/>
      <c r="C83" s="79"/>
      <c r="D83" s="13"/>
      <c r="E83" s="80"/>
      <c r="F83" s="80"/>
      <c r="G83" s="81"/>
      <c r="H83" s="81"/>
      <c r="I83" s="81"/>
      <c r="J83" s="81"/>
    </row>
    <row r="84" spans="1:10" ht="18" hidden="1" customHeight="1" outlineLevel="1" x14ac:dyDescent="0.45">
      <c r="A84" s="85" t="s">
        <v>181</v>
      </c>
      <c r="B84" s="85"/>
      <c r="C84" s="85"/>
      <c r="D84" s="86"/>
      <c r="E84" s="87">
        <f>SUM(E81:F83)</f>
        <v>0</v>
      </c>
      <c r="F84" s="88"/>
      <c r="G84" s="12"/>
      <c r="H84" s="12"/>
      <c r="I84" s="12"/>
      <c r="J84" s="12"/>
    </row>
    <row r="85" spans="1:10" collapsed="1" x14ac:dyDescent="0.45">
      <c r="A85" s="1" t="s">
        <v>180</v>
      </c>
    </row>
    <row r="86" spans="1:10" x14ac:dyDescent="0.45">
      <c r="A86" s="1" t="s">
        <v>179</v>
      </c>
    </row>
    <row r="87" spans="1:10" x14ac:dyDescent="0.45">
      <c r="A87" s="1" t="s">
        <v>178</v>
      </c>
    </row>
    <row r="88" spans="1:10" x14ac:dyDescent="0.45">
      <c r="A88" s="1" t="s">
        <v>177</v>
      </c>
    </row>
  </sheetData>
  <mergeCells count="176">
    <mergeCell ref="G6:H6"/>
    <mergeCell ref="G7:H7"/>
    <mergeCell ref="A26:C26"/>
    <mergeCell ref="B21:C21"/>
    <mergeCell ref="B3:F3"/>
    <mergeCell ref="B11:C11"/>
    <mergeCell ref="B12:C12"/>
    <mergeCell ref="B13:C13"/>
    <mergeCell ref="B14:C14"/>
    <mergeCell ref="B15:C15"/>
    <mergeCell ref="C7:D7"/>
    <mergeCell ref="C8:D8"/>
    <mergeCell ref="E6:F6"/>
    <mergeCell ref="A6:B6"/>
    <mergeCell ref="A8:B8"/>
    <mergeCell ref="C6:D6"/>
    <mergeCell ref="E53:F53"/>
    <mergeCell ref="A35:C35"/>
    <mergeCell ref="E35:F35"/>
    <mergeCell ref="A41:C41"/>
    <mergeCell ref="E41:F41"/>
    <mergeCell ref="A38:C38"/>
    <mergeCell ref="E38:F38"/>
    <mergeCell ref="A36:D36"/>
    <mergeCell ref="E36:F36"/>
    <mergeCell ref="G8:H8"/>
    <mergeCell ref="A32:C32"/>
    <mergeCell ref="E32:F32"/>
    <mergeCell ref="A51:C51"/>
    <mergeCell ref="E51:F51"/>
    <mergeCell ref="A45:C45"/>
    <mergeCell ref="E45:F45"/>
    <mergeCell ref="A46:C46"/>
    <mergeCell ref="E46:F46"/>
    <mergeCell ref="A47:C47"/>
    <mergeCell ref="E47:F47"/>
    <mergeCell ref="A27:C27"/>
    <mergeCell ref="E30:F30"/>
    <mergeCell ref="A30:D30"/>
    <mergeCell ref="B22:C22"/>
    <mergeCell ref="A48:D48"/>
    <mergeCell ref="E48:F48"/>
    <mergeCell ref="A50:C50"/>
    <mergeCell ref="E50:F50"/>
    <mergeCell ref="A42:D42"/>
    <mergeCell ref="E42:F42"/>
    <mergeCell ref="A33:C33"/>
    <mergeCell ref="E33:F33"/>
    <mergeCell ref="A34:C34"/>
    <mergeCell ref="E34:F34"/>
    <mergeCell ref="A39:C39"/>
    <mergeCell ref="E39:F39"/>
    <mergeCell ref="A40:C40"/>
    <mergeCell ref="E40:F40"/>
    <mergeCell ref="B16:C16"/>
    <mergeCell ref="E7:F7"/>
    <mergeCell ref="E8:F8"/>
    <mergeCell ref="A7:B7"/>
    <mergeCell ref="B17:C17"/>
    <mergeCell ref="B18:C18"/>
    <mergeCell ref="B19:C19"/>
    <mergeCell ref="B20:C20"/>
    <mergeCell ref="A44:C44"/>
    <mergeCell ref="E44:F44"/>
    <mergeCell ref="G59:H59"/>
    <mergeCell ref="I59:J59"/>
    <mergeCell ref="A60:D60"/>
    <mergeCell ref="E60:F60"/>
    <mergeCell ref="A62:C62"/>
    <mergeCell ref="E62:F62"/>
    <mergeCell ref="G62:H62"/>
    <mergeCell ref="I62:J62"/>
    <mergeCell ref="A56:C56"/>
    <mergeCell ref="E56:F56"/>
    <mergeCell ref="G56:H56"/>
    <mergeCell ref="I56:J56"/>
    <mergeCell ref="A57:C57"/>
    <mergeCell ref="E57:F57"/>
    <mergeCell ref="G57:H57"/>
    <mergeCell ref="I57:J57"/>
    <mergeCell ref="A58:C58"/>
    <mergeCell ref="E58:F58"/>
    <mergeCell ref="G58:H58"/>
    <mergeCell ref="I58:J58"/>
    <mergeCell ref="G63:H63"/>
    <mergeCell ref="I63:J63"/>
    <mergeCell ref="A64:C64"/>
    <mergeCell ref="E64:F64"/>
    <mergeCell ref="G64:H64"/>
    <mergeCell ref="I64:J64"/>
    <mergeCell ref="A65:C65"/>
    <mergeCell ref="E65:F65"/>
    <mergeCell ref="G65:H65"/>
    <mergeCell ref="I65:J65"/>
    <mergeCell ref="A66:D66"/>
    <mergeCell ref="E66:F66"/>
    <mergeCell ref="B25:E25"/>
    <mergeCell ref="B31:E31"/>
    <mergeCell ref="B37:E37"/>
    <mergeCell ref="B43:E43"/>
    <mergeCell ref="B49:E49"/>
    <mergeCell ref="B55:E55"/>
    <mergeCell ref="B61:E61"/>
    <mergeCell ref="A63:C63"/>
    <mergeCell ref="E63:F63"/>
    <mergeCell ref="A59:C59"/>
    <mergeCell ref="E59:F59"/>
    <mergeCell ref="A54:D54"/>
    <mergeCell ref="E54:F54"/>
    <mergeCell ref="A52:C52"/>
    <mergeCell ref="E52:F52"/>
    <mergeCell ref="A28:C28"/>
    <mergeCell ref="A29:C29"/>
    <mergeCell ref="E26:F26"/>
    <mergeCell ref="E27:F27"/>
    <mergeCell ref="E28:F28"/>
    <mergeCell ref="E29:F29"/>
    <mergeCell ref="A53:C53"/>
    <mergeCell ref="A71:C71"/>
    <mergeCell ref="E71:F71"/>
    <mergeCell ref="G71:H71"/>
    <mergeCell ref="I71:J71"/>
    <mergeCell ref="A72:D72"/>
    <mergeCell ref="E72:F72"/>
    <mergeCell ref="B67:E67"/>
    <mergeCell ref="A68:C68"/>
    <mergeCell ref="E68:F68"/>
    <mergeCell ref="G68:H68"/>
    <mergeCell ref="I68:J68"/>
    <mergeCell ref="A69:C69"/>
    <mergeCell ref="E69:F69"/>
    <mergeCell ref="G69:H69"/>
    <mergeCell ref="I69:J69"/>
    <mergeCell ref="G77:H77"/>
    <mergeCell ref="I77:J77"/>
    <mergeCell ref="A78:D78"/>
    <mergeCell ref="E78:F78"/>
    <mergeCell ref="A84:D84"/>
    <mergeCell ref="E84:F84"/>
    <mergeCell ref="B79:E79"/>
    <mergeCell ref="A80:C80"/>
    <mergeCell ref="E80:F80"/>
    <mergeCell ref="G80:H80"/>
    <mergeCell ref="I80:J80"/>
    <mergeCell ref="A81:C81"/>
    <mergeCell ref="E81:F81"/>
    <mergeCell ref="G81:H81"/>
    <mergeCell ref="I81:J81"/>
    <mergeCell ref="A83:C83"/>
    <mergeCell ref="E83:F83"/>
    <mergeCell ref="G83:H83"/>
    <mergeCell ref="I83:J83"/>
    <mergeCell ref="K12:K16"/>
    <mergeCell ref="A82:C82"/>
    <mergeCell ref="E82:F82"/>
    <mergeCell ref="G82:H82"/>
    <mergeCell ref="I82:J82"/>
    <mergeCell ref="B73:E73"/>
    <mergeCell ref="A74:C74"/>
    <mergeCell ref="E74:F74"/>
    <mergeCell ref="G74:H74"/>
    <mergeCell ref="I74:J74"/>
    <mergeCell ref="A75:C75"/>
    <mergeCell ref="E75:F75"/>
    <mergeCell ref="G75:H75"/>
    <mergeCell ref="I75:J75"/>
    <mergeCell ref="A70:C70"/>
    <mergeCell ref="E70:F70"/>
    <mergeCell ref="G70:H70"/>
    <mergeCell ref="I70:J70"/>
    <mergeCell ref="A76:C76"/>
    <mergeCell ref="E76:F76"/>
    <mergeCell ref="G76:H76"/>
    <mergeCell ref="I76:J76"/>
    <mergeCell ref="A77:C77"/>
    <mergeCell ref="E77:F77"/>
  </mergeCells>
  <phoneticPr fontId="1"/>
  <printOptions horizontalCentered="1"/>
  <pageMargins left="0.70866141732283472" right="0.70866141732283472" top="0.74803149606299213" bottom="0.74803149606299213" header="0.31496062992125984" footer="0.31496062992125984"/>
  <pageSetup paperSize="9" scale="69" fitToWidth="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4833751-C07C-47B8-923F-6B0E98EE8CFC}">
          <x14:formula1>
            <xm:f>データセット!$Q$3:$Q$19</xm:f>
          </x14:formula1>
          <xm:sqref>B79:E79 B25:E25 B31:E31 B37:E37 B43:E43 B49:E49 B55:E55 B61:E61 B67:E67 B73:E73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F03AC-8846-458A-A964-0D546319C9A7}">
  <sheetPr>
    <tabColor rgb="FFFFC000"/>
    <pageSetUpPr fitToPage="1"/>
  </sheetPr>
  <dimension ref="A1:K88"/>
  <sheetViews>
    <sheetView view="pageBreakPreview" zoomScale="90" zoomScaleNormal="90" zoomScaleSheetLayoutView="90" workbookViewId="0">
      <selection activeCell="C10" sqref="C10"/>
    </sheetView>
  </sheetViews>
  <sheetFormatPr defaultColWidth="8.69921875" defaultRowHeight="13.2" outlineLevelRow="1" x14ac:dyDescent="0.45"/>
  <cols>
    <col min="1" max="2" width="8.69921875" style="1"/>
    <col min="3" max="3" width="10.19921875" style="1" customWidth="1"/>
    <col min="4" max="4" width="11.69921875" style="1" customWidth="1"/>
    <col min="5" max="5" width="7.796875" style="1" customWidth="1"/>
    <col min="6" max="6" width="12.796875" style="1" customWidth="1"/>
    <col min="7" max="7" width="17" style="1" customWidth="1"/>
    <col min="8" max="8" width="9.59765625" style="1" customWidth="1"/>
    <col min="9" max="9" width="13.09765625" style="1" customWidth="1"/>
    <col min="10" max="10" width="12.69921875" style="1" customWidth="1"/>
    <col min="11" max="11" width="34.796875" style="37" customWidth="1"/>
    <col min="12" max="12" width="16.69921875" style="1" customWidth="1"/>
    <col min="13" max="13" width="8.69921875" style="1"/>
    <col min="14" max="14" width="10.296875" style="1" bestFit="1" customWidth="1"/>
    <col min="15" max="16384" width="8.69921875" style="1"/>
  </cols>
  <sheetData>
    <row r="1" spans="1:11" ht="22.5" customHeight="1" x14ac:dyDescent="0.45">
      <c r="A1" s="2"/>
    </row>
    <row r="2" spans="1:11" ht="18" customHeight="1" x14ac:dyDescent="0.45">
      <c r="A2" s="4" t="s">
        <v>297</v>
      </c>
      <c r="H2" s="13"/>
      <c r="I2" s="1" t="s">
        <v>206</v>
      </c>
    </row>
    <row r="3" spans="1:11" ht="18" customHeight="1" x14ac:dyDescent="0.45">
      <c r="A3" s="24" t="s">
        <v>174</v>
      </c>
      <c r="B3" s="95"/>
      <c r="C3" s="95"/>
      <c r="D3" s="95"/>
      <c r="E3" s="95"/>
      <c r="F3" s="95"/>
      <c r="H3" s="23"/>
      <c r="I3" s="1" t="s">
        <v>205</v>
      </c>
    </row>
    <row r="4" spans="1:11" ht="18" customHeight="1" x14ac:dyDescent="0.45">
      <c r="B4" s="12"/>
      <c r="C4" s="12"/>
      <c r="D4" s="12"/>
      <c r="E4" s="12"/>
      <c r="F4" s="12"/>
      <c r="H4" s="17"/>
      <c r="I4" s="1" t="s">
        <v>204</v>
      </c>
    </row>
    <row r="5" spans="1:11" ht="17.25" customHeight="1" x14ac:dyDescent="0.45">
      <c r="A5" s="4" t="s">
        <v>275</v>
      </c>
      <c r="B5" s="12"/>
      <c r="C5" s="12"/>
      <c r="D5" s="12"/>
      <c r="E5" s="12"/>
      <c r="F5" s="12"/>
    </row>
    <row r="6" spans="1:11" ht="17.25" customHeight="1" x14ac:dyDescent="0.45">
      <c r="A6" s="83"/>
      <c r="B6" s="83"/>
      <c r="C6" s="83" t="s">
        <v>130</v>
      </c>
      <c r="D6" s="83"/>
      <c r="E6" s="83" t="s">
        <v>131</v>
      </c>
      <c r="F6" s="83"/>
      <c r="G6" s="83" t="s">
        <v>203</v>
      </c>
      <c r="H6" s="83"/>
    </row>
    <row r="7" spans="1:11" ht="17.25" customHeight="1" x14ac:dyDescent="0.45">
      <c r="A7" s="93" t="s">
        <v>202</v>
      </c>
      <c r="B7" s="93"/>
      <c r="C7" s="79"/>
      <c r="D7" s="79"/>
      <c r="E7" s="90" t="s">
        <v>132</v>
      </c>
      <c r="F7" s="91"/>
      <c r="G7" s="94">
        <f>ROUNDUP(C7/10,0)</f>
        <v>0</v>
      </c>
      <c r="H7" s="94"/>
    </row>
    <row r="8" spans="1:11" ht="17.25" customHeight="1" x14ac:dyDescent="0.45">
      <c r="A8" s="91" t="s">
        <v>201</v>
      </c>
      <c r="B8" s="91"/>
      <c r="C8" s="79"/>
      <c r="D8" s="79"/>
      <c r="E8" s="92" t="s">
        <v>133</v>
      </c>
      <c r="F8" s="91"/>
      <c r="G8" s="94">
        <f>ROUNDUP(C8/20,0)</f>
        <v>0</v>
      </c>
      <c r="H8" s="94"/>
    </row>
    <row r="9" spans="1:11" ht="17.25" customHeight="1" x14ac:dyDescent="0.45">
      <c r="B9" s="12"/>
      <c r="C9" s="12"/>
      <c r="D9" s="12"/>
      <c r="E9" s="12"/>
      <c r="F9" s="12"/>
    </row>
    <row r="10" spans="1:11" ht="17.25" customHeight="1" x14ac:dyDescent="0.45">
      <c r="A10" s="4" t="s">
        <v>200</v>
      </c>
      <c r="C10" s="64" t="s">
        <v>299</v>
      </c>
      <c r="J10" s="46" t="s">
        <v>124</v>
      </c>
    </row>
    <row r="11" spans="1:11" ht="36" customHeight="1" x14ac:dyDescent="0.45">
      <c r="A11" s="22"/>
      <c r="B11" s="83" t="s">
        <v>141</v>
      </c>
      <c r="C11" s="83"/>
      <c r="D11" s="15" t="s">
        <v>199</v>
      </c>
      <c r="E11" s="14" t="s">
        <v>198</v>
      </c>
      <c r="F11" s="14" t="s">
        <v>197</v>
      </c>
      <c r="G11" s="21" t="s">
        <v>196</v>
      </c>
      <c r="H11" s="20" t="s">
        <v>195</v>
      </c>
      <c r="I11" s="14" t="s">
        <v>212</v>
      </c>
      <c r="J11" s="19" t="s">
        <v>213</v>
      </c>
      <c r="K11" s="45"/>
    </row>
    <row r="12" spans="1:11" ht="18" customHeight="1" x14ac:dyDescent="0.45">
      <c r="A12" s="35" t="s">
        <v>191</v>
      </c>
      <c r="B12" s="89" t="str">
        <f>IF(VLOOKUP(A12,$A$25:$F$84,2,0)="","",VLOOKUP(A12,$A$25:$F$84,2,0))</f>
        <v/>
      </c>
      <c r="C12" s="89"/>
      <c r="D12" s="32">
        <f>E30</f>
        <v>0</v>
      </c>
      <c r="E12" s="18" t="s">
        <v>291</v>
      </c>
      <c r="F12" s="32">
        <f>D12*4/5</f>
        <v>0</v>
      </c>
      <c r="G12" s="33"/>
      <c r="H12" s="13"/>
      <c r="I12" s="32">
        <f>G12*H12</f>
        <v>0</v>
      </c>
      <c r="J12" s="31">
        <f>MIN(F12,I12)</f>
        <v>0</v>
      </c>
      <c r="K12" s="78" t="s">
        <v>230</v>
      </c>
    </row>
    <row r="13" spans="1:11" ht="18" customHeight="1" x14ac:dyDescent="0.45">
      <c r="A13" s="35" t="s">
        <v>190</v>
      </c>
      <c r="B13" s="89" t="str">
        <f t="shared" ref="B13:B21" si="0">IF(VLOOKUP(A13,$A$25:$F$84,2,0)="","",VLOOKUP(A13,$A$25:$F$84,2,0))</f>
        <v/>
      </c>
      <c r="C13" s="89"/>
      <c r="D13" s="32">
        <f>E36</f>
        <v>0</v>
      </c>
      <c r="E13" s="18" t="s">
        <v>291</v>
      </c>
      <c r="F13" s="32">
        <f>D13*4/5</f>
        <v>0</v>
      </c>
      <c r="G13" s="33"/>
      <c r="H13" s="13"/>
      <c r="I13" s="32">
        <f>G13*H13</f>
        <v>0</v>
      </c>
      <c r="J13" s="31">
        <f>MIN(F13,I13)</f>
        <v>0</v>
      </c>
      <c r="K13" s="78"/>
    </row>
    <row r="14" spans="1:11" ht="18" customHeight="1" x14ac:dyDescent="0.45">
      <c r="A14" s="35" t="s">
        <v>189</v>
      </c>
      <c r="B14" s="89" t="str">
        <f t="shared" si="0"/>
        <v/>
      </c>
      <c r="C14" s="89"/>
      <c r="D14" s="32">
        <f>E42</f>
        <v>0</v>
      </c>
      <c r="E14" s="18" t="s">
        <v>291</v>
      </c>
      <c r="F14" s="32">
        <f>D14*4/5</f>
        <v>0</v>
      </c>
      <c r="G14" s="33"/>
      <c r="H14" s="13"/>
      <c r="I14" s="32">
        <f>G14*H14</f>
        <v>0</v>
      </c>
      <c r="J14" s="31">
        <f>MIN(F14,I14)</f>
        <v>0</v>
      </c>
      <c r="K14" s="78"/>
    </row>
    <row r="15" spans="1:11" ht="18" customHeight="1" x14ac:dyDescent="0.45">
      <c r="A15" s="35" t="s">
        <v>188</v>
      </c>
      <c r="B15" s="89" t="str">
        <f t="shared" si="0"/>
        <v/>
      </c>
      <c r="C15" s="89"/>
      <c r="D15" s="32">
        <f>E48</f>
        <v>0</v>
      </c>
      <c r="E15" s="18" t="s">
        <v>291</v>
      </c>
      <c r="F15" s="32">
        <f>D15*4/5</f>
        <v>0</v>
      </c>
      <c r="G15" s="33"/>
      <c r="H15" s="13"/>
      <c r="I15" s="32">
        <f>G15*H15</f>
        <v>0</v>
      </c>
      <c r="J15" s="31">
        <f>MIN(F15,I15)</f>
        <v>0</v>
      </c>
      <c r="K15" s="78"/>
    </row>
    <row r="16" spans="1:11" ht="18" customHeight="1" x14ac:dyDescent="0.45">
      <c r="A16" s="35" t="s">
        <v>187</v>
      </c>
      <c r="B16" s="89" t="str">
        <f t="shared" si="0"/>
        <v/>
      </c>
      <c r="C16" s="89"/>
      <c r="D16" s="32">
        <f>E54</f>
        <v>0</v>
      </c>
      <c r="E16" s="18" t="s">
        <v>291</v>
      </c>
      <c r="F16" s="32">
        <f>D16*4/5</f>
        <v>0</v>
      </c>
      <c r="G16" s="33"/>
      <c r="H16" s="13"/>
      <c r="I16" s="32">
        <f>G16*H16</f>
        <v>0</v>
      </c>
      <c r="J16" s="31">
        <f>MIN(F16,I16)</f>
        <v>0</v>
      </c>
      <c r="K16" s="78"/>
    </row>
    <row r="17" spans="1:11" ht="18" hidden="1" customHeight="1" outlineLevel="1" x14ac:dyDescent="0.45">
      <c r="A17" s="35" t="s">
        <v>219</v>
      </c>
      <c r="B17" s="89" t="str">
        <f t="shared" si="0"/>
        <v/>
      </c>
      <c r="C17" s="89"/>
      <c r="D17" s="32">
        <f>E60</f>
        <v>0</v>
      </c>
      <c r="E17" s="18" t="s">
        <v>192</v>
      </c>
      <c r="F17" s="32">
        <f t="shared" ref="F17:F21" si="1">D17*3/4</f>
        <v>0</v>
      </c>
      <c r="G17" s="33"/>
      <c r="H17" s="13"/>
      <c r="I17" s="32">
        <f t="shared" ref="I17:I21" si="2">G17*H17</f>
        <v>0</v>
      </c>
      <c r="J17" s="31">
        <f t="shared" ref="J17:J21" si="3">MIN(F17,I17)</f>
        <v>0</v>
      </c>
      <c r="K17" s="44"/>
    </row>
    <row r="18" spans="1:11" ht="18" hidden="1" customHeight="1" outlineLevel="1" x14ac:dyDescent="0.45">
      <c r="A18" s="35" t="s">
        <v>220</v>
      </c>
      <c r="B18" s="89" t="str">
        <f t="shared" si="0"/>
        <v/>
      </c>
      <c r="C18" s="89"/>
      <c r="D18" s="32">
        <f>E66</f>
        <v>0</v>
      </c>
      <c r="E18" s="18" t="s">
        <v>192</v>
      </c>
      <c r="F18" s="32">
        <f t="shared" si="1"/>
        <v>0</v>
      </c>
      <c r="G18" s="33"/>
      <c r="H18" s="13"/>
      <c r="I18" s="32">
        <f t="shared" si="2"/>
        <v>0</v>
      </c>
      <c r="J18" s="31">
        <f t="shared" si="3"/>
        <v>0</v>
      </c>
    </row>
    <row r="19" spans="1:11" ht="18" hidden="1" customHeight="1" outlineLevel="1" x14ac:dyDescent="0.45">
      <c r="A19" s="35" t="s">
        <v>221</v>
      </c>
      <c r="B19" s="89" t="str">
        <f t="shared" si="0"/>
        <v/>
      </c>
      <c r="C19" s="89"/>
      <c r="D19" s="32">
        <f>E72</f>
        <v>0</v>
      </c>
      <c r="E19" s="18" t="s">
        <v>192</v>
      </c>
      <c r="F19" s="32">
        <f t="shared" si="1"/>
        <v>0</v>
      </c>
      <c r="G19" s="33"/>
      <c r="H19" s="13"/>
      <c r="I19" s="32">
        <f t="shared" si="2"/>
        <v>0</v>
      </c>
      <c r="J19" s="31">
        <f t="shared" si="3"/>
        <v>0</v>
      </c>
    </row>
    <row r="20" spans="1:11" ht="18" hidden="1" customHeight="1" outlineLevel="1" x14ac:dyDescent="0.45">
      <c r="A20" s="35" t="s">
        <v>222</v>
      </c>
      <c r="B20" s="89" t="str">
        <f t="shared" si="0"/>
        <v/>
      </c>
      <c r="C20" s="89"/>
      <c r="D20" s="32">
        <f>E78</f>
        <v>0</v>
      </c>
      <c r="E20" s="18" t="s">
        <v>192</v>
      </c>
      <c r="F20" s="32">
        <f t="shared" si="1"/>
        <v>0</v>
      </c>
      <c r="G20" s="33"/>
      <c r="H20" s="13"/>
      <c r="I20" s="32">
        <f t="shared" si="2"/>
        <v>0</v>
      </c>
      <c r="J20" s="31">
        <f t="shared" si="3"/>
        <v>0</v>
      </c>
    </row>
    <row r="21" spans="1:11" ht="18" hidden="1" customHeight="1" outlineLevel="1" x14ac:dyDescent="0.45">
      <c r="A21" s="35" t="s">
        <v>223</v>
      </c>
      <c r="B21" s="89" t="str">
        <f t="shared" si="0"/>
        <v/>
      </c>
      <c r="C21" s="89"/>
      <c r="D21" s="32">
        <f>E84</f>
        <v>0</v>
      </c>
      <c r="E21" s="18" t="s">
        <v>192</v>
      </c>
      <c r="F21" s="32">
        <f t="shared" si="1"/>
        <v>0</v>
      </c>
      <c r="G21" s="33"/>
      <c r="H21" s="13"/>
      <c r="I21" s="32">
        <f t="shared" si="2"/>
        <v>0</v>
      </c>
      <c r="J21" s="31">
        <f t="shared" si="3"/>
        <v>0</v>
      </c>
    </row>
    <row r="22" spans="1:11" ht="18" customHeight="1" collapsed="1" x14ac:dyDescent="0.45">
      <c r="A22" s="35" t="s">
        <v>181</v>
      </c>
      <c r="B22" s="96"/>
      <c r="C22" s="96"/>
      <c r="D22" s="32">
        <f>SUM(D12:D21)</f>
        <v>0</v>
      </c>
      <c r="E22" s="16"/>
      <c r="F22" s="16"/>
      <c r="G22" s="16"/>
      <c r="H22" s="16"/>
      <c r="I22" s="34"/>
      <c r="J22" s="31">
        <f>ROUNDDOWN(SUM(J12:J21),-3)</f>
        <v>0</v>
      </c>
    </row>
    <row r="23" spans="1:11" ht="18" customHeight="1" x14ac:dyDescent="0.45">
      <c r="I23" s="1" t="s">
        <v>214</v>
      </c>
      <c r="J23" s="30"/>
    </row>
    <row r="24" spans="1:11" ht="17.25" customHeight="1" x14ac:dyDescent="0.45">
      <c r="A24" s="4" t="s">
        <v>225</v>
      </c>
      <c r="J24" s="46" t="s">
        <v>124</v>
      </c>
    </row>
    <row r="25" spans="1:11" ht="18" customHeight="1" x14ac:dyDescent="0.45">
      <c r="A25" s="12" t="s">
        <v>191</v>
      </c>
      <c r="B25" s="82"/>
      <c r="C25" s="82"/>
      <c r="D25" s="82"/>
      <c r="E25" s="82"/>
      <c r="K25" s="37" t="s">
        <v>218</v>
      </c>
    </row>
    <row r="26" spans="1:11" ht="36" customHeight="1" x14ac:dyDescent="0.45">
      <c r="A26" s="83" t="s">
        <v>186</v>
      </c>
      <c r="B26" s="83"/>
      <c r="C26" s="83"/>
      <c r="D26" s="14" t="s">
        <v>185</v>
      </c>
      <c r="E26" s="84" t="s">
        <v>184</v>
      </c>
      <c r="F26" s="84"/>
      <c r="G26" s="37"/>
      <c r="K26" s="1"/>
    </row>
    <row r="27" spans="1:11" ht="18" customHeight="1" x14ac:dyDescent="0.45">
      <c r="A27" s="79"/>
      <c r="B27" s="79"/>
      <c r="C27" s="79"/>
      <c r="D27" s="13"/>
      <c r="E27" s="80"/>
      <c r="F27" s="80"/>
      <c r="G27" s="37"/>
      <c r="K27" s="1"/>
    </row>
    <row r="28" spans="1:11" ht="18" customHeight="1" x14ac:dyDescent="0.45">
      <c r="A28" s="79"/>
      <c r="B28" s="79"/>
      <c r="C28" s="79"/>
      <c r="D28" s="13"/>
      <c r="E28" s="80"/>
      <c r="F28" s="80"/>
      <c r="G28" s="37"/>
      <c r="K28" s="1"/>
    </row>
    <row r="29" spans="1:11" ht="18" customHeight="1" x14ac:dyDescent="0.45">
      <c r="A29" s="79"/>
      <c r="B29" s="79"/>
      <c r="C29" s="79"/>
      <c r="D29" s="13"/>
      <c r="E29" s="80"/>
      <c r="F29" s="80"/>
      <c r="G29" s="37"/>
      <c r="K29" s="1"/>
    </row>
    <row r="30" spans="1:11" ht="18" customHeight="1" x14ac:dyDescent="0.45">
      <c r="A30" s="85" t="s">
        <v>181</v>
      </c>
      <c r="B30" s="85"/>
      <c r="C30" s="85"/>
      <c r="D30" s="86"/>
      <c r="E30" s="87">
        <f>SUM(E27:F29)</f>
        <v>0</v>
      </c>
      <c r="F30" s="88"/>
      <c r="G30" s="12"/>
      <c r="H30" s="12"/>
      <c r="I30" s="12"/>
      <c r="J30" s="12"/>
    </row>
    <row r="31" spans="1:11" ht="18" customHeight="1" x14ac:dyDescent="0.45">
      <c r="A31" s="12" t="s">
        <v>190</v>
      </c>
      <c r="B31" s="82"/>
      <c r="C31" s="82"/>
      <c r="D31" s="82"/>
      <c r="E31" s="82"/>
      <c r="K31" s="37" t="s">
        <v>218</v>
      </c>
    </row>
    <row r="32" spans="1:11" ht="36.6" customHeight="1" x14ac:dyDescent="0.45">
      <c r="A32" s="83" t="s">
        <v>186</v>
      </c>
      <c r="B32" s="83"/>
      <c r="C32" s="83"/>
      <c r="D32" s="14" t="s">
        <v>185</v>
      </c>
      <c r="E32" s="84" t="s">
        <v>184</v>
      </c>
      <c r="F32" s="84"/>
      <c r="G32" s="37"/>
      <c r="K32" s="1"/>
    </row>
    <row r="33" spans="1:11" ht="18" customHeight="1" x14ac:dyDescent="0.45">
      <c r="A33" s="79"/>
      <c r="B33" s="79"/>
      <c r="C33" s="79"/>
      <c r="D33" s="13"/>
      <c r="E33" s="80"/>
      <c r="F33" s="80"/>
      <c r="G33" s="37"/>
      <c r="K33" s="1"/>
    </row>
    <row r="34" spans="1:11" ht="18" customHeight="1" x14ac:dyDescent="0.45">
      <c r="A34" s="79"/>
      <c r="B34" s="79"/>
      <c r="C34" s="79"/>
      <c r="D34" s="13"/>
      <c r="E34" s="80"/>
      <c r="F34" s="80"/>
      <c r="G34" s="37"/>
      <c r="K34" s="1"/>
    </row>
    <row r="35" spans="1:11" ht="18" customHeight="1" x14ac:dyDescent="0.45">
      <c r="A35" s="79"/>
      <c r="B35" s="79"/>
      <c r="C35" s="79"/>
      <c r="D35" s="13"/>
      <c r="E35" s="80"/>
      <c r="F35" s="80"/>
      <c r="G35" s="37"/>
      <c r="K35" s="1"/>
    </row>
    <row r="36" spans="1:11" ht="18" customHeight="1" x14ac:dyDescent="0.45">
      <c r="A36" s="85" t="s">
        <v>181</v>
      </c>
      <c r="B36" s="85"/>
      <c r="C36" s="85"/>
      <c r="D36" s="86"/>
      <c r="E36" s="87">
        <f>SUM(E33:F35)</f>
        <v>0</v>
      </c>
      <c r="F36" s="88"/>
      <c r="G36" s="12"/>
      <c r="H36" s="12"/>
      <c r="I36" s="12"/>
      <c r="J36" s="12"/>
    </row>
    <row r="37" spans="1:11" ht="18" customHeight="1" x14ac:dyDescent="0.45">
      <c r="A37" s="12" t="s">
        <v>189</v>
      </c>
      <c r="B37" s="82"/>
      <c r="C37" s="82"/>
      <c r="D37" s="82"/>
      <c r="E37" s="82"/>
      <c r="K37" s="37" t="s">
        <v>218</v>
      </c>
    </row>
    <row r="38" spans="1:11" ht="36" customHeight="1" x14ac:dyDescent="0.45">
      <c r="A38" s="83" t="s">
        <v>186</v>
      </c>
      <c r="B38" s="83"/>
      <c r="C38" s="83"/>
      <c r="D38" s="14" t="s">
        <v>185</v>
      </c>
      <c r="E38" s="84" t="s">
        <v>184</v>
      </c>
      <c r="F38" s="84"/>
      <c r="G38" s="37"/>
      <c r="K38" s="1"/>
    </row>
    <row r="39" spans="1:11" ht="18" customHeight="1" x14ac:dyDescent="0.45">
      <c r="A39" s="79"/>
      <c r="B39" s="79"/>
      <c r="C39" s="79"/>
      <c r="D39" s="13"/>
      <c r="E39" s="80"/>
      <c r="F39" s="80"/>
      <c r="G39" s="37"/>
      <c r="K39" s="1"/>
    </row>
    <row r="40" spans="1:11" ht="18" customHeight="1" x14ac:dyDescent="0.45">
      <c r="A40" s="79"/>
      <c r="B40" s="79"/>
      <c r="C40" s="79"/>
      <c r="D40" s="13"/>
      <c r="E40" s="80"/>
      <c r="F40" s="80"/>
      <c r="G40" s="37"/>
      <c r="K40" s="1"/>
    </row>
    <row r="41" spans="1:11" ht="18" customHeight="1" x14ac:dyDescent="0.45">
      <c r="A41" s="79"/>
      <c r="B41" s="79"/>
      <c r="C41" s="79"/>
      <c r="D41" s="13"/>
      <c r="E41" s="80"/>
      <c r="F41" s="80"/>
      <c r="G41" s="37"/>
      <c r="K41" s="1"/>
    </row>
    <row r="42" spans="1:11" ht="18" customHeight="1" x14ac:dyDescent="0.45">
      <c r="A42" s="85" t="s">
        <v>181</v>
      </c>
      <c r="B42" s="85"/>
      <c r="C42" s="85"/>
      <c r="D42" s="86"/>
      <c r="E42" s="87">
        <f>SUM(E39:F41)</f>
        <v>0</v>
      </c>
      <c r="F42" s="88"/>
      <c r="G42" s="12"/>
      <c r="H42" s="12"/>
      <c r="I42" s="12"/>
      <c r="J42" s="12"/>
    </row>
    <row r="43" spans="1:11" ht="18" customHeight="1" x14ac:dyDescent="0.45">
      <c r="A43" s="12" t="s">
        <v>188</v>
      </c>
      <c r="B43" s="82"/>
      <c r="C43" s="82"/>
      <c r="D43" s="82"/>
      <c r="E43" s="82"/>
      <c r="K43" s="37" t="s">
        <v>218</v>
      </c>
    </row>
    <row r="44" spans="1:11" ht="36" customHeight="1" x14ac:dyDescent="0.45">
      <c r="A44" s="83" t="s">
        <v>186</v>
      </c>
      <c r="B44" s="83"/>
      <c r="C44" s="83"/>
      <c r="D44" s="14" t="s">
        <v>185</v>
      </c>
      <c r="E44" s="84" t="s">
        <v>184</v>
      </c>
      <c r="F44" s="84"/>
      <c r="G44" s="37"/>
      <c r="K44" s="1"/>
    </row>
    <row r="45" spans="1:11" ht="18" customHeight="1" x14ac:dyDescent="0.45">
      <c r="A45" s="79"/>
      <c r="B45" s="79"/>
      <c r="C45" s="79"/>
      <c r="D45" s="13"/>
      <c r="E45" s="80"/>
      <c r="F45" s="80"/>
      <c r="G45" s="37"/>
      <c r="K45" s="1"/>
    </row>
    <row r="46" spans="1:11" ht="18" customHeight="1" x14ac:dyDescent="0.45">
      <c r="A46" s="79"/>
      <c r="B46" s="79"/>
      <c r="C46" s="79"/>
      <c r="D46" s="13"/>
      <c r="E46" s="80"/>
      <c r="F46" s="80"/>
      <c r="G46" s="37"/>
      <c r="K46" s="1"/>
    </row>
    <row r="47" spans="1:11" ht="18" customHeight="1" x14ac:dyDescent="0.45">
      <c r="A47" s="79"/>
      <c r="B47" s="79"/>
      <c r="C47" s="79"/>
      <c r="D47" s="13"/>
      <c r="E47" s="80"/>
      <c r="F47" s="80"/>
      <c r="G47" s="37"/>
      <c r="K47" s="1"/>
    </row>
    <row r="48" spans="1:11" ht="18" customHeight="1" x14ac:dyDescent="0.45">
      <c r="A48" s="85" t="s">
        <v>181</v>
      </c>
      <c r="B48" s="85"/>
      <c r="C48" s="85"/>
      <c r="D48" s="86"/>
      <c r="E48" s="87">
        <f>SUM(E45:F47)</f>
        <v>0</v>
      </c>
      <c r="F48" s="88"/>
      <c r="G48" s="12"/>
      <c r="H48" s="12"/>
      <c r="I48" s="12"/>
      <c r="J48" s="12"/>
    </row>
    <row r="49" spans="1:11" ht="18" customHeight="1" x14ac:dyDescent="0.45">
      <c r="A49" s="12" t="s">
        <v>187</v>
      </c>
      <c r="B49" s="82"/>
      <c r="C49" s="82"/>
      <c r="D49" s="82"/>
      <c r="E49" s="82"/>
      <c r="K49" s="37" t="s">
        <v>218</v>
      </c>
    </row>
    <row r="50" spans="1:11" ht="36" customHeight="1" x14ac:dyDescent="0.45">
      <c r="A50" s="83" t="s">
        <v>186</v>
      </c>
      <c r="B50" s="83"/>
      <c r="C50" s="83"/>
      <c r="D50" s="14" t="s">
        <v>185</v>
      </c>
      <c r="E50" s="84" t="s">
        <v>184</v>
      </c>
      <c r="F50" s="84"/>
      <c r="G50" s="37"/>
      <c r="K50" s="1"/>
    </row>
    <row r="51" spans="1:11" ht="18" customHeight="1" x14ac:dyDescent="0.45">
      <c r="A51" s="79"/>
      <c r="B51" s="79"/>
      <c r="C51" s="79"/>
      <c r="D51" s="13"/>
      <c r="E51" s="80"/>
      <c r="F51" s="80"/>
      <c r="G51" s="37"/>
      <c r="K51" s="1"/>
    </row>
    <row r="52" spans="1:11" ht="18" customHeight="1" x14ac:dyDescent="0.45">
      <c r="A52" s="79"/>
      <c r="B52" s="79"/>
      <c r="C52" s="79"/>
      <c r="D52" s="13"/>
      <c r="E52" s="80"/>
      <c r="F52" s="80"/>
      <c r="G52" s="37"/>
      <c r="K52" s="1"/>
    </row>
    <row r="53" spans="1:11" ht="18" customHeight="1" x14ac:dyDescent="0.45">
      <c r="A53" s="79"/>
      <c r="B53" s="79"/>
      <c r="C53" s="79"/>
      <c r="D53" s="13"/>
      <c r="E53" s="80"/>
      <c r="F53" s="80"/>
      <c r="G53" s="37"/>
      <c r="K53" s="1"/>
    </row>
    <row r="54" spans="1:11" ht="18" customHeight="1" x14ac:dyDescent="0.45">
      <c r="A54" s="85" t="s">
        <v>181</v>
      </c>
      <c r="B54" s="85"/>
      <c r="C54" s="85"/>
      <c r="D54" s="86"/>
      <c r="E54" s="87">
        <f>SUM(E51:F53)</f>
        <v>0</v>
      </c>
      <c r="F54" s="88"/>
      <c r="G54" s="12"/>
      <c r="H54" s="12"/>
      <c r="I54" s="12"/>
      <c r="J54" s="12"/>
    </row>
    <row r="55" spans="1:11" ht="18" hidden="1" customHeight="1" outlineLevel="1" x14ac:dyDescent="0.45">
      <c r="A55" s="12" t="s">
        <v>219</v>
      </c>
      <c r="B55" s="82"/>
      <c r="C55" s="82"/>
      <c r="D55" s="82"/>
      <c r="E55" s="82"/>
      <c r="K55" s="37" t="s">
        <v>218</v>
      </c>
    </row>
    <row r="56" spans="1:11" ht="36" hidden="1" customHeight="1" outlineLevel="1" x14ac:dyDescent="0.45">
      <c r="A56" s="83" t="s">
        <v>186</v>
      </c>
      <c r="B56" s="83"/>
      <c r="C56" s="83"/>
      <c r="D56" s="14" t="s">
        <v>185</v>
      </c>
      <c r="E56" s="84" t="s">
        <v>184</v>
      </c>
      <c r="F56" s="84"/>
      <c r="G56" s="83" t="s">
        <v>183</v>
      </c>
      <c r="H56" s="83"/>
      <c r="I56" s="83" t="s">
        <v>182</v>
      </c>
      <c r="J56" s="83"/>
    </row>
    <row r="57" spans="1:11" ht="18" hidden="1" customHeight="1" outlineLevel="1" x14ac:dyDescent="0.45">
      <c r="A57" s="79"/>
      <c r="B57" s="79"/>
      <c r="C57" s="79"/>
      <c r="D57" s="13"/>
      <c r="E57" s="80"/>
      <c r="F57" s="80"/>
      <c r="G57" s="81"/>
      <c r="H57" s="81"/>
      <c r="I57" s="81"/>
      <c r="J57" s="81"/>
    </row>
    <row r="58" spans="1:11" ht="18" hidden="1" customHeight="1" outlineLevel="1" x14ac:dyDescent="0.45">
      <c r="A58" s="79"/>
      <c r="B58" s="79"/>
      <c r="C58" s="79"/>
      <c r="D58" s="13"/>
      <c r="E58" s="80"/>
      <c r="F58" s="80"/>
      <c r="G58" s="81"/>
      <c r="H58" s="81"/>
      <c r="I58" s="81"/>
      <c r="J58" s="81"/>
    </row>
    <row r="59" spans="1:11" ht="18" hidden="1" customHeight="1" outlineLevel="1" x14ac:dyDescent="0.45">
      <c r="A59" s="79"/>
      <c r="B59" s="79"/>
      <c r="C59" s="79"/>
      <c r="D59" s="13"/>
      <c r="E59" s="80"/>
      <c r="F59" s="80"/>
      <c r="G59" s="81"/>
      <c r="H59" s="81"/>
      <c r="I59" s="81"/>
      <c r="J59" s="81"/>
    </row>
    <row r="60" spans="1:11" ht="18" hidden="1" customHeight="1" outlineLevel="1" x14ac:dyDescent="0.45">
      <c r="A60" s="85" t="s">
        <v>181</v>
      </c>
      <c r="B60" s="85"/>
      <c r="C60" s="85"/>
      <c r="D60" s="86"/>
      <c r="E60" s="87">
        <f>SUM(E57:F59)</f>
        <v>0</v>
      </c>
      <c r="F60" s="88"/>
      <c r="G60" s="12"/>
      <c r="H60" s="12"/>
      <c r="I60" s="12"/>
      <c r="J60" s="12"/>
    </row>
    <row r="61" spans="1:11" ht="18" hidden="1" customHeight="1" outlineLevel="1" x14ac:dyDescent="0.45">
      <c r="A61" s="12" t="s">
        <v>220</v>
      </c>
      <c r="B61" s="82"/>
      <c r="C61" s="82"/>
      <c r="D61" s="82"/>
      <c r="E61" s="82"/>
      <c r="K61" s="37" t="s">
        <v>218</v>
      </c>
    </row>
    <row r="62" spans="1:11" ht="36" hidden="1" customHeight="1" outlineLevel="1" x14ac:dyDescent="0.45">
      <c r="A62" s="83" t="s">
        <v>186</v>
      </c>
      <c r="B62" s="83"/>
      <c r="C62" s="83"/>
      <c r="D62" s="14" t="s">
        <v>185</v>
      </c>
      <c r="E62" s="84" t="s">
        <v>184</v>
      </c>
      <c r="F62" s="84"/>
      <c r="G62" s="83" t="s">
        <v>183</v>
      </c>
      <c r="H62" s="83"/>
      <c r="I62" s="83" t="s">
        <v>182</v>
      </c>
      <c r="J62" s="83"/>
    </row>
    <row r="63" spans="1:11" ht="18" hidden="1" customHeight="1" outlineLevel="1" x14ac:dyDescent="0.45">
      <c r="A63" s="79"/>
      <c r="B63" s="79"/>
      <c r="C63" s="79"/>
      <c r="D63" s="13"/>
      <c r="E63" s="80"/>
      <c r="F63" s="80"/>
      <c r="G63" s="81"/>
      <c r="H63" s="81"/>
      <c r="I63" s="81"/>
      <c r="J63" s="81"/>
    </row>
    <row r="64" spans="1:11" ht="18" hidden="1" customHeight="1" outlineLevel="1" x14ac:dyDescent="0.45">
      <c r="A64" s="79"/>
      <c r="B64" s="79"/>
      <c r="C64" s="79"/>
      <c r="D64" s="13"/>
      <c r="E64" s="80"/>
      <c r="F64" s="80"/>
      <c r="G64" s="81"/>
      <c r="H64" s="81"/>
      <c r="I64" s="81"/>
      <c r="J64" s="81"/>
    </row>
    <row r="65" spans="1:11" ht="18" hidden="1" customHeight="1" outlineLevel="1" x14ac:dyDescent="0.45">
      <c r="A65" s="79"/>
      <c r="B65" s="79"/>
      <c r="C65" s="79"/>
      <c r="D65" s="13"/>
      <c r="E65" s="80"/>
      <c r="F65" s="80"/>
      <c r="G65" s="81"/>
      <c r="H65" s="81"/>
      <c r="I65" s="81"/>
      <c r="J65" s="81"/>
    </row>
    <row r="66" spans="1:11" ht="18" hidden="1" customHeight="1" outlineLevel="1" x14ac:dyDescent="0.45">
      <c r="A66" s="85" t="s">
        <v>181</v>
      </c>
      <c r="B66" s="85"/>
      <c r="C66" s="85"/>
      <c r="D66" s="86"/>
      <c r="E66" s="87">
        <f>SUM(E63:F65)</f>
        <v>0</v>
      </c>
      <c r="F66" s="88"/>
      <c r="G66" s="12"/>
      <c r="H66" s="12"/>
      <c r="I66" s="12"/>
      <c r="J66" s="12"/>
    </row>
    <row r="67" spans="1:11" ht="18" hidden="1" customHeight="1" outlineLevel="1" x14ac:dyDescent="0.45">
      <c r="A67" s="12" t="s">
        <v>221</v>
      </c>
      <c r="B67" s="82"/>
      <c r="C67" s="82"/>
      <c r="D67" s="82"/>
      <c r="E67" s="82"/>
      <c r="K67" s="37" t="s">
        <v>218</v>
      </c>
    </row>
    <row r="68" spans="1:11" ht="36" hidden="1" customHeight="1" outlineLevel="1" x14ac:dyDescent="0.45">
      <c r="A68" s="83" t="s">
        <v>186</v>
      </c>
      <c r="B68" s="83"/>
      <c r="C68" s="83"/>
      <c r="D68" s="14" t="s">
        <v>185</v>
      </c>
      <c r="E68" s="84" t="s">
        <v>184</v>
      </c>
      <c r="F68" s="84"/>
      <c r="G68" s="83" t="s">
        <v>183</v>
      </c>
      <c r="H68" s="83"/>
      <c r="I68" s="83" t="s">
        <v>182</v>
      </c>
      <c r="J68" s="83"/>
    </row>
    <row r="69" spans="1:11" ht="18" hidden="1" customHeight="1" outlineLevel="1" x14ac:dyDescent="0.45">
      <c r="A69" s="79"/>
      <c r="B69" s="79"/>
      <c r="C69" s="79"/>
      <c r="D69" s="13"/>
      <c r="E69" s="80"/>
      <c r="F69" s="80"/>
      <c r="G69" s="81"/>
      <c r="H69" s="81"/>
      <c r="I69" s="81"/>
      <c r="J69" s="81"/>
    </row>
    <row r="70" spans="1:11" ht="18" hidden="1" customHeight="1" outlineLevel="1" x14ac:dyDescent="0.45">
      <c r="A70" s="79"/>
      <c r="B70" s="79"/>
      <c r="C70" s="79"/>
      <c r="D70" s="13"/>
      <c r="E70" s="80"/>
      <c r="F70" s="80"/>
      <c r="G70" s="81"/>
      <c r="H70" s="81"/>
      <c r="I70" s="81"/>
      <c r="J70" s="81"/>
    </row>
    <row r="71" spans="1:11" ht="18" hidden="1" customHeight="1" outlineLevel="1" x14ac:dyDescent="0.45">
      <c r="A71" s="79"/>
      <c r="B71" s="79"/>
      <c r="C71" s="79"/>
      <c r="D71" s="13"/>
      <c r="E71" s="80"/>
      <c r="F71" s="80"/>
      <c r="G71" s="81"/>
      <c r="H71" s="81"/>
      <c r="I71" s="81"/>
      <c r="J71" s="81"/>
    </row>
    <row r="72" spans="1:11" ht="18" hidden="1" customHeight="1" outlineLevel="1" x14ac:dyDescent="0.45">
      <c r="A72" s="85" t="s">
        <v>181</v>
      </c>
      <c r="B72" s="85"/>
      <c r="C72" s="85"/>
      <c r="D72" s="86"/>
      <c r="E72" s="87">
        <f>SUM(E69:F71)</f>
        <v>0</v>
      </c>
      <c r="F72" s="88"/>
      <c r="G72" s="12"/>
      <c r="H72" s="12"/>
      <c r="I72" s="12"/>
      <c r="J72" s="12"/>
    </row>
    <row r="73" spans="1:11" ht="18" hidden="1" customHeight="1" outlineLevel="1" x14ac:dyDescent="0.45">
      <c r="A73" s="12" t="s">
        <v>222</v>
      </c>
      <c r="B73" s="82"/>
      <c r="C73" s="82"/>
      <c r="D73" s="82"/>
      <c r="E73" s="82"/>
      <c r="K73" s="37" t="s">
        <v>218</v>
      </c>
    </row>
    <row r="74" spans="1:11" ht="36" hidden="1" customHeight="1" outlineLevel="1" x14ac:dyDescent="0.45">
      <c r="A74" s="83" t="s">
        <v>186</v>
      </c>
      <c r="B74" s="83"/>
      <c r="C74" s="83"/>
      <c r="D74" s="14" t="s">
        <v>185</v>
      </c>
      <c r="E74" s="84" t="s">
        <v>184</v>
      </c>
      <c r="F74" s="84"/>
      <c r="G74" s="83" t="s">
        <v>183</v>
      </c>
      <c r="H74" s="83"/>
      <c r="I74" s="83" t="s">
        <v>182</v>
      </c>
      <c r="J74" s="83"/>
    </row>
    <row r="75" spans="1:11" ht="18" hidden="1" customHeight="1" outlineLevel="1" x14ac:dyDescent="0.45">
      <c r="A75" s="79"/>
      <c r="B75" s="79"/>
      <c r="C75" s="79"/>
      <c r="D75" s="13"/>
      <c r="E75" s="80"/>
      <c r="F75" s="80"/>
      <c r="G75" s="81"/>
      <c r="H75" s="81"/>
      <c r="I75" s="81"/>
      <c r="J75" s="81"/>
    </row>
    <row r="76" spans="1:11" ht="18" hidden="1" customHeight="1" outlineLevel="1" x14ac:dyDescent="0.45">
      <c r="A76" s="79"/>
      <c r="B76" s="79"/>
      <c r="C76" s="79"/>
      <c r="D76" s="13"/>
      <c r="E76" s="80"/>
      <c r="F76" s="80"/>
      <c r="G76" s="81"/>
      <c r="H76" s="81"/>
      <c r="I76" s="81"/>
      <c r="J76" s="81"/>
    </row>
    <row r="77" spans="1:11" ht="18" hidden="1" customHeight="1" outlineLevel="1" x14ac:dyDescent="0.45">
      <c r="A77" s="79"/>
      <c r="B77" s="79"/>
      <c r="C77" s="79"/>
      <c r="D77" s="13"/>
      <c r="E77" s="80"/>
      <c r="F77" s="80"/>
      <c r="G77" s="81"/>
      <c r="H77" s="81"/>
      <c r="I77" s="81"/>
      <c r="J77" s="81"/>
    </row>
    <row r="78" spans="1:11" ht="18" hidden="1" customHeight="1" outlineLevel="1" x14ac:dyDescent="0.45">
      <c r="A78" s="85" t="s">
        <v>181</v>
      </c>
      <c r="B78" s="85"/>
      <c r="C78" s="85"/>
      <c r="D78" s="86"/>
      <c r="E78" s="87">
        <f>SUM(E75:F77)</f>
        <v>0</v>
      </c>
      <c r="F78" s="88"/>
      <c r="G78" s="12"/>
      <c r="H78" s="12"/>
      <c r="I78" s="12"/>
      <c r="J78" s="12"/>
    </row>
    <row r="79" spans="1:11" ht="18" hidden="1" customHeight="1" outlineLevel="1" x14ac:dyDescent="0.45">
      <c r="A79" s="12" t="s">
        <v>223</v>
      </c>
      <c r="B79" s="82"/>
      <c r="C79" s="82"/>
      <c r="D79" s="82"/>
      <c r="E79" s="82"/>
      <c r="K79" s="37" t="s">
        <v>218</v>
      </c>
    </row>
    <row r="80" spans="1:11" ht="36" hidden="1" customHeight="1" outlineLevel="1" x14ac:dyDescent="0.45">
      <c r="A80" s="83" t="s">
        <v>186</v>
      </c>
      <c r="B80" s="83"/>
      <c r="C80" s="83"/>
      <c r="D80" s="14" t="s">
        <v>185</v>
      </c>
      <c r="E80" s="84" t="s">
        <v>184</v>
      </c>
      <c r="F80" s="84"/>
      <c r="G80" s="83" t="s">
        <v>183</v>
      </c>
      <c r="H80" s="83"/>
      <c r="I80" s="83" t="s">
        <v>182</v>
      </c>
      <c r="J80" s="83"/>
    </row>
    <row r="81" spans="1:10" ht="18" hidden="1" customHeight="1" outlineLevel="1" x14ac:dyDescent="0.45">
      <c r="A81" s="79"/>
      <c r="B81" s="79"/>
      <c r="C81" s="79"/>
      <c r="D81" s="13"/>
      <c r="E81" s="80"/>
      <c r="F81" s="80"/>
      <c r="G81" s="81"/>
      <c r="H81" s="81"/>
      <c r="I81" s="81"/>
      <c r="J81" s="81"/>
    </row>
    <row r="82" spans="1:10" ht="18" hidden="1" customHeight="1" outlineLevel="1" x14ac:dyDescent="0.45">
      <c r="A82" s="79"/>
      <c r="B82" s="79"/>
      <c r="C82" s="79"/>
      <c r="D82" s="13"/>
      <c r="E82" s="80"/>
      <c r="F82" s="80"/>
      <c r="G82" s="81"/>
      <c r="H82" s="81"/>
      <c r="I82" s="81"/>
      <c r="J82" s="81"/>
    </row>
    <row r="83" spans="1:10" ht="18" hidden="1" customHeight="1" outlineLevel="1" x14ac:dyDescent="0.45">
      <c r="A83" s="79"/>
      <c r="B83" s="79"/>
      <c r="C83" s="79"/>
      <c r="D83" s="13"/>
      <c r="E83" s="80"/>
      <c r="F83" s="80"/>
      <c r="G83" s="81"/>
      <c r="H83" s="81"/>
      <c r="I83" s="81"/>
      <c r="J83" s="81"/>
    </row>
    <row r="84" spans="1:10" ht="18" hidden="1" customHeight="1" outlineLevel="1" x14ac:dyDescent="0.45">
      <c r="A84" s="85" t="s">
        <v>181</v>
      </c>
      <c r="B84" s="85"/>
      <c r="C84" s="85"/>
      <c r="D84" s="86"/>
      <c r="E84" s="87">
        <f>SUM(E81:F83)</f>
        <v>0</v>
      </c>
      <c r="F84" s="88"/>
      <c r="G84" s="12"/>
      <c r="H84" s="12"/>
      <c r="I84" s="12"/>
      <c r="J84" s="12"/>
    </row>
    <row r="85" spans="1:10" collapsed="1" x14ac:dyDescent="0.45">
      <c r="A85" s="1" t="s">
        <v>180</v>
      </c>
    </row>
    <row r="86" spans="1:10" x14ac:dyDescent="0.45">
      <c r="A86" s="1" t="s">
        <v>179</v>
      </c>
    </row>
    <row r="87" spans="1:10" x14ac:dyDescent="0.45">
      <c r="A87" s="1" t="s">
        <v>178</v>
      </c>
    </row>
    <row r="88" spans="1:10" x14ac:dyDescent="0.45">
      <c r="A88" s="1" t="s">
        <v>177</v>
      </c>
    </row>
  </sheetData>
  <mergeCells count="176">
    <mergeCell ref="A83:C83"/>
    <mergeCell ref="E83:F83"/>
    <mergeCell ref="G83:H83"/>
    <mergeCell ref="I83:J83"/>
    <mergeCell ref="A84:D84"/>
    <mergeCell ref="E84:F84"/>
    <mergeCell ref="I80:J80"/>
    <mergeCell ref="A81:C81"/>
    <mergeCell ref="E81:F81"/>
    <mergeCell ref="G81:H81"/>
    <mergeCell ref="I81:J81"/>
    <mergeCell ref="A82:C82"/>
    <mergeCell ref="E82:F82"/>
    <mergeCell ref="G82:H82"/>
    <mergeCell ref="I82:J82"/>
    <mergeCell ref="A78:D78"/>
    <mergeCell ref="E78:F78"/>
    <mergeCell ref="B79:E79"/>
    <mergeCell ref="A80:C80"/>
    <mergeCell ref="E80:F80"/>
    <mergeCell ref="G80:H80"/>
    <mergeCell ref="A76:C76"/>
    <mergeCell ref="E76:F76"/>
    <mergeCell ref="G76:H76"/>
    <mergeCell ref="I76:J76"/>
    <mergeCell ref="A77:C77"/>
    <mergeCell ref="E77:F77"/>
    <mergeCell ref="G77:H77"/>
    <mergeCell ref="I77:J77"/>
    <mergeCell ref="B73:E73"/>
    <mergeCell ref="A74:C74"/>
    <mergeCell ref="E74:F74"/>
    <mergeCell ref="G74:H74"/>
    <mergeCell ref="I74:J74"/>
    <mergeCell ref="A75:C75"/>
    <mergeCell ref="E75:F75"/>
    <mergeCell ref="G75:H75"/>
    <mergeCell ref="I75:J75"/>
    <mergeCell ref="A71:C71"/>
    <mergeCell ref="E71:F71"/>
    <mergeCell ref="G71:H71"/>
    <mergeCell ref="I71:J71"/>
    <mergeCell ref="A72:D72"/>
    <mergeCell ref="E72:F72"/>
    <mergeCell ref="I68:J68"/>
    <mergeCell ref="A69:C69"/>
    <mergeCell ref="E69:F69"/>
    <mergeCell ref="G69:H69"/>
    <mergeCell ref="I69:J69"/>
    <mergeCell ref="A70:C70"/>
    <mergeCell ref="E70:F70"/>
    <mergeCell ref="G70:H70"/>
    <mergeCell ref="I70:J70"/>
    <mergeCell ref="A66:D66"/>
    <mergeCell ref="E66:F66"/>
    <mergeCell ref="B67:E67"/>
    <mergeCell ref="A68:C68"/>
    <mergeCell ref="E68:F68"/>
    <mergeCell ref="G68:H68"/>
    <mergeCell ref="A64:C64"/>
    <mergeCell ref="E64:F64"/>
    <mergeCell ref="G64:H64"/>
    <mergeCell ref="I64:J64"/>
    <mergeCell ref="A65:C65"/>
    <mergeCell ref="E65:F65"/>
    <mergeCell ref="G65:H65"/>
    <mergeCell ref="I65:J65"/>
    <mergeCell ref="B61:E61"/>
    <mergeCell ref="A62:C62"/>
    <mergeCell ref="E62:F62"/>
    <mergeCell ref="G62:H62"/>
    <mergeCell ref="I62:J62"/>
    <mergeCell ref="A63:C63"/>
    <mergeCell ref="E63:F63"/>
    <mergeCell ref="G63:H63"/>
    <mergeCell ref="I63:J63"/>
    <mergeCell ref="A59:C59"/>
    <mergeCell ref="E59:F59"/>
    <mergeCell ref="G59:H59"/>
    <mergeCell ref="I59:J59"/>
    <mergeCell ref="A60:D60"/>
    <mergeCell ref="E60:F60"/>
    <mergeCell ref="I56:J56"/>
    <mergeCell ref="A57:C57"/>
    <mergeCell ref="E57:F57"/>
    <mergeCell ref="G57:H57"/>
    <mergeCell ref="I57:J57"/>
    <mergeCell ref="A58:C58"/>
    <mergeCell ref="E58:F58"/>
    <mergeCell ref="G58:H58"/>
    <mergeCell ref="I58:J58"/>
    <mergeCell ref="A54:D54"/>
    <mergeCell ref="E54:F54"/>
    <mergeCell ref="B55:E55"/>
    <mergeCell ref="A56:C56"/>
    <mergeCell ref="E56:F56"/>
    <mergeCell ref="G56:H56"/>
    <mergeCell ref="A51:C51"/>
    <mergeCell ref="E51:F51"/>
    <mergeCell ref="A52:C52"/>
    <mergeCell ref="E52:F52"/>
    <mergeCell ref="A53:C53"/>
    <mergeCell ref="E53:F53"/>
    <mergeCell ref="A47:C47"/>
    <mergeCell ref="E47:F47"/>
    <mergeCell ref="A48:D48"/>
    <mergeCell ref="E48:F48"/>
    <mergeCell ref="B49:E49"/>
    <mergeCell ref="A50:C50"/>
    <mergeCell ref="E50:F50"/>
    <mergeCell ref="B43:E43"/>
    <mergeCell ref="A44:C44"/>
    <mergeCell ref="E44:F44"/>
    <mergeCell ref="A45:C45"/>
    <mergeCell ref="E45:F45"/>
    <mergeCell ref="A46:C46"/>
    <mergeCell ref="E46:F46"/>
    <mergeCell ref="A40:C40"/>
    <mergeCell ref="E40:F40"/>
    <mergeCell ref="A41:C41"/>
    <mergeCell ref="E41:F41"/>
    <mergeCell ref="A42:D42"/>
    <mergeCell ref="E42:F42"/>
    <mergeCell ref="A36:D36"/>
    <mergeCell ref="E36:F36"/>
    <mergeCell ref="B37:E37"/>
    <mergeCell ref="A38:C38"/>
    <mergeCell ref="E38:F38"/>
    <mergeCell ref="A39:C39"/>
    <mergeCell ref="E39:F39"/>
    <mergeCell ref="A33:C33"/>
    <mergeCell ref="E33:F33"/>
    <mergeCell ref="A34:C34"/>
    <mergeCell ref="E34:F34"/>
    <mergeCell ref="A35:C35"/>
    <mergeCell ref="E35:F35"/>
    <mergeCell ref="A29:C29"/>
    <mergeCell ref="E29:F29"/>
    <mergeCell ref="A30:D30"/>
    <mergeCell ref="E30:F30"/>
    <mergeCell ref="B31:E31"/>
    <mergeCell ref="A32:C32"/>
    <mergeCell ref="E32:F32"/>
    <mergeCell ref="A26:C26"/>
    <mergeCell ref="E26:F26"/>
    <mergeCell ref="A27:C27"/>
    <mergeCell ref="E27:F27"/>
    <mergeCell ref="A28:C28"/>
    <mergeCell ref="E28:F28"/>
    <mergeCell ref="B18:C18"/>
    <mergeCell ref="B19:C19"/>
    <mergeCell ref="B20:C20"/>
    <mergeCell ref="B21:C21"/>
    <mergeCell ref="B22:C22"/>
    <mergeCell ref="B25:E25"/>
    <mergeCell ref="K12:K16"/>
    <mergeCell ref="B13:C13"/>
    <mergeCell ref="B14:C14"/>
    <mergeCell ref="B15:C15"/>
    <mergeCell ref="B16:C16"/>
    <mergeCell ref="B17:C17"/>
    <mergeCell ref="A8:B8"/>
    <mergeCell ref="C8:D8"/>
    <mergeCell ref="E8:F8"/>
    <mergeCell ref="G8:H8"/>
    <mergeCell ref="B11:C11"/>
    <mergeCell ref="B12:C12"/>
    <mergeCell ref="B3:F3"/>
    <mergeCell ref="A6:B6"/>
    <mergeCell ref="C6:D6"/>
    <mergeCell ref="E6:F6"/>
    <mergeCell ref="G6:H6"/>
    <mergeCell ref="A7:B7"/>
    <mergeCell ref="C7:D7"/>
    <mergeCell ref="E7:F7"/>
    <mergeCell ref="G7:H7"/>
  </mergeCells>
  <phoneticPr fontId="1"/>
  <printOptions horizontalCentered="1"/>
  <pageMargins left="0.70866141732283472" right="0.70866141732283472" top="0.74803149606299213" bottom="0.74803149606299213" header="0.31496062992125984" footer="0.31496062992125984"/>
  <pageSetup paperSize="9" scale="69" fitToWidth="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FD66A53-F544-4C2E-97B0-FD6AFFD58175}">
          <x14:formula1>
            <xm:f>データセット!$Q$3:$Q$19</xm:f>
          </x14:formula1>
          <xm:sqref>B79:E79 B25:E25 B31:E31 B37:E37 B43:E43 B49:E49 B55:E55 B61:E61 B67:E67 B73:E73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0C1DF-9249-4205-9F8B-96AC07977727}">
  <sheetPr>
    <tabColor rgb="FFFFC000"/>
    <pageSetUpPr fitToPage="1"/>
  </sheetPr>
  <dimension ref="A1:K88"/>
  <sheetViews>
    <sheetView view="pageBreakPreview" zoomScale="90" zoomScaleNormal="90" zoomScaleSheetLayoutView="90" workbookViewId="0">
      <selection activeCell="C10" sqref="C10"/>
    </sheetView>
  </sheetViews>
  <sheetFormatPr defaultColWidth="8.69921875" defaultRowHeight="13.2" outlineLevelRow="1" x14ac:dyDescent="0.45"/>
  <cols>
    <col min="1" max="2" width="8.69921875" style="1"/>
    <col min="3" max="3" width="10.19921875" style="1" customWidth="1"/>
    <col min="4" max="4" width="11.69921875" style="1" customWidth="1"/>
    <col min="5" max="5" width="7.796875" style="1" customWidth="1"/>
    <col min="6" max="6" width="12.796875" style="1" customWidth="1"/>
    <col min="7" max="7" width="17" style="1" customWidth="1"/>
    <col min="8" max="8" width="9.59765625" style="1" customWidth="1"/>
    <col min="9" max="9" width="13.09765625" style="1" customWidth="1"/>
    <col min="10" max="10" width="12.69921875" style="1" customWidth="1"/>
    <col min="11" max="11" width="34.796875" style="37" customWidth="1"/>
    <col min="12" max="12" width="16.69921875" style="1" customWidth="1"/>
    <col min="13" max="13" width="8.69921875" style="1"/>
    <col min="14" max="14" width="10.296875" style="1" bestFit="1" customWidth="1"/>
    <col min="15" max="16384" width="8.69921875" style="1"/>
  </cols>
  <sheetData>
    <row r="1" spans="1:11" ht="22.5" customHeight="1" x14ac:dyDescent="0.45">
      <c r="A1" s="2"/>
    </row>
    <row r="2" spans="1:11" ht="18" customHeight="1" x14ac:dyDescent="0.45">
      <c r="A2" s="4" t="s">
        <v>297</v>
      </c>
      <c r="H2" s="13"/>
      <c r="I2" s="1" t="s">
        <v>206</v>
      </c>
    </row>
    <row r="3" spans="1:11" ht="18" customHeight="1" x14ac:dyDescent="0.45">
      <c r="A3" s="24" t="s">
        <v>174</v>
      </c>
      <c r="B3" s="95"/>
      <c r="C3" s="95"/>
      <c r="D3" s="95"/>
      <c r="E3" s="95"/>
      <c r="F3" s="95"/>
      <c r="H3" s="23"/>
      <c r="I3" s="1" t="s">
        <v>205</v>
      </c>
    </row>
    <row r="4" spans="1:11" ht="18" customHeight="1" x14ac:dyDescent="0.45">
      <c r="B4" s="12"/>
      <c r="C4" s="12"/>
      <c r="D4" s="12"/>
      <c r="E4" s="12"/>
      <c r="F4" s="12"/>
      <c r="H4" s="17"/>
      <c r="I4" s="1" t="s">
        <v>204</v>
      </c>
    </row>
    <row r="5" spans="1:11" ht="17.25" customHeight="1" x14ac:dyDescent="0.45">
      <c r="A5" s="4" t="s">
        <v>275</v>
      </c>
      <c r="B5" s="12"/>
      <c r="C5" s="12"/>
      <c r="D5" s="12"/>
      <c r="E5" s="12"/>
      <c r="F5" s="12"/>
    </row>
    <row r="6" spans="1:11" ht="17.25" customHeight="1" x14ac:dyDescent="0.45">
      <c r="A6" s="83"/>
      <c r="B6" s="83"/>
      <c r="C6" s="83" t="s">
        <v>130</v>
      </c>
      <c r="D6" s="83"/>
      <c r="E6" s="83" t="s">
        <v>131</v>
      </c>
      <c r="F6" s="83"/>
      <c r="G6" s="83" t="s">
        <v>203</v>
      </c>
      <c r="H6" s="83"/>
    </row>
    <row r="7" spans="1:11" ht="17.25" customHeight="1" x14ac:dyDescent="0.45">
      <c r="A7" s="93" t="s">
        <v>202</v>
      </c>
      <c r="B7" s="93"/>
      <c r="C7" s="79"/>
      <c r="D7" s="79"/>
      <c r="E7" s="90" t="s">
        <v>132</v>
      </c>
      <c r="F7" s="91"/>
      <c r="G7" s="94">
        <f>ROUNDUP(C7/10,0)</f>
        <v>0</v>
      </c>
      <c r="H7" s="94"/>
    </row>
    <row r="8" spans="1:11" ht="17.25" customHeight="1" x14ac:dyDescent="0.45">
      <c r="A8" s="91" t="s">
        <v>201</v>
      </c>
      <c r="B8" s="91"/>
      <c r="C8" s="79"/>
      <c r="D8" s="79"/>
      <c r="E8" s="92" t="s">
        <v>133</v>
      </c>
      <c r="F8" s="91"/>
      <c r="G8" s="94">
        <f>ROUNDUP(C8/20,0)</f>
        <v>0</v>
      </c>
      <c r="H8" s="94"/>
    </row>
    <row r="9" spans="1:11" ht="17.25" customHeight="1" x14ac:dyDescent="0.45">
      <c r="B9" s="12"/>
      <c r="C9" s="12"/>
      <c r="D9" s="12"/>
      <c r="E9" s="12"/>
      <c r="F9" s="12"/>
    </row>
    <row r="10" spans="1:11" ht="17.25" customHeight="1" x14ac:dyDescent="0.45">
      <c r="A10" s="4" t="s">
        <v>200</v>
      </c>
      <c r="C10" s="64" t="s">
        <v>299</v>
      </c>
      <c r="J10" s="46" t="s">
        <v>124</v>
      </c>
    </row>
    <row r="11" spans="1:11" ht="36" customHeight="1" x14ac:dyDescent="0.45">
      <c r="A11" s="22"/>
      <c r="B11" s="83" t="s">
        <v>141</v>
      </c>
      <c r="C11" s="83"/>
      <c r="D11" s="15" t="s">
        <v>199</v>
      </c>
      <c r="E11" s="14" t="s">
        <v>198</v>
      </c>
      <c r="F11" s="14" t="s">
        <v>197</v>
      </c>
      <c r="G11" s="21" t="s">
        <v>196</v>
      </c>
      <c r="H11" s="20" t="s">
        <v>195</v>
      </c>
      <c r="I11" s="14" t="s">
        <v>212</v>
      </c>
      <c r="J11" s="19" t="s">
        <v>213</v>
      </c>
      <c r="K11" s="45"/>
    </row>
    <row r="12" spans="1:11" ht="18" customHeight="1" x14ac:dyDescent="0.45">
      <c r="A12" s="35" t="s">
        <v>191</v>
      </c>
      <c r="B12" s="89" t="str">
        <f>IF(VLOOKUP(A12,$A$25:$F$84,2,0)="","",VLOOKUP(A12,$A$25:$F$84,2,0))</f>
        <v/>
      </c>
      <c r="C12" s="89"/>
      <c r="D12" s="32">
        <f>E30</f>
        <v>0</v>
      </c>
      <c r="E12" s="18" t="s">
        <v>291</v>
      </c>
      <c r="F12" s="32">
        <f>D12*4/5</f>
        <v>0</v>
      </c>
      <c r="G12" s="33"/>
      <c r="H12" s="13"/>
      <c r="I12" s="32">
        <f>G12*H12</f>
        <v>0</v>
      </c>
      <c r="J12" s="31">
        <f>MIN(F12,I12)</f>
        <v>0</v>
      </c>
      <c r="K12" s="78" t="s">
        <v>230</v>
      </c>
    </row>
    <row r="13" spans="1:11" ht="18" customHeight="1" x14ac:dyDescent="0.45">
      <c r="A13" s="35" t="s">
        <v>190</v>
      </c>
      <c r="B13" s="89" t="str">
        <f t="shared" ref="B13:B21" si="0">IF(VLOOKUP(A13,$A$25:$F$84,2,0)="","",VLOOKUP(A13,$A$25:$F$84,2,0))</f>
        <v/>
      </c>
      <c r="C13" s="89"/>
      <c r="D13" s="32">
        <f>E36</f>
        <v>0</v>
      </c>
      <c r="E13" s="18" t="s">
        <v>291</v>
      </c>
      <c r="F13" s="32">
        <f>D13*4/5</f>
        <v>0</v>
      </c>
      <c r="G13" s="33"/>
      <c r="H13" s="13"/>
      <c r="I13" s="32">
        <f>G13*H13</f>
        <v>0</v>
      </c>
      <c r="J13" s="31">
        <f>MIN(F13,I13)</f>
        <v>0</v>
      </c>
      <c r="K13" s="78"/>
    </row>
    <row r="14" spans="1:11" ht="18" customHeight="1" x14ac:dyDescent="0.45">
      <c r="A14" s="35" t="s">
        <v>189</v>
      </c>
      <c r="B14" s="89" t="str">
        <f t="shared" si="0"/>
        <v/>
      </c>
      <c r="C14" s="89"/>
      <c r="D14" s="32">
        <f>E42</f>
        <v>0</v>
      </c>
      <c r="E14" s="18" t="s">
        <v>291</v>
      </c>
      <c r="F14" s="32">
        <f>D14*4/5</f>
        <v>0</v>
      </c>
      <c r="G14" s="33"/>
      <c r="H14" s="13"/>
      <c r="I14" s="32">
        <f>G14*H14</f>
        <v>0</v>
      </c>
      <c r="J14" s="31">
        <f>MIN(F14,I14)</f>
        <v>0</v>
      </c>
      <c r="K14" s="78"/>
    </row>
    <row r="15" spans="1:11" ht="18" customHeight="1" x14ac:dyDescent="0.45">
      <c r="A15" s="35" t="s">
        <v>188</v>
      </c>
      <c r="B15" s="89" t="str">
        <f t="shared" si="0"/>
        <v/>
      </c>
      <c r="C15" s="89"/>
      <c r="D15" s="32">
        <f>E48</f>
        <v>0</v>
      </c>
      <c r="E15" s="18" t="s">
        <v>291</v>
      </c>
      <c r="F15" s="32">
        <f>D15*4/5</f>
        <v>0</v>
      </c>
      <c r="G15" s="33"/>
      <c r="H15" s="13"/>
      <c r="I15" s="32">
        <f>G15*H15</f>
        <v>0</v>
      </c>
      <c r="J15" s="31">
        <f>MIN(F15,I15)</f>
        <v>0</v>
      </c>
      <c r="K15" s="78"/>
    </row>
    <row r="16" spans="1:11" ht="18" customHeight="1" x14ac:dyDescent="0.45">
      <c r="A16" s="35" t="s">
        <v>187</v>
      </c>
      <c r="B16" s="89" t="str">
        <f t="shared" si="0"/>
        <v/>
      </c>
      <c r="C16" s="89"/>
      <c r="D16" s="32">
        <f>E54</f>
        <v>0</v>
      </c>
      <c r="E16" s="18" t="s">
        <v>291</v>
      </c>
      <c r="F16" s="32">
        <f>D16*4/5</f>
        <v>0</v>
      </c>
      <c r="G16" s="33"/>
      <c r="H16" s="13"/>
      <c r="I16" s="32">
        <f>G16*H16</f>
        <v>0</v>
      </c>
      <c r="J16" s="31">
        <f>MIN(F16,I16)</f>
        <v>0</v>
      </c>
      <c r="K16" s="78"/>
    </row>
    <row r="17" spans="1:11" ht="18" hidden="1" customHeight="1" outlineLevel="1" x14ac:dyDescent="0.45">
      <c r="A17" s="35" t="s">
        <v>219</v>
      </c>
      <c r="B17" s="89" t="str">
        <f t="shared" si="0"/>
        <v/>
      </c>
      <c r="C17" s="89"/>
      <c r="D17" s="32">
        <f>E60</f>
        <v>0</v>
      </c>
      <c r="E17" s="18" t="s">
        <v>192</v>
      </c>
      <c r="F17" s="32">
        <f t="shared" ref="F17:F21" si="1">D17*3/4</f>
        <v>0</v>
      </c>
      <c r="G17" s="33"/>
      <c r="H17" s="13"/>
      <c r="I17" s="32">
        <f t="shared" ref="I17:I21" si="2">G17*H17</f>
        <v>0</v>
      </c>
      <c r="J17" s="31">
        <f t="shared" ref="J17:J21" si="3">MIN(F17,I17)</f>
        <v>0</v>
      </c>
      <c r="K17" s="44"/>
    </row>
    <row r="18" spans="1:11" ht="18" hidden="1" customHeight="1" outlineLevel="1" x14ac:dyDescent="0.45">
      <c r="A18" s="35" t="s">
        <v>220</v>
      </c>
      <c r="B18" s="89" t="str">
        <f t="shared" si="0"/>
        <v/>
      </c>
      <c r="C18" s="89"/>
      <c r="D18" s="32">
        <f>E66</f>
        <v>0</v>
      </c>
      <c r="E18" s="18" t="s">
        <v>192</v>
      </c>
      <c r="F18" s="32">
        <f t="shared" si="1"/>
        <v>0</v>
      </c>
      <c r="G18" s="33"/>
      <c r="H18" s="13"/>
      <c r="I18" s="32">
        <f t="shared" si="2"/>
        <v>0</v>
      </c>
      <c r="J18" s="31">
        <f t="shared" si="3"/>
        <v>0</v>
      </c>
    </row>
    <row r="19" spans="1:11" ht="18" hidden="1" customHeight="1" outlineLevel="1" x14ac:dyDescent="0.45">
      <c r="A19" s="35" t="s">
        <v>221</v>
      </c>
      <c r="B19" s="89" t="str">
        <f t="shared" si="0"/>
        <v/>
      </c>
      <c r="C19" s="89"/>
      <c r="D19" s="32">
        <f>E72</f>
        <v>0</v>
      </c>
      <c r="E19" s="18" t="s">
        <v>192</v>
      </c>
      <c r="F19" s="32">
        <f t="shared" si="1"/>
        <v>0</v>
      </c>
      <c r="G19" s="33"/>
      <c r="H19" s="13"/>
      <c r="I19" s="32">
        <f t="shared" si="2"/>
        <v>0</v>
      </c>
      <c r="J19" s="31">
        <f t="shared" si="3"/>
        <v>0</v>
      </c>
    </row>
    <row r="20" spans="1:11" ht="18" hidden="1" customHeight="1" outlineLevel="1" x14ac:dyDescent="0.45">
      <c r="A20" s="35" t="s">
        <v>222</v>
      </c>
      <c r="B20" s="89" t="str">
        <f t="shared" si="0"/>
        <v/>
      </c>
      <c r="C20" s="89"/>
      <c r="D20" s="32">
        <f>E78</f>
        <v>0</v>
      </c>
      <c r="E20" s="18" t="s">
        <v>192</v>
      </c>
      <c r="F20" s="32">
        <f t="shared" si="1"/>
        <v>0</v>
      </c>
      <c r="G20" s="33"/>
      <c r="H20" s="13"/>
      <c r="I20" s="32">
        <f t="shared" si="2"/>
        <v>0</v>
      </c>
      <c r="J20" s="31">
        <f t="shared" si="3"/>
        <v>0</v>
      </c>
    </row>
    <row r="21" spans="1:11" ht="18" hidden="1" customHeight="1" outlineLevel="1" x14ac:dyDescent="0.45">
      <c r="A21" s="35" t="s">
        <v>223</v>
      </c>
      <c r="B21" s="89" t="str">
        <f t="shared" si="0"/>
        <v/>
      </c>
      <c r="C21" s="89"/>
      <c r="D21" s="32">
        <f>E84</f>
        <v>0</v>
      </c>
      <c r="E21" s="18" t="s">
        <v>192</v>
      </c>
      <c r="F21" s="32">
        <f t="shared" si="1"/>
        <v>0</v>
      </c>
      <c r="G21" s="33"/>
      <c r="H21" s="13"/>
      <c r="I21" s="32">
        <f t="shared" si="2"/>
        <v>0</v>
      </c>
      <c r="J21" s="31">
        <f t="shared" si="3"/>
        <v>0</v>
      </c>
    </row>
    <row r="22" spans="1:11" ht="18" customHeight="1" collapsed="1" x14ac:dyDescent="0.45">
      <c r="A22" s="35" t="s">
        <v>181</v>
      </c>
      <c r="B22" s="96"/>
      <c r="C22" s="96"/>
      <c r="D22" s="32">
        <f>SUM(D12:D21)</f>
        <v>0</v>
      </c>
      <c r="E22" s="16"/>
      <c r="F22" s="16"/>
      <c r="G22" s="16"/>
      <c r="H22" s="16"/>
      <c r="I22" s="34"/>
      <c r="J22" s="31">
        <f>ROUNDDOWN(SUM(J12:J21),-3)</f>
        <v>0</v>
      </c>
    </row>
    <row r="23" spans="1:11" ht="18" customHeight="1" x14ac:dyDescent="0.45">
      <c r="I23" s="1" t="s">
        <v>214</v>
      </c>
      <c r="J23" s="30"/>
    </row>
    <row r="24" spans="1:11" ht="17.25" customHeight="1" x14ac:dyDescent="0.45">
      <c r="A24" s="4" t="s">
        <v>225</v>
      </c>
      <c r="J24" s="46" t="s">
        <v>124</v>
      </c>
    </row>
    <row r="25" spans="1:11" ht="18" customHeight="1" x14ac:dyDescent="0.45">
      <c r="A25" s="12" t="s">
        <v>191</v>
      </c>
      <c r="B25" s="82"/>
      <c r="C25" s="82"/>
      <c r="D25" s="82"/>
      <c r="E25" s="82"/>
      <c r="K25" s="37" t="s">
        <v>218</v>
      </c>
    </row>
    <row r="26" spans="1:11" ht="36" customHeight="1" x14ac:dyDescent="0.45">
      <c r="A26" s="83" t="s">
        <v>186</v>
      </c>
      <c r="B26" s="83"/>
      <c r="C26" s="83"/>
      <c r="D26" s="14" t="s">
        <v>185</v>
      </c>
      <c r="E26" s="84" t="s">
        <v>184</v>
      </c>
      <c r="F26" s="84"/>
      <c r="G26" s="37"/>
      <c r="K26" s="1"/>
    </row>
    <row r="27" spans="1:11" ht="18" customHeight="1" x14ac:dyDescent="0.45">
      <c r="A27" s="79"/>
      <c r="B27" s="79"/>
      <c r="C27" s="79"/>
      <c r="D27" s="13"/>
      <c r="E27" s="80"/>
      <c r="F27" s="80"/>
      <c r="G27" s="37"/>
      <c r="K27" s="1"/>
    </row>
    <row r="28" spans="1:11" ht="18" customHeight="1" x14ac:dyDescent="0.45">
      <c r="A28" s="79"/>
      <c r="B28" s="79"/>
      <c r="C28" s="79"/>
      <c r="D28" s="13"/>
      <c r="E28" s="80"/>
      <c r="F28" s="80"/>
      <c r="G28" s="37"/>
      <c r="K28" s="1"/>
    </row>
    <row r="29" spans="1:11" ht="18" customHeight="1" x14ac:dyDescent="0.45">
      <c r="A29" s="79"/>
      <c r="B29" s="79"/>
      <c r="C29" s="79"/>
      <c r="D29" s="13"/>
      <c r="E29" s="80"/>
      <c r="F29" s="80"/>
      <c r="G29" s="37"/>
      <c r="K29" s="1"/>
    </row>
    <row r="30" spans="1:11" ht="18" customHeight="1" x14ac:dyDescent="0.45">
      <c r="A30" s="85" t="s">
        <v>181</v>
      </c>
      <c r="B30" s="85"/>
      <c r="C30" s="85"/>
      <c r="D30" s="86"/>
      <c r="E30" s="87">
        <f>SUM(E27:F29)</f>
        <v>0</v>
      </c>
      <c r="F30" s="88"/>
      <c r="G30" s="12"/>
      <c r="H30" s="12"/>
      <c r="I30" s="12"/>
      <c r="J30" s="12"/>
    </row>
    <row r="31" spans="1:11" ht="18" customHeight="1" x14ac:dyDescent="0.45">
      <c r="A31" s="12" t="s">
        <v>190</v>
      </c>
      <c r="B31" s="82"/>
      <c r="C31" s="82"/>
      <c r="D31" s="82"/>
      <c r="E31" s="82"/>
      <c r="K31" s="37" t="s">
        <v>218</v>
      </c>
    </row>
    <row r="32" spans="1:11" ht="36.6" customHeight="1" x14ac:dyDescent="0.45">
      <c r="A32" s="83" t="s">
        <v>186</v>
      </c>
      <c r="B32" s="83"/>
      <c r="C32" s="83"/>
      <c r="D32" s="14" t="s">
        <v>185</v>
      </c>
      <c r="E32" s="84" t="s">
        <v>184</v>
      </c>
      <c r="F32" s="84"/>
      <c r="G32" s="37"/>
      <c r="K32" s="1"/>
    </row>
    <row r="33" spans="1:11" ht="18" customHeight="1" x14ac:dyDescent="0.45">
      <c r="A33" s="79"/>
      <c r="B33" s="79"/>
      <c r="C33" s="79"/>
      <c r="D33" s="13"/>
      <c r="E33" s="80"/>
      <c r="F33" s="80"/>
      <c r="G33" s="37"/>
      <c r="K33" s="1"/>
    </row>
    <row r="34" spans="1:11" ht="18" customHeight="1" x14ac:dyDescent="0.45">
      <c r="A34" s="79"/>
      <c r="B34" s="79"/>
      <c r="C34" s="79"/>
      <c r="D34" s="13"/>
      <c r="E34" s="80"/>
      <c r="F34" s="80"/>
      <c r="G34" s="37"/>
      <c r="K34" s="1"/>
    </row>
    <row r="35" spans="1:11" ht="18" customHeight="1" x14ac:dyDescent="0.45">
      <c r="A35" s="79"/>
      <c r="B35" s="79"/>
      <c r="C35" s="79"/>
      <c r="D35" s="13"/>
      <c r="E35" s="80"/>
      <c r="F35" s="80"/>
      <c r="G35" s="37"/>
      <c r="K35" s="1"/>
    </row>
    <row r="36" spans="1:11" ht="18" customHeight="1" x14ac:dyDescent="0.45">
      <c r="A36" s="85" t="s">
        <v>181</v>
      </c>
      <c r="B36" s="85"/>
      <c r="C36" s="85"/>
      <c r="D36" s="86"/>
      <c r="E36" s="87">
        <f>SUM(E33:F35)</f>
        <v>0</v>
      </c>
      <c r="F36" s="88"/>
      <c r="G36" s="12"/>
      <c r="H36" s="12"/>
      <c r="I36" s="12"/>
      <c r="J36" s="12"/>
    </row>
    <row r="37" spans="1:11" ht="18" customHeight="1" x14ac:dyDescent="0.45">
      <c r="A37" s="12" t="s">
        <v>189</v>
      </c>
      <c r="B37" s="82"/>
      <c r="C37" s="82"/>
      <c r="D37" s="82"/>
      <c r="E37" s="82"/>
      <c r="K37" s="37" t="s">
        <v>218</v>
      </c>
    </row>
    <row r="38" spans="1:11" ht="36" customHeight="1" x14ac:dyDescent="0.45">
      <c r="A38" s="83" t="s">
        <v>186</v>
      </c>
      <c r="B38" s="83"/>
      <c r="C38" s="83"/>
      <c r="D38" s="14" t="s">
        <v>185</v>
      </c>
      <c r="E38" s="84" t="s">
        <v>184</v>
      </c>
      <c r="F38" s="84"/>
      <c r="G38" s="37"/>
      <c r="K38" s="1"/>
    </row>
    <row r="39" spans="1:11" ht="18" customHeight="1" x14ac:dyDescent="0.45">
      <c r="A39" s="79"/>
      <c r="B39" s="79"/>
      <c r="C39" s="79"/>
      <c r="D39" s="13"/>
      <c r="E39" s="80"/>
      <c r="F39" s="80"/>
      <c r="G39" s="37"/>
      <c r="K39" s="1"/>
    </row>
    <row r="40" spans="1:11" ht="18" customHeight="1" x14ac:dyDescent="0.45">
      <c r="A40" s="79"/>
      <c r="B40" s="79"/>
      <c r="C40" s="79"/>
      <c r="D40" s="13"/>
      <c r="E40" s="80"/>
      <c r="F40" s="80"/>
      <c r="G40" s="37"/>
      <c r="K40" s="1"/>
    </row>
    <row r="41" spans="1:11" ht="18" customHeight="1" x14ac:dyDescent="0.45">
      <c r="A41" s="79"/>
      <c r="B41" s="79"/>
      <c r="C41" s="79"/>
      <c r="D41" s="13"/>
      <c r="E41" s="80"/>
      <c r="F41" s="80"/>
      <c r="G41" s="37"/>
      <c r="K41" s="1"/>
    </row>
    <row r="42" spans="1:11" ht="18" customHeight="1" x14ac:dyDescent="0.45">
      <c r="A42" s="85" t="s">
        <v>181</v>
      </c>
      <c r="B42" s="85"/>
      <c r="C42" s="85"/>
      <c r="D42" s="86"/>
      <c r="E42" s="87">
        <f>SUM(E39:F41)</f>
        <v>0</v>
      </c>
      <c r="F42" s="88"/>
      <c r="G42" s="12"/>
      <c r="H42" s="12"/>
      <c r="I42" s="12"/>
      <c r="J42" s="12"/>
    </row>
    <row r="43" spans="1:11" ht="18" customHeight="1" x14ac:dyDescent="0.45">
      <c r="A43" s="12" t="s">
        <v>188</v>
      </c>
      <c r="B43" s="82"/>
      <c r="C43" s="82"/>
      <c r="D43" s="82"/>
      <c r="E43" s="82"/>
      <c r="K43" s="37" t="s">
        <v>218</v>
      </c>
    </row>
    <row r="44" spans="1:11" ht="36" customHeight="1" x14ac:dyDescent="0.45">
      <c r="A44" s="83" t="s">
        <v>186</v>
      </c>
      <c r="B44" s="83"/>
      <c r="C44" s="83"/>
      <c r="D44" s="14" t="s">
        <v>185</v>
      </c>
      <c r="E44" s="84" t="s">
        <v>184</v>
      </c>
      <c r="F44" s="84"/>
      <c r="G44" s="37"/>
      <c r="K44" s="1"/>
    </row>
    <row r="45" spans="1:11" ht="18" customHeight="1" x14ac:dyDescent="0.45">
      <c r="A45" s="79"/>
      <c r="B45" s="79"/>
      <c r="C45" s="79"/>
      <c r="D45" s="13"/>
      <c r="E45" s="80"/>
      <c r="F45" s="80"/>
      <c r="G45" s="37"/>
      <c r="K45" s="1"/>
    </row>
    <row r="46" spans="1:11" ht="18" customHeight="1" x14ac:dyDescent="0.45">
      <c r="A46" s="79"/>
      <c r="B46" s="79"/>
      <c r="C46" s="79"/>
      <c r="D46" s="13"/>
      <c r="E46" s="80"/>
      <c r="F46" s="80"/>
      <c r="G46" s="37"/>
      <c r="K46" s="1"/>
    </row>
    <row r="47" spans="1:11" ht="18" customHeight="1" x14ac:dyDescent="0.45">
      <c r="A47" s="79"/>
      <c r="B47" s="79"/>
      <c r="C47" s="79"/>
      <c r="D47" s="13"/>
      <c r="E47" s="80"/>
      <c r="F47" s="80"/>
      <c r="G47" s="37"/>
      <c r="K47" s="1"/>
    </row>
    <row r="48" spans="1:11" ht="18" customHeight="1" x14ac:dyDescent="0.45">
      <c r="A48" s="85" t="s">
        <v>181</v>
      </c>
      <c r="B48" s="85"/>
      <c r="C48" s="85"/>
      <c r="D48" s="86"/>
      <c r="E48" s="87">
        <f>SUM(E45:F47)</f>
        <v>0</v>
      </c>
      <c r="F48" s="88"/>
      <c r="G48" s="12"/>
      <c r="H48" s="12"/>
      <c r="I48" s="12"/>
      <c r="J48" s="12"/>
    </row>
    <row r="49" spans="1:11" ht="18" customHeight="1" x14ac:dyDescent="0.45">
      <c r="A49" s="12" t="s">
        <v>187</v>
      </c>
      <c r="B49" s="82"/>
      <c r="C49" s="82"/>
      <c r="D49" s="82"/>
      <c r="E49" s="82"/>
      <c r="K49" s="37" t="s">
        <v>218</v>
      </c>
    </row>
    <row r="50" spans="1:11" ht="36" customHeight="1" x14ac:dyDescent="0.45">
      <c r="A50" s="83" t="s">
        <v>186</v>
      </c>
      <c r="B50" s="83"/>
      <c r="C50" s="83"/>
      <c r="D50" s="14" t="s">
        <v>185</v>
      </c>
      <c r="E50" s="84" t="s">
        <v>184</v>
      </c>
      <c r="F50" s="84"/>
      <c r="G50" s="37"/>
      <c r="K50" s="1"/>
    </row>
    <row r="51" spans="1:11" ht="18" customHeight="1" x14ac:dyDescent="0.45">
      <c r="A51" s="79"/>
      <c r="B51" s="79"/>
      <c r="C51" s="79"/>
      <c r="D51" s="13"/>
      <c r="E51" s="80"/>
      <c r="F51" s="80"/>
      <c r="G51" s="37"/>
      <c r="K51" s="1"/>
    </row>
    <row r="52" spans="1:11" ht="18" customHeight="1" x14ac:dyDescent="0.45">
      <c r="A52" s="79"/>
      <c r="B52" s="79"/>
      <c r="C52" s="79"/>
      <c r="D52" s="13"/>
      <c r="E52" s="80"/>
      <c r="F52" s="80"/>
      <c r="G52" s="37"/>
      <c r="K52" s="1"/>
    </row>
    <row r="53" spans="1:11" ht="18" customHeight="1" x14ac:dyDescent="0.45">
      <c r="A53" s="79"/>
      <c r="B53" s="79"/>
      <c r="C53" s="79"/>
      <c r="D53" s="13"/>
      <c r="E53" s="80"/>
      <c r="F53" s="80"/>
      <c r="G53" s="37"/>
      <c r="K53" s="1"/>
    </row>
    <row r="54" spans="1:11" ht="18" customHeight="1" x14ac:dyDescent="0.45">
      <c r="A54" s="85" t="s">
        <v>181</v>
      </c>
      <c r="B54" s="85"/>
      <c r="C54" s="85"/>
      <c r="D54" s="86"/>
      <c r="E54" s="87">
        <f>SUM(E51:F53)</f>
        <v>0</v>
      </c>
      <c r="F54" s="88"/>
      <c r="G54" s="12"/>
      <c r="H54" s="12"/>
      <c r="I54" s="12"/>
      <c r="J54" s="12"/>
    </row>
    <row r="55" spans="1:11" ht="18" hidden="1" customHeight="1" outlineLevel="1" x14ac:dyDescent="0.45">
      <c r="A55" s="12" t="s">
        <v>219</v>
      </c>
      <c r="B55" s="82"/>
      <c r="C55" s="82"/>
      <c r="D55" s="82"/>
      <c r="E55" s="82"/>
      <c r="K55" s="37" t="s">
        <v>218</v>
      </c>
    </row>
    <row r="56" spans="1:11" ht="36" hidden="1" customHeight="1" outlineLevel="1" x14ac:dyDescent="0.45">
      <c r="A56" s="83" t="s">
        <v>186</v>
      </c>
      <c r="B56" s="83"/>
      <c r="C56" s="83"/>
      <c r="D56" s="14" t="s">
        <v>185</v>
      </c>
      <c r="E56" s="84" t="s">
        <v>184</v>
      </c>
      <c r="F56" s="84"/>
      <c r="G56" s="83" t="s">
        <v>183</v>
      </c>
      <c r="H56" s="83"/>
      <c r="I56" s="83" t="s">
        <v>182</v>
      </c>
      <c r="J56" s="83"/>
    </row>
    <row r="57" spans="1:11" ht="18" hidden="1" customHeight="1" outlineLevel="1" x14ac:dyDescent="0.45">
      <c r="A57" s="79"/>
      <c r="B57" s="79"/>
      <c r="C57" s="79"/>
      <c r="D57" s="13"/>
      <c r="E57" s="80"/>
      <c r="F57" s="80"/>
      <c r="G57" s="81"/>
      <c r="H57" s="81"/>
      <c r="I57" s="81"/>
      <c r="J57" s="81"/>
    </row>
    <row r="58" spans="1:11" ht="18" hidden="1" customHeight="1" outlineLevel="1" x14ac:dyDescent="0.45">
      <c r="A58" s="79"/>
      <c r="B58" s="79"/>
      <c r="C58" s="79"/>
      <c r="D58" s="13"/>
      <c r="E58" s="80"/>
      <c r="F58" s="80"/>
      <c r="G58" s="81"/>
      <c r="H58" s="81"/>
      <c r="I58" s="81"/>
      <c r="J58" s="81"/>
    </row>
    <row r="59" spans="1:11" ht="18" hidden="1" customHeight="1" outlineLevel="1" x14ac:dyDescent="0.45">
      <c r="A59" s="79"/>
      <c r="B59" s="79"/>
      <c r="C59" s="79"/>
      <c r="D59" s="13"/>
      <c r="E59" s="80"/>
      <c r="F59" s="80"/>
      <c r="G59" s="81"/>
      <c r="H59" s="81"/>
      <c r="I59" s="81"/>
      <c r="J59" s="81"/>
    </row>
    <row r="60" spans="1:11" ht="18" hidden="1" customHeight="1" outlineLevel="1" x14ac:dyDescent="0.45">
      <c r="A60" s="85" t="s">
        <v>181</v>
      </c>
      <c r="B60" s="85"/>
      <c r="C60" s="85"/>
      <c r="D60" s="86"/>
      <c r="E60" s="87">
        <f>SUM(E57:F59)</f>
        <v>0</v>
      </c>
      <c r="F60" s="88"/>
      <c r="G60" s="12"/>
      <c r="H60" s="12"/>
      <c r="I60" s="12"/>
      <c r="J60" s="12"/>
    </row>
    <row r="61" spans="1:11" ht="18" hidden="1" customHeight="1" outlineLevel="1" x14ac:dyDescent="0.45">
      <c r="A61" s="12" t="s">
        <v>220</v>
      </c>
      <c r="B61" s="82"/>
      <c r="C61" s="82"/>
      <c r="D61" s="82"/>
      <c r="E61" s="82"/>
      <c r="K61" s="37" t="s">
        <v>218</v>
      </c>
    </row>
    <row r="62" spans="1:11" ht="36" hidden="1" customHeight="1" outlineLevel="1" x14ac:dyDescent="0.45">
      <c r="A62" s="83" t="s">
        <v>186</v>
      </c>
      <c r="B62" s="83"/>
      <c r="C62" s="83"/>
      <c r="D62" s="14" t="s">
        <v>185</v>
      </c>
      <c r="E62" s="84" t="s">
        <v>184</v>
      </c>
      <c r="F62" s="84"/>
      <c r="G62" s="83" t="s">
        <v>183</v>
      </c>
      <c r="H62" s="83"/>
      <c r="I62" s="83" t="s">
        <v>182</v>
      </c>
      <c r="J62" s="83"/>
    </row>
    <row r="63" spans="1:11" ht="18" hidden="1" customHeight="1" outlineLevel="1" x14ac:dyDescent="0.45">
      <c r="A63" s="79"/>
      <c r="B63" s="79"/>
      <c r="C63" s="79"/>
      <c r="D63" s="13"/>
      <c r="E63" s="80"/>
      <c r="F63" s="80"/>
      <c r="G63" s="81"/>
      <c r="H63" s="81"/>
      <c r="I63" s="81"/>
      <c r="J63" s="81"/>
    </row>
    <row r="64" spans="1:11" ht="18" hidden="1" customHeight="1" outlineLevel="1" x14ac:dyDescent="0.45">
      <c r="A64" s="79"/>
      <c r="B64" s="79"/>
      <c r="C64" s="79"/>
      <c r="D64" s="13"/>
      <c r="E64" s="80"/>
      <c r="F64" s="80"/>
      <c r="G64" s="81"/>
      <c r="H64" s="81"/>
      <c r="I64" s="81"/>
      <c r="J64" s="81"/>
    </row>
    <row r="65" spans="1:11" ht="18" hidden="1" customHeight="1" outlineLevel="1" x14ac:dyDescent="0.45">
      <c r="A65" s="79"/>
      <c r="B65" s="79"/>
      <c r="C65" s="79"/>
      <c r="D65" s="13"/>
      <c r="E65" s="80"/>
      <c r="F65" s="80"/>
      <c r="G65" s="81"/>
      <c r="H65" s="81"/>
      <c r="I65" s="81"/>
      <c r="J65" s="81"/>
    </row>
    <row r="66" spans="1:11" ht="18" hidden="1" customHeight="1" outlineLevel="1" x14ac:dyDescent="0.45">
      <c r="A66" s="85" t="s">
        <v>181</v>
      </c>
      <c r="B66" s="85"/>
      <c r="C66" s="85"/>
      <c r="D66" s="86"/>
      <c r="E66" s="87">
        <f>SUM(E63:F65)</f>
        <v>0</v>
      </c>
      <c r="F66" s="88"/>
      <c r="G66" s="12"/>
      <c r="H66" s="12"/>
      <c r="I66" s="12"/>
      <c r="J66" s="12"/>
    </row>
    <row r="67" spans="1:11" ht="18" hidden="1" customHeight="1" outlineLevel="1" x14ac:dyDescent="0.45">
      <c r="A67" s="12" t="s">
        <v>221</v>
      </c>
      <c r="B67" s="82"/>
      <c r="C67" s="82"/>
      <c r="D67" s="82"/>
      <c r="E67" s="82"/>
      <c r="K67" s="37" t="s">
        <v>218</v>
      </c>
    </row>
    <row r="68" spans="1:11" ht="36" hidden="1" customHeight="1" outlineLevel="1" x14ac:dyDescent="0.45">
      <c r="A68" s="83" t="s">
        <v>186</v>
      </c>
      <c r="B68" s="83"/>
      <c r="C68" s="83"/>
      <c r="D68" s="14" t="s">
        <v>185</v>
      </c>
      <c r="E68" s="84" t="s">
        <v>184</v>
      </c>
      <c r="F68" s="84"/>
      <c r="G68" s="83" t="s">
        <v>183</v>
      </c>
      <c r="H68" s="83"/>
      <c r="I68" s="83" t="s">
        <v>182</v>
      </c>
      <c r="J68" s="83"/>
    </row>
    <row r="69" spans="1:11" ht="18" hidden="1" customHeight="1" outlineLevel="1" x14ac:dyDescent="0.45">
      <c r="A69" s="79"/>
      <c r="B69" s="79"/>
      <c r="C69" s="79"/>
      <c r="D69" s="13"/>
      <c r="E69" s="80"/>
      <c r="F69" s="80"/>
      <c r="G69" s="81"/>
      <c r="H69" s="81"/>
      <c r="I69" s="81"/>
      <c r="J69" s="81"/>
    </row>
    <row r="70" spans="1:11" ht="18" hidden="1" customHeight="1" outlineLevel="1" x14ac:dyDescent="0.45">
      <c r="A70" s="79"/>
      <c r="B70" s="79"/>
      <c r="C70" s="79"/>
      <c r="D70" s="13"/>
      <c r="E70" s="80"/>
      <c r="F70" s="80"/>
      <c r="G70" s="81"/>
      <c r="H70" s="81"/>
      <c r="I70" s="81"/>
      <c r="J70" s="81"/>
    </row>
    <row r="71" spans="1:11" ht="18" hidden="1" customHeight="1" outlineLevel="1" x14ac:dyDescent="0.45">
      <c r="A71" s="79"/>
      <c r="B71" s="79"/>
      <c r="C71" s="79"/>
      <c r="D71" s="13"/>
      <c r="E71" s="80"/>
      <c r="F71" s="80"/>
      <c r="G71" s="81"/>
      <c r="H71" s="81"/>
      <c r="I71" s="81"/>
      <c r="J71" s="81"/>
    </row>
    <row r="72" spans="1:11" ht="18" hidden="1" customHeight="1" outlineLevel="1" x14ac:dyDescent="0.45">
      <c r="A72" s="85" t="s">
        <v>181</v>
      </c>
      <c r="B72" s="85"/>
      <c r="C72" s="85"/>
      <c r="D72" s="86"/>
      <c r="E72" s="87">
        <f>SUM(E69:F71)</f>
        <v>0</v>
      </c>
      <c r="F72" s="88"/>
      <c r="G72" s="12"/>
      <c r="H72" s="12"/>
      <c r="I72" s="12"/>
      <c r="J72" s="12"/>
    </row>
    <row r="73" spans="1:11" ht="18" hidden="1" customHeight="1" outlineLevel="1" x14ac:dyDescent="0.45">
      <c r="A73" s="12" t="s">
        <v>222</v>
      </c>
      <c r="B73" s="82"/>
      <c r="C73" s="82"/>
      <c r="D73" s="82"/>
      <c r="E73" s="82"/>
      <c r="K73" s="37" t="s">
        <v>218</v>
      </c>
    </row>
    <row r="74" spans="1:11" ht="36" hidden="1" customHeight="1" outlineLevel="1" x14ac:dyDescent="0.45">
      <c r="A74" s="83" t="s">
        <v>186</v>
      </c>
      <c r="B74" s="83"/>
      <c r="C74" s="83"/>
      <c r="D74" s="14" t="s">
        <v>185</v>
      </c>
      <c r="E74" s="84" t="s">
        <v>184</v>
      </c>
      <c r="F74" s="84"/>
      <c r="G74" s="83" t="s">
        <v>183</v>
      </c>
      <c r="H74" s="83"/>
      <c r="I74" s="83" t="s">
        <v>182</v>
      </c>
      <c r="J74" s="83"/>
    </row>
    <row r="75" spans="1:11" ht="18" hidden="1" customHeight="1" outlineLevel="1" x14ac:dyDescent="0.45">
      <c r="A75" s="79"/>
      <c r="B75" s="79"/>
      <c r="C75" s="79"/>
      <c r="D75" s="13"/>
      <c r="E75" s="80"/>
      <c r="F75" s="80"/>
      <c r="G75" s="81"/>
      <c r="H75" s="81"/>
      <c r="I75" s="81"/>
      <c r="J75" s="81"/>
    </row>
    <row r="76" spans="1:11" ht="18" hidden="1" customHeight="1" outlineLevel="1" x14ac:dyDescent="0.45">
      <c r="A76" s="79"/>
      <c r="B76" s="79"/>
      <c r="C76" s="79"/>
      <c r="D76" s="13"/>
      <c r="E76" s="80"/>
      <c r="F76" s="80"/>
      <c r="G76" s="81"/>
      <c r="H76" s="81"/>
      <c r="I76" s="81"/>
      <c r="J76" s="81"/>
    </row>
    <row r="77" spans="1:11" ht="18" hidden="1" customHeight="1" outlineLevel="1" x14ac:dyDescent="0.45">
      <c r="A77" s="79"/>
      <c r="B77" s="79"/>
      <c r="C77" s="79"/>
      <c r="D77" s="13"/>
      <c r="E77" s="80"/>
      <c r="F77" s="80"/>
      <c r="G77" s="81"/>
      <c r="H77" s="81"/>
      <c r="I77" s="81"/>
      <c r="J77" s="81"/>
    </row>
    <row r="78" spans="1:11" ht="18" hidden="1" customHeight="1" outlineLevel="1" x14ac:dyDescent="0.45">
      <c r="A78" s="85" t="s">
        <v>181</v>
      </c>
      <c r="B78" s="85"/>
      <c r="C78" s="85"/>
      <c r="D78" s="86"/>
      <c r="E78" s="87">
        <f>SUM(E75:F77)</f>
        <v>0</v>
      </c>
      <c r="F78" s="88"/>
      <c r="G78" s="12"/>
      <c r="H78" s="12"/>
      <c r="I78" s="12"/>
      <c r="J78" s="12"/>
    </row>
    <row r="79" spans="1:11" ht="18" hidden="1" customHeight="1" outlineLevel="1" x14ac:dyDescent="0.45">
      <c r="A79" s="12" t="s">
        <v>223</v>
      </c>
      <c r="B79" s="82"/>
      <c r="C79" s="82"/>
      <c r="D79" s="82"/>
      <c r="E79" s="82"/>
      <c r="K79" s="37" t="s">
        <v>218</v>
      </c>
    </row>
    <row r="80" spans="1:11" ht="36" hidden="1" customHeight="1" outlineLevel="1" x14ac:dyDescent="0.45">
      <c r="A80" s="83" t="s">
        <v>186</v>
      </c>
      <c r="B80" s="83"/>
      <c r="C80" s="83"/>
      <c r="D80" s="14" t="s">
        <v>185</v>
      </c>
      <c r="E80" s="84" t="s">
        <v>184</v>
      </c>
      <c r="F80" s="84"/>
      <c r="G80" s="83" t="s">
        <v>183</v>
      </c>
      <c r="H80" s="83"/>
      <c r="I80" s="83" t="s">
        <v>182</v>
      </c>
      <c r="J80" s="83"/>
    </row>
    <row r="81" spans="1:10" ht="18" hidden="1" customHeight="1" outlineLevel="1" x14ac:dyDescent="0.45">
      <c r="A81" s="79"/>
      <c r="B81" s="79"/>
      <c r="C81" s="79"/>
      <c r="D81" s="13"/>
      <c r="E81" s="80"/>
      <c r="F81" s="80"/>
      <c r="G81" s="81"/>
      <c r="H81" s="81"/>
      <c r="I81" s="81"/>
      <c r="J81" s="81"/>
    </row>
    <row r="82" spans="1:10" ht="18" hidden="1" customHeight="1" outlineLevel="1" x14ac:dyDescent="0.45">
      <c r="A82" s="79"/>
      <c r="B82" s="79"/>
      <c r="C82" s="79"/>
      <c r="D82" s="13"/>
      <c r="E82" s="80"/>
      <c r="F82" s="80"/>
      <c r="G82" s="81"/>
      <c r="H82" s="81"/>
      <c r="I82" s="81"/>
      <c r="J82" s="81"/>
    </row>
    <row r="83" spans="1:10" ht="18" hidden="1" customHeight="1" outlineLevel="1" x14ac:dyDescent="0.45">
      <c r="A83" s="79"/>
      <c r="B83" s="79"/>
      <c r="C83" s="79"/>
      <c r="D83" s="13"/>
      <c r="E83" s="80"/>
      <c r="F83" s="80"/>
      <c r="G83" s="81"/>
      <c r="H83" s="81"/>
      <c r="I83" s="81"/>
      <c r="J83" s="81"/>
    </row>
    <row r="84" spans="1:10" ht="18" hidden="1" customHeight="1" outlineLevel="1" x14ac:dyDescent="0.45">
      <c r="A84" s="85" t="s">
        <v>181</v>
      </c>
      <c r="B84" s="85"/>
      <c r="C84" s="85"/>
      <c r="D84" s="86"/>
      <c r="E84" s="87">
        <f>SUM(E81:F83)</f>
        <v>0</v>
      </c>
      <c r="F84" s="88"/>
      <c r="G84" s="12"/>
      <c r="H84" s="12"/>
      <c r="I84" s="12"/>
      <c r="J84" s="12"/>
    </row>
    <row r="85" spans="1:10" collapsed="1" x14ac:dyDescent="0.45">
      <c r="A85" s="1" t="s">
        <v>180</v>
      </c>
    </row>
    <row r="86" spans="1:10" x14ac:dyDescent="0.45">
      <c r="A86" s="1" t="s">
        <v>179</v>
      </c>
    </row>
    <row r="87" spans="1:10" x14ac:dyDescent="0.45">
      <c r="A87" s="1" t="s">
        <v>178</v>
      </c>
    </row>
    <row r="88" spans="1:10" x14ac:dyDescent="0.45">
      <c r="A88" s="1" t="s">
        <v>177</v>
      </c>
    </row>
  </sheetData>
  <mergeCells count="176">
    <mergeCell ref="A83:C83"/>
    <mergeCell ref="E83:F83"/>
    <mergeCell ref="G83:H83"/>
    <mergeCell ref="I83:J83"/>
    <mergeCell ref="A84:D84"/>
    <mergeCell ref="E84:F84"/>
    <mergeCell ref="I80:J80"/>
    <mergeCell ref="A81:C81"/>
    <mergeCell ref="E81:F81"/>
    <mergeCell ref="G81:H81"/>
    <mergeCell ref="I81:J81"/>
    <mergeCell ref="A82:C82"/>
    <mergeCell ref="E82:F82"/>
    <mergeCell ref="G82:H82"/>
    <mergeCell ref="I82:J82"/>
    <mergeCell ref="A78:D78"/>
    <mergeCell ref="E78:F78"/>
    <mergeCell ref="B79:E79"/>
    <mergeCell ref="A80:C80"/>
    <mergeCell ref="E80:F80"/>
    <mergeCell ref="G80:H80"/>
    <mergeCell ref="A76:C76"/>
    <mergeCell ref="E76:F76"/>
    <mergeCell ref="G76:H76"/>
    <mergeCell ref="I76:J76"/>
    <mergeCell ref="A77:C77"/>
    <mergeCell ref="E77:F77"/>
    <mergeCell ref="G77:H77"/>
    <mergeCell ref="I77:J77"/>
    <mergeCell ref="B73:E73"/>
    <mergeCell ref="A74:C74"/>
    <mergeCell ref="E74:F74"/>
    <mergeCell ref="G74:H74"/>
    <mergeCell ref="I74:J74"/>
    <mergeCell ref="A75:C75"/>
    <mergeCell ref="E75:F75"/>
    <mergeCell ref="G75:H75"/>
    <mergeCell ref="I75:J75"/>
    <mergeCell ref="A71:C71"/>
    <mergeCell ref="E71:F71"/>
    <mergeCell ref="G71:H71"/>
    <mergeCell ref="I71:J71"/>
    <mergeCell ref="A72:D72"/>
    <mergeCell ref="E72:F72"/>
    <mergeCell ref="I68:J68"/>
    <mergeCell ref="A69:C69"/>
    <mergeCell ref="E69:F69"/>
    <mergeCell ref="G69:H69"/>
    <mergeCell ref="I69:J69"/>
    <mergeCell ref="A70:C70"/>
    <mergeCell ref="E70:F70"/>
    <mergeCell ref="G70:H70"/>
    <mergeCell ref="I70:J70"/>
    <mergeCell ref="A66:D66"/>
    <mergeCell ref="E66:F66"/>
    <mergeCell ref="B67:E67"/>
    <mergeCell ref="A68:C68"/>
    <mergeCell ref="E68:F68"/>
    <mergeCell ref="G68:H68"/>
    <mergeCell ref="A64:C64"/>
    <mergeCell ref="E64:F64"/>
    <mergeCell ref="G64:H64"/>
    <mergeCell ref="I64:J64"/>
    <mergeCell ref="A65:C65"/>
    <mergeCell ref="E65:F65"/>
    <mergeCell ref="G65:H65"/>
    <mergeCell ref="I65:J65"/>
    <mergeCell ref="B61:E61"/>
    <mergeCell ref="A62:C62"/>
    <mergeCell ref="E62:F62"/>
    <mergeCell ref="G62:H62"/>
    <mergeCell ref="I62:J62"/>
    <mergeCell ref="A63:C63"/>
    <mergeCell ref="E63:F63"/>
    <mergeCell ref="G63:H63"/>
    <mergeCell ref="I63:J63"/>
    <mergeCell ref="A59:C59"/>
    <mergeCell ref="E59:F59"/>
    <mergeCell ref="G59:H59"/>
    <mergeCell ref="I59:J59"/>
    <mergeCell ref="A60:D60"/>
    <mergeCell ref="E60:F60"/>
    <mergeCell ref="I56:J56"/>
    <mergeCell ref="A57:C57"/>
    <mergeCell ref="E57:F57"/>
    <mergeCell ref="G57:H57"/>
    <mergeCell ref="I57:J57"/>
    <mergeCell ref="A58:C58"/>
    <mergeCell ref="E58:F58"/>
    <mergeCell ref="G58:H58"/>
    <mergeCell ref="I58:J58"/>
    <mergeCell ref="A54:D54"/>
    <mergeCell ref="E54:F54"/>
    <mergeCell ref="B55:E55"/>
    <mergeCell ref="A56:C56"/>
    <mergeCell ref="E56:F56"/>
    <mergeCell ref="G56:H56"/>
    <mergeCell ref="A51:C51"/>
    <mergeCell ref="E51:F51"/>
    <mergeCell ref="A52:C52"/>
    <mergeCell ref="E52:F52"/>
    <mergeCell ref="A53:C53"/>
    <mergeCell ref="E53:F53"/>
    <mergeCell ref="A47:C47"/>
    <mergeCell ref="E47:F47"/>
    <mergeCell ref="A48:D48"/>
    <mergeCell ref="E48:F48"/>
    <mergeCell ref="B49:E49"/>
    <mergeCell ref="A50:C50"/>
    <mergeCell ref="E50:F50"/>
    <mergeCell ref="B43:E43"/>
    <mergeCell ref="A44:C44"/>
    <mergeCell ref="E44:F44"/>
    <mergeCell ref="A45:C45"/>
    <mergeCell ref="E45:F45"/>
    <mergeCell ref="A46:C46"/>
    <mergeCell ref="E46:F46"/>
    <mergeCell ref="A40:C40"/>
    <mergeCell ref="E40:F40"/>
    <mergeCell ref="A41:C41"/>
    <mergeCell ref="E41:F41"/>
    <mergeCell ref="A42:D42"/>
    <mergeCell ref="E42:F42"/>
    <mergeCell ref="A36:D36"/>
    <mergeCell ref="E36:F36"/>
    <mergeCell ref="B37:E37"/>
    <mergeCell ref="A38:C38"/>
    <mergeCell ref="E38:F38"/>
    <mergeCell ref="A39:C39"/>
    <mergeCell ref="E39:F39"/>
    <mergeCell ref="A33:C33"/>
    <mergeCell ref="E33:F33"/>
    <mergeCell ref="A34:C34"/>
    <mergeCell ref="E34:F34"/>
    <mergeCell ref="A35:C35"/>
    <mergeCell ref="E35:F35"/>
    <mergeCell ref="A29:C29"/>
    <mergeCell ref="E29:F29"/>
    <mergeCell ref="A30:D30"/>
    <mergeCell ref="E30:F30"/>
    <mergeCell ref="B31:E31"/>
    <mergeCell ref="A32:C32"/>
    <mergeCell ref="E32:F32"/>
    <mergeCell ref="A26:C26"/>
    <mergeCell ref="E26:F26"/>
    <mergeCell ref="A27:C27"/>
    <mergeCell ref="E27:F27"/>
    <mergeCell ref="A28:C28"/>
    <mergeCell ref="E28:F28"/>
    <mergeCell ref="B18:C18"/>
    <mergeCell ref="B19:C19"/>
    <mergeCell ref="B20:C20"/>
    <mergeCell ref="B21:C21"/>
    <mergeCell ref="B22:C22"/>
    <mergeCell ref="B25:E25"/>
    <mergeCell ref="K12:K16"/>
    <mergeCell ref="B13:C13"/>
    <mergeCell ref="B14:C14"/>
    <mergeCell ref="B15:C15"/>
    <mergeCell ref="B16:C16"/>
    <mergeCell ref="B17:C17"/>
    <mergeCell ref="A8:B8"/>
    <mergeCell ref="C8:D8"/>
    <mergeCell ref="E8:F8"/>
    <mergeCell ref="G8:H8"/>
    <mergeCell ref="B11:C11"/>
    <mergeCell ref="B12:C12"/>
    <mergeCell ref="B3:F3"/>
    <mergeCell ref="A6:B6"/>
    <mergeCell ref="C6:D6"/>
    <mergeCell ref="E6:F6"/>
    <mergeCell ref="G6:H6"/>
    <mergeCell ref="A7:B7"/>
    <mergeCell ref="C7:D7"/>
    <mergeCell ref="E7:F7"/>
    <mergeCell ref="G7:H7"/>
  </mergeCells>
  <phoneticPr fontId="1"/>
  <printOptions horizontalCentered="1"/>
  <pageMargins left="0.70866141732283472" right="0.70866141732283472" top="0.74803149606299213" bottom="0.74803149606299213" header="0.31496062992125984" footer="0.31496062992125984"/>
  <pageSetup paperSize="9" scale="69" fitToWidth="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9BBF4DC-B651-493E-A17F-0039233FD167}">
          <x14:formula1>
            <xm:f>データセット!$Q$3:$Q$19</xm:f>
          </x14:formula1>
          <xm:sqref>B79:E79 B25:E25 B31:E31 B37:E37 B43:E43 B49:E49 B55:E55 B61:E61 B67:E67 B73:E73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36F8A-E370-4FAA-92E4-FEA297529530}">
  <sheetPr>
    <tabColor theme="7" tint="0.79998168889431442"/>
  </sheetPr>
  <dimension ref="A1"/>
  <sheetViews>
    <sheetView workbookViewId="0"/>
  </sheetViews>
  <sheetFormatPr defaultRowHeight="18" x14ac:dyDescent="0.45"/>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F2E7-6016-46E6-B7DD-18292E0F1795}">
  <sheetPr>
    <tabColor theme="9" tint="0.79998168889431442"/>
  </sheetPr>
  <dimension ref="A1"/>
  <sheetViews>
    <sheetView workbookViewId="0"/>
  </sheetViews>
  <sheetFormatPr defaultRowHeight="18" x14ac:dyDescent="0.45"/>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50147-36DF-416D-8A33-4163B5E7D866}">
  <sheetPr>
    <tabColor rgb="FF92D050"/>
    <pageSetUpPr fitToPage="1"/>
  </sheetPr>
  <dimension ref="A1:K81"/>
  <sheetViews>
    <sheetView view="pageBreakPreview" zoomScale="90" zoomScaleNormal="90" zoomScaleSheetLayoutView="90" workbookViewId="0">
      <selection activeCell="K22" sqref="K22"/>
    </sheetView>
  </sheetViews>
  <sheetFormatPr defaultColWidth="8.69921875" defaultRowHeight="14.4" outlineLevelRow="1" x14ac:dyDescent="0.45"/>
  <cols>
    <col min="1" max="2" width="8.69921875" style="2"/>
    <col min="3" max="3" width="10.19921875" style="2" customWidth="1"/>
    <col min="4" max="4" width="11.69921875" style="2" customWidth="1"/>
    <col min="5" max="5" width="7.796875" style="2" customWidth="1"/>
    <col min="6" max="6" width="12.796875" style="2" customWidth="1"/>
    <col min="7" max="7" width="7.796875" style="2" customWidth="1"/>
    <col min="8" max="8" width="12.796875" style="2" customWidth="1"/>
    <col min="9" max="9" width="7.796875" style="2" customWidth="1"/>
    <col min="10" max="10" width="12.796875" style="2" customWidth="1"/>
    <col min="11" max="11" width="27.8984375" style="2" customWidth="1"/>
    <col min="12" max="12" width="16.69921875" style="2" customWidth="1"/>
    <col min="13" max="13" width="8.69921875" style="2"/>
    <col min="14" max="14" width="10.296875" style="2" bestFit="1" customWidth="1"/>
    <col min="15" max="16384" width="8.69921875" style="2"/>
  </cols>
  <sheetData>
    <row r="1" spans="1:10" ht="22.5" customHeight="1" x14ac:dyDescent="0.45"/>
    <row r="2" spans="1:10" ht="18" customHeight="1" x14ac:dyDescent="0.45">
      <c r="A2" s="4" t="s">
        <v>215</v>
      </c>
      <c r="H2" s="29"/>
      <c r="I2" s="2" t="s">
        <v>206</v>
      </c>
    </row>
    <row r="3" spans="1:10" ht="18" customHeight="1" x14ac:dyDescent="0.45">
      <c r="A3" s="3" t="s">
        <v>174</v>
      </c>
      <c r="B3" s="101"/>
      <c r="C3" s="102"/>
      <c r="D3" s="102"/>
      <c r="E3" s="102"/>
      <c r="F3" s="103"/>
      <c r="H3" s="28"/>
      <c r="I3" s="2" t="s">
        <v>205</v>
      </c>
    </row>
    <row r="4" spans="1:10" ht="18" customHeight="1" x14ac:dyDescent="0.45">
      <c r="B4" s="5"/>
      <c r="C4" s="5"/>
      <c r="D4" s="5"/>
      <c r="E4" s="5"/>
      <c r="F4" s="5"/>
      <c r="H4" s="27"/>
      <c r="I4" s="2" t="s">
        <v>204</v>
      </c>
    </row>
    <row r="5" spans="1:10" ht="18.75" customHeight="1" x14ac:dyDescent="0.45">
      <c r="A5" s="4" t="s">
        <v>211</v>
      </c>
      <c r="C5" s="64" t="s">
        <v>298</v>
      </c>
      <c r="H5" s="46" t="s">
        <v>233</v>
      </c>
    </row>
    <row r="6" spans="1:10" ht="36" customHeight="1" x14ac:dyDescent="0.45">
      <c r="A6" s="26"/>
      <c r="B6" s="84" t="s">
        <v>210</v>
      </c>
      <c r="C6" s="83"/>
      <c r="D6" s="84" t="s">
        <v>199</v>
      </c>
      <c r="E6" s="84"/>
      <c r="F6" s="14" t="s">
        <v>198</v>
      </c>
      <c r="G6" s="84" t="s">
        <v>209</v>
      </c>
      <c r="H6" s="83"/>
      <c r="I6" s="104"/>
      <c r="J6" s="105"/>
    </row>
    <row r="7" spans="1:10" ht="18" customHeight="1" x14ac:dyDescent="0.45">
      <c r="A7" s="35" t="s">
        <v>191</v>
      </c>
      <c r="B7" s="93" t="s">
        <v>147</v>
      </c>
      <c r="C7" s="93"/>
      <c r="D7" s="98">
        <f>E25</f>
        <v>0</v>
      </c>
      <c r="E7" s="98"/>
      <c r="F7" s="18" t="s">
        <v>291</v>
      </c>
      <c r="G7" s="98">
        <f>D7*4/5</f>
        <v>0</v>
      </c>
      <c r="H7" s="98"/>
    </row>
    <row r="8" spans="1:10" ht="18" customHeight="1" x14ac:dyDescent="0.45">
      <c r="A8" s="35" t="s">
        <v>190</v>
      </c>
      <c r="B8" s="99" t="str">
        <f>IF(VLOOKUP(A8,$A$20:$F$79,2,0)="","",VLOOKUP(A8,$A$20:$F$79,2,0))</f>
        <v/>
      </c>
      <c r="C8" s="100"/>
      <c r="D8" s="98">
        <f>E31</f>
        <v>0</v>
      </c>
      <c r="E8" s="98"/>
      <c r="F8" s="18" t="s">
        <v>291</v>
      </c>
      <c r="G8" s="98">
        <f>D8*4/5</f>
        <v>0</v>
      </c>
      <c r="H8" s="98"/>
    </row>
    <row r="9" spans="1:10" ht="18" customHeight="1" x14ac:dyDescent="0.45">
      <c r="A9" s="35" t="s">
        <v>189</v>
      </c>
      <c r="B9" s="99" t="str">
        <f t="shared" ref="B9:B16" si="0">IF(VLOOKUP(A9,$A$20:$F$79,2,0)="","",VLOOKUP(A9,$A$20:$F$79,2,0))</f>
        <v/>
      </c>
      <c r="C9" s="100"/>
      <c r="D9" s="98">
        <f>E37</f>
        <v>0</v>
      </c>
      <c r="E9" s="98"/>
      <c r="F9" s="18" t="s">
        <v>291</v>
      </c>
      <c r="G9" s="98">
        <f>D9*4/5</f>
        <v>0</v>
      </c>
      <c r="H9" s="98"/>
    </row>
    <row r="10" spans="1:10" ht="18" customHeight="1" x14ac:dyDescent="0.45">
      <c r="A10" s="35" t="s">
        <v>194</v>
      </c>
      <c r="B10" s="99" t="str">
        <f t="shared" si="0"/>
        <v/>
      </c>
      <c r="C10" s="100"/>
      <c r="D10" s="87">
        <f>E43</f>
        <v>0</v>
      </c>
      <c r="E10" s="88"/>
      <c r="F10" s="18" t="s">
        <v>292</v>
      </c>
      <c r="G10" s="98">
        <f>D10*4/5</f>
        <v>0</v>
      </c>
      <c r="H10" s="98"/>
    </row>
    <row r="11" spans="1:10" ht="18" customHeight="1" x14ac:dyDescent="0.45">
      <c r="A11" s="35" t="s">
        <v>231</v>
      </c>
      <c r="B11" s="99" t="str">
        <f t="shared" si="0"/>
        <v/>
      </c>
      <c r="C11" s="100"/>
      <c r="D11" s="87">
        <f>E49</f>
        <v>0</v>
      </c>
      <c r="E11" s="88"/>
      <c r="F11" s="18" t="s">
        <v>292</v>
      </c>
      <c r="G11" s="98">
        <f>D11*4/5</f>
        <v>0</v>
      </c>
      <c r="H11" s="98"/>
    </row>
    <row r="12" spans="1:10" ht="18" hidden="1" customHeight="1" outlineLevel="1" x14ac:dyDescent="0.45">
      <c r="A12" s="35" t="s">
        <v>219</v>
      </c>
      <c r="B12" s="99" t="str">
        <f t="shared" si="0"/>
        <v/>
      </c>
      <c r="C12" s="100"/>
      <c r="D12" s="87">
        <f>E55</f>
        <v>0</v>
      </c>
      <c r="E12" s="88"/>
      <c r="F12" s="18" t="s">
        <v>208</v>
      </c>
      <c r="G12" s="98">
        <f t="shared" ref="G12" si="1">D12*3/4</f>
        <v>0</v>
      </c>
      <c r="H12" s="98"/>
    </row>
    <row r="13" spans="1:10" ht="18" hidden="1" customHeight="1" outlineLevel="1" x14ac:dyDescent="0.45">
      <c r="A13" s="35" t="s">
        <v>220</v>
      </c>
      <c r="B13" s="99" t="str">
        <f t="shared" si="0"/>
        <v/>
      </c>
      <c r="C13" s="100"/>
      <c r="D13" s="87">
        <f>E61</f>
        <v>0</v>
      </c>
      <c r="E13" s="88"/>
      <c r="F13" s="18" t="s">
        <v>208</v>
      </c>
      <c r="G13" s="98">
        <f t="shared" ref="G13:G14" si="2">D13*3/4</f>
        <v>0</v>
      </c>
      <c r="H13" s="98"/>
    </row>
    <row r="14" spans="1:10" ht="18" hidden="1" customHeight="1" outlineLevel="1" x14ac:dyDescent="0.45">
      <c r="A14" s="35" t="s">
        <v>221</v>
      </c>
      <c r="B14" s="99" t="str">
        <f t="shared" si="0"/>
        <v/>
      </c>
      <c r="C14" s="100"/>
      <c r="D14" s="87">
        <f>E67</f>
        <v>0</v>
      </c>
      <c r="E14" s="88"/>
      <c r="F14" s="18" t="s">
        <v>208</v>
      </c>
      <c r="G14" s="98">
        <f t="shared" si="2"/>
        <v>0</v>
      </c>
      <c r="H14" s="98"/>
    </row>
    <row r="15" spans="1:10" ht="18" hidden="1" customHeight="1" outlineLevel="1" x14ac:dyDescent="0.45">
      <c r="A15" s="35" t="s">
        <v>228</v>
      </c>
      <c r="B15" s="99" t="str">
        <f t="shared" si="0"/>
        <v/>
      </c>
      <c r="C15" s="100"/>
      <c r="D15" s="87">
        <f>E73</f>
        <v>0</v>
      </c>
      <c r="E15" s="88"/>
      <c r="F15" s="18" t="s">
        <v>208</v>
      </c>
      <c r="G15" s="98">
        <f>D15*4/5</f>
        <v>0</v>
      </c>
      <c r="H15" s="98"/>
    </row>
    <row r="16" spans="1:10" ht="18" hidden="1" customHeight="1" outlineLevel="1" x14ac:dyDescent="0.45">
      <c r="A16" s="35" t="s">
        <v>229</v>
      </c>
      <c r="B16" s="99" t="str">
        <f t="shared" si="0"/>
        <v/>
      </c>
      <c r="C16" s="100"/>
      <c r="D16" s="87">
        <f>E79</f>
        <v>0</v>
      </c>
      <c r="E16" s="88"/>
      <c r="F16" s="18" t="s">
        <v>208</v>
      </c>
      <c r="G16" s="98">
        <f>D11*3/4</f>
        <v>0</v>
      </c>
      <c r="H16" s="98"/>
    </row>
    <row r="17" spans="1:11" ht="18.75" customHeight="1" collapsed="1" x14ac:dyDescent="0.45">
      <c r="A17" s="35" t="s">
        <v>181</v>
      </c>
      <c r="B17" s="96"/>
      <c r="C17" s="96"/>
      <c r="D17" s="98">
        <f>SUM(D7:E16)</f>
        <v>0</v>
      </c>
      <c r="E17" s="98"/>
      <c r="F17" s="16"/>
      <c r="G17" s="98">
        <f>IF(SUM(G7:H16)&gt;=10000000,10000000,ROUNDDOWN(SUM(G7:H16),-3))</f>
        <v>0</v>
      </c>
      <c r="H17" s="98"/>
    </row>
    <row r="18" spans="1:11" ht="18.75" customHeight="1" x14ac:dyDescent="0.45">
      <c r="A18" s="1"/>
      <c r="B18" s="1"/>
      <c r="C18" s="1"/>
      <c r="D18" s="1"/>
      <c r="E18" s="1"/>
      <c r="F18" s="1"/>
      <c r="G18" s="1" t="s">
        <v>207</v>
      </c>
      <c r="H18" s="1"/>
      <c r="K18" s="63"/>
    </row>
    <row r="19" spans="1:11" ht="18.75" customHeight="1" x14ac:dyDescent="0.45">
      <c r="A19" s="4" t="s">
        <v>232</v>
      </c>
    </row>
    <row r="20" spans="1:11" ht="18" customHeight="1" x14ac:dyDescent="0.45">
      <c r="A20" s="12" t="s">
        <v>191</v>
      </c>
      <c r="B20" s="82" t="s">
        <v>147</v>
      </c>
      <c r="C20" s="82"/>
      <c r="D20" s="82"/>
      <c r="E20" s="82"/>
      <c r="F20" s="1"/>
      <c r="G20" s="1"/>
      <c r="H20" s="1"/>
      <c r="I20" s="1"/>
      <c r="J20" s="46"/>
      <c r="K20" s="37" t="s">
        <v>218</v>
      </c>
    </row>
    <row r="21" spans="1:11" ht="36" customHeight="1" x14ac:dyDescent="0.45">
      <c r="A21" s="83" t="s">
        <v>186</v>
      </c>
      <c r="B21" s="83"/>
      <c r="C21" s="83"/>
      <c r="D21" s="14" t="s">
        <v>185</v>
      </c>
      <c r="E21" s="84" t="s">
        <v>184</v>
      </c>
      <c r="F21" s="84"/>
      <c r="G21" s="37"/>
    </row>
    <row r="22" spans="1:11" ht="18" customHeight="1" x14ac:dyDescent="0.45">
      <c r="A22" s="79"/>
      <c r="B22" s="79"/>
      <c r="C22" s="79"/>
      <c r="D22" s="13"/>
      <c r="E22" s="80"/>
      <c r="F22" s="80"/>
      <c r="G22" s="37"/>
    </row>
    <row r="23" spans="1:11" ht="18" customHeight="1" x14ac:dyDescent="0.45">
      <c r="A23" s="79"/>
      <c r="B23" s="79"/>
      <c r="C23" s="79"/>
      <c r="D23" s="13"/>
      <c r="E23" s="80"/>
      <c r="F23" s="80"/>
      <c r="G23" s="37"/>
    </row>
    <row r="24" spans="1:11" ht="18" customHeight="1" x14ac:dyDescent="0.45">
      <c r="A24" s="79"/>
      <c r="B24" s="79"/>
      <c r="C24" s="79"/>
      <c r="D24" s="13"/>
      <c r="E24" s="80"/>
      <c r="F24" s="80"/>
      <c r="G24" s="37"/>
    </row>
    <row r="25" spans="1:11" ht="18" customHeight="1" x14ac:dyDescent="0.45">
      <c r="A25" s="85" t="s">
        <v>181</v>
      </c>
      <c r="B25" s="85"/>
      <c r="C25" s="85"/>
      <c r="D25" s="86"/>
      <c r="E25" s="87">
        <f>SUM(E22:F24)</f>
        <v>0</v>
      </c>
      <c r="F25" s="88"/>
      <c r="G25" s="12"/>
      <c r="H25" s="12"/>
      <c r="I25" s="12"/>
      <c r="J25" s="12"/>
      <c r="K25" s="37"/>
    </row>
    <row r="26" spans="1:11" ht="18" customHeight="1" x14ac:dyDescent="0.45">
      <c r="A26" s="12" t="s">
        <v>190</v>
      </c>
      <c r="B26" s="82"/>
      <c r="C26" s="82"/>
      <c r="D26" s="82"/>
      <c r="E26" s="82"/>
      <c r="F26" s="25"/>
      <c r="G26" s="1"/>
      <c r="H26" s="1"/>
      <c r="I26" s="1"/>
      <c r="J26" s="1"/>
      <c r="K26" s="37" t="s">
        <v>218</v>
      </c>
    </row>
    <row r="27" spans="1:11" ht="36.6" customHeight="1" x14ac:dyDescent="0.45">
      <c r="A27" s="83" t="s">
        <v>186</v>
      </c>
      <c r="B27" s="83"/>
      <c r="C27" s="83"/>
      <c r="D27" s="14" t="s">
        <v>185</v>
      </c>
      <c r="E27" s="97" t="s">
        <v>184</v>
      </c>
      <c r="F27" s="97"/>
      <c r="G27" s="37"/>
    </row>
    <row r="28" spans="1:11" ht="18" customHeight="1" x14ac:dyDescent="0.45">
      <c r="A28" s="79"/>
      <c r="B28" s="79"/>
      <c r="C28" s="79"/>
      <c r="D28" s="13"/>
      <c r="E28" s="80"/>
      <c r="F28" s="80"/>
      <c r="G28" s="37"/>
    </row>
    <row r="29" spans="1:11" ht="18" customHeight="1" x14ac:dyDescent="0.45">
      <c r="A29" s="79"/>
      <c r="B29" s="79"/>
      <c r="C29" s="79"/>
      <c r="D29" s="13"/>
      <c r="E29" s="80"/>
      <c r="F29" s="80"/>
      <c r="G29" s="37"/>
    </row>
    <row r="30" spans="1:11" ht="18" customHeight="1" x14ac:dyDescent="0.45">
      <c r="A30" s="79"/>
      <c r="B30" s="79"/>
      <c r="C30" s="79"/>
      <c r="D30" s="13"/>
      <c r="E30" s="80"/>
      <c r="F30" s="80"/>
      <c r="G30" s="37"/>
    </row>
    <row r="31" spans="1:11" ht="18" customHeight="1" x14ac:dyDescent="0.45">
      <c r="A31" s="85" t="s">
        <v>181</v>
      </c>
      <c r="B31" s="85"/>
      <c r="C31" s="85"/>
      <c r="D31" s="86"/>
      <c r="E31" s="87">
        <f>SUM(E28:F30)</f>
        <v>0</v>
      </c>
      <c r="F31" s="88"/>
      <c r="G31" s="12"/>
      <c r="H31" s="12"/>
      <c r="I31" s="12"/>
      <c r="J31" s="12"/>
      <c r="K31" s="37"/>
    </row>
    <row r="32" spans="1:11" ht="18" customHeight="1" x14ac:dyDescent="0.45">
      <c r="A32" s="12" t="s">
        <v>189</v>
      </c>
      <c r="B32" s="82"/>
      <c r="C32" s="82"/>
      <c r="D32" s="82"/>
      <c r="E32" s="82"/>
      <c r="F32" s="25"/>
      <c r="G32" s="1"/>
      <c r="H32" s="1"/>
      <c r="I32" s="1"/>
      <c r="J32" s="1"/>
      <c r="K32" s="37" t="s">
        <v>218</v>
      </c>
    </row>
    <row r="33" spans="1:11" ht="36" customHeight="1" x14ac:dyDescent="0.45">
      <c r="A33" s="83" t="s">
        <v>186</v>
      </c>
      <c r="B33" s="83"/>
      <c r="C33" s="83"/>
      <c r="D33" s="14" t="s">
        <v>185</v>
      </c>
      <c r="E33" s="97" t="s">
        <v>184</v>
      </c>
      <c r="F33" s="97"/>
      <c r="G33" s="37"/>
    </row>
    <row r="34" spans="1:11" ht="18" customHeight="1" x14ac:dyDescent="0.45">
      <c r="A34" s="79"/>
      <c r="B34" s="79"/>
      <c r="C34" s="79"/>
      <c r="D34" s="13"/>
      <c r="E34" s="80"/>
      <c r="F34" s="80"/>
      <c r="G34" s="37"/>
    </row>
    <row r="35" spans="1:11" ht="18" customHeight="1" x14ac:dyDescent="0.45">
      <c r="A35" s="79"/>
      <c r="B35" s="79"/>
      <c r="C35" s="79"/>
      <c r="D35" s="13"/>
      <c r="E35" s="80"/>
      <c r="F35" s="80"/>
      <c r="G35" s="37"/>
    </row>
    <row r="36" spans="1:11" ht="18" customHeight="1" x14ac:dyDescent="0.45">
      <c r="A36" s="79"/>
      <c r="B36" s="79"/>
      <c r="C36" s="79"/>
      <c r="D36" s="13"/>
      <c r="E36" s="80"/>
      <c r="F36" s="80"/>
      <c r="G36" s="37"/>
    </row>
    <row r="37" spans="1:11" ht="18" customHeight="1" x14ac:dyDescent="0.45">
      <c r="A37" s="85" t="s">
        <v>181</v>
      </c>
      <c r="B37" s="85"/>
      <c r="C37" s="85"/>
      <c r="D37" s="86"/>
      <c r="E37" s="87">
        <f>SUM(E34:F36)</f>
        <v>0</v>
      </c>
      <c r="F37" s="88"/>
      <c r="G37" s="12"/>
      <c r="H37" s="12"/>
      <c r="I37" s="12"/>
      <c r="J37" s="12"/>
      <c r="K37" s="37"/>
    </row>
    <row r="38" spans="1:11" ht="18" customHeight="1" x14ac:dyDescent="0.45">
      <c r="A38" s="12" t="s">
        <v>188</v>
      </c>
      <c r="B38" s="82"/>
      <c r="C38" s="82"/>
      <c r="D38" s="82"/>
      <c r="E38" s="82"/>
      <c r="F38" s="25"/>
      <c r="G38" s="1"/>
      <c r="H38" s="1"/>
      <c r="I38" s="1"/>
      <c r="J38" s="1"/>
      <c r="K38" s="37" t="s">
        <v>218</v>
      </c>
    </row>
    <row r="39" spans="1:11" ht="36.6" customHeight="1" x14ac:dyDescent="0.45">
      <c r="A39" s="83" t="s">
        <v>186</v>
      </c>
      <c r="B39" s="83"/>
      <c r="C39" s="83"/>
      <c r="D39" s="14" t="s">
        <v>185</v>
      </c>
      <c r="E39" s="97" t="s">
        <v>184</v>
      </c>
      <c r="F39" s="97"/>
      <c r="G39" s="37"/>
    </row>
    <row r="40" spans="1:11" ht="18" customHeight="1" x14ac:dyDescent="0.45">
      <c r="A40" s="79"/>
      <c r="B40" s="79"/>
      <c r="C40" s="79"/>
      <c r="D40" s="13"/>
      <c r="E40" s="80"/>
      <c r="F40" s="80"/>
      <c r="G40" s="37"/>
    </row>
    <row r="41" spans="1:11" ht="18" customHeight="1" x14ac:dyDescent="0.45">
      <c r="A41" s="79"/>
      <c r="B41" s="79"/>
      <c r="C41" s="79"/>
      <c r="D41" s="13"/>
      <c r="E41" s="80"/>
      <c r="F41" s="80"/>
      <c r="G41" s="37"/>
    </row>
    <row r="42" spans="1:11" ht="18" customHeight="1" x14ac:dyDescent="0.45">
      <c r="A42" s="79"/>
      <c r="B42" s="79"/>
      <c r="C42" s="79"/>
      <c r="D42" s="13"/>
      <c r="E42" s="80"/>
      <c r="F42" s="80"/>
      <c r="G42" s="37"/>
    </row>
    <row r="43" spans="1:11" ht="18" customHeight="1" x14ac:dyDescent="0.45">
      <c r="A43" s="85" t="s">
        <v>181</v>
      </c>
      <c r="B43" s="85"/>
      <c r="C43" s="85"/>
      <c r="D43" s="86"/>
      <c r="E43" s="87">
        <f>SUM(E40:F42)</f>
        <v>0</v>
      </c>
      <c r="F43" s="88"/>
      <c r="G43" s="12"/>
      <c r="H43" s="12"/>
      <c r="I43" s="12"/>
      <c r="J43" s="12"/>
      <c r="K43" s="37"/>
    </row>
    <row r="44" spans="1:11" ht="18" customHeight="1" x14ac:dyDescent="0.45">
      <c r="A44" s="12" t="s">
        <v>187</v>
      </c>
      <c r="B44" s="82"/>
      <c r="C44" s="82"/>
      <c r="D44" s="82"/>
      <c r="E44" s="82"/>
      <c r="F44" s="25"/>
      <c r="G44" s="1"/>
      <c r="H44" s="1"/>
      <c r="I44" s="1"/>
      <c r="J44" s="1"/>
      <c r="K44" s="37" t="s">
        <v>218</v>
      </c>
    </row>
    <row r="45" spans="1:11" ht="36" customHeight="1" x14ac:dyDescent="0.45">
      <c r="A45" s="83" t="s">
        <v>186</v>
      </c>
      <c r="B45" s="83"/>
      <c r="C45" s="83"/>
      <c r="D45" s="14" t="s">
        <v>185</v>
      </c>
      <c r="E45" s="97" t="s">
        <v>184</v>
      </c>
      <c r="F45" s="97"/>
      <c r="G45" s="37"/>
    </row>
    <row r="46" spans="1:11" ht="18" customHeight="1" x14ac:dyDescent="0.45">
      <c r="A46" s="79"/>
      <c r="B46" s="79"/>
      <c r="C46" s="79"/>
      <c r="D46" s="13"/>
      <c r="E46" s="80"/>
      <c r="F46" s="80"/>
      <c r="G46" s="37"/>
    </row>
    <row r="47" spans="1:11" ht="18" customHeight="1" x14ac:dyDescent="0.45">
      <c r="A47" s="79"/>
      <c r="B47" s="79"/>
      <c r="C47" s="79"/>
      <c r="D47" s="13"/>
      <c r="E47" s="80"/>
      <c r="F47" s="80"/>
      <c r="G47" s="37"/>
    </row>
    <row r="48" spans="1:11" ht="18" customHeight="1" x14ac:dyDescent="0.45">
      <c r="A48" s="79"/>
      <c r="B48" s="79"/>
      <c r="C48" s="79"/>
      <c r="D48" s="13"/>
      <c r="E48" s="80"/>
      <c r="F48" s="80"/>
      <c r="G48" s="37"/>
    </row>
    <row r="49" spans="1:11" ht="18" customHeight="1" x14ac:dyDescent="0.45">
      <c r="A49" s="85" t="s">
        <v>181</v>
      </c>
      <c r="B49" s="85"/>
      <c r="C49" s="85"/>
      <c r="D49" s="86"/>
      <c r="E49" s="87">
        <f>SUM(E46:F48)</f>
        <v>0</v>
      </c>
      <c r="F49" s="88"/>
      <c r="G49" s="12"/>
      <c r="H49" s="12"/>
      <c r="I49" s="12"/>
      <c r="J49" s="12"/>
      <c r="K49" s="37"/>
    </row>
    <row r="50" spans="1:11" ht="18" hidden="1" customHeight="1" outlineLevel="1" x14ac:dyDescent="0.45">
      <c r="A50" s="12" t="s">
        <v>224</v>
      </c>
      <c r="B50" s="82"/>
      <c r="C50" s="82"/>
      <c r="D50" s="82"/>
      <c r="E50" s="82"/>
      <c r="F50" s="25"/>
      <c r="G50" s="1"/>
      <c r="H50" s="1"/>
      <c r="I50" s="1"/>
      <c r="J50" s="1"/>
      <c r="K50" s="37" t="s">
        <v>218</v>
      </c>
    </row>
    <row r="51" spans="1:11" ht="36" hidden="1" customHeight="1" outlineLevel="1" x14ac:dyDescent="0.45">
      <c r="A51" s="83" t="s">
        <v>186</v>
      </c>
      <c r="B51" s="83"/>
      <c r="C51" s="83"/>
      <c r="D51" s="14" t="s">
        <v>185</v>
      </c>
      <c r="E51" s="97" t="s">
        <v>184</v>
      </c>
      <c r="F51" s="97"/>
      <c r="G51" s="83" t="s">
        <v>183</v>
      </c>
      <c r="H51" s="83"/>
      <c r="I51" s="83" t="s">
        <v>182</v>
      </c>
      <c r="J51" s="83"/>
      <c r="K51" s="37"/>
    </row>
    <row r="52" spans="1:11" ht="18" hidden="1" customHeight="1" outlineLevel="1" x14ac:dyDescent="0.45">
      <c r="A52" s="79"/>
      <c r="B52" s="79"/>
      <c r="C52" s="79"/>
      <c r="D52" s="13"/>
      <c r="E52" s="80"/>
      <c r="F52" s="80"/>
      <c r="G52" s="79"/>
      <c r="H52" s="79"/>
      <c r="I52" s="79"/>
      <c r="J52" s="79"/>
      <c r="K52" s="37"/>
    </row>
    <row r="53" spans="1:11" ht="18" hidden="1" customHeight="1" outlineLevel="1" x14ac:dyDescent="0.45">
      <c r="A53" s="79"/>
      <c r="B53" s="79"/>
      <c r="C53" s="79"/>
      <c r="D53" s="13"/>
      <c r="E53" s="80"/>
      <c r="F53" s="80"/>
      <c r="G53" s="79"/>
      <c r="H53" s="79"/>
      <c r="I53" s="79"/>
      <c r="J53" s="79"/>
      <c r="K53" s="37"/>
    </row>
    <row r="54" spans="1:11" ht="18" hidden="1" customHeight="1" outlineLevel="1" x14ac:dyDescent="0.45">
      <c r="A54" s="79"/>
      <c r="B54" s="79"/>
      <c r="C54" s="79"/>
      <c r="D54" s="13"/>
      <c r="E54" s="80"/>
      <c r="F54" s="80"/>
      <c r="G54" s="79"/>
      <c r="H54" s="79"/>
      <c r="I54" s="79"/>
      <c r="J54" s="79"/>
      <c r="K54" s="37"/>
    </row>
    <row r="55" spans="1:11" ht="18" hidden="1" customHeight="1" outlineLevel="1" x14ac:dyDescent="0.45">
      <c r="A55" s="85" t="s">
        <v>181</v>
      </c>
      <c r="B55" s="85"/>
      <c r="C55" s="85"/>
      <c r="D55" s="86"/>
      <c r="E55" s="87">
        <f>SUM(E52:F54)</f>
        <v>0</v>
      </c>
      <c r="F55" s="88"/>
      <c r="G55" s="12"/>
      <c r="H55" s="12"/>
      <c r="I55" s="12"/>
      <c r="J55" s="12"/>
      <c r="K55" s="37"/>
    </row>
    <row r="56" spans="1:11" ht="18" hidden="1" customHeight="1" outlineLevel="1" x14ac:dyDescent="0.45">
      <c r="A56" s="12" t="s">
        <v>226</v>
      </c>
      <c r="B56" s="82"/>
      <c r="C56" s="82"/>
      <c r="D56" s="82"/>
      <c r="E56" s="82"/>
      <c r="F56" s="25"/>
      <c r="G56" s="1"/>
      <c r="H56" s="1"/>
      <c r="I56" s="1"/>
      <c r="J56" s="1"/>
      <c r="K56" s="37" t="s">
        <v>218</v>
      </c>
    </row>
    <row r="57" spans="1:11" ht="36" hidden="1" customHeight="1" outlineLevel="1" x14ac:dyDescent="0.45">
      <c r="A57" s="83" t="s">
        <v>186</v>
      </c>
      <c r="B57" s="83"/>
      <c r="C57" s="83"/>
      <c r="D57" s="14" t="s">
        <v>185</v>
      </c>
      <c r="E57" s="97" t="s">
        <v>184</v>
      </c>
      <c r="F57" s="97"/>
      <c r="G57" s="83" t="s">
        <v>183</v>
      </c>
      <c r="H57" s="83"/>
      <c r="I57" s="83" t="s">
        <v>182</v>
      </c>
      <c r="J57" s="83"/>
      <c r="K57" s="37"/>
    </row>
    <row r="58" spans="1:11" ht="18" hidden="1" customHeight="1" outlineLevel="1" x14ac:dyDescent="0.45">
      <c r="A58" s="79"/>
      <c r="B58" s="79"/>
      <c r="C58" s="79"/>
      <c r="D58" s="13"/>
      <c r="E58" s="80"/>
      <c r="F58" s="80"/>
      <c r="G58" s="79"/>
      <c r="H58" s="79"/>
      <c r="I58" s="79"/>
      <c r="J58" s="79"/>
      <c r="K58" s="37"/>
    </row>
    <row r="59" spans="1:11" ht="18" hidden="1" customHeight="1" outlineLevel="1" x14ac:dyDescent="0.45">
      <c r="A59" s="79"/>
      <c r="B59" s="79"/>
      <c r="C59" s="79"/>
      <c r="D59" s="13"/>
      <c r="E59" s="80"/>
      <c r="F59" s="80"/>
      <c r="G59" s="79"/>
      <c r="H59" s="79"/>
      <c r="I59" s="79"/>
      <c r="J59" s="79"/>
      <c r="K59" s="37"/>
    </row>
    <row r="60" spans="1:11" ht="18" hidden="1" customHeight="1" outlineLevel="1" x14ac:dyDescent="0.45">
      <c r="A60" s="79"/>
      <c r="B60" s="79"/>
      <c r="C60" s="79"/>
      <c r="D60" s="13"/>
      <c r="E60" s="80"/>
      <c r="F60" s="80"/>
      <c r="G60" s="79"/>
      <c r="H60" s="79"/>
      <c r="I60" s="79"/>
      <c r="J60" s="79"/>
      <c r="K60" s="37"/>
    </row>
    <row r="61" spans="1:11" ht="18" hidden="1" customHeight="1" outlineLevel="1" x14ac:dyDescent="0.45">
      <c r="A61" s="85" t="s">
        <v>181</v>
      </c>
      <c r="B61" s="85"/>
      <c r="C61" s="85"/>
      <c r="D61" s="86"/>
      <c r="E61" s="87">
        <f>SUM(E58:F60)</f>
        <v>0</v>
      </c>
      <c r="F61" s="88"/>
      <c r="G61" s="12"/>
      <c r="H61" s="12"/>
      <c r="I61" s="12"/>
      <c r="J61" s="12"/>
      <c r="K61" s="37"/>
    </row>
    <row r="62" spans="1:11" ht="18" hidden="1" customHeight="1" outlineLevel="1" x14ac:dyDescent="0.45">
      <c r="A62" s="12" t="s">
        <v>227</v>
      </c>
      <c r="B62" s="82"/>
      <c r="C62" s="82"/>
      <c r="D62" s="82"/>
      <c r="E62" s="82"/>
      <c r="F62" s="25"/>
      <c r="G62" s="1"/>
      <c r="H62" s="1"/>
      <c r="I62" s="1"/>
      <c r="J62" s="1"/>
      <c r="K62" s="37" t="s">
        <v>218</v>
      </c>
    </row>
    <row r="63" spans="1:11" ht="36" hidden="1" customHeight="1" outlineLevel="1" x14ac:dyDescent="0.45">
      <c r="A63" s="83" t="s">
        <v>186</v>
      </c>
      <c r="B63" s="83"/>
      <c r="C63" s="83"/>
      <c r="D63" s="14" t="s">
        <v>185</v>
      </c>
      <c r="E63" s="97" t="s">
        <v>184</v>
      </c>
      <c r="F63" s="97"/>
      <c r="G63" s="83" t="s">
        <v>183</v>
      </c>
      <c r="H63" s="83"/>
      <c r="I63" s="83" t="s">
        <v>182</v>
      </c>
      <c r="J63" s="83"/>
      <c r="K63" s="37"/>
    </row>
    <row r="64" spans="1:11" ht="18" hidden="1" customHeight="1" outlineLevel="1" x14ac:dyDescent="0.45">
      <c r="A64" s="79"/>
      <c r="B64" s="79"/>
      <c r="C64" s="79"/>
      <c r="D64" s="13"/>
      <c r="E64" s="80"/>
      <c r="F64" s="80"/>
      <c r="G64" s="79"/>
      <c r="H64" s="79"/>
      <c r="I64" s="79"/>
      <c r="J64" s="79"/>
      <c r="K64" s="37"/>
    </row>
    <row r="65" spans="1:11" ht="18" hidden="1" customHeight="1" outlineLevel="1" x14ac:dyDescent="0.45">
      <c r="A65" s="79"/>
      <c r="B65" s="79"/>
      <c r="C65" s="79"/>
      <c r="D65" s="13"/>
      <c r="E65" s="80"/>
      <c r="F65" s="80"/>
      <c r="G65" s="79"/>
      <c r="H65" s="79"/>
      <c r="I65" s="79"/>
      <c r="J65" s="79"/>
      <c r="K65" s="37"/>
    </row>
    <row r="66" spans="1:11" ht="18" hidden="1" customHeight="1" outlineLevel="1" x14ac:dyDescent="0.45">
      <c r="A66" s="79"/>
      <c r="B66" s="79"/>
      <c r="C66" s="79"/>
      <c r="D66" s="13"/>
      <c r="E66" s="80"/>
      <c r="F66" s="80"/>
      <c r="G66" s="79"/>
      <c r="H66" s="79"/>
      <c r="I66" s="79"/>
      <c r="J66" s="79"/>
      <c r="K66" s="37"/>
    </row>
    <row r="67" spans="1:11" ht="18" hidden="1" customHeight="1" outlineLevel="1" x14ac:dyDescent="0.45">
      <c r="A67" s="85" t="s">
        <v>181</v>
      </c>
      <c r="B67" s="85"/>
      <c r="C67" s="85"/>
      <c r="D67" s="86"/>
      <c r="E67" s="87">
        <f>SUM(E64:F66)</f>
        <v>0</v>
      </c>
      <c r="F67" s="88"/>
      <c r="G67" s="12"/>
      <c r="H67" s="12"/>
      <c r="I67" s="12"/>
      <c r="J67" s="12"/>
      <c r="K67" s="37"/>
    </row>
    <row r="68" spans="1:11" ht="18" hidden="1" customHeight="1" outlineLevel="1" x14ac:dyDescent="0.45">
      <c r="A68" s="12" t="s">
        <v>228</v>
      </c>
      <c r="B68" s="82"/>
      <c r="C68" s="82"/>
      <c r="D68" s="82"/>
      <c r="E68" s="82"/>
      <c r="F68" s="25"/>
      <c r="G68" s="1"/>
      <c r="H68" s="1"/>
      <c r="I68" s="1"/>
      <c r="J68" s="1"/>
      <c r="K68" s="37" t="s">
        <v>218</v>
      </c>
    </row>
    <row r="69" spans="1:11" ht="36" hidden="1" customHeight="1" outlineLevel="1" x14ac:dyDescent="0.45">
      <c r="A69" s="83" t="s">
        <v>186</v>
      </c>
      <c r="B69" s="83"/>
      <c r="C69" s="83"/>
      <c r="D69" s="14" t="s">
        <v>185</v>
      </c>
      <c r="E69" s="97" t="s">
        <v>184</v>
      </c>
      <c r="F69" s="97"/>
      <c r="G69" s="83" t="s">
        <v>183</v>
      </c>
      <c r="H69" s="83"/>
      <c r="I69" s="83" t="s">
        <v>182</v>
      </c>
      <c r="J69" s="83"/>
      <c r="K69" s="37"/>
    </row>
    <row r="70" spans="1:11" ht="18" hidden="1" customHeight="1" outlineLevel="1" x14ac:dyDescent="0.45">
      <c r="A70" s="79"/>
      <c r="B70" s="79"/>
      <c r="C70" s="79"/>
      <c r="D70" s="13"/>
      <c r="E70" s="80"/>
      <c r="F70" s="80"/>
      <c r="G70" s="79"/>
      <c r="H70" s="79"/>
      <c r="I70" s="79"/>
      <c r="J70" s="79"/>
      <c r="K70" s="37"/>
    </row>
    <row r="71" spans="1:11" ht="18" hidden="1" customHeight="1" outlineLevel="1" x14ac:dyDescent="0.45">
      <c r="A71" s="79"/>
      <c r="B71" s="79"/>
      <c r="C71" s="79"/>
      <c r="D71" s="13"/>
      <c r="E71" s="80"/>
      <c r="F71" s="80"/>
      <c r="G71" s="79"/>
      <c r="H71" s="79"/>
      <c r="I71" s="79"/>
      <c r="J71" s="79"/>
      <c r="K71" s="37"/>
    </row>
    <row r="72" spans="1:11" ht="18" hidden="1" customHeight="1" outlineLevel="1" x14ac:dyDescent="0.45">
      <c r="A72" s="79"/>
      <c r="B72" s="79"/>
      <c r="C72" s="79"/>
      <c r="D72" s="13"/>
      <c r="E72" s="80"/>
      <c r="F72" s="80"/>
      <c r="G72" s="79"/>
      <c r="H72" s="79"/>
      <c r="I72" s="79"/>
      <c r="J72" s="79"/>
      <c r="K72" s="37"/>
    </row>
    <row r="73" spans="1:11" ht="18" hidden="1" customHeight="1" outlineLevel="1" x14ac:dyDescent="0.45">
      <c r="A73" s="85" t="s">
        <v>181</v>
      </c>
      <c r="B73" s="85"/>
      <c r="C73" s="85"/>
      <c r="D73" s="86"/>
      <c r="E73" s="87">
        <f>SUM(E70:F72)</f>
        <v>0</v>
      </c>
      <c r="F73" s="88"/>
      <c r="G73" s="12"/>
      <c r="H73" s="12"/>
      <c r="I73" s="12"/>
      <c r="J73" s="12"/>
      <c r="K73" s="37"/>
    </row>
    <row r="74" spans="1:11" ht="18" hidden="1" customHeight="1" outlineLevel="1" x14ac:dyDescent="0.45">
      <c r="A74" s="12" t="s">
        <v>229</v>
      </c>
      <c r="B74" s="82"/>
      <c r="C74" s="82"/>
      <c r="D74" s="82"/>
      <c r="E74" s="82"/>
      <c r="F74" s="25"/>
      <c r="G74" s="1"/>
      <c r="H74" s="1"/>
      <c r="I74" s="1"/>
      <c r="J74" s="1"/>
      <c r="K74" s="37" t="s">
        <v>218</v>
      </c>
    </row>
    <row r="75" spans="1:11" ht="36" hidden="1" customHeight="1" outlineLevel="1" x14ac:dyDescent="0.45">
      <c r="A75" s="83" t="s">
        <v>186</v>
      </c>
      <c r="B75" s="83"/>
      <c r="C75" s="83"/>
      <c r="D75" s="14" t="s">
        <v>185</v>
      </c>
      <c r="E75" s="97" t="s">
        <v>184</v>
      </c>
      <c r="F75" s="97"/>
      <c r="G75" s="83" t="s">
        <v>183</v>
      </c>
      <c r="H75" s="83"/>
      <c r="I75" s="83" t="s">
        <v>182</v>
      </c>
      <c r="J75" s="83"/>
      <c r="K75" s="37"/>
    </row>
    <row r="76" spans="1:11" ht="18" hidden="1" customHeight="1" outlineLevel="1" x14ac:dyDescent="0.45">
      <c r="A76" s="79"/>
      <c r="B76" s="79"/>
      <c r="C76" s="79"/>
      <c r="D76" s="13"/>
      <c r="E76" s="80"/>
      <c r="F76" s="80"/>
      <c r="G76" s="79"/>
      <c r="H76" s="79"/>
      <c r="I76" s="79"/>
      <c r="J76" s="79"/>
      <c r="K76" s="37"/>
    </row>
    <row r="77" spans="1:11" ht="18" hidden="1" customHeight="1" outlineLevel="1" x14ac:dyDescent="0.45">
      <c r="A77" s="79"/>
      <c r="B77" s="79"/>
      <c r="C77" s="79"/>
      <c r="D77" s="13"/>
      <c r="E77" s="80"/>
      <c r="F77" s="80"/>
      <c r="G77" s="79"/>
      <c r="H77" s="79"/>
      <c r="I77" s="79"/>
      <c r="J77" s="79"/>
      <c r="K77" s="37"/>
    </row>
    <row r="78" spans="1:11" ht="18" hidden="1" customHeight="1" outlineLevel="1" x14ac:dyDescent="0.45">
      <c r="A78" s="79"/>
      <c r="B78" s="79"/>
      <c r="C78" s="79"/>
      <c r="D78" s="13"/>
      <c r="E78" s="80"/>
      <c r="F78" s="80"/>
      <c r="G78" s="79"/>
      <c r="H78" s="79"/>
      <c r="I78" s="79"/>
      <c r="J78" s="79"/>
      <c r="K78" s="37"/>
    </row>
    <row r="79" spans="1:11" ht="18" hidden="1" customHeight="1" outlineLevel="1" x14ac:dyDescent="0.45">
      <c r="A79" s="85" t="s">
        <v>181</v>
      </c>
      <c r="B79" s="85"/>
      <c r="C79" s="85"/>
      <c r="D79" s="86"/>
      <c r="E79" s="87">
        <f>SUM(E76:F78)</f>
        <v>0</v>
      </c>
      <c r="F79" s="88"/>
      <c r="G79" s="12"/>
      <c r="H79" s="12"/>
      <c r="I79" s="12"/>
      <c r="J79" s="12"/>
      <c r="K79" s="37"/>
    </row>
    <row r="80" spans="1:11" collapsed="1" x14ac:dyDescent="0.45">
      <c r="K80" s="37"/>
    </row>
    <row r="81" spans="1:1" x14ac:dyDescent="0.45">
      <c r="A81" s="1"/>
    </row>
  </sheetData>
  <mergeCells count="188">
    <mergeCell ref="G7:H7"/>
    <mergeCell ref="B6:C6"/>
    <mergeCell ref="B7:C7"/>
    <mergeCell ref="B3:F3"/>
    <mergeCell ref="D6:E6"/>
    <mergeCell ref="D7:E7"/>
    <mergeCell ref="G6:H6"/>
    <mergeCell ref="I6:J6"/>
    <mergeCell ref="D8:E8"/>
    <mergeCell ref="D9:E9"/>
    <mergeCell ref="D17:E17"/>
    <mergeCell ref="D16:E16"/>
    <mergeCell ref="A23:C23"/>
    <mergeCell ref="E23:F23"/>
    <mergeCell ref="B11:C11"/>
    <mergeCell ref="B10:C10"/>
    <mergeCell ref="G8:H8"/>
    <mergeCell ref="G9:H9"/>
    <mergeCell ref="B8:C8"/>
    <mergeCell ref="B9:C9"/>
    <mergeCell ref="B12:C12"/>
    <mergeCell ref="B13:C13"/>
    <mergeCell ref="B14:C14"/>
    <mergeCell ref="B15:C15"/>
    <mergeCell ref="D13:E13"/>
    <mergeCell ref="D14:E14"/>
    <mergeCell ref="D15:E15"/>
    <mergeCell ref="G10:H10"/>
    <mergeCell ref="G16:H16"/>
    <mergeCell ref="D10:E10"/>
    <mergeCell ref="D11:E11"/>
    <mergeCell ref="G11:H11"/>
    <mergeCell ref="A30:C30"/>
    <mergeCell ref="A24:C24"/>
    <mergeCell ref="E24:F24"/>
    <mergeCell ref="E30:F30"/>
    <mergeCell ref="E29:F29"/>
    <mergeCell ref="B26:E26"/>
    <mergeCell ref="G17:H17"/>
    <mergeCell ref="A22:C22"/>
    <mergeCell ref="E22:F22"/>
    <mergeCell ref="B17:C17"/>
    <mergeCell ref="A21:C21"/>
    <mergeCell ref="E21:F21"/>
    <mergeCell ref="G12:H12"/>
    <mergeCell ref="G13:H13"/>
    <mergeCell ref="G14:H14"/>
    <mergeCell ref="G15:H15"/>
    <mergeCell ref="B20:E20"/>
    <mergeCell ref="D12:E12"/>
    <mergeCell ref="B16:C16"/>
    <mergeCell ref="B32:E32"/>
    <mergeCell ref="B38:E38"/>
    <mergeCell ref="A34:C34"/>
    <mergeCell ref="E34:F34"/>
    <mergeCell ref="A25:D25"/>
    <mergeCell ref="E25:F25"/>
    <mergeCell ref="A31:D31"/>
    <mergeCell ref="E31:F31"/>
    <mergeCell ref="A35:C35"/>
    <mergeCell ref="E35:F35"/>
    <mergeCell ref="A27:C27"/>
    <mergeCell ref="E27:F27"/>
    <mergeCell ref="A28:C28"/>
    <mergeCell ref="E28:F28"/>
    <mergeCell ref="E33:F33"/>
    <mergeCell ref="A29:C29"/>
    <mergeCell ref="A33:C33"/>
    <mergeCell ref="A48:C48"/>
    <mergeCell ref="E48:F48"/>
    <mergeCell ref="A47:C47"/>
    <mergeCell ref="E47:F47"/>
    <mergeCell ref="A41:C41"/>
    <mergeCell ref="E41:F41"/>
    <mergeCell ref="A46:C46"/>
    <mergeCell ref="E46:F46"/>
    <mergeCell ref="A43:D43"/>
    <mergeCell ref="E43:F43"/>
    <mergeCell ref="A45:C45"/>
    <mergeCell ref="E45:F45"/>
    <mergeCell ref="A49:D49"/>
    <mergeCell ref="E49:F49"/>
    <mergeCell ref="E36:F36"/>
    <mergeCell ref="A40:C40"/>
    <mergeCell ref="E40:F40"/>
    <mergeCell ref="A42:C42"/>
    <mergeCell ref="E42:F42"/>
    <mergeCell ref="B44:E44"/>
    <mergeCell ref="A39:C39"/>
    <mergeCell ref="E39:F39"/>
    <mergeCell ref="A36:C36"/>
    <mergeCell ref="A37:D37"/>
    <mergeCell ref="E37:F37"/>
    <mergeCell ref="B50:E50"/>
    <mergeCell ref="A51:C51"/>
    <mergeCell ref="E51:F51"/>
    <mergeCell ref="G51:H51"/>
    <mergeCell ref="I51:J51"/>
    <mergeCell ref="A52:C52"/>
    <mergeCell ref="E52:F52"/>
    <mergeCell ref="G52:H52"/>
    <mergeCell ref="I52:J52"/>
    <mergeCell ref="A53:C53"/>
    <mergeCell ref="E53:F53"/>
    <mergeCell ref="G53:H53"/>
    <mergeCell ref="I53:J53"/>
    <mergeCell ref="A54:C54"/>
    <mergeCell ref="E54:F54"/>
    <mergeCell ref="G54:H54"/>
    <mergeCell ref="I54:J54"/>
    <mergeCell ref="A55:D55"/>
    <mergeCell ref="E55:F55"/>
    <mergeCell ref="B56:E56"/>
    <mergeCell ref="A57:C57"/>
    <mergeCell ref="E57:F57"/>
    <mergeCell ref="G57:H57"/>
    <mergeCell ref="I57:J57"/>
    <mergeCell ref="A58:C58"/>
    <mergeCell ref="E58:F58"/>
    <mergeCell ref="G58:H58"/>
    <mergeCell ref="I58:J58"/>
    <mergeCell ref="A59:C59"/>
    <mergeCell ref="E59:F59"/>
    <mergeCell ref="G59:H59"/>
    <mergeCell ref="I59:J59"/>
    <mergeCell ref="A60:C60"/>
    <mergeCell ref="E60:F60"/>
    <mergeCell ref="G60:H60"/>
    <mergeCell ref="I60:J60"/>
    <mergeCell ref="A61:D61"/>
    <mergeCell ref="E61:F61"/>
    <mergeCell ref="B62:E62"/>
    <mergeCell ref="A63:C63"/>
    <mergeCell ref="E63:F63"/>
    <mergeCell ref="G63:H63"/>
    <mergeCell ref="I63:J63"/>
    <mergeCell ref="A64:C64"/>
    <mergeCell ref="E64:F64"/>
    <mergeCell ref="G64:H64"/>
    <mergeCell ref="I64:J64"/>
    <mergeCell ref="A65:C65"/>
    <mergeCell ref="E65:F65"/>
    <mergeCell ref="G65:H65"/>
    <mergeCell ref="I65:J65"/>
    <mergeCell ref="A66:C66"/>
    <mergeCell ref="E66:F66"/>
    <mergeCell ref="G66:H66"/>
    <mergeCell ref="I66:J66"/>
    <mergeCell ref="A67:D67"/>
    <mergeCell ref="E67:F67"/>
    <mergeCell ref="B68:E68"/>
    <mergeCell ref="A69:C69"/>
    <mergeCell ref="E69:F69"/>
    <mergeCell ref="G69:H69"/>
    <mergeCell ref="I69:J69"/>
    <mergeCell ref="A70:C70"/>
    <mergeCell ref="E70:F70"/>
    <mergeCell ref="G70:H70"/>
    <mergeCell ref="I70:J70"/>
    <mergeCell ref="A71:C71"/>
    <mergeCell ref="E71:F71"/>
    <mergeCell ref="G71:H71"/>
    <mergeCell ref="I71:J71"/>
    <mergeCell ref="A72:C72"/>
    <mergeCell ref="E72:F72"/>
    <mergeCell ref="G72:H72"/>
    <mergeCell ref="I72:J72"/>
    <mergeCell ref="A73:D73"/>
    <mergeCell ref="E73:F73"/>
    <mergeCell ref="B74:E74"/>
    <mergeCell ref="A75:C75"/>
    <mergeCell ref="E75:F75"/>
    <mergeCell ref="G75:H75"/>
    <mergeCell ref="I75:J75"/>
    <mergeCell ref="A76:C76"/>
    <mergeCell ref="E76:F76"/>
    <mergeCell ref="G76:H76"/>
    <mergeCell ref="I76:J76"/>
    <mergeCell ref="A77:C77"/>
    <mergeCell ref="E77:F77"/>
    <mergeCell ref="G77:H77"/>
    <mergeCell ref="I77:J77"/>
    <mergeCell ref="A78:C78"/>
    <mergeCell ref="E78:F78"/>
    <mergeCell ref="G78:H78"/>
    <mergeCell ref="I78:J78"/>
    <mergeCell ref="A79:D79"/>
    <mergeCell ref="E79:F79"/>
  </mergeCells>
  <phoneticPr fontId="1"/>
  <pageMargins left="0.7" right="0.7" top="0.75" bottom="0.75" header="0.3" footer="0.3"/>
  <pageSetup paperSize="9" scale="79"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6E1DA02-C32A-462C-8A26-0535E322916C}">
          <x14:formula1>
            <xm:f>データセット!$Q$3:$Q$19</xm:f>
          </x14:formula1>
          <xm:sqref>B74:E74 B20:E20 B26:E26 B32:E32 B38:E38 B44:E44 B50:E50 B56:E56 B62:E62 B68:E68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5B304-3A5F-425A-B537-571700C6C9B5}">
  <sheetPr>
    <tabColor rgb="FF92D050"/>
    <pageSetUpPr fitToPage="1"/>
  </sheetPr>
  <dimension ref="A1:K81"/>
  <sheetViews>
    <sheetView view="pageBreakPreview" zoomScale="90" zoomScaleNormal="90" zoomScaleSheetLayoutView="90" workbookViewId="0">
      <selection activeCell="K22" sqref="K22"/>
    </sheetView>
  </sheetViews>
  <sheetFormatPr defaultColWidth="8.69921875" defaultRowHeight="14.4" outlineLevelRow="1" x14ac:dyDescent="0.45"/>
  <cols>
    <col min="1" max="2" width="8.69921875" style="2"/>
    <col min="3" max="3" width="10.19921875" style="2" customWidth="1"/>
    <col min="4" max="4" width="11.69921875" style="2" customWidth="1"/>
    <col min="5" max="5" width="7.796875" style="2" customWidth="1"/>
    <col min="6" max="6" width="12.796875" style="2" customWidth="1"/>
    <col min="7" max="7" width="7.796875" style="2" customWidth="1"/>
    <col min="8" max="8" width="12.796875" style="2" customWidth="1"/>
    <col min="9" max="9" width="7.796875" style="2" customWidth="1"/>
    <col min="10" max="10" width="12.796875" style="2" customWidth="1"/>
    <col min="11" max="11" width="27.8984375" style="2" customWidth="1"/>
    <col min="12" max="12" width="16.69921875" style="2" customWidth="1"/>
    <col min="13" max="13" width="8.69921875" style="2"/>
    <col min="14" max="14" width="10.296875" style="2" bestFit="1" customWidth="1"/>
    <col min="15" max="16384" width="8.69921875" style="2"/>
  </cols>
  <sheetData>
    <row r="1" spans="1:10" ht="22.5" customHeight="1" x14ac:dyDescent="0.45"/>
    <row r="2" spans="1:10" ht="18" customHeight="1" x14ac:dyDescent="0.45">
      <c r="A2" s="4" t="s">
        <v>215</v>
      </c>
      <c r="H2" s="29"/>
      <c r="I2" s="2" t="s">
        <v>206</v>
      </c>
    </row>
    <row r="3" spans="1:10" ht="18" customHeight="1" x14ac:dyDescent="0.45">
      <c r="A3" s="3" t="s">
        <v>174</v>
      </c>
      <c r="B3" s="101"/>
      <c r="C3" s="102"/>
      <c r="D3" s="102"/>
      <c r="E3" s="102"/>
      <c r="F3" s="103"/>
      <c r="H3" s="28"/>
      <c r="I3" s="2" t="s">
        <v>205</v>
      </c>
    </row>
    <row r="4" spans="1:10" ht="18" customHeight="1" x14ac:dyDescent="0.45">
      <c r="B4" s="5"/>
      <c r="C4" s="5"/>
      <c r="D4" s="5"/>
      <c r="E4" s="5"/>
      <c r="F4" s="5"/>
      <c r="H4" s="27"/>
      <c r="I4" s="2" t="s">
        <v>204</v>
      </c>
    </row>
    <row r="5" spans="1:10" ht="18.75" customHeight="1" x14ac:dyDescent="0.45">
      <c r="A5" s="4" t="s">
        <v>211</v>
      </c>
      <c r="C5" s="64" t="s">
        <v>298</v>
      </c>
      <c r="H5" s="46" t="s">
        <v>124</v>
      </c>
    </row>
    <row r="6" spans="1:10" ht="36" customHeight="1" x14ac:dyDescent="0.45">
      <c r="A6" s="26"/>
      <c r="B6" s="84" t="s">
        <v>210</v>
      </c>
      <c r="C6" s="83"/>
      <c r="D6" s="84" t="s">
        <v>199</v>
      </c>
      <c r="E6" s="84"/>
      <c r="F6" s="14" t="s">
        <v>198</v>
      </c>
      <c r="G6" s="84" t="s">
        <v>209</v>
      </c>
      <c r="H6" s="83"/>
      <c r="I6" s="104"/>
      <c r="J6" s="105"/>
    </row>
    <row r="7" spans="1:10" ht="18" customHeight="1" x14ac:dyDescent="0.45">
      <c r="A7" s="35" t="s">
        <v>191</v>
      </c>
      <c r="B7" s="93" t="s">
        <v>147</v>
      </c>
      <c r="C7" s="93"/>
      <c r="D7" s="98">
        <f>E25</f>
        <v>0</v>
      </c>
      <c r="E7" s="98"/>
      <c r="F7" s="18" t="s">
        <v>291</v>
      </c>
      <c r="G7" s="98">
        <f>D7*4/5</f>
        <v>0</v>
      </c>
      <c r="H7" s="98"/>
    </row>
    <row r="8" spans="1:10" ht="18" customHeight="1" x14ac:dyDescent="0.45">
      <c r="A8" s="35" t="s">
        <v>190</v>
      </c>
      <c r="B8" s="99" t="str">
        <f>IF(VLOOKUP(A8,$A$20:$F$79,2,0)="","",VLOOKUP(A8,$A$20:$F$79,2,0))</f>
        <v/>
      </c>
      <c r="C8" s="100"/>
      <c r="D8" s="98">
        <f>E31</f>
        <v>0</v>
      </c>
      <c r="E8" s="98"/>
      <c r="F8" s="18" t="s">
        <v>291</v>
      </c>
      <c r="G8" s="98">
        <f>D8*4/5</f>
        <v>0</v>
      </c>
      <c r="H8" s="98"/>
    </row>
    <row r="9" spans="1:10" ht="18" customHeight="1" x14ac:dyDescent="0.45">
      <c r="A9" s="35" t="s">
        <v>189</v>
      </c>
      <c r="B9" s="99" t="str">
        <f t="shared" ref="B9:B16" si="0">IF(VLOOKUP(A9,$A$20:$F$79,2,0)="","",VLOOKUP(A9,$A$20:$F$79,2,0))</f>
        <v/>
      </c>
      <c r="C9" s="100"/>
      <c r="D9" s="98">
        <f>E37</f>
        <v>0</v>
      </c>
      <c r="E9" s="98"/>
      <c r="F9" s="18" t="s">
        <v>291</v>
      </c>
      <c r="G9" s="98">
        <f>D9*4/5</f>
        <v>0</v>
      </c>
      <c r="H9" s="98"/>
    </row>
    <row r="10" spans="1:10" ht="18" customHeight="1" x14ac:dyDescent="0.45">
      <c r="A10" s="35" t="s">
        <v>188</v>
      </c>
      <c r="B10" s="99" t="str">
        <f t="shared" si="0"/>
        <v/>
      </c>
      <c r="C10" s="100"/>
      <c r="D10" s="87">
        <f>E43</f>
        <v>0</v>
      </c>
      <c r="E10" s="88"/>
      <c r="F10" s="18" t="s">
        <v>291</v>
      </c>
      <c r="G10" s="98">
        <f>D10*4/5</f>
        <v>0</v>
      </c>
      <c r="H10" s="98"/>
    </row>
    <row r="11" spans="1:10" ht="18" customHeight="1" x14ac:dyDescent="0.45">
      <c r="A11" s="35" t="s">
        <v>187</v>
      </c>
      <c r="B11" s="99" t="str">
        <f t="shared" si="0"/>
        <v/>
      </c>
      <c r="C11" s="100"/>
      <c r="D11" s="87">
        <f>E49</f>
        <v>0</v>
      </c>
      <c r="E11" s="88"/>
      <c r="F11" s="18" t="s">
        <v>291</v>
      </c>
      <c r="G11" s="98">
        <f>D11*4/5</f>
        <v>0</v>
      </c>
      <c r="H11" s="98"/>
    </row>
    <row r="12" spans="1:10" ht="18" hidden="1" customHeight="1" outlineLevel="1" x14ac:dyDescent="0.45">
      <c r="A12" s="35" t="s">
        <v>219</v>
      </c>
      <c r="B12" s="99" t="str">
        <f t="shared" si="0"/>
        <v/>
      </c>
      <c r="C12" s="100"/>
      <c r="D12" s="87">
        <f>E55</f>
        <v>0</v>
      </c>
      <c r="E12" s="88"/>
      <c r="F12" s="18" t="s">
        <v>208</v>
      </c>
      <c r="G12" s="98">
        <f t="shared" ref="G12:G14" si="1">D12*3/4</f>
        <v>0</v>
      </c>
      <c r="H12" s="98"/>
    </row>
    <row r="13" spans="1:10" ht="18" hidden="1" customHeight="1" outlineLevel="1" x14ac:dyDescent="0.45">
      <c r="A13" s="35" t="s">
        <v>220</v>
      </c>
      <c r="B13" s="99" t="str">
        <f t="shared" si="0"/>
        <v/>
      </c>
      <c r="C13" s="100"/>
      <c r="D13" s="87">
        <f>E61</f>
        <v>0</v>
      </c>
      <c r="E13" s="88"/>
      <c r="F13" s="18" t="s">
        <v>208</v>
      </c>
      <c r="G13" s="98">
        <f t="shared" si="1"/>
        <v>0</v>
      </c>
      <c r="H13" s="98"/>
    </row>
    <row r="14" spans="1:10" ht="18" hidden="1" customHeight="1" outlineLevel="1" x14ac:dyDescent="0.45">
      <c r="A14" s="35" t="s">
        <v>221</v>
      </c>
      <c r="B14" s="99" t="str">
        <f t="shared" si="0"/>
        <v/>
      </c>
      <c r="C14" s="100"/>
      <c r="D14" s="87">
        <f>E67</f>
        <v>0</v>
      </c>
      <c r="E14" s="88"/>
      <c r="F14" s="18" t="s">
        <v>208</v>
      </c>
      <c r="G14" s="98">
        <f t="shared" si="1"/>
        <v>0</v>
      </c>
      <c r="H14" s="98"/>
    </row>
    <row r="15" spans="1:10" ht="18" hidden="1" customHeight="1" outlineLevel="1" x14ac:dyDescent="0.45">
      <c r="A15" s="35" t="s">
        <v>222</v>
      </c>
      <c r="B15" s="99" t="str">
        <f t="shared" si="0"/>
        <v/>
      </c>
      <c r="C15" s="100"/>
      <c r="D15" s="87">
        <f>E73</f>
        <v>0</v>
      </c>
      <c r="E15" s="88"/>
      <c r="F15" s="18" t="s">
        <v>208</v>
      </c>
      <c r="G15" s="98">
        <f>D15*4/5</f>
        <v>0</v>
      </c>
      <c r="H15" s="98"/>
    </row>
    <row r="16" spans="1:10" ht="18" hidden="1" customHeight="1" outlineLevel="1" x14ac:dyDescent="0.45">
      <c r="A16" s="35" t="s">
        <v>223</v>
      </c>
      <c r="B16" s="99" t="str">
        <f t="shared" si="0"/>
        <v/>
      </c>
      <c r="C16" s="100"/>
      <c r="D16" s="87">
        <f>E79</f>
        <v>0</v>
      </c>
      <c r="E16" s="88"/>
      <c r="F16" s="18" t="s">
        <v>208</v>
      </c>
      <c r="G16" s="98">
        <f>D11*3/4</f>
        <v>0</v>
      </c>
      <c r="H16" s="98"/>
    </row>
    <row r="17" spans="1:11" ht="18.75" customHeight="1" collapsed="1" x14ac:dyDescent="0.45">
      <c r="A17" s="35" t="s">
        <v>181</v>
      </c>
      <c r="B17" s="96"/>
      <c r="C17" s="96"/>
      <c r="D17" s="98">
        <f>SUM(D7:E16)</f>
        <v>0</v>
      </c>
      <c r="E17" s="98"/>
      <c r="F17" s="16"/>
      <c r="G17" s="98">
        <f>IF(SUM(G7:H16)&gt;=10000000,10000000,ROUNDDOWN(SUM(G7:H16),-3))</f>
        <v>0</v>
      </c>
      <c r="H17" s="98"/>
    </row>
    <row r="18" spans="1:11" ht="18.75" customHeight="1" x14ac:dyDescent="0.45">
      <c r="A18" s="1"/>
      <c r="B18" s="1"/>
      <c r="C18" s="1"/>
      <c r="D18" s="1"/>
      <c r="E18" s="1"/>
      <c r="F18" s="1"/>
      <c r="G18" s="1" t="s">
        <v>207</v>
      </c>
      <c r="H18" s="1"/>
      <c r="K18" s="63"/>
    </row>
    <row r="19" spans="1:11" ht="18.75" customHeight="1" x14ac:dyDescent="0.45">
      <c r="A19" s="4" t="s">
        <v>232</v>
      </c>
    </row>
    <row r="20" spans="1:11" ht="18" customHeight="1" x14ac:dyDescent="0.45">
      <c r="A20" s="12" t="s">
        <v>191</v>
      </c>
      <c r="B20" s="82" t="s">
        <v>147</v>
      </c>
      <c r="C20" s="82"/>
      <c r="D20" s="82"/>
      <c r="E20" s="82"/>
      <c r="F20" s="1"/>
      <c r="G20" s="1"/>
      <c r="H20" s="1"/>
      <c r="I20" s="1"/>
      <c r="J20" s="46"/>
      <c r="K20" s="37" t="s">
        <v>218</v>
      </c>
    </row>
    <row r="21" spans="1:11" ht="36" customHeight="1" x14ac:dyDescent="0.45">
      <c r="A21" s="83" t="s">
        <v>186</v>
      </c>
      <c r="B21" s="83"/>
      <c r="C21" s="83"/>
      <c r="D21" s="14" t="s">
        <v>185</v>
      </c>
      <c r="E21" s="84" t="s">
        <v>184</v>
      </c>
      <c r="F21" s="84"/>
      <c r="G21" s="37"/>
    </row>
    <row r="22" spans="1:11" ht="18" customHeight="1" x14ac:dyDescent="0.45">
      <c r="A22" s="79"/>
      <c r="B22" s="79"/>
      <c r="C22" s="79"/>
      <c r="D22" s="13"/>
      <c r="E22" s="80"/>
      <c r="F22" s="80"/>
      <c r="G22" s="37"/>
    </row>
    <row r="23" spans="1:11" ht="18" customHeight="1" x14ac:dyDescent="0.45">
      <c r="A23" s="79"/>
      <c r="B23" s="79"/>
      <c r="C23" s="79"/>
      <c r="D23" s="13"/>
      <c r="E23" s="80"/>
      <c r="F23" s="80"/>
      <c r="G23" s="37"/>
    </row>
    <row r="24" spans="1:11" ht="18" customHeight="1" x14ac:dyDescent="0.45">
      <c r="A24" s="79"/>
      <c r="B24" s="79"/>
      <c r="C24" s="79"/>
      <c r="D24" s="13"/>
      <c r="E24" s="80"/>
      <c r="F24" s="80"/>
      <c r="G24" s="37"/>
    </row>
    <row r="25" spans="1:11" ht="18" customHeight="1" x14ac:dyDescent="0.45">
      <c r="A25" s="85" t="s">
        <v>181</v>
      </c>
      <c r="B25" s="85"/>
      <c r="C25" s="85"/>
      <c r="D25" s="86"/>
      <c r="E25" s="87">
        <f>SUM(E22:F24)</f>
        <v>0</v>
      </c>
      <c r="F25" s="88"/>
      <c r="G25" s="12"/>
      <c r="H25" s="12"/>
      <c r="I25" s="12"/>
      <c r="J25" s="12"/>
      <c r="K25" s="37"/>
    </row>
    <row r="26" spans="1:11" ht="18" customHeight="1" x14ac:dyDescent="0.45">
      <c r="A26" s="12" t="s">
        <v>190</v>
      </c>
      <c r="B26" s="82"/>
      <c r="C26" s="82"/>
      <c r="D26" s="82"/>
      <c r="E26" s="82"/>
      <c r="F26" s="25"/>
      <c r="G26" s="1"/>
      <c r="H26" s="1"/>
      <c r="I26" s="1"/>
      <c r="J26" s="1"/>
      <c r="K26" s="37" t="s">
        <v>218</v>
      </c>
    </row>
    <row r="27" spans="1:11" ht="36.6" customHeight="1" x14ac:dyDescent="0.45">
      <c r="A27" s="83" t="s">
        <v>186</v>
      </c>
      <c r="B27" s="83"/>
      <c r="C27" s="83"/>
      <c r="D27" s="14" t="s">
        <v>185</v>
      </c>
      <c r="E27" s="97" t="s">
        <v>184</v>
      </c>
      <c r="F27" s="97"/>
      <c r="G27" s="37"/>
    </row>
    <row r="28" spans="1:11" ht="18" customHeight="1" x14ac:dyDescent="0.45">
      <c r="A28" s="79"/>
      <c r="B28" s="79"/>
      <c r="C28" s="79"/>
      <c r="D28" s="13"/>
      <c r="E28" s="80"/>
      <c r="F28" s="80"/>
      <c r="G28" s="37"/>
    </row>
    <row r="29" spans="1:11" ht="18" customHeight="1" x14ac:dyDescent="0.45">
      <c r="A29" s="79"/>
      <c r="B29" s="79"/>
      <c r="C29" s="79"/>
      <c r="D29" s="13"/>
      <c r="E29" s="80"/>
      <c r="F29" s="80"/>
      <c r="G29" s="37"/>
    </row>
    <row r="30" spans="1:11" ht="18" customHeight="1" x14ac:dyDescent="0.45">
      <c r="A30" s="79"/>
      <c r="B30" s="79"/>
      <c r="C30" s="79"/>
      <c r="D30" s="13"/>
      <c r="E30" s="80"/>
      <c r="F30" s="80"/>
      <c r="G30" s="37"/>
    </row>
    <row r="31" spans="1:11" ht="18" customHeight="1" x14ac:dyDescent="0.45">
      <c r="A31" s="85" t="s">
        <v>181</v>
      </c>
      <c r="B31" s="85"/>
      <c r="C31" s="85"/>
      <c r="D31" s="86"/>
      <c r="E31" s="87">
        <f>SUM(E28:F30)</f>
        <v>0</v>
      </c>
      <c r="F31" s="88"/>
      <c r="G31" s="12"/>
      <c r="H31" s="12"/>
      <c r="I31" s="12"/>
      <c r="J31" s="12"/>
      <c r="K31" s="37"/>
    </row>
    <row r="32" spans="1:11" ht="18" customHeight="1" x14ac:dyDescent="0.45">
      <c r="A32" s="12" t="s">
        <v>189</v>
      </c>
      <c r="B32" s="82"/>
      <c r="C32" s="82"/>
      <c r="D32" s="82"/>
      <c r="E32" s="82"/>
      <c r="F32" s="25"/>
      <c r="G32" s="1"/>
      <c r="H32" s="1"/>
      <c r="I32" s="1"/>
      <c r="J32" s="1"/>
      <c r="K32" s="37" t="s">
        <v>218</v>
      </c>
    </row>
    <row r="33" spans="1:11" ht="36" customHeight="1" x14ac:dyDescent="0.45">
      <c r="A33" s="83" t="s">
        <v>186</v>
      </c>
      <c r="B33" s="83"/>
      <c r="C33" s="83"/>
      <c r="D33" s="14" t="s">
        <v>185</v>
      </c>
      <c r="E33" s="97" t="s">
        <v>184</v>
      </c>
      <c r="F33" s="97"/>
      <c r="G33" s="37"/>
    </row>
    <row r="34" spans="1:11" ht="18" customHeight="1" x14ac:dyDescent="0.45">
      <c r="A34" s="79"/>
      <c r="B34" s="79"/>
      <c r="C34" s="79"/>
      <c r="D34" s="13"/>
      <c r="E34" s="80"/>
      <c r="F34" s="80"/>
      <c r="G34" s="37"/>
    </row>
    <row r="35" spans="1:11" ht="18" customHeight="1" x14ac:dyDescent="0.45">
      <c r="A35" s="79"/>
      <c r="B35" s="79"/>
      <c r="C35" s="79"/>
      <c r="D35" s="13"/>
      <c r="E35" s="80"/>
      <c r="F35" s="80"/>
      <c r="G35" s="37"/>
    </row>
    <row r="36" spans="1:11" ht="18" customHeight="1" x14ac:dyDescent="0.45">
      <c r="A36" s="79"/>
      <c r="B36" s="79"/>
      <c r="C36" s="79"/>
      <c r="D36" s="13"/>
      <c r="E36" s="80"/>
      <c r="F36" s="80"/>
      <c r="G36" s="37"/>
    </row>
    <row r="37" spans="1:11" ht="18" customHeight="1" x14ac:dyDescent="0.45">
      <c r="A37" s="85" t="s">
        <v>181</v>
      </c>
      <c r="B37" s="85"/>
      <c r="C37" s="85"/>
      <c r="D37" s="86"/>
      <c r="E37" s="87">
        <f>SUM(E34:F36)</f>
        <v>0</v>
      </c>
      <c r="F37" s="88"/>
      <c r="G37" s="12"/>
      <c r="H37" s="12"/>
      <c r="I37" s="12"/>
      <c r="J37" s="12"/>
      <c r="K37" s="37"/>
    </row>
    <row r="38" spans="1:11" ht="18" customHeight="1" x14ac:dyDescent="0.45">
      <c r="A38" s="12" t="s">
        <v>188</v>
      </c>
      <c r="B38" s="82"/>
      <c r="C38" s="82"/>
      <c r="D38" s="82"/>
      <c r="E38" s="82"/>
      <c r="F38" s="25"/>
      <c r="G38" s="1"/>
      <c r="H38" s="1"/>
      <c r="I38" s="1"/>
      <c r="J38" s="1"/>
      <c r="K38" s="37" t="s">
        <v>218</v>
      </c>
    </row>
    <row r="39" spans="1:11" ht="36.6" customHeight="1" x14ac:dyDescent="0.45">
      <c r="A39" s="83" t="s">
        <v>186</v>
      </c>
      <c r="B39" s="83"/>
      <c r="C39" s="83"/>
      <c r="D39" s="14" t="s">
        <v>185</v>
      </c>
      <c r="E39" s="97" t="s">
        <v>184</v>
      </c>
      <c r="F39" s="97"/>
      <c r="G39" s="37"/>
    </row>
    <row r="40" spans="1:11" ht="18" customHeight="1" x14ac:dyDescent="0.45">
      <c r="A40" s="79"/>
      <c r="B40" s="79"/>
      <c r="C40" s="79"/>
      <c r="D40" s="13"/>
      <c r="E40" s="80"/>
      <c r="F40" s="80"/>
      <c r="G40" s="37"/>
    </row>
    <row r="41" spans="1:11" ht="18" customHeight="1" x14ac:dyDescent="0.45">
      <c r="A41" s="79"/>
      <c r="B41" s="79"/>
      <c r="C41" s="79"/>
      <c r="D41" s="13"/>
      <c r="E41" s="80"/>
      <c r="F41" s="80"/>
      <c r="G41" s="37"/>
    </row>
    <row r="42" spans="1:11" ht="18" customHeight="1" x14ac:dyDescent="0.45">
      <c r="A42" s="79"/>
      <c r="B42" s="79"/>
      <c r="C42" s="79"/>
      <c r="D42" s="13"/>
      <c r="E42" s="80"/>
      <c r="F42" s="80"/>
      <c r="G42" s="37"/>
    </row>
    <row r="43" spans="1:11" ht="18" customHeight="1" x14ac:dyDescent="0.45">
      <c r="A43" s="85" t="s">
        <v>181</v>
      </c>
      <c r="B43" s="85"/>
      <c r="C43" s="85"/>
      <c r="D43" s="86"/>
      <c r="E43" s="87">
        <f>SUM(E40:F42)</f>
        <v>0</v>
      </c>
      <c r="F43" s="88"/>
      <c r="G43" s="12"/>
      <c r="H43" s="12"/>
      <c r="I43" s="12"/>
      <c r="J43" s="12"/>
      <c r="K43" s="37"/>
    </row>
    <row r="44" spans="1:11" ht="18" customHeight="1" x14ac:dyDescent="0.45">
      <c r="A44" s="12" t="s">
        <v>187</v>
      </c>
      <c r="B44" s="82"/>
      <c r="C44" s="82"/>
      <c r="D44" s="82"/>
      <c r="E44" s="82"/>
      <c r="F44" s="25"/>
      <c r="G44" s="1"/>
      <c r="H44" s="1"/>
      <c r="I44" s="1"/>
      <c r="J44" s="1"/>
      <c r="K44" s="37" t="s">
        <v>218</v>
      </c>
    </row>
    <row r="45" spans="1:11" ht="36" customHeight="1" x14ac:dyDescent="0.45">
      <c r="A45" s="83" t="s">
        <v>186</v>
      </c>
      <c r="B45" s="83"/>
      <c r="C45" s="83"/>
      <c r="D45" s="14" t="s">
        <v>185</v>
      </c>
      <c r="E45" s="97" t="s">
        <v>184</v>
      </c>
      <c r="F45" s="97"/>
      <c r="G45" s="37"/>
    </row>
    <row r="46" spans="1:11" ht="18" customHeight="1" x14ac:dyDescent="0.45">
      <c r="A46" s="79"/>
      <c r="B46" s="79"/>
      <c r="C46" s="79"/>
      <c r="D46" s="13"/>
      <c r="E46" s="80"/>
      <c r="F46" s="80"/>
      <c r="G46" s="37"/>
    </row>
    <row r="47" spans="1:11" ht="18" customHeight="1" x14ac:dyDescent="0.45">
      <c r="A47" s="79"/>
      <c r="B47" s="79"/>
      <c r="C47" s="79"/>
      <c r="D47" s="13"/>
      <c r="E47" s="80"/>
      <c r="F47" s="80"/>
      <c r="G47" s="37"/>
    </row>
    <row r="48" spans="1:11" ht="18" customHeight="1" x14ac:dyDescent="0.45">
      <c r="A48" s="79"/>
      <c r="B48" s="79"/>
      <c r="C48" s="79"/>
      <c r="D48" s="13"/>
      <c r="E48" s="80"/>
      <c r="F48" s="80"/>
      <c r="G48" s="37"/>
    </row>
    <row r="49" spans="1:11" ht="18" customHeight="1" x14ac:dyDescent="0.45">
      <c r="A49" s="85" t="s">
        <v>181</v>
      </c>
      <c r="B49" s="85"/>
      <c r="C49" s="85"/>
      <c r="D49" s="86"/>
      <c r="E49" s="87">
        <f>SUM(E46:F48)</f>
        <v>0</v>
      </c>
      <c r="F49" s="88"/>
      <c r="G49" s="12"/>
      <c r="H49" s="12"/>
      <c r="I49" s="12"/>
      <c r="J49" s="12"/>
      <c r="K49" s="37"/>
    </row>
    <row r="50" spans="1:11" ht="18" hidden="1" customHeight="1" outlineLevel="1" x14ac:dyDescent="0.45">
      <c r="A50" s="12" t="s">
        <v>219</v>
      </c>
      <c r="B50" s="82"/>
      <c r="C50" s="82"/>
      <c r="D50" s="82"/>
      <c r="E50" s="82"/>
      <c r="F50" s="25"/>
      <c r="G50" s="1"/>
      <c r="H50" s="1"/>
      <c r="I50" s="1"/>
      <c r="J50" s="1"/>
      <c r="K50" s="37" t="s">
        <v>218</v>
      </c>
    </row>
    <row r="51" spans="1:11" ht="36" hidden="1" customHeight="1" outlineLevel="1" x14ac:dyDescent="0.45">
      <c r="A51" s="83" t="s">
        <v>186</v>
      </c>
      <c r="B51" s="83"/>
      <c r="C51" s="83"/>
      <c r="D51" s="14" t="s">
        <v>185</v>
      </c>
      <c r="E51" s="97" t="s">
        <v>184</v>
      </c>
      <c r="F51" s="97"/>
      <c r="G51" s="83" t="s">
        <v>183</v>
      </c>
      <c r="H51" s="83"/>
      <c r="I51" s="83" t="s">
        <v>182</v>
      </c>
      <c r="J51" s="83"/>
      <c r="K51" s="37"/>
    </row>
    <row r="52" spans="1:11" ht="18" hidden="1" customHeight="1" outlineLevel="1" x14ac:dyDescent="0.45">
      <c r="A52" s="79"/>
      <c r="B52" s="79"/>
      <c r="C52" s="79"/>
      <c r="D52" s="13"/>
      <c r="E52" s="80"/>
      <c r="F52" s="80"/>
      <c r="G52" s="79"/>
      <c r="H52" s="79"/>
      <c r="I52" s="79"/>
      <c r="J52" s="79"/>
      <c r="K52" s="37"/>
    </row>
    <row r="53" spans="1:11" ht="18" hidden="1" customHeight="1" outlineLevel="1" x14ac:dyDescent="0.45">
      <c r="A53" s="79"/>
      <c r="B53" s="79"/>
      <c r="C53" s="79"/>
      <c r="D53" s="13"/>
      <c r="E53" s="80"/>
      <c r="F53" s="80"/>
      <c r="G53" s="79"/>
      <c r="H53" s="79"/>
      <c r="I53" s="79"/>
      <c r="J53" s="79"/>
      <c r="K53" s="37"/>
    </row>
    <row r="54" spans="1:11" ht="18" hidden="1" customHeight="1" outlineLevel="1" x14ac:dyDescent="0.45">
      <c r="A54" s="79"/>
      <c r="B54" s="79"/>
      <c r="C54" s="79"/>
      <c r="D54" s="13"/>
      <c r="E54" s="80"/>
      <c r="F54" s="80"/>
      <c r="G54" s="79"/>
      <c r="H54" s="79"/>
      <c r="I54" s="79"/>
      <c r="J54" s="79"/>
      <c r="K54" s="37"/>
    </row>
    <row r="55" spans="1:11" ht="18" hidden="1" customHeight="1" outlineLevel="1" x14ac:dyDescent="0.45">
      <c r="A55" s="85" t="s">
        <v>181</v>
      </c>
      <c r="B55" s="85"/>
      <c r="C55" s="85"/>
      <c r="D55" s="86"/>
      <c r="E55" s="87">
        <f>SUM(E52:F54)</f>
        <v>0</v>
      </c>
      <c r="F55" s="88"/>
      <c r="G55" s="12"/>
      <c r="H55" s="12"/>
      <c r="I55" s="12"/>
      <c r="J55" s="12"/>
      <c r="K55" s="37"/>
    </row>
    <row r="56" spans="1:11" ht="18" hidden="1" customHeight="1" outlineLevel="1" x14ac:dyDescent="0.45">
      <c r="A56" s="12" t="s">
        <v>220</v>
      </c>
      <c r="B56" s="82"/>
      <c r="C56" s="82"/>
      <c r="D56" s="82"/>
      <c r="E56" s="82"/>
      <c r="F56" s="25"/>
      <c r="G56" s="1"/>
      <c r="H56" s="1"/>
      <c r="I56" s="1"/>
      <c r="J56" s="1"/>
      <c r="K56" s="37" t="s">
        <v>218</v>
      </c>
    </row>
    <row r="57" spans="1:11" ht="36" hidden="1" customHeight="1" outlineLevel="1" x14ac:dyDescent="0.45">
      <c r="A57" s="83" t="s">
        <v>186</v>
      </c>
      <c r="B57" s="83"/>
      <c r="C57" s="83"/>
      <c r="D57" s="14" t="s">
        <v>185</v>
      </c>
      <c r="E57" s="97" t="s">
        <v>184</v>
      </c>
      <c r="F57" s="97"/>
      <c r="G57" s="83" t="s">
        <v>183</v>
      </c>
      <c r="H57" s="83"/>
      <c r="I57" s="83" t="s">
        <v>182</v>
      </c>
      <c r="J57" s="83"/>
      <c r="K57" s="37"/>
    </row>
    <row r="58" spans="1:11" ht="18" hidden="1" customHeight="1" outlineLevel="1" x14ac:dyDescent="0.45">
      <c r="A58" s="79"/>
      <c r="B58" s="79"/>
      <c r="C58" s="79"/>
      <c r="D58" s="13"/>
      <c r="E58" s="80"/>
      <c r="F58" s="80"/>
      <c r="G58" s="79"/>
      <c r="H58" s="79"/>
      <c r="I58" s="79"/>
      <c r="J58" s="79"/>
      <c r="K58" s="37"/>
    </row>
    <row r="59" spans="1:11" ht="18" hidden="1" customHeight="1" outlineLevel="1" x14ac:dyDescent="0.45">
      <c r="A59" s="79"/>
      <c r="B59" s="79"/>
      <c r="C59" s="79"/>
      <c r="D59" s="13"/>
      <c r="E59" s="80"/>
      <c r="F59" s="80"/>
      <c r="G59" s="79"/>
      <c r="H59" s="79"/>
      <c r="I59" s="79"/>
      <c r="J59" s="79"/>
      <c r="K59" s="37"/>
    </row>
    <row r="60" spans="1:11" ht="18" hidden="1" customHeight="1" outlineLevel="1" x14ac:dyDescent="0.45">
      <c r="A60" s="79"/>
      <c r="B60" s="79"/>
      <c r="C60" s="79"/>
      <c r="D60" s="13"/>
      <c r="E60" s="80"/>
      <c r="F60" s="80"/>
      <c r="G60" s="79"/>
      <c r="H60" s="79"/>
      <c r="I60" s="79"/>
      <c r="J60" s="79"/>
      <c r="K60" s="37"/>
    </row>
    <row r="61" spans="1:11" ht="18" hidden="1" customHeight="1" outlineLevel="1" x14ac:dyDescent="0.45">
      <c r="A61" s="85" t="s">
        <v>181</v>
      </c>
      <c r="B61" s="85"/>
      <c r="C61" s="85"/>
      <c r="D61" s="86"/>
      <c r="E61" s="87">
        <f>SUM(E58:F60)</f>
        <v>0</v>
      </c>
      <c r="F61" s="88"/>
      <c r="G61" s="12"/>
      <c r="H61" s="12"/>
      <c r="I61" s="12"/>
      <c r="J61" s="12"/>
      <c r="K61" s="37"/>
    </row>
    <row r="62" spans="1:11" ht="18" hidden="1" customHeight="1" outlineLevel="1" x14ac:dyDescent="0.45">
      <c r="A62" s="12" t="s">
        <v>221</v>
      </c>
      <c r="B62" s="82"/>
      <c r="C62" s="82"/>
      <c r="D62" s="82"/>
      <c r="E62" s="82"/>
      <c r="F62" s="25"/>
      <c r="G62" s="1"/>
      <c r="H62" s="1"/>
      <c r="I62" s="1"/>
      <c r="J62" s="1"/>
      <c r="K62" s="37" t="s">
        <v>218</v>
      </c>
    </row>
    <row r="63" spans="1:11" ht="36" hidden="1" customHeight="1" outlineLevel="1" x14ac:dyDescent="0.45">
      <c r="A63" s="83" t="s">
        <v>186</v>
      </c>
      <c r="B63" s="83"/>
      <c r="C63" s="83"/>
      <c r="D63" s="14" t="s">
        <v>185</v>
      </c>
      <c r="E63" s="97" t="s">
        <v>184</v>
      </c>
      <c r="F63" s="97"/>
      <c r="G63" s="83" t="s">
        <v>183</v>
      </c>
      <c r="H63" s="83"/>
      <c r="I63" s="83" t="s">
        <v>182</v>
      </c>
      <c r="J63" s="83"/>
      <c r="K63" s="37"/>
    </row>
    <row r="64" spans="1:11" ht="18" hidden="1" customHeight="1" outlineLevel="1" x14ac:dyDescent="0.45">
      <c r="A64" s="79"/>
      <c r="B64" s="79"/>
      <c r="C64" s="79"/>
      <c r="D64" s="13"/>
      <c r="E64" s="80"/>
      <c r="F64" s="80"/>
      <c r="G64" s="79"/>
      <c r="H64" s="79"/>
      <c r="I64" s="79"/>
      <c r="J64" s="79"/>
      <c r="K64" s="37"/>
    </row>
    <row r="65" spans="1:11" ht="18" hidden="1" customHeight="1" outlineLevel="1" x14ac:dyDescent="0.45">
      <c r="A65" s="79"/>
      <c r="B65" s="79"/>
      <c r="C65" s="79"/>
      <c r="D65" s="13"/>
      <c r="E65" s="80"/>
      <c r="F65" s="80"/>
      <c r="G65" s="79"/>
      <c r="H65" s="79"/>
      <c r="I65" s="79"/>
      <c r="J65" s="79"/>
      <c r="K65" s="37"/>
    </row>
    <row r="66" spans="1:11" ht="18" hidden="1" customHeight="1" outlineLevel="1" x14ac:dyDescent="0.45">
      <c r="A66" s="79"/>
      <c r="B66" s="79"/>
      <c r="C66" s="79"/>
      <c r="D66" s="13"/>
      <c r="E66" s="80"/>
      <c r="F66" s="80"/>
      <c r="G66" s="79"/>
      <c r="H66" s="79"/>
      <c r="I66" s="79"/>
      <c r="J66" s="79"/>
      <c r="K66" s="37"/>
    </row>
    <row r="67" spans="1:11" ht="18" hidden="1" customHeight="1" outlineLevel="1" x14ac:dyDescent="0.45">
      <c r="A67" s="85" t="s">
        <v>181</v>
      </c>
      <c r="B67" s="85"/>
      <c r="C67" s="85"/>
      <c r="D67" s="86"/>
      <c r="E67" s="87">
        <f>SUM(E64:F66)</f>
        <v>0</v>
      </c>
      <c r="F67" s="88"/>
      <c r="G67" s="12"/>
      <c r="H67" s="12"/>
      <c r="I67" s="12"/>
      <c r="J67" s="12"/>
      <c r="K67" s="37"/>
    </row>
    <row r="68" spans="1:11" ht="18" hidden="1" customHeight="1" outlineLevel="1" x14ac:dyDescent="0.45">
      <c r="A68" s="12" t="s">
        <v>222</v>
      </c>
      <c r="B68" s="82"/>
      <c r="C68" s="82"/>
      <c r="D68" s="82"/>
      <c r="E68" s="82"/>
      <c r="F68" s="25"/>
      <c r="G68" s="1"/>
      <c r="H68" s="1"/>
      <c r="I68" s="1"/>
      <c r="J68" s="1"/>
      <c r="K68" s="37" t="s">
        <v>218</v>
      </c>
    </row>
    <row r="69" spans="1:11" ht="36" hidden="1" customHeight="1" outlineLevel="1" x14ac:dyDescent="0.45">
      <c r="A69" s="83" t="s">
        <v>186</v>
      </c>
      <c r="B69" s="83"/>
      <c r="C69" s="83"/>
      <c r="D69" s="14" t="s">
        <v>185</v>
      </c>
      <c r="E69" s="97" t="s">
        <v>184</v>
      </c>
      <c r="F69" s="97"/>
      <c r="G69" s="83" t="s">
        <v>183</v>
      </c>
      <c r="H69" s="83"/>
      <c r="I69" s="83" t="s">
        <v>182</v>
      </c>
      <c r="J69" s="83"/>
      <c r="K69" s="37"/>
    </row>
    <row r="70" spans="1:11" ht="18" hidden="1" customHeight="1" outlineLevel="1" x14ac:dyDescent="0.45">
      <c r="A70" s="79"/>
      <c r="B70" s="79"/>
      <c r="C70" s="79"/>
      <c r="D70" s="13"/>
      <c r="E70" s="80"/>
      <c r="F70" s="80"/>
      <c r="G70" s="79"/>
      <c r="H70" s="79"/>
      <c r="I70" s="79"/>
      <c r="J70" s="79"/>
      <c r="K70" s="37"/>
    </row>
    <row r="71" spans="1:11" ht="18" hidden="1" customHeight="1" outlineLevel="1" x14ac:dyDescent="0.45">
      <c r="A71" s="79"/>
      <c r="B71" s="79"/>
      <c r="C71" s="79"/>
      <c r="D71" s="13"/>
      <c r="E71" s="80"/>
      <c r="F71" s="80"/>
      <c r="G71" s="79"/>
      <c r="H71" s="79"/>
      <c r="I71" s="79"/>
      <c r="J71" s="79"/>
      <c r="K71" s="37"/>
    </row>
    <row r="72" spans="1:11" ht="18" hidden="1" customHeight="1" outlineLevel="1" x14ac:dyDescent="0.45">
      <c r="A72" s="79"/>
      <c r="B72" s="79"/>
      <c r="C72" s="79"/>
      <c r="D72" s="13"/>
      <c r="E72" s="80"/>
      <c r="F72" s="80"/>
      <c r="G72" s="79"/>
      <c r="H72" s="79"/>
      <c r="I72" s="79"/>
      <c r="J72" s="79"/>
      <c r="K72" s="37"/>
    </row>
    <row r="73" spans="1:11" ht="18" hidden="1" customHeight="1" outlineLevel="1" x14ac:dyDescent="0.45">
      <c r="A73" s="85" t="s">
        <v>181</v>
      </c>
      <c r="B73" s="85"/>
      <c r="C73" s="85"/>
      <c r="D73" s="86"/>
      <c r="E73" s="87">
        <f>SUM(E70:F72)</f>
        <v>0</v>
      </c>
      <c r="F73" s="88"/>
      <c r="G73" s="12"/>
      <c r="H73" s="12"/>
      <c r="I73" s="12"/>
      <c r="J73" s="12"/>
      <c r="K73" s="37"/>
    </row>
    <row r="74" spans="1:11" ht="18" hidden="1" customHeight="1" outlineLevel="1" x14ac:dyDescent="0.45">
      <c r="A74" s="12" t="s">
        <v>223</v>
      </c>
      <c r="B74" s="82"/>
      <c r="C74" s="82"/>
      <c r="D74" s="82"/>
      <c r="E74" s="82"/>
      <c r="F74" s="25"/>
      <c r="G74" s="1"/>
      <c r="H74" s="1"/>
      <c r="I74" s="1"/>
      <c r="J74" s="1"/>
      <c r="K74" s="37" t="s">
        <v>218</v>
      </c>
    </row>
    <row r="75" spans="1:11" ht="36" hidden="1" customHeight="1" outlineLevel="1" x14ac:dyDescent="0.45">
      <c r="A75" s="83" t="s">
        <v>186</v>
      </c>
      <c r="B75" s="83"/>
      <c r="C75" s="83"/>
      <c r="D75" s="14" t="s">
        <v>185</v>
      </c>
      <c r="E75" s="97" t="s">
        <v>184</v>
      </c>
      <c r="F75" s="97"/>
      <c r="G75" s="83" t="s">
        <v>183</v>
      </c>
      <c r="H75" s="83"/>
      <c r="I75" s="83" t="s">
        <v>182</v>
      </c>
      <c r="J75" s="83"/>
      <c r="K75" s="37"/>
    </row>
    <row r="76" spans="1:11" ht="18" hidden="1" customHeight="1" outlineLevel="1" x14ac:dyDescent="0.45">
      <c r="A76" s="79"/>
      <c r="B76" s="79"/>
      <c r="C76" s="79"/>
      <c r="D76" s="13"/>
      <c r="E76" s="80"/>
      <c r="F76" s="80"/>
      <c r="G76" s="79"/>
      <c r="H76" s="79"/>
      <c r="I76" s="79"/>
      <c r="J76" s="79"/>
      <c r="K76" s="37"/>
    </row>
    <row r="77" spans="1:11" ht="18" hidden="1" customHeight="1" outlineLevel="1" x14ac:dyDescent="0.45">
      <c r="A77" s="79"/>
      <c r="B77" s="79"/>
      <c r="C77" s="79"/>
      <c r="D77" s="13"/>
      <c r="E77" s="80"/>
      <c r="F77" s="80"/>
      <c r="G77" s="79"/>
      <c r="H77" s="79"/>
      <c r="I77" s="79"/>
      <c r="J77" s="79"/>
      <c r="K77" s="37"/>
    </row>
    <row r="78" spans="1:11" ht="18" hidden="1" customHeight="1" outlineLevel="1" x14ac:dyDescent="0.45">
      <c r="A78" s="79"/>
      <c r="B78" s="79"/>
      <c r="C78" s="79"/>
      <c r="D78" s="13"/>
      <c r="E78" s="80"/>
      <c r="F78" s="80"/>
      <c r="G78" s="79"/>
      <c r="H78" s="79"/>
      <c r="I78" s="79"/>
      <c r="J78" s="79"/>
      <c r="K78" s="37"/>
    </row>
    <row r="79" spans="1:11" ht="18" hidden="1" customHeight="1" outlineLevel="1" x14ac:dyDescent="0.45">
      <c r="A79" s="85" t="s">
        <v>181</v>
      </c>
      <c r="B79" s="85"/>
      <c r="C79" s="85"/>
      <c r="D79" s="86"/>
      <c r="E79" s="87">
        <f>SUM(E76:F78)</f>
        <v>0</v>
      </c>
      <c r="F79" s="88"/>
      <c r="G79" s="12"/>
      <c r="H79" s="12"/>
      <c r="I79" s="12"/>
      <c r="J79" s="12"/>
      <c r="K79" s="37"/>
    </row>
    <row r="80" spans="1:11" collapsed="1" x14ac:dyDescent="0.45">
      <c r="K80" s="37"/>
    </row>
    <row r="81" spans="1:1" x14ac:dyDescent="0.45">
      <c r="A81" s="1"/>
    </row>
  </sheetData>
  <mergeCells count="188">
    <mergeCell ref="A78:C78"/>
    <mergeCell ref="E78:F78"/>
    <mergeCell ref="G78:H78"/>
    <mergeCell ref="I78:J78"/>
    <mergeCell ref="A79:D79"/>
    <mergeCell ref="E79:F79"/>
    <mergeCell ref="I75:J75"/>
    <mergeCell ref="A76:C76"/>
    <mergeCell ref="E76:F76"/>
    <mergeCell ref="G76:H76"/>
    <mergeCell ref="I76:J76"/>
    <mergeCell ref="A77:C77"/>
    <mergeCell ref="E77:F77"/>
    <mergeCell ref="G77:H77"/>
    <mergeCell ref="I77:J77"/>
    <mergeCell ref="A73:D73"/>
    <mergeCell ref="E73:F73"/>
    <mergeCell ref="B74:E74"/>
    <mergeCell ref="A75:C75"/>
    <mergeCell ref="E75:F75"/>
    <mergeCell ref="G75:H75"/>
    <mergeCell ref="A71:C71"/>
    <mergeCell ref="E71:F71"/>
    <mergeCell ref="G71:H71"/>
    <mergeCell ref="I71:J71"/>
    <mergeCell ref="A72:C72"/>
    <mergeCell ref="E72:F72"/>
    <mergeCell ref="G72:H72"/>
    <mergeCell ref="I72:J72"/>
    <mergeCell ref="B68:E68"/>
    <mergeCell ref="A69:C69"/>
    <mergeCell ref="E69:F69"/>
    <mergeCell ref="G69:H69"/>
    <mergeCell ref="I69:J69"/>
    <mergeCell ref="A70:C70"/>
    <mergeCell ref="E70:F70"/>
    <mergeCell ref="G70:H70"/>
    <mergeCell ref="I70:J70"/>
    <mergeCell ref="A66:C66"/>
    <mergeCell ref="E66:F66"/>
    <mergeCell ref="G66:H66"/>
    <mergeCell ref="I66:J66"/>
    <mergeCell ref="A67:D67"/>
    <mergeCell ref="E67:F67"/>
    <mergeCell ref="I63:J63"/>
    <mergeCell ref="A64:C64"/>
    <mergeCell ref="E64:F64"/>
    <mergeCell ref="G64:H64"/>
    <mergeCell ref="I64:J64"/>
    <mergeCell ref="A65:C65"/>
    <mergeCell ref="E65:F65"/>
    <mergeCell ref="G65:H65"/>
    <mergeCell ref="I65:J65"/>
    <mergeCell ref="A61:D61"/>
    <mergeCell ref="E61:F61"/>
    <mergeCell ref="B62:E62"/>
    <mergeCell ref="A63:C63"/>
    <mergeCell ref="E63:F63"/>
    <mergeCell ref="G63:H63"/>
    <mergeCell ref="A59:C59"/>
    <mergeCell ref="E59:F59"/>
    <mergeCell ref="G59:H59"/>
    <mergeCell ref="I59:J59"/>
    <mergeCell ref="A60:C60"/>
    <mergeCell ref="E60:F60"/>
    <mergeCell ref="G60:H60"/>
    <mergeCell ref="I60:J60"/>
    <mergeCell ref="B56:E56"/>
    <mergeCell ref="A57:C57"/>
    <mergeCell ref="E57:F57"/>
    <mergeCell ref="G57:H57"/>
    <mergeCell ref="I57:J57"/>
    <mergeCell ref="A58:C58"/>
    <mergeCell ref="E58:F58"/>
    <mergeCell ref="G58:H58"/>
    <mergeCell ref="I58:J58"/>
    <mergeCell ref="A54:C54"/>
    <mergeCell ref="E54:F54"/>
    <mergeCell ref="G54:H54"/>
    <mergeCell ref="I54:J54"/>
    <mergeCell ref="A55:D55"/>
    <mergeCell ref="E55:F55"/>
    <mergeCell ref="I51:J51"/>
    <mergeCell ref="A52:C52"/>
    <mergeCell ref="E52:F52"/>
    <mergeCell ref="G52:H52"/>
    <mergeCell ref="I52:J52"/>
    <mergeCell ref="A53:C53"/>
    <mergeCell ref="E53:F53"/>
    <mergeCell ref="G53:H53"/>
    <mergeCell ref="I53:J53"/>
    <mergeCell ref="A49:D49"/>
    <mergeCell ref="E49:F49"/>
    <mergeCell ref="B50:E50"/>
    <mergeCell ref="A51:C51"/>
    <mergeCell ref="E51:F51"/>
    <mergeCell ref="G51:H51"/>
    <mergeCell ref="A46:C46"/>
    <mergeCell ref="E46:F46"/>
    <mergeCell ref="A47:C47"/>
    <mergeCell ref="E47:F47"/>
    <mergeCell ref="A48:C48"/>
    <mergeCell ref="E48:F48"/>
    <mergeCell ref="A42:C42"/>
    <mergeCell ref="E42:F42"/>
    <mergeCell ref="A43:D43"/>
    <mergeCell ref="E43:F43"/>
    <mergeCell ref="B44:E44"/>
    <mergeCell ref="A45:C45"/>
    <mergeCell ref="E45:F45"/>
    <mergeCell ref="B38:E38"/>
    <mergeCell ref="A39:C39"/>
    <mergeCell ref="E39:F39"/>
    <mergeCell ref="A40:C40"/>
    <mergeCell ref="E40:F40"/>
    <mergeCell ref="A41:C41"/>
    <mergeCell ref="E41:F41"/>
    <mergeCell ref="A35:C35"/>
    <mergeCell ref="E35:F35"/>
    <mergeCell ref="A36:C36"/>
    <mergeCell ref="E36:F36"/>
    <mergeCell ref="A37:D37"/>
    <mergeCell ref="E37:F37"/>
    <mergeCell ref="A31:D31"/>
    <mergeCell ref="E31:F31"/>
    <mergeCell ref="B32:E32"/>
    <mergeCell ref="A33:C33"/>
    <mergeCell ref="E33:F33"/>
    <mergeCell ref="A34:C34"/>
    <mergeCell ref="E34:F34"/>
    <mergeCell ref="A28:C28"/>
    <mergeCell ref="E28:F28"/>
    <mergeCell ref="A29:C29"/>
    <mergeCell ref="E29:F29"/>
    <mergeCell ref="A30:C30"/>
    <mergeCell ref="E30:F30"/>
    <mergeCell ref="A24:C24"/>
    <mergeCell ref="E24:F24"/>
    <mergeCell ref="A25:D25"/>
    <mergeCell ref="E25:F25"/>
    <mergeCell ref="B26:E26"/>
    <mergeCell ref="A27:C27"/>
    <mergeCell ref="E27:F27"/>
    <mergeCell ref="B20:E20"/>
    <mergeCell ref="A21:C21"/>
    <mergeCell ref="E21:F21"/>
    <mergeCell ref="A22:C22"/>
    <mergeCell ref="E22:F22"/>
    <mergeCell ref="A23:C23"/>
    <mergeCell ref="E23:F23"/>
    <mergeCell ref="B16:C16"/>
    <mergeCell ref="D16:E16"/>
    <mergeCell ref="G16:H16"/>
    <mergeCell ref="B17:C17"/>
    <mergeCell ref="D17:E17"/>
    <mergeCell ref="G17:H17"/>
    <mergeCell ref="B14:C14"/>
    <mergeCell ref="D14:E14"/>
    <mergeCell ref="G14:H14"/>
    <mergeCell ref="B15:C15"/>
    <mergeCell ref="D15:E15"/>
    <mergeCell ref="G15:H15"/>
    <mergeCell ref="B12:C12"/>
    <mergeCell ref="D12:E12"/>
    <mergeCell ref="G12:H12"/>
    <mergeCell ref="B13:C13"/>
    <mergeCell ref="D13:E13"/>
    <mergeCell ref="G13:H13"/>
    <mergeCell ref="B10:C10"/>
    <mergeCell ref="D10:E10"/>
    <mergeCell ref="G10:H10"/>
    <mergeCell ref="B11:C11"/>
    <mergeCell ref="D11:E11"/>
    <mergeCell ref="G11:H11"/>
    <mergeCell ref="B8:C8"/>
    <mergeCell ref="D8:E8"/>
    <mergeCell ref="G8:H8"/>
    <mergeCell ref="B9:C9"/>
    <mergeCell ref="D9:E9"/>
    <mergeCell ref="G9:H9"/>
    <mergeCell ref="B3:F3"/>
    <mergeCell ref="B6:C6"/>
    <mergeCell ref="D6:E6"/>
    <mergeCell ref="G6:H6"/>
    <mergeCell ref="I6:J6"/>
    <mergeCell ref="B7:C7"/>
    <mergeCell ref="D7:E7"/>
    <mergeCell ref="G7:H7"/>
  </mergeCells>
  <phoneticPr fontId="1"/>
  <pageMargins left="0.7" right="0.7" top="0.75" bottom="0.75" header="0.3" footer="0.3"/>
  <pageSetup paperSize="9" scale="79"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ACA82C6-E715-48D8-B4B5-EB946600F120}">
          <x14:formula1>
            <xm:f>データセット!$Q$3:$Q$19</xm:f>
          </x14:formula1>
          <xm:sqref>B74:E74 B20:E20 B26:E26 B32:E32 B38:E38 B44:E44 B50:E50 B56:E56 B62:E62 B68:E68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30ED8-8F28-4BE0-ABEA-CAD573BF3210}">
  <sheetPr>
    <tabColor rgb="FF92D050"/>
    <pageSetUpPr fitToPage="1"/>
  </sheetPr>
  <dimension ref="A1:K81"/>
  <sheetViews>
    <sheetView view="pageBreakPreview" zoomScale="90" zoomScaleNormal="90" zoomScaleSheetLayoutView="90" workbookViewId="0">
      <selection activeCell="K22" sqref="K22"/>
    </sheetView>
  </sheetViews>
  <sheetFormatPr defaultColWidth="8.69921875" defaultRowHeight="14.4" outlineLevelRow="1" x14ac:dyDescent="0.45"/>
  <cols>
    <col min="1" max="2" width="8.69921875" style="2"/>
    <col min="3" max="3" width="10.19921875" style="2" customWidth="1"/>
    <col min="4" max="4" width="11.69921875" style="2" customWidth="1"/>
    <col min="5" max="5" width="7.796875" style="2" customWidth="1"/>
    <col min="6" max="6" width="12.796875" style="2" customWidth="1"/>
    <col min="7" max="7" width="7.796875" style="2" customWidth="1"/>
    <col min="8" max="8" width="12.796875" style="2" customWidth="1"/>
    <col min="9" max="9" width="7.796875" style="2" customWidth="1"/>
    <col min="10" max="10" width="12.796875" style="2" customWidth="1"/>
    <col min="11" max="11" width="27.8984375" style="2" customWidth="1"/>
    <col min="12" max="12" width="16.69921875" style="2" customWidth="1"/>
    <col min="13" max="13" width="8.69921875" style="2"/>
    <col min="14" max="14" width="10.296875" style="2" bestFit="1" customWidth="1"/>
    <col min="15" max="16384" width="8.69921875" style="2"/>
  </cols>
  <sheetData>
    <row r="1" spans="1:10" ht="22.5" customHeight="1" x14ac:dyDescent="0.45"/>
    <row r="2" spans="1:10" ht="18" customHeight="1" x14ac:dyDescent="0.45">
      <c r="A2" s="4" t="s">
        <v>215</v>
      </c>
      <c r="H2" s="29"/>
      <c r="I2" s="2" t="s">
        <v>206</v>
      </c>
    </row>
    <row r="3" spans="1:10" ht="18" customHeight="1" x14ac:dyDescent="0.45">
      <c r="A3" s="3" t="s">
        <v>174</v>
      </c>
      <c r="B3" s="101"/>
      <c r="C3" s="102"/>
      <c r="D3" s="102"/>
      <c r="E3" s="102"/>
      <c r="F3" s="103"/>
      <c r="H3" s="28"/>
      <c r="I3" s="2" t="s">
        <v>205</v>
      </c>
    </row>
    <row r="4" spans="1:10" ht="18" customHeight="1" x14ac:dyDescent="0.45">
      <c r="B4" s="5"/>
      <c r="C4" s="5"/>
      <c r="D4" s="5"/>
      <c r="E4" s="5"/>
      <c r="F4" s="5"/>
      <c r="H4" s="27"/>
      <c r="I4" s="2" t="s">
        <v>204</v>
      </c>
    </row>
    <row r="5" spans="1:10" ht="18.75" customHeight="1" x14ac:dyDescent="0.45">
      <c r="A5" s="4" t="s">
        <v>211</v>
      </c>
      <c r="C5" s="64" t="s">
        <v>298</v>
      </c>
      <c r="H5" s="46" t="s">
        <v>124</v>
      </c>
    </row>
    <row r="6" spans="1:10" ht="36" customHeight="1" x14ac:dyDescent="0.45">
      <c r="A6" s="26"/>
      <c r="B6" s="84" t="s">
        <v>210</v>
      </c>
      <c r="C6" s="83"/>
      <c r="D6" s="84" t="s">
        <v>199</v>
      </c>
      <c r="E6" s="84"/>
      <c r="F6" s="14" t="s">
        <v>198</v>
      </c>
      <c r="G6" s="84" t="s">
        <v>209</v>
      </c>
      <c r="H6" s="83"/>
      <c r="I6" s="104"/>
      <c r="J6" s="105"/>
    </row>
    <row r="7" spans="1:10" ht="18" customHeight="1" x14ac:dyDescent="0.45">
      <c r="A7" s="35" t="s">
        <v>191</v>
      </c>
      <c r="B7" s="93" t="s">
        <v>147</v>
      </c>
      <c r="C7" s="93"/>
      <c r="D7" s="98">
        <f>E25</f>
        <v>0</v>
      </c>
      <c r="E7" s="98"/>
      <c r="F7" s="18" t="s">
        <v>291</v>
      </c>
      <c r="G7" s="98">
        <f>D7*4/5</f>
        <v>0</v>
      </c>
      <c r="H7" s="98"/>
    </row>
    <row r="8" spans="1:10" ht="18" customHeight="1" x14ac:dyDescent="0.45">
      <c r="A8" s="35" t="s">
        <v>190</v>
      </c>
      <c r="B8" s="99" t="str">
        <f>IF(VLOOKUP(A8,$A$20:$F$79,2,0)="","",VLOOKUP(A8,$A$20:$F$79,2,0))</f>
        <v/>
      </c>
      <c r="C8" s="100"/>
      <c r="D8" s="98">
        <f>E31</f>
        <v>0</v>
      </c>
      <c r="E8" s="98"/>
      <c r="F8" s="18" t="s">
        <v>291</v>
      </c>
      <c r="G8" s="98">
        <f>D8*4/5</f>
        <v>0</v>
      </c>
      <c r="H8" s="98"/>
    </row>
    <row r="9" spans="1:10" ht="18" customHeight="1" x14ac:dyDescent="0.45">
      <c r="A9" s="35" t="s">
        <v>189</v>
      </c>
      <c r="B9" s="99" t="str">
        <f t="shared" ref="B9:B16" si="0">IF(VLOOKUP(A9,$A$20:$F$79,2,0)="","",VLOOKUP(A9,$A$20:$F$79,2,0))</f>
        <v/>
      </c>
      <c r="C9" s="100"/>
      <c r="D9" s="98">
        <f>E37</f>
        <v>0</v>
      </c>
      <c r="E9" s="98"/>
      <c r="F9" s="18" t="s">
        <v>291</v>
      </c>
      <c r="G9" s="98">
        <f>D9*4/5</f>
        <v>0</v>
      </c>
      <c r="H9" s="98"/>
    </row>
    <row r="10" spans="1:10" ht="18" customHeight="1" x14ac:dyDescent="0.45">
      <c r="A10" s="35" t="s">
        <v>188</v>
      </c>
      <c r="B10" s="99" t="str">
        <f t="shared" si="0"/>
        <v/>
      </c>
      <c r="C10" s="100"/>
      <c r="D10" s="87">
        <f>E43</f>
        <v>0</v>
      </c>
      <c r="E10" s="88"/>
      <c r="F10" s="18" t="s">
        <v>291</v>
      </c>
      <c r="G10" s="98">
        <f>D10*4/5</f>
        <v>0</v>
      </c>
      <c r="H10" s="98"/>
    </row>
    <row r="11" spans="1:10" ht="18" customHeight="1" x14ac:dyDescent="0.45">
      <c r="A11" s="35" t="s">
        <v>187</v>
      </c>
      <c r="B11" s="99" t="str">
        <f t="shared" si="0"/>
        <v/>
      </c>
      <c r="C11" s="100"/>
      <c r="D11" s="87">
        <f>E49</f>
        <v>0</v>
      </c>
      <c r="E11" s="88"/>
      <c r="F11" s="18" t="s">
        <v>291</v>
      </c>
      <c r="G11" s="98">
        <f>D11*4/5</f>
        <v>0</v>
      </c>
      <c r="H11" s="98"/>
    </row>
    <row r="12" spans="1:10" ht="18" hidden="1" customHeight="1" outlineLevel="1" x14ac:dyDescent="0.45">
      <c r="A12" s="35" t="s">
        <v>219</v>
      </c>
      <c r="B12" s="99" t="str">
        <f t="shared" si="0"/>
        <v/>
      </c>
      <c r="C12" s="100"/>
      <c r="D12" s="87">
        <f>E55</f>
        <v>0</v>
      </c>
      <c r="E12" s="88"/>
      <c r="F12" s="18" t="s">
        <v>208</v>
      </c>
      <c r="G12" s="98">
        <f t="shared" ref="G12:G14" si="1">D12*3/4</f>
        <v>0</v>
      </c>
      <c r="H12" s="98"/>
    </row>
    <row r="13" spans="1:10" ht="18" hidden="1" customHeight="1" outlineLevel="1" x14ac:dyDescent="0.45">
      <c r="A13" s="35" t="s">
        <v>220</v>
      </c>
      <c r="B13" s="99" t="str">
        <f t="shared" si="0"/>
        <v/>
      </c>
      <c r="C13" s="100"/>
      <c r="D13" s="87">
        <f>E61</f>
        <v>0</v>
      </c>
      <c r="E13" s="88"/>
      <c r="F13" s="18" t="s">
        <v>208</v>
      </c>
      <c r="G13" s="98">
        <f t="shared" si="1"/>
        <v>0</v>
      </c>
      <c r="H13" s="98"/>
    </row>
    <row r="14" spans="1:10" ht="18" hidden="1" customHeight="1" outlineLevel="1" x14ac:dyDescent="0.45">
      <c r="A14" s="35" t="s">
        <v>221</v>
      </c>
      <c r="B14" s="99" t="str">
        <f t="shared" si="0"/>
        <v/>
      </c>
      <c r="C14" s="100"/>
      <c r="D14" s="87">
        <f>E67</f>
        <v>0</v>
      </c>
      <c r="E14" s="88"/>
      <c r="F14" s="18" t="s">
        <v>208</v>
      </c>
      <c r="G14" s="98">
        <f t="shared" si="1"/>
        <v>0</v>
      </c>
      <c r="H14" s="98"/>
    </row>
    <row r="15" spans="1:10" ht="18" hidden="1" customHeight="1" outlineLevel="1" x14ac:dyDescent="0.45">
      <c r="A15" s="35" t="s">
        <v>222</v>
      </c>
      <c r="B15" s="99" t="str">
        <f t="shared" si="0"/>
        <v/>
      </c>
      <c r="C15" s="100"/>
      <c r="D15" s="87">
        <f>E73</f>
        <v>0</v>
      </c>
      <c r="E15" s="88"/>
      <c r="F15" s="18" t="s">
        <v>208</v>
      </c>
      <c r="G15" s="98">
        <f>D15*4/5</f>
        <v>0</v>
      </c>
      <c r="H15" s="98"/>
    </row>
    <row r="16" spans="1:10" ht="18" hidden="1" customHeight="1" outlineLevel="1" x14ac:dyDescent="0.45">
      <c r="A16" s="35" t="s">
        <v>223</v>
      </c>
      <c r="B16" s="99" t="str">
        <f t="shared" si="0"/>
        <v/>
      </c>
      <c r="C16" s="100"/>
      <c r="D16" s="87">
        <f>E79</f>
        <v>0</v>
      </c>
      <c r="E16" s="88"/>
      <c r="F16" s="18" t="s">
        <v>208</v>
      </c>
      <c r="G16" s="98">
        <f>D11*3/4</f>
        <v>0</v>
      </c>
      <c r="H16" s="98"/>
    </row>
    <row r="17" spans="1:11" ht="18.75" customHeight="1" collapsed="1" x14ac:dyDescent="0.45">
      <c r="A17" s="35" t="s">
        <v>181</v>
      </c>
      <c r="B17" s="96"/>
      <c r="C17" s="96"/>
      <c r="D17" s="98">
        <f>SUM(D7:E16)</f>
        <v>0</v>
      </c>
      <c r="E17" s="98"/>
      <c r="F17" s="16"/>
      <c r="G17" s="98">
        <f>IF(SUM(G7:H16)&gt;=10000000,10000000,ROUNDDOWN(SUM(G7:H16),-3))</f>
        <v>0</v>
      </c>
      <c r="H17" s="98"/>
    </row>
    <row r="18" spans="1:11" ht="18.75" customHeight="1" x14ac:dyDescent="0.45">
      <c r="A18" s="1"/>
      <c r="B18" s="1"/>
      <c r="C18" s="1"/>
      <c r="D18" s="1"/>
      <c r="E18" s="1"/>
      <c r="F18" s="1"/>
      <c r="G18" s="1" t="s">
        <v>207</v>
      </c>
      <c r="H18" s="1"/>
      <c r="K18" s="63"/>
    </row>
    <row r="19" spans="1:11" ht="18.75" customHeight="1" x14ac:dyDescent="0.45">
      <c r="A19" s="4" t="s">
        <v>232</v>
      </c>
    </row>
    <row r="20" spans="1:11" ht="18" customHeight="1" x14ac:dyDescent="0.45">
      <c r="A20" s="12" t="s">
        <v>191</v>
      </c>
      <c r="B20" s="82" t="s">
        <v>147</v>
      </c>
      <c r="C20" s="82"/>
      <c r="D20" s="82"/>
      <c r="E20" s="82"/>
      <c r="F20" s="1"/>
      <c r="G20" s="1"/>
      <c r="H20" s="1"/>
      <c r="I20" s="1"/>
      <c r="J20" s="46"/>
      <c r="K20" s="37" t="s">
        <v>218</v>
      </c>
    </row>
    <row r="21" spans="1:11" ht="36" customHeight="1" x14ac:dyDescent="0.45">
      <c r="A21" s="83" t="s">
        <v>186</v>
      </c>
      <c r="B21" s="83"/>
      <c r="C21" s="83"/>
      <c r="D21" s="14" t="s">
        <v>185</v>
      </c>
      <c r="E21" s="84" t="s">
        <v>184</v>
      </c>
      <c r="F21" s="84"/>
      <c r="G21" s="37"/>
    </row>
    <row r="22" spans="1:11" ht="18" customHeight="1" x14ac:dyDescent="0.45">
      <c r="A22" s="79"/>
      <c r="B22" s="79"/>
      <c r="C22" s="79"/>
      <c r="D22" s="13"/>
      <c r="E22" s="80"/>
      <c r="F22" s="80"/>
      <c r="G22" s="37"/>
    </row>
    <row r="23" spans="1:11" ht="18" customHeight="1" x14ac:dyDescent="0.45">
      <c r="A23" s="79"/>
      <c r="B23" s="79"/>
      <c r="C23" s="79"/>
      <c r="D23" s="13"/>
      <c r="E23" s="80"/>
      <c r="F23" s="80"/>
      <c r="G23" s="37"/>
    </row>
    <row r="24" spans="1:11" ht="18" customHeight="1" x14ac:dyDescent="0.45">
      <c r="A24" s="79"/>
      <c r="B24" s="79"/>
      <c r="C24" s="79"/>
      <c r="D24" s="13"/>
      <c r="E24" s="80"/>
      <c r="F24" s="80"/>
      <c r="G24" s="37"/>
    </row>
    <row r="25" spans="1:11" ht="18" customHeight="1" x14ac:dyDescent="0.45">
      <c r="A25" s="85" t="s">
        <v>181</v>
      </c>
      <c r="B25" s="85"/>
      <c r="C25" s="85"/>
      <c r="D25" s="86"/>
      <c r="E25" s="87">
        <f>SUM(E22:F24)</f>
        <v>0</v>
      </c>
      <c r="F25" s="88"/>
      <c r="G25" s="12"/>
      <c r="H25" s="12"/>
      <c r="I25" s="12"/>
      <c r="J25" s="12"/>
      <c r="K25" s="37"/>
    </row>
    <row r="26" spans="1:11" ht="18" customHeight="1" x14ac:dyDescent="0.45">
      <c r="A26" s="12" t="s">
        <v>190</v>
      </c>
      <c r="B26" s="82"/>
      <c r="C26" s="82"/>
      <c r="D26" s="82"/>
      <c r="E26" s="82"/>
      <c r="F26" s="25"/>
      <c r="G26" s="1"/>
      <c r="H26" s="1"/>
      <c r="I26" s="1"/>
      <c r="J26" s="1"/>
      <c r="K26" s="37" t="s">
        <v>218</v>
      </c>
    </row>
    <row r="27" spans="1:11" ht="36.6" customHeight="1" x14ac:dyDescent="0.45">
      <c r="A27" s="83" t="s">
        <v>186</v>
      </c>
      <c r="B27" s="83"/>
      <c r="C27" s="83"/>
      <c r="D27" s="14" t="s">
        <v>185</v>
      </c>
      <c r="E27" s="97" t="s">
        <v>184</v>
      </c>
      <c r="F27" s="97"/>
      <c r="G27" s="37"/>
    </row>
    <row r="28" spans="1:11" ht="18" customHeight="1" x14ac:dyDescent="0.45">
      <c r="A28" s="79"/>
      <c r="B28" s="79"/>
      <c r="C28" s="79"/>
      <c r="D28" s="13"/>
      <c r="E28" s="80"/>
      <c r="F28" s="80"/>
      <c r="G28" s="37"/>
    </row>
    <row r="29" spans="1:11" ht="18" customHeight="1" x14ac:dyDescent="0.45">
      <c r="A29" s="79"/>
      <c r="B29" s="79"/>
      <c r="C29" s="79"/>
      <c r="D29" s="13"/>
      <c r="E29" s="80"/>
      <c r="F29" s="80"/>
      <c r="G29" s="37"/>
    </row>
    <row r="30" spans="1:11" ht="18" customHeight="1" x14ac:dyDescent="0.45">
      <c r="A30" s="79"/>
      <c r="B30" s="79"/>
      <c r="C30" s="79"/>
      <c r="D30" s="13"/>
      <c r="E30" s="80"/>
      <c r="F30" s="80"/>
      <c r="G30" s="37"/>
    </row>
    <row r="31" spans="1:11" ht="18" customHeight="1" x14ac:dyDescent="0.45">
      <c r="A31" s="85" t="s">
        <v>181</v>
      </c>
      <c r="B31" s="85"/>
      <c r="C31" s="85"/>
      <c r="D31" s="86"/>
      <c r="E31" s="87">
        <f>SUM(E28:F30)</f>
        <v>0</v>
      </c>
      <c r="F31" s="88"/>
      <c r="G31" s="12"/>
      <c r="H31" s="12"/>
      <c r="I31" s="12"/>
      <c r="J31" s="12"/>
      <c r="K31" s="37"/>
    </row>
    <row r="32" spans="1:11" ht="18" customHeight="1" x14ac:dyDescent="0.45">
      <c r="A32" s="12" t="s">
        <v>189</v>
      </c>
      <c r="B32" s="82"/>
      <c r="C32" s="82"/>
      <c r="D32" s="82"/>
      <c r="E32" s="82"/>
      <c r="F32" s="25"/>
      <c r="G32" s="1"/>
      <c r="H32" s="1"/>
      <c r="I32" s="1"/>
      <c r="J32" s="1"/>
      <c r="K32" s="37" t="s">
        <v>218</v>
      </c>
    </row>
    <row r="33" spans="1:11" ht="36" customHeight="1" x14ac:dyDescent="0.45">
      <c r="A33" s="83" t="s">
        <v>186</v>
      </c>
      <c r="B33" s="83"/>
      <c r="C33" s="83"/>
      <c r="D33" s="14" t="s">
        <v>185</v>
      </c>
      <c r="E33" s="97" t="s">
        <v>184</v>
      </c>
      <c r="F33" s="97"/>
      <c r="G33" s="37"/>
    </row>
    <row r="34" spans="1:11" ht="18" customHeight="1" x14ac:dyDescent="0.45">
      <c r="A34" s="79"/>
      <c r="B34" s="79"/>
      <c r="C34" s="79"/>
      <c r="D34" s="13"/>
      <c r="E34" s="80"/>
      <c r="F34" s="80"/>
      <c r="G34" s="37"/>
    </row>
    <row r="35" spans="1:11" ht="18" customHeight="1" x14ac:dyDescent="0.45">
      <c r="A35" s="79"/>
      <c r="B35" s="79"/>
      <c r="C35" s="79"/>
      <c r="D35" s="13"/>
      <c r="E35" s="80"/>
      <c r="F35" s="80"/>
      <c r="G35" s="37"/>
    </row>
    <row r="36" spans="1:11" ht="18" customHeight="1" x14ac:dyDescent="0.45">
      <c r="A36" s="79"/>
      <c r="B36" s="79"/>
      <c r="C36" s="79"/>
      <c r="D36" s="13"/>
      <c r="E36" s="80"/>
      <c r="F36" s="80"/>
      <c r="G36" s="37"/>
    </row>
    <row r="37" spans="1:11" ht="18" customHeight="1" x14ac:dyDescent="0.45">
      <c r="A37" s="85" t="s">
        <v>181</v>
      </c>
      <c r="B37" s="85"/>
      <c r="C37" s="85"/>
      <c r="D37" s="86"/>
      <c r="E37" s="87">
        <f>SUM(E34:F36)</f>
        <v>0</v>
      </c>
      <c r="F37" s="88"/>
      <c r="G37" s="12"/>
      <c r="H37" s="12"/>
      <c r="I37" s="12"/>
      <c r="J37" s="12"/>
      <c r="K37" s="37"/>
    </row>
    <row r="38" spans="1:11" ht="18" customHeight="1" x14ac:dyDescent="0.45">
      <c r="A38" s="12" t="s">
        <v>188</v>
      </c>
      <c r="B38" s="82"/>
      <c r="C38" s="82"/>
      <c r="D38" s="82"/>
      <c r="E38" s="82"/>
      <c r="F38" s="25"/>
      <c r="G38" s="1"/>
      <c r="H38" s="1"/>
      <c r="I38" s="1"/>
      <c r="J38" s="1"/>
      <c r="K38" s="37" t="s">
        <v>218</v>
      </c>
    </row>
    <row r="39" spans="1:11" ht="36.6" customHeight="1" x14ac:dyDescent="0.45">
      <c r="A39" s="83" t="s">
        <v>186</v>
      </c>
      <c r="B39" s="83"/>
      <c r="C39" s="83"/>
      <c r="D39" s="14" t="s">
        <v>185</v>
      </c>
      <c r="E39" s="97" t="s">
        <v>184</v>
      </c>
      <c r="F39" s="97"/>
      <c r="G39" s="37"/>
    </row>
    <row r="40" spans="1:11" ht="18" customHeight="1" x14ac:dyDescent="0.45">
      <c r="A40" s="79"/>
      <c r="B40" s="79"/>
      <c r="C40" s="79"/>
      <c r="D40" s="13"/>
      <c r="E40" s="80"/>
      <c r="F40" s="80"/>
      <c r="G40" s="37"/>
    </row>
    <row r="41" spans="1:11" ht="18" customHeight="1" x14ac:dyDescent="0.45">
      <c r="A41" s="79"/>
      <c r="B41" s="79"/>
      <c r="C41" s="79"/>
      <c r="D41" s="13"/>
      <c r="E41" s="80"/>
      <c r="F41" s="80"/>
      <c r="G41" s="37"/>
    </row>
    <row r="42" spans="1:11" ht="18" customHeight="1" x14ac:dyDescent="0.45">
      <c r="A42" s="79"/>
      <c r="B42" s="79"/>
      <c r="C42" s="79"/>
      <c r="D42" s="13"/>
      <c r="E42" s="80"/>
      <c r="F42" s="80"/>
      <c r="G42" s="37"/>
    </row>
    <row r="43" spans="1:11" ht="18" customHeight="1" x14ac:dyDescent="0.45">
      <c r="A43" s="85" t="s">
        <v>181</v>
      </c>
      <c r="B43" s="85"/>
      <c r="C43" s="85"/>
      <c r="D43" s="86"/>
      <c r="E43" s="87">
        <f>SUM(E40:F42)</f>
        <v>0</v>
      </c>
      <c r="F43" s="88"/>
      <c r="G43" s="12"/>
      <c r="H43" s="12"/>
      <c r="I43" s="12"/>
      <c r="J43" s="12"/>
      <c r="K43" s="37"/>
    </row>
    <row r="44" spans="1:11" ht="18" customHeight="1" x14ac:dyDescent="0.45">
      <c r="A44" s="12" t="s">
        <v>187</v>
      </c>
      <c r="B44" s="82"/>
      <c r="C44" s="82"/>
      <c r="D44" s="82"/>
      <c r="E44" s="82"/>
      <c r="F44" s="25"/>
      <c r="G44" s="1"/>
      <c r="H44" s="1"/>
      <c r="I44" s="1"/>
      <c r="J44" s="1"/>
      <c r="K44" s="37" t="s">
        <v>218</v>
      </c>
    </row>
    <row r="45" spans="1:11" ht="36" customHeight="1" x14ac:dyDescent="0.45">
      <c r="A45" s="83" t="s">
        <v>186</v>
      </c>
      <c r="B45" s="83"/>
      <c r="C45" s="83"/>
      <c r="D45" s="14" t="s">
        <v>185</v>
      </c>
      <c r="E45" s="97" t="s">
        <v>184</v>
      </c>
      <c r="F45" s="97"/>
      <c r="G45" s="37"/>
    </row>
    <row r="46" spans="1:11" ht="18" customHeight="1" x14ac:dyDescent="0.45">
      <c r="A46" s="79"/>
      <c r="B46" s="79"/>
      <c r="C46" s="79"/>
      <c r="D46" s="13"/>
      <c r="E46" s="80"/>
      <c r="F46" s="80"/>
      <c r="G46" s="37"/>
    </row>
    <row r="47" spans="1:11" ht="18" customHeight="1" x14ac:dyDescent="0.45">
      <c r="A47" s="79"/>
      <c r="B47" s="79"/>
      <c r="C47" s="79"/>
      <c r="D47" s="13"/>
      <c r="E47" s="80"/>
      <c r="F47" s="80"/>
      <c r="G47" s="37"/>
    </row>
    <row r="48" spans="1:11" ht="18" customHeight="1" x14ac:dyDescent="0.45">
      <c r="A48" s="79"/>
      <c r="B48" s="79"/>
      <c r="C48" s="79"/>
      <c r="D48" s="13"/>
      <c r="E48" s="80"/>
      <c r="F48" s="80"/>
      <c r="G48" s="37"/>
    </row>
    <row r="49" spans="1:11" ht="18" customHeight="1" x14ac:dyDescent="0.45">
      <c r="A49" s="85" t="s">
        <v>181</v>
      </c>
      <c r="B49" s="85"/>
      <c r="C49" s="85"/>
      <c r="D49" s="86"/>
      <c r="E49" s="87">
        <f>SUM(E46:F48)</f>
        <v>0</v>
      </c>
      <c r="F49" s="88"/>
      <c r="G49" s="12"/>
      <c r="H49" s="12"/>
      <c r="I49" s="12"/>
      <c r="J49" s="12"/>
      <c r="K49" s="37"/>
    </row>
    <row r="50" spans="1:11" ht="18" hidden="1" customHeight="1" outlineLevel="1" x14ac:dyDescent="0.45">
      <c r="A50" s="12" t="s">
        <v>219</v>
      </c>
      <c r="B50" s="82"/>
      <c r="C50" s="82"/>
      <c r="D50" s="82"/>
      <c r="E50" s="82"/>
      <c r="F50" s="25"/>
      <c r="G50" s="1"/>
      <c r="H50" s="1"/>
      <c r="I50" s="1"/>
      <c r="J50" s="1"/>
      <c r="K50" s="37" t="s">
        <v>218</v>
      </c>
    </row>
    <row r="51" spans="1:11" ht="36" hidden="1" customHeight="1" outlineLevel="1" x14ac:dyDescent="0.45">
      <c r="A51" s="83" t="s">
        <v>186</v>
      </c>
      <c r="B51" s="83"/>
      <c r="C51" s="83"/>
      <c r="D51" s="14" t="s">
        <v>185</v>
      </c>
      <c r="E51" s="97" t="s">
        <v>184</v>
      </c>
      <c r="F51" s="97"/>
      <c r="G51" s="83" t="s">
        <v>183</v>
      </c>
      <c r="H51" s="83"/>
      <c r="I51" s="83" t="s">
        <v>182</v>
      </c>
      <c r="J51" s="83"/>
      <c r="K51" s="37"/>
    </row>
    <row r="52" spans="1:11" ht="18" hidden="1" customHeight="1" outlineLevel="1" x14ac:dyDescent="0.45">
      <c r="A52" s="79"/>
      <c r="B52" s="79"/>
      <c r="C52" s="79"/>
      <c r="D52" s="13"/>
      <c r="E52" s="80"/>
      <c r="F52" s="80"/>
      <c r="G52" s="79"/>
      <c r="H52" s="79"/>
      <c r="I52" s="79"/>
      <c r="J52" s="79"/>
      <c r="K52" s="37"/>
    </row>
    <row r="53" spans="1:11" ht="18" hidden="1" customHeight="1" outlineLevel="1" x14ac:dyDescent="0.45">
      <c r="A53" s="79"/>
      <c r="B53" s="79"/>
      <c r="C53" s="79"/>
      <c r="D53" s="13"/>
      <c r="E53" s="80"/>
      <c r="F53" s="80"/>
      <c r="G53" s="79"/>
      <c r="H53" s="79"/>
      <c r="I53" s="79"/>
      <c r="J53" s="79"/>
      <c r="K53" s="37"/>
    </row>
    <row r="54" spans="1:11" ht="18" hidden="1" customHeight="1" outlineLevel="1" x14ac:dyDescent="0.45">
      <c r="A54" s="79"/>
      <c r="B54" s="79"/>
      <c r="C54" s="79"/>
      <c r="D54" s="13"/>
      <c r="E54" s="80"/>
      <c r="F54" s="80"/>
      <c r="G54" s="79"/>
      <c r="H54" s="79"/>
      <c r="I54" s="79"/>
      <c r="J54" s="79"/>
      <c r="K54" s="37"/>
    </row>
    <row r="55" spans="1:11" ht="18" hidden="1" customHeight="1" outlineLevel="1" x14ac:dyDescent="0.45">
      <c r="A55" s="85" t="s">
        <v>181</v>
      </c>
      <c r="B55" s="85"/>
      <c r="C55" s="85"/>
      <c r="D55" s="86"/>
      <c r="E55" s="87">
        <f>SUM(E52:F54)</f>
        <v>0</v>
      </c>
      <c r="F55" s="88"/>
      <c r="G55" s="12"/>
      <c r="H55" s="12"/>
      <c r="I55" s="12"/>
      <c r="J55" s="12"/>
      <c r="K55" s="37"/>
    </row>
    <row r="56" spans="1:11" ht="18" hidden="1" customHeight="1" outlineLevel="1" x14ac:dyDescent="0.45">
      <c r="A56" s="12" t="s">
        <v>220</v>
      </c>
      <c r="B56" s="82"/>
      <c r="C56" s="82"/>
      <c r="D56" s="82"/>
      <c r="E56" s="82"/>
      <c r="F56" s="25"/>
      <c r="G56" s="1"/>
      <c r="H56" s="1"/>
      <c r="I56" s="1"/>
      <c r="J56" s="1"/>
      <c r="K56" s="37" t="s">
        <v>218</v>
      </c>
    </row>
    <row r="57" spans="1:11" ht="36" hidden="1" customHeight="1" outlineLevel="1" x14ac:dyDescent="0.45">
      <c r="A57" s="83" t="s">
        <v>186</v>
      </c>
      <c r="B57" s="83"/>
      <c r="C57" s="83"/>
      <c r="D57" s="14" t="s">
        <v>185</v>
      </c>
      <c r="E57" s="97" t="s">
        <v>184</v>
      </c>
      <c r="F57" s="97"/>
      <c r="G57" s="83" t="s">
        <v>183</v>
      </c>
      <c r="H57" s="83"/>
      <c r="I57" s="83" t="s">
        <v>182</v>
      </c>
      <c r="J57" s="83"/>
      <c r="K57" s="37"/>
    </row>
    <row r="58" spans="1:11" ht="18" hidden="1" customHeight="1" outlineLevel="1" x14ac:dyDescent="0.45">
      <c r="A58" s="79"/>
      <c r="B58" s="79"/>
      <c r="C58" s="79"/>
      <c r="D58" s="13"/>
      <c r="E58" s="80"/>
      <c r="F58" s="80"/>
      <c r="G58" s="79"/>
      <c r="H58" s="79"/>
      <c r="I58" s="79"/>
      <c r="J58" s="79"/>
      <c r="K58" s="37"/>
    </row>
    <row r="59" spans="1:11" ht="18" hidden="1" customHeight="1" outlineLevel="1" x14ac:dyDescent="0.45">
      <c r="A59" s="79"/>
      <c r="B59" s="79"/>
      <c r="C59" s="79"/>
      <c r="D59" s="13"/>
      <c r="E59" s="80"/>
      <c r="F59" s="80"/>
      <c r="G59" s="79"/>
      <c r="H59" s="79"/>
      <c r="I59" s="79"/>
      <c r="J59" s="79"/>
      <c r="K59" s="37"/>
    </row>
    <row r="60" spans="1:11" ht="18" hidden="1" customHeight="1" outlineLevel="1" x14ac:dyDescent="0.45">
      <c r="A60" s="79"/>
      <c r="B60" s="79"/>
      <c r="C60" s="79"/>
      <c r="D60" s="13"/>
      <c r="E60" s="80"/>
      <c r="F60" s="80"/>
      <c r="G60" s="79"/>
      <c r="H60" s="79"/>
      <c r="I60" s="79"/>
      <c r="J60" s="79"/>
      <c r="K60" s="37"/>
    </row>
    <row r="61" spans="1:11" ht="18" hidden="1" customHeight="1" outlineLevel="1" x14ac:dyDescent="0.45">
      <c r="A61" s="85" t="s">
        <v>181</v>
      </c>
      <c r="B61" s="85"/>
      <c r="C61" s="85"/>
      <c r="D61" s="86"/>
      <c r="E61" s="87">
        <f>SUM(E58:F60)</f>
        <v>0</v>
      </c>
      <c r="F61" s="88"/>
      <c r="G61" s="12"/>
      <c r="H61" s="12"/>
      <c r="I61" s="12"/>
      <c r="J61" s="12"/>
      <c r="K61" s="37"/>
    </row>
    <row r="62" spans="1:11" ht="18" hidden="1" customHeight="1" outlineLevel="1" x14ac:dyDescent="0.45">
      <c r="A62" s="12" t="s">
        <v>221</v>
      </c>
      <c r="B62" s="82"/>
      <c r="C62" s="82"/>
      <c r="D62" s="82"/>
      <c r="E62" s="82"/>
      <c r="F62" s="25"/>
      <c r="G62" s="1"/>
      <c r="H62" s="1"/>
      <c r="I62" s="1"/>
      <c r="J62" s="1"/>
      <c r="K62" s="37" t="s">
        <v>218</v>
      </c>
    </row>
    <row r="63" spans="1:11" ht="36" hidden="1" customHeight="1" outlineLevel="1" x14ac:dyDescent="0.45">
      <c r="A63" s="83" t="s">
        <v>186</v>
      </c>
      <c r="B63" s="83"/>
      <c r="C63" s="83"/>
      <c r="D63" s="14" t="s">
        <v>185</v>
      </c>
      <c r="E63" s="97" t="s">
        <v>184</v>
      </c>
      <c r="F63" s="97"/>
      <c r="G63" s="83" t="s">
        <v>183</v>
      </c>
      <c r="H63" s="83"/>
      <c r="I63" s="83" t="s">
        <v>182</v>
      </c>
      <c r="J63" s="83"/>
      <c r="K63" s="37"/>
    </row>
    <row r="64" spans="1:11" ht="18" hidden="1" customHeight="1" outlineLevel="1" x14ac:dyDescent="0.45">
      <c r="A64" s="79"/>
      <c r="B64" s="79"/>
      <c r="C64" s="79"/>
      <c r="D64" s="13"/>
      <c r="E64" s="80"/>
      <c r="F64" s="80"/>
      <c r="G64" s="79"/>
      <c r="H64" s="79"/>
      <c r="I64" s="79"/>
      <c r="J64" s="79"/>
      <c r="K64" s="37"/>
    </row>
    <row r="65" spans="1:11" ht="18" hidden="1" customHeight="1" outlineLevel="1" x14ac:dyDescent="0.45">
      <c r="A65" s="79"/>
      <c r="B65" s="79"/>
      <c r="C65" s="79"/>
      <c r="D65" s="13"/>
      <c r="E65" s="80"/>
      <c r="F65" s="80"/>
      <c r="G65" s="79"/>
      <c r="H65" s="79"/>
      <c r="I65" s="79"/>
      <c r="J65" s="79"/>
      <c r="K65" s="37"/>
    </row>
    <row r="66" spans="1:11" ht="18" hidden="1" customHeight="1" outlineLevel="1" x14ac:dyDescent="0.45">
      <c r="A66" s="79"/>
      <c r="B66" s="79"/>
      <c r="C66" s="79"/>
      <c r="D66" s="13"/>
      <c r="E66" s="80"/>
      <c r="F66" s="80"/>
      <c r="G66" s="79"/>
      <c r="H66" s="79"/>
      <c r="I66" s="79"/>
      <c r="J66" s="79"/>
      <c r="K66" s="37"/>
    </row>
    <row r="67" spans="1:11" ht="18" hidden="1" customHeight="1" outlineLevel="1" x14ac:dyDescent="0.45">
      <c r="A67" s="85" t="s">
        <v>181</v>
      </c>
      <c r="B67" s="85"/>
      <c r="C67" s="85"/>
      <c r="D67" s="86"/>
      <c r="E67" s="87">
        <f>SUM(E64:F66)</f>
        <v>0</v>
      </c>
      <c r="F67" s="88"/>
      <c r="G67" s="12"/>
      <c r="H67" s="12"/>
      <c r="I67" s="12"/>
      <c r="J67" s="12"/>
      <c r="K67" s="37"/>
    </row>
    <row r="68" spans="1:11" ht="18" hidden="1" customHeight="1" outlineLevel="1" x14ac:dyDescent="0.45">
      <c r="A68" s="12" t="s">
        <v>222</v>
      </c>
      <c r="B68" s="82"/>
      <c r="C68" s="82"/>
      <c r="D68" s="82"/>
      <c r="E68" s="82"/>
      <c r="F68" s="25"/>
      <c r="G68" s="1"/>
      <c r="H68" s="1"/>
      <c r="I68" s="1"/>
      <c r="J68" s="1"/>
      <c r="K68" s="37" t="s">
        <v>218</v>
      </c>
    </row>
    <row r="69" spans="1:11" ht="36" hidden="1" customHeight="1" outlineLevel="1" x14ac:dyDescent="0.45">
      <c r="A69" s="83" t="s">
        <v>186</v>
      </c>
      <c r="B69" s="83"/>
      <c r="C69" s="83"/>
      <c r="D69" s="14" t="s">
        <v>185</v>
      </c>
      <c r="E69" s="97" t="s">
        <v>184</v>
      </c>
      <c r="F69" s="97"/>
      <c r="G69" s="83" t="s">
        <v>183</v>
      </c>
      <c r="H69" s="83"/>
      <c r="I69" s="83" t="s">
        <v>182</v>
      </c>
      <c r="J69" s="83"/>
      <c r="K69" s="37"/>
    </row>
    <row r="70" spans="1:11" ht="18" hidden="1" customHeight="1" outlineLevel="1" x14ac:dyDescent="0.45">
      <c r="A70" s="79"/>
      <c r="B70" s="79"/>
      <c r="C70" s="79"/>
      <c r="D70" s="13"/>
      <c r="E70" s="80"/>
      <c r="F70" s="80"/>
      <c r="G70" s="79"/>
      <c r="H70" s="79"/>
      <c r="I70" s="79"/>
      <c r="J70" s="79"/>
      <c r="K70" s="37"/>
    </row>
    <row r="71" spans="1:11" ht="18" hidden="1" customHeight="1" outlineLevel="1" x14ac:dyDescent="0.45">
      <c r="A71" s="79"/>
      <c r="B71" s="79"/>
      <c r="C71" s="79"/>
      <c r="D71" s="13"/>
      <c r="E71" s="80"/>
      <c r="F71" s="80"/>
      <c r="G71" s="79"/>
      <c r="H71" s="79"/>
      <c r="I71" s="79"/>
      <c r="J71" s="79"/>
      <c r="K71" s="37"/>
    </row>
    <row r="72" spans="1:11" ht="18" hidden="1" customHeight="1" outlineLevel="1" x14ac:dyDescent="0.45">
      <c r="A72" s="79"/>
      <c r="B72" s="79"/>
      <c r="C72" s="79"/>
      <c r="D72" s="13"/>
      <c r="E72" s="80"/>
      <c r="F72" s="80"/>
      <c r="G72" s="79"/>
      <c r="H72" s="79"/>
      <c r="I72" s="79"/>
      <c r="J72" s="79"/>
      <c r="K72" s="37"/>
    </row>
    <row r="73" spans="1:11" ht="18" hidden="1" customHeight="1" outlineLevel="1" x14ac:dyDescent="0.45">
      <c r="A73" s="85" t="s">
        <v>181</v>
      </c>
      <c r="B73" s="85"/>
      <c r="C73" s="85"/>
      <c r="D73" s="86"/>
      <c r="E73" s="87">
        <f>SUM(E70:F72)</f>
        <v>0</v>
      </c>
      <c r="F73" s="88"/>
      <c r="G73" s="12"/>
      <c r="H73" s="12"/>
      <c r="I73" s="12"/>
      <c r="J73" s="12"/>
      <c r="K73" s="37"/>
    </row>
    <row r="74" spans="1:11" ht="18" hidden="1" customHeight="1" outlineLevel="1" x14ac:dyDescent="0.45">
      <c r="A74" s="12" t="s">
        <v>223</v>
      </c>
      <c r="B74" s="82"/>
      <c r="C74" s="82"/>
      <c r="D74" s="82"/>
      <c r="E74" s="82"/>
      <c r="F74" s="25"/>
      <c r="G74" s="1"/>
      <c r="H74" s="1"/>
      <c r="I74" s="1"/>
      <c r="J74" s="1"/>
      <c r="K74" s="37" t="s">
        <v>218</v>
      </c>
    </row>
    <row r="75" spans="1:11" ht="36" hidden="1" customHeight="1" outlineLevel="1" x14ac:dyDescent="0.45">
      <c r="A75" s="83" t="s">
        <v>186</v>
      </c>
      <c r="B75" s="83"/>
      <c r="C75" s="83"/>
      <c r="D75" s="14" t="s">
        <v>185</v>
      </c>
      <c r="E75" s="97" t="s">
        <v>184</v>
      </c>
      <c r="F75" s="97"/>
      <c r="G75" s="83" t="s">
        <v>183</v>
      </c>
      <c r="H75" s="83"/>
      <c r="I75" s="83" t="s">
        <v>182</v>
      </c>
      <c r="J75" s="83"/>
      <c r="K75" s="37"/>
    </row>
    <row r="76" spans="1:11" ht="18" hidden="1" customHeight="1" outlineLevel="1" x14ac:dyDescent="0.45">
      <c r="A76" s="79"/>
      <c r="B76" s="79"/>
      <c r="C76" s="79"/>
      <c r="D76" s="13"/>
      <c r="E76" s="80"/>
      <c r="F76" s="80"/>
      <c r="G76" s="79"/>
      <c r="H76" s="79"/>
      <c r="I76" s="79"/>
      <c r="J76" s="79"/>
      <c r="K76" s="37"/>
    </row>
    <row r="77" spans="1:11" ht="18" hidden="1" customHeight="1" outlineLevel="1" x14ac:dyDescent="0.45">
      <c r="A77" s="79"/>
      <c r="B77" s="79"/>
      <c r="C77" s="79"/>
      <c r="D77" s="13"/>
      <c r="E77" s="80"/>
      <c r="F77" s="80"/>
      <c r="G77" s="79"/>
      <c r="H77" s="79"/>
      <c r="I77" s="79"/>
      <c r="J77" s="79"/>
      <c r="K77" s="37"/>
    </row>
    <row r="78" spans="1:11" ht="18" hidden="1" customHeight="1" outlineLevel="1" x14ac:dyDescent="0.45">
      <c r="A78" s="79"/>
      <c r="B78" s="79"/>
      <c r="C78" s="79"/>
      <c r="D78" s="13"/>
      <c r="E78" s="80"/>
      <c r="F78" s="80"/>
      <c r="G78" s="79"/>
      <c r="H78" s="79"/>
      <c r="I78" s="79"/>
      <c r="J78" s="79"/>
      <c r="K78" s="37"/>
    </row>
    <row r="79" spans="1:11" ht="18" hidden="1" customHeight="1" outlineLevel="1" x14ac:dyDescent="0.45">
      <c r="A79" s="85" t="s">
        <v>181</v>
      </c>
      <c r="B79" s="85"/>
      <c r="C79" s="85"/>
      <c r="D79" s="86"/>
      <c r="E79" s="87">
        <f>SUM(E76:F78)</f>
        <v>0</v>
      </c>
      <c r="F79" s="88"/>
      <c r="G79" s="12"/>
      <c r="H79" s="12"/>
      <c r="I79" s="12"/>
      <c r="J79" s="12"/>
      <c r="K79" s="37"/>
    </row>
    <row r="80" spans="1:11" collapsed="1" x14ac:dyDescent="0.45">
      <c r="K80" s="37"/>
    </row>
    <row r="81" spans="1:1" x14ac:dyDescent="0.45">
      <c r="A81" s="1"/>
    </row>
  </sheetData>
  <mergeCells count="188">
    <mergeCell ref="A78:C78"/>
    <mergeCell ref="E78:F78"/>
    <mergeCell ref="G78:H78"/>
    <mergeCell ref="I78:J78"/>
    <mergeCell ref="A79:D79"/>
    <mergeCell ref="E79:F79"/>
    <mergeCell ref="I75:J75"/>
    <mergeCell ref="A76:C76"/>
    <mergeCell ref="E76:F76"/>
    <mergeCell ref="G76:H76"/>
    <mergeCell ref="I76:J76"/>
    <mergeCell ref="A77:C77"/>
    <mergeCell ref="E77:F77"/>
    <mergeCell ref="G77:H77"/>
    <mergeCell ref="I77:J77"/>
    <mergeCell ref="A73:D73"/>
    <mergeCell ref="E73:F73"/>
    <mergeCell ref="B74:E74"/>
    <mergeCell ref="A75:C75"/>
    <mergeCell ref="E75:F75"/>
    <mergeCell ref="G75:H75"/>
    <mergeCell ref="A71:C71"/>
    <mergeCell ref="E71:F71"/>
    <mergeCell ref="G71:H71"/>
    <mergeCell ref="I71:J71"/>
    <mergeCell ref="A72:C72"/>
    <mergeCell ref="E72:F72"/>
    <mergeCell ref="G72:H72"/>
    <mergeCell ref="I72:J72"/>
    <mergeCell ref="B68:E68"/>
    <mergeCell ref="A69:C69"/>
    <mergeCell ref="E69:F69"/>
    <mergeCell ref="G69:H69"/>
    <mergeCell ref="I69:J69"/>
    <mergeCell ref="A70:C70"/>
    <mergeCell ref="E70:F70"/>
    <mergeCell ref="G70:H70"/>
    <mergeCell ref="I70:J70"/>
    <mergeCell ref="A66:C66"/>
    <mergeCell ref="E66:F66"/>
    <mergeCell ref="G66:H66"/>
    <mergeCell ref="I66:J66"/>
    <mergeCell ref="A67:D67"/>
    <mergeCell ref="E67:F67"/>
    <mergeCell ref="I63:J63"/>
    <mergeCell ref="A64:C64"/>
    <mergeCell ref="E64:F64"/>
    <mergeCell ref="G64:H64"/>
    <mergeCell ref="I64:J64"/>
    <mergeCell ref="A65:C65"/>
    <mergeCell ref="E65:F65"/>
    <mergeCell ref="G65:H65"/>
    <mergeCell ref="I65:J65"/>
    <mergeCell ref="A61:D61"/>
    <mergeCell ref="E61:F61"/>
    <mergeCell ref="B62:E62"/>
    <mergeCell ref="A63:C63"/>
    <mergeCell ref="E63:F63"/>
    <mergeCell ref="G63:H63"/>
    <mergeCell ref="A59:C59"/>
    <mergeCell ref="E59:F59"/>
    <mergeCell ref="G59:H59"/>
    <mergeCell ref="I59:J59"/>
    <mergeCell ref="A60:C60"/>
    <mergeCell ref="E60:F60"/>
    <mergeCell ref="G60:H60"/>
    <mergeCell ref="I60:J60"/>
    <mergeCell ref="B56:E56"/>
    <mergeCell ref="A57:C57"/>
    <mergeCell ref="E57:F57"/>
    <mergeCell ref="G57:H57"/>
    <mergeCell ref="I57:J57"/>
    <mergeCell ref="A58:C58"/>
    <mergeCell ref="E58:F58"/>
    <mergeCell ref="G58:H58"/>
    <mergeCell ref="I58:J58"/>
    <mergeCell ref="A54:C54"/>
    <mergeCell ref="E54:F54"/>
    <mergeCell ref="G54:H54"/>
    <mergeCell ref="I54:J54"/>
    <mergeCell ref="A55:D55"/>
    <mergeCell ref="E55:F55"/>
    <mergeCell ref="I51:J51"/>
    <mergeCell ref="A52:C52"/>
    <mergeCell ref="E52:F52"/>
    <mergeCell ref="G52:H52"/>
    <mergeCell ref="I52:J52"/>
    <mergeCell ref="A53:C53"/>
    <mergeCell ref="E53:F53"/>
    <mergeCell ref="G53:H53"/>
    <mergeCell ref="I53:J53"/>
    <mergeCell ref="A49:D49"/>
    <mergeCell ref="E49:F49"/>
    <mergeCell ref="B50:E50"/>
    <mergeCell ref="A51:C51"/>
    <mergeCell ref="E51:F51"/>
    <mergeCell ref="G51:H51"/>
    <mergeCell ref="A46:C46"/>
    <mergeCell ref="E46:F46"/>
    <mergeCell ref="A47:C47"/>
    <mergeCell ref="E47:F47"/>
    <mergeCell ref="A48:C48"/>
    <mergeCell ref="E48:F48"/>
    <mergeCell ref="A42:C42"/>
    <mergeCell ref="E42:F42"/>
    <mergeCell ref="A43:D43"/>
    <mergeCell ref="E43:F43"/>
    <mergeCell ref="B44:E44"/>
    <mergeCell ref="A45:C45"/>
    <mergeCell ref="E45:F45"/>
    <mergeCell ref="B38:E38"/>
    <mergeCell ref="A39:C39"/>
    <mergeCell ref="E39:F39"/>
    <mergeCell ref="A40:C40"/>
    <mergeCell ref="E40:F40"/>
    <mergeCell ref="A41:C41"/>
    <mergeCell ref="E41:F41"/>
    <mergeCell ref="A35:C35"/>
    <mergeCell ref="E35:F35"/>
    <mergeCell ref="A36:C36"/>
    <mergeCell ref="E36:F36"/>
    <mergeCell ref="A37:D37"/>
    <mergeCell ref="E37:F37"/>
    <mergeCell ref="A31:D31"/>
    <mergeCell ref="E31:F31"/>
    <mergeCell ref="B32:E32"/>
    <mergeCell ref="A33:C33"/>
    <mergeCell ref="E33:F33"/>
    <mergeCell ref="A34:C34"/>
    <mergeCell ref="E34:F34"/>
    <mergeCell ref="A28:C28"/>
    <mergeCell ref="E28:F28"/>
    <mergeCell ref="A29:C29"/>
    <mergeCell ref="E29:F29"/>
    <mergeCell ref="A30:C30"/>
    <mergeCell ref="E30:F30"/>
    <mergeCell ref="A24:C24"/>
    <mergeCell ref="E24:F24"/>
    <mergeCell ref="A25:D25"/>
    <mergeCell ref="E25:F25"/>
    <mergeCell ref="B26:E26"/>
    <mergeCell ref="A27:C27"/>
    <mergeCell ref="E27:F27"/>
    <mergeCell ref="B20:E20"/>
    <mergeCell ref="A21:C21"/>
    <mergeCell ref="E21:F21"/>
    <mergeCell ref="A22:C22"/>
    <mergeCell ref="E22:F22"/>
    <mergeCell ref="A23:C23"/>
    <mergeCell ref="E23:F23"/>
    <mergeCell ref="B16:C16"/>
    <mergeCell ref="D16:E16"/>
    <mergeCell ref="G16:H16"/>
    <mergeCell ref="B17:C17"/>
    <mergeCell ref="D17:E17"/>
    <mergeCell ref="G17:H17"/>
    <mergeCell ref="B14:C14"/>
    <mergeCell ref="D14:E14"/>
    <mergeCell ref="G14:H14"/>
    <mergeCell ref="B15:C15"/>
    <mergeCell ref="D15:E15"/>
    <mergeCell ref="G15:H15"/>
    <mergeCell ref="B12:C12"/>
    <mergeCell ref="D12:E12"/>
    <mergeCell ref="G12:H12"/>
    <mergeCell ref="B13:C13"/>
    <mergeCell ref="D13:E13"/>
    <mergeCell ref="G13:H13"/>
    <mergeCell ref="B10:C10"/>
    <mergeCell ref="D10:E10"/>
    <mergeCell ref="G10:H10"/>
    <mergeCell ref="B11:C11"/>
    <mergeCell ref="D11:E11"/>
    <mergeCell ref="G11:H11"/>
    <mergeCell ref="B8:C8"/>
    <mergeCell ref="D8:E8"/>
    <mergeCell ref="G8:H8"/>
    <mergeCell ref="B9:C9"/>
    <mergeCell ref="D9:E9"/>
    <mergeCell ref="G9:H9"/>
    <mergeCell ref="B3:F3"/>
    <mergeCell ref="B6:C6"/>
    <mergeCell ref="D6:E6"/>
    <mergeCell ref="G6:H6"/>
    <mergeCell ref="I6:J6"/>
    <mergeCell ref="B7:C7"/>
    <mergeCell ref="D7:E7"/>
    <mergeCell ref="G7:H7"/>
  </mergeCells>
  <phoneticPr fontId="1"/>
  <pageMargins left="0.7" right="0.7" top="0.75" bottom="0.75" header="0.3" footer="0.3"/>
  <pageSetup paperSize="9" scale="79"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EF541A1-E273-4F22-9126-BB63C51AAD76}">
          <x14:formula1>
            <xm:f>データセット!$Q$3:$Q$19</xm:f>
          </x14:formula1>
          <xm:sqref>B74:E74 B20:E20 B26:E26 B32:E32 B38:E38 B44:E44 B50:E50 B56:E56 B62:E62 B68:E68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8F87B-8D7E-4A57-9C8A-5A52C454CE2D}">
  <sheetPr>
    <tabColor theme="9" tint="0.79998168889431442"/>
  </sheetPr>
  <dimension ref="A1"/>
  <sheetViews>
    <sheetView workbookViewId="0"/>
  </sheetViews>
  <sheetFormatPr defaultRowHeight="18" x14ac:dyDescent="0.45"/>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7D9C8-7939-46E9-AA1E-03EA41A89C18}">
  <dimension ref="A1:J50"/>
  <sheetViews>
    <sheetView showGridLines="0" topLeftCell="A33" zoomScale="77" zoomScaleNormal="77" workbookViewId="0">
      <selection activeCell="A2" sqref="A2:I50"/>
    </sheetView>
  </sheetViews>
  <sheetFormatPr defaultColWidth="8.69921875" defaultRowHeight="13.2" x14ac:dyDescent="0.45"/>
  <cols>
    <col min="1" max="1" width="8.69921875" style="1"/>
    <col min="2" max="4" width="13.69921875" style="1" customWidth="1"/>
    <col min="5" max="5" width="16.19921875" style="1" customWidth="1"/>
    <col min="6" max="7" width="20.69921875" style="1" customWidth="1"/>
    <col min="8" max="8" width="18.59765625" style="1" customWidth="1"/>
    <col min="9" max="9" width="17.09765625" style="1" customWidth="1"/>
    <col min="10" max="16384" width="8.69921875" style="1"/>
  </cols>
  <sheetData>
    <row r="1" spans="1:10" ht="21" customHeight="1" x14ac:dyDescent="0.45">
      <c r="A1" s="9" t="s">
        <v>161</v>
      </c>
      <c r="B1" s="9"/>
      <c r="C1" s="10"/>
      <c r="D1" s="10"/>
      <c r="E1" s="10"/>
      <c r="F1" s="9"/>
    </row>
    <row r="2" spans="1:10" ht="34.950000000000003" customHeight="1" x14ac:dyDescent="0.45">
      <c r="A2" s="108" t="s">
        <v>152</v>
      </c>
      <c r="B2" s="109"/>
      <c r="C2" s="109"/>
      <c r="D2" s="109"/>
      <c r="E2" s="109"/>
      <c r="F2" s="109"/>
      <c r="G2" s="110"/>
      <c r="H2" s="7" t="s">
        <v>173</v>
      </c>
      <c r="I2" s="11"/>
    </row>
    <row r="3" spans="1:10" ht="30" customHeight="1" x14ac:dyDescent="0.45">
      <c r="A3" s="111" t="s">
        <v>277</v>
      </c>
      <c r="B3" s="114" t="s">
        <v>134</v>
      </c>
      <c r="C3" s="115"/>
      <c r="D3" s="115"/>
      <c r="E3" s="115"/>
      <c r="F3" s="115"/>
      <c r="G3" s="116"/>
      <c r="H3" s="38">
        <v>1000000</v>
      </c>
      <c r="I3" s="39" t="s">
        <v>175</v>
      </c>
    </row>
    <row r="4" spans="1:10" ht="30" customHeight="1" x14ac:dyDescent="0.45">
      <c r="A4" s="112"/>
      <c r="B4" s="114" t="s">
        <v>157</v>
      </c>
      <c r="C4" s="115"/>
      <c r="D4" s="115"/>
      <c r="E4" s="115"/>
      <c r="F4" s="115"/>
      <c r="G4" s="116"/>
      <c r="H4" s="38">
        <v>1000000</v>
      </c>
      <c r="I4" s="39" t="s">
        <v>175</v>
      </c>
    </row>
    <row r="5" spans="1:10" ht="30" customHeight="1" x14ac:dyDescent="0.45">
      <c r="A5" s="112"/>
      <c r="B5" s="114" t="s">
        <v>158</v>
      </c>
      <c r="C5" s="115"/>
      <c r="D5" s="115"/>
      <c r="E5" s="115"/>
      <c r="F5" s="115"/>
      <c r="G5" s="116"/>
      <c r="H5" s="38">
        <v>300000</v>
      </c>
      <c r="I5" s="39" t="s">
        <v>175</v>
      </c>
    </row>
    <row r="6" spans="1:10" ht="30" customHeight="1" x14ac:dyDescent="0.45">
      <c r="A6" s="112"/>
      <c r="B6" s="114" t="s">
        <v>159</v>
      </c>
      <c r="C6" s="115"/>
      <c r="D6" s="115"/>
      <c r="E6" s="115"/>
      <c r="F6" s="115"/>
      <c r="G6" s="116"/>
      <c r="H6" s="38">
        <v>300000</v>
      </c>
      <c r="I6" s="39" t="s">
        <v>175</v>
      </c>
    </row>
    <row r="7" spans="1:10" ht="30" customHeight="1" x14ac:dyDescent="0.45">
      <c r="A7" s="112"/>
      <c r="B7" s="114" t="s">
        <v>160</v>
      </c>
      <c r="C7" s="115"/>
      <c r="D7" s="115"/>
      <c r="E7" s="115"/>
      <c r="F7" s="115"/>
      <c r="G7" s="116"/>
      <c r="H7" s="38">
        <v>300000</v>
      </c>
      <c r="I7" s="39" t="s">
        <v>175</v>
      </c>
    </row>
    <row r="8" spans="1:10" ht="30" customHeight="1" x14ac:dyDescent="0.45">
      <c r="A8" s="112"/>
      <c r="B8" s="114" t="s">
        <v>162</v>
      </c>
      <c r="C8" s="115"/>
      <c r="D8" s="115"/>
      <c r="E8" s="115"/>
      <c r="F8" s="115"/>
      <c r="G8" s="116"/>
      <c r="H8" s="38">
        <v>300000</v>
      </c>
      <c r="I8" s="39" t="s">
        <v>175</v>
      </c>
    </row>
    <row r="9" spans="1:10" ht="30" customHeight="1" x14ac:dyDescent="0.45">
      <c r="A9" s="112"/>
      <c r="B9" s="114" t="s">
        <v>163</v>
      </c>
      <c r="C9" s="115"/>
      <c r="D9" s="115"/>
      <c r="E9" s="115"/>
      <c r="F9" s="115"/>
      <c r="G9" s="116"/>
      <c r="H9" s="38">
        <v>300000</v>
      </c>
      <c r="I9" s="39" t="s">
        <v>175</v>
      </c>
    </row>
    <row r="10" spans="1:10" ht="30" customHeight="1" x14ac:dyDescent="0.45">
      <c r="A10" s="112"/>
      <c r="B10" s="114" t="s">
        <v>164</v>
      </c>
      <c r="C10" s="115"/>
      <c r="D10" s="115"/>
      <c r="E10" s="115"/>
      <c r="F10" s="115"/>
      <c r="G10" s="116"/>
      <c r="H10" s="38">
        <v>300000</v>
      </c>
      <c r="I10" s="39" t="s">
        <v>175</v>
      </c>
    </row>
    <row r="11" spans="1:10" ht="30" customHeight="1" x14ac:dyDescent="0.45">
      <c r="A11" s="112"/>
      <c r="B11" s="114" t="s">
        <v>165</v>
      </c>
      <c r="C11" s="115"/>
      <c r="D11" s="115"/>
      <c r="E11" s="115"/>
      <c r="F11" s="115"/>
      <c r="G11" s="116"/>
      <c r="H11" s="40">
        <v>1000000</v>
      </c>
      <c r="I11" s="39" t="s">
        <v>175</v>
      </c>
    </row>
    <row r="12" spans="1:10" ht="30" customHeight="1" x14ac:dyDescent="0.45">
      <c r="A12" s="112"/>
      <c r="B12" s="114" t="s">
        <v>166</v>
      </c>
      <c r="C12" s="115"/>
      <c r="D12" s="115"/>
      <c r="E12" s="115"/>
      <c r="F12" s="115"/>
      <c r="G12" s="116"/>
      <c r="H12" s="38">
        <v>300000</v>
      </c>
      <c r="I12" s="39" t="s">
        <v>175</v>
      </c>
    </row>
    <row r="13" spans="1:10" ht="30" customHeight="1" x14ac:dyDescent="0.45">
      <c r="A13" s="112"/>
      <c r="B13" s="114" t="s">
        <v>167</v>
      </c>
      <c r="C13" s="115"/>
      <c r="D13" s="115"/>
      <c r="E13" s="115"/>
      <c r="F13" s="115"/>
      <c r="G13" s="116"/>
      <c r="H13" s="38">
        <v>300000</v>
      </c>
      <c r="I13" s="39" t="s">
        <v>175</v>
      </c>
    </row>
    <row r="14" spans="1:10" ht="30" customHeight="1" x14ac:dyDescent="0.45">
      <c r="A14" s="112"/>
      <c r="B14" s="114" t="s">
        <v>168</v>
      </c>
      <c r="C14" s="115"/>
      <c r="D14" s="115"/>
      <c r="E14" s="115"/>
      <c r="F14" s="115"/>
      <c r="G14" s="116"/>
      <c r="H14" s="38">
        <v>300000</v>
      </c>
      <c r="I14" s="39" t="s">
        <v>175</v>
      </c>
    </row>
    <row r="15" spans="1:10" ht="30" customHeight="1" x14ac:dyDescent="0.45">
      <c r="A15" s="112"/>
      <c r="B15" s="129" t="s">
        <v>169</v>
      </c>
      <c r="C15" s="129" t="s">
        <v>276</v>
      </c>
      <c r="D15" s="117" t="s">
        <v>281</v>
      </c>
      <c r="E15" s="117" t="s">
        <v>279</v>
      </c>
      <c r="F15" s="117" t="s">
        <v>283</v>
      </c>
      <c r="G15" s="8" t="s">
        <v>153</v>
      </c>
      <c r="H15" s="41">
        <v>1050000</v>
      </c>
      <c r="I15" s="39" t="s">
        <v>176</v>
      </c>
      <c r="J15" s="62"/>
    </row>
    <row r="16" spans="1:10" ht="30" customHeight="1" x14ac:dyDescent="0.45">
      <c r="A16" s="112"/>
      <c r="B16" s="130"/>
      <c r="C16" s="130"/>
      <c r="D16" s="118"/>
      <c r="E16" s="118"/>
      <c r="F16" s="118"/>
      <c r="G16" s="8" t="s">
        <v>154</v>
      </c>
      <c r="H16" s="42">
        <v>1550000</v>
      </c>
      <c r="I16" s="39" t="s">
        <v>176</v>
      </c>
      <c r="J16" s="62"/>
    </row>
    <row r="17" spans="1:10" ht="30" customHeight="1" x14ac:dyDescent="0.45">
      <c r="A17" s="112"/>
      <c r="B17" s="130"/>
      <c r="C17" s="130"/>
      <c r="D17" s="118"/>
      <c r="E17" s="118"/>
      <c r="F17" s="118"/>
      <c r="G17" s="8" t="s">
        <v>155</v>
      </c>
      <c r="H17" s="42">
        <v>2050000</v>
      </c>
      <c r="I17" s="39" t="s">
        <v>176</v>
      </c>
      <c r="J17" s="62"/>
    </row>
    <row r="18" spans="1:10" ht="30" customHeight="1" x14ac:dyDescent="0.45">
      <c r="A18" s="112"/>
      <c r="B18" s="130"/>
      <c r="C18" s="130"/>
      <c r="D18" s="118"/>
      <c r="E18" s="118"/>
      <c r="F18" s="119"/>
      <c r="G18" s="8" t="s">
        <v>156</v>
      </c>
      <c r="H18" s="42">
        <v>2550000</v>
      </c>
      <c r="I18" s="39" t="s">
        <v>176</v>
      </c>
      <c r="J18" s="62"/>
    </row>
    <row r="19" spans="1:10" ht="30" customHeight="1" x14ac:dyDescent="0.45">
      <c r="A19" s="112"/>
      <c r="B19" s="130"/>
      <c r="C19" s="130"/>
      <c r="D19" s="118"/>
      <c r="E19" s="118"/>
      <c r="F19" s="117" t="s">
        <v>284</v>
      </c>
      <c r="G19" s="8" t="s">
        <v>153</v>
      </c>
      <c r="H19" s="41">
        <v>1000000</v>
      </c>
      <c r="I19" s="39" t="s">
        <v>176</v>
      </c>
      <c r="J19" s="62"/>
    </row>
    <row r="20" spans="1:10" ht="30" customHeight="1" x14ac:dyDescent="0.45">
      <c r="A20" s="112"/>
      <c r="B20" s="130"/>
      <c r="C20" s="130"/>
      <c r="D20" s="118"/>
      <c r="E20" s="118"/>
      <c r="F20" s="118"/>
      <c r="G20" s="8" t="s">
        <v>154</v>
      </c>
      <c r="H20" s="42">
        <v>1500000</v>
      </c>
      <c r="I20" s="39" t="s">
        <v>176</v>
      </c>
      <c r="J20" s="62"/>
    </row>
    <row r="21" spans="1:10" ht="30" customHeight="1" x14ac:dyDescent="0.45">
      <c r="A21" s="112"/>
      <c r="B21" s="130"/>
      <c r="C21" s="130"/>
      <c r="D21" s="118"/>
      <c r="E21" s="118"/>
      <c r="F21" s="118"/>
      <c r="G21" s="8" t="s">
        <v>155</v>
      </c>
      <c r="H21" s="42">
        <v>2000000</v>
      </c>
      <c r="I21" s="39" t="s">
        <v>176</v>
      </c>
      <c r="J21" s="62"/>
    </row>
    <row r="22" spans="1:10" ht="30" customHeight="1" x14ac:dyDescent="0.45">
      <c r="A22" s="112"/>
      <c r="B22" s="130"/>
      <c r="C22" s="130"/>
      <c r="D22" s="118"/>
      <c r="E22" s="119"/>
      <c r="F22" s="119"/>
      <c r="G22" s="8" t="s">
        <v>156</v>
      </c>
      <c r="H22" s="42">
        <v>2500000</v>
      </c>
      <c r="I22" s="39" t="s">
        <v>176</v>
      </c>
      <c r="J22" s="62"/>
    </row>
    <row r="23" spans="1:10" ht="70.2" customHeight="1" x14ac:dyDescent="0.45">
      <c r="A23" s="112"/>
      <c r="B23" s="130"/>
      <c r="C23" s="130"/>
      <c r="D23" s="118"/>
      <c r="E23" s="117" t="s">
        <v>286</v>
      </c>
      <c r="F23" s="106" t="s">
        <v>285</v>
      </c>
      <c r="G23" s="107"/>
      <c r="H23" s="40">
        <v>2550000</v>
      </c>
      <c r="I23" s="39" t="s">
        <v>176</v>
      </c>
    </row>
    <row r="24" spans="1:10" ht="47.55" customHeight="1" x14ac:dyDescent="0.45">
      <c r="A24" s="112"/>
      <c r="B24" s="130"/>
      <c r="C24" s="130"/>
      <c r="D24" s="119"/>
      <c r="E24" s="119"/>
      <c r="F24" s="106" t="s">
        <v>284</v>
      </c>
      <c r="G24" s="107"/>
      <c r="H24" s="40">
        <v>2500000</v>
      </c>
      <c r="I24" s="39" t="s">
        <v>176</v>
      </c>
    </row>
    <row r="25" spans="1:10" ht="30" customHeight="1" x14ac:dyDescent="0.45">
      <c r="A25" s="112"/>
      <c r="B25" s="130"/>
      <c r="C25" s="130"/>
      <c r="D25" s="117" t="s">
        <v>282</v>
      </c>
      <c r="E25" s="117" t="s">
        <v>279</v>
      </c>
      <c r="F25" s="117" t="s">
        <v>283</v>
      </c>
      <c r="G25" s="8" t="s">
        <v>153</v>
      </c>
      <c r="H25" s="41">
        <v>1200000</v>
      </c>
      <c r="I25" s="39" t="s">
        <v>176</v>
      </c>
      <c r="J25" s="62"/>
    </row>
    <row r="26" spans="1:10" ht="30" customHeight="1" x14ac:dyDescent="0.45">
      <c r="A26" s="112"/>
      <c r="B26" s="130"/>
      <c r="C26" s="130"/>
      <c r="D26" s="118"/>
      <c r="E26" s="118"/>
      <c r="F26" s="118"/>
      <c r="G26" s="8" t="s">
        <v>154</v>
      </c>
      <c r="H26" s="42">
        <v>1700000</v>
      </c>
      <c r="I26" s="39" t="s">
        <v>176</v>
      </c>
      <c r="J26" s="62"/>
    </row>
    <row r="27" spans="1:10" ht="30" customHeight="1" x14ac:dyDescent="0.45">
      <c r="A27" s="112"/>
      <c r="B27" s="130"/>
      <c r="C27" s="130"/>
      <c r="D27" s="118"/>
      <c r="E27" s="118"/>
      <c r="F27" s="118"/>
      <c r="G27" s="8" t="s">
        <v>155</v>
      </c>
      <c r="H27" s="42">
        <v>2200000</v>
      </c>
      <c r="I27" s="39" t="s">
        <v>176</v>
      </c>
      <c r="J27" s="62"/>
    </row>
    <row r="28" spans="1:10" ht="30" customHeight="1" x14ac:dyDescent="0.45">
      <c r="A28" s="112"/>
      <c r="B28" s="130"/>
      <c r="C28" s="130"/>
      <c r="D28" s="118"/>
      <c r="E28" s="118"/>
      <c r="F28" s="119"/>
      <c r="G28" s="8" t="s">
        <v>156</v>
      </c>
      <c r="H28" s="42">
        <v>2700000</v>
      </c>
      <c r="I28" s="39" t="s">
        <v>176</v>
      </c>
      <c r="J28" s="62"/>
    </row>
    <row r="29" spans="1:10" ht="30" customHeight="1" x14ac:dyDescent="0.45">
      <c r="A29" s="112"/>
      <c r="B29" s="130"/>
      <c r="C29" s="130"/>
      <c r="D29" s="118"/>
      <c r="E29" s="118"/>
      <c r="F29" s="117" t="s">
        <v>284</v>
      </c>
      <c r="G29" s="8" t="s">
        <v>153</v>
      </c>
      <c r="H29" s="41">
        <v>1150000</v>
      </c>
      <c r="I29" s="39" t="s">
        <v>176</v>
      </c>
      <c r="J29" s="62"/>
    </row>
    <row r="30" spans="1:10" ht="30" customHeight="1" x14ac:dyDescent="0.45">
      <c r="A30" s="112"/>
      <c r="B30" s="130"/>
      <c r="C30" s="130"/>
      <c r="D30" s="118"/>
      <c r="E30" s="118"/>
      <c r="F30" s="118"/>
      <c r="G30" s="8" t="s">
        <v>154</v>
      </c>
      <c r="H30" s="42">
        <v>1650000</v>
      </c>
      <c r="I30" s="39" t="s">
        <v>176</v>
      </c>
      <c r="J30" s="62"/>
    </row>
    <row r="31" spans="1:10" ht="30" customHeight="1" x14ac:dyDescent="0.45">
      <c r="A31" s="112"/>
      <c r="B31" s="130"/>
      <c r="C31" s="130"/>
      <c r="D31" s="118"/>
      <c r="E31" s="118"/>
      <c r="F31" s="118"/>
      <c r="G31" s="8" t="s">
        <v>155</v>
      </c>
      <c r="H31" s="42">
        <v>2150000</v>
      </c>
      <c r="I31" s="39" t="s">
        <v>176</v>
      </c>
      <c r="J31" s="62"/>
    </row>
    <row r="32" spans="1:10" ht="30" customHeight="1" x14ac:dyDescent="0.45">
      <c r="A32" s="112"/>
      <c r="B32" s="130"/>
      <c r="C32" s="130"/>
      <c r="D32" s="118"/>
      <c r="E32" s="119"/>
      <c r="F32" s="119"/>
      <c r="G32" s="8" t="s">
        <v>156</v>
      </c>
      <c r="H32" s="42">
        <v>2650000</v>
      </c>
      <c r="I32" s="39" t="s">
        <v>176</v>
      </c>
      <c r="J32" s="62"/>
    </row>
    <row r="33" spans="1:10" ht="70.2" customHeight="1" x14ac:dyDescent="0.45">
      <c r="A33" s="112"/>
      <c r="B33" s="130"/>
      <c r="C33" s="130"/>
      <c r="D33" s="118"/>
      <c r="E33" s="117" t="s">
        <v>286</v>
      </c>
      <c r="F33" s="106" t="s">
        <v>285</v>
      </c>
      <c r="G33" s="107"/>
      <c r="H33" s="40">
        <v>2700000</v>
      </c>
      <c r="I33" s="39" t="s">
        <v>176</v>
      </c>
    </row>
    <row r="34" spans="1:10" ht="47.55" customHeight="1" x14ac:dyDescent="0.45">
      <c r="A34" s="112"/>
      <c r="B34" s="130"/>
      <c r="C34" s="131"/>
      <c r="D34" s="119"/>
      <c r="E34" s="119"/>
      <c r="F34" s="106" t="s">
        <v>284</v>
      </c>
      <c r="G34" s="107"/>
      <c r="H34" s="40">
        <v>2650000</v>
      </c>
      <c r="I34" s="39" t="s">
        <v>176</v>
      </c>
    </row>
    <row r="35" spans="1:10" ht="47.55" customHeight="1" x14ac:dyDescent="0.45">
      <c r="A35" s="112"/>
      <c r="B35" s="130"/>
      <c r="C35" s="114" t="s">
        <v>280</v>
      </c>
      <c r="D35" s="115"/>
      <c r="E35" s="115"/>
      <c r="F35" s="115"/>
      <c r="G35" s="116"/>
      <c r="H35" s="40">
        <v>1000000</v>
      </c>
      <c r="I35" s="39" t="s">
        <v>175</v>
      </c>
    </row>
    <row r="36" spans="1:10" ht="47.55" customHeight="1" x14ac:dyDescent="0.45">
      <c r="A36" s="112"/>
      <c r="B36" s="130"/>
      <c r="C36" s="114" t="s">
        <v>287</v>
      </c>
      <c r="D36" s="115"/>
      <c r="E36" s="115"/>
      <c r="F36" s="115"/>
      <c r="G36" s="116"/>
      <c r="H36" s="40">
        <v>300000</v>
      </c>
      <c r="I36" s="39" t="s">
        <v>175</v>
      </c>
    </row>
    <row r="37" spans="1:10" ht="30" customHeight="1" x14ac:dyDescent="0.45">
      <c r="A37" s="112"/>
      <c r="B37" s="114" t="s">
        <v>170</v>
      </c>
      <c r="C37" s="115"/>
      <c r="D37" s="115"/>
      <c r="E37" s="115"/>
      <c r="F37" s="115"/>
      <c r="G37" s="116"/>
      <c r="H37" s="38">
        <v>300000</v>
      </c>
      <c r="I37" s="39" t="s">
        <v>175</v>
      </c>
    </row>
    <row r="38" spans="1:10" ht="30" customHeight="1" x14ac:dyDescent="0.45">
      <c r="A38" s="112"/>
      <c r="B38" s="114" t="s">
        <v>171</v>
      </c>
      <c r="C38" s="115"/>
      <c r="D38" s="115"/>
      <c r="E38" s="115"/>
      <c r="F38" s="115"/>
      <c r="G38" s="116"/>
      <c r="H38" s="38">
        <v>300000</v>
      </c>
      <c r="I38" s="39" t="s">
        <v>175</v>
      </c>
    </row>
    <row r="39" spans="1:10" ht="30" customHeight="1" x14ac:dyDescent="0.45">
      <c r="A39" s="113"/>
      <c r="B39" s="114" t="s">
        <v>172</v>
      </c>
      <c r="C39" s="115"/>
      <c r="D39" s="115"/>
      <c r="E39" s="115"/>
      <c r="F39" s="115"/>
      <c r="G39" s="116"/>
      <c r="H39" s="40">
        <v>300000</v>
      </c>
      <c r="I39" s="39" t="s">
        <v>175</v>
      </c>
    </row>
    <row r="40" spans="1:10" ht="30" customHeight="1" x14ac:dyDescent="0.45">
      <c r="A40" s="111" t="s">
        <v>290</v>
      </c>
      <c r="B40" s="120" t="s">
        <v>278</v>
      </c>
      <c r="C40" s="123" t="s">
        <v>288</v>
      </c>
      <c r="D40" s="124"/>
      <c r="E40" s="117" t="s">
        <v>279</v>
      </c>
      <c r="F40" s="117" t="s">
        <v>283</v>
      </c>
      <c r="G40" s="8" t="s">
        <v>153</v>
      </c>
      <c r="H40" s="41">
        <v>1050000</v>
      </c>
      <c r="I40" s="39" t="s">
        <v>176</v>
      </c>
      <c r="J40" s="62"/>
    </row>
    <row r="41" spans="1:10" ht="30" customHeight="1" x14ac:dyDescent="0.45">
      <c r="A41" s="112"/>
      <c r="B41" s="121"/>
      <c r="C41" s="125"/>
      <c r="D41" s="126"/>
      <c r="E41" s="118"/>
      <c r="F41" s="118"/>
      <c r="G41" s="8" t="s">
        <v>154</v>
      </c>
      <c r="H41" s="42">
        <v>1550000</v>
      </c>
      <c r="I41" s="39" t="s">
        <v>176</v>
      </c>
      <c r="J41" s="62"/>
    </row>
    <row r="42" spans="1:10" ht="30" customHeight="1" x14ac:dyDescent="0.45">
      <c r="A42" s="112"/>
      <c r="B42" s="121"/>
      <c r="C42" s="125"/>
      <c r="D42" s="126"/>
      <c r="E42" s="118"/>
      <c r="F42" s="118"/>
      <c r="G42" s="8" t="s">
        <v>155</v>
      </c>
      <c r="H42" s="42">
        <v>2050000</v>
      </c>
      <c r="I42" s="39" t="s">
        <v>176</v>
      </c>
      <c r="J42" s="62"/>
    </row>
    <row r="43" spans="1:10" ht="30" customHeight="1" x14ac:dyDescent="0.45">
      <c r="A43" s="112"/>
      <c r="B43" s="121"/>
      <c r="C43" s="125"/>
      <c r="D43" s="126"/>
      <c r="E43" s="118"/>
      <c r="F43" s="119"/>
      <c r="G43" s="8" t="s">
        <v>156</v>
      </c>
      <c r="H43" s="42">
        <v>2550000</v>
      </c>
      <c r="I43" s="39" t="s">
        <v>176</v>
      </c>
      <c r="J43" s="62"/>
    </row>
    <row r="44" spans="1:10" ht="30" customHeight="1" x14ac:dyDescent="0.45">
      <c r="A44" s="112"/>
      <c r="B44" s="121"/>
      <c r="C44" s="125"/>
      <c r="D44" s="126"/>
      <c r="E44" s="118"/>
      <c r="F44" s="117" t="s">
        <v>284</v>
      </c>
      <c r="G44" s="8" t="s">
        <v>153</v>
      </c>
      <c r="H44" s="41">
        <v>1000000</v>
      </c>
      <c r="I44" s="39" t="s">
        <v>176</v>
      </c>
      <c r="J44" s="62"/>
    </row>
    <row r="45" spans="1:10" ht="30" customHeight="1" x14ac:dyDescent="0.45">
      <c r="A45" s="112"/>
      <c r="B45" s="121"/>
      <c r="C45" s="125"/>
      <c r="D45" s="126"/>
      <c r="E45" s="118"/>
      <c r="F45" s="118"/>
      <c r="G45" s="8" t="s">
        <v>154</v>
      </c>
      <c r="H45" s="42">
        <v>1500000</v>
      </c>
      <c r="I45" s="39" t="s">
        <v>176</v>
      </c>
      <c r="J45" s="62"/>
    </row>
    <row r="46" spans="1:10" ht="30" customHeight="1" x14ac:dyDescent="0.45">
      <c r="A46" s="112"/>
      <c r="B46" s="121"/>
      <c r="C46" s="125"/>
      <c r="D46" s="126"/>
      <c r="E46" s="118"/>
      <c r="F46" s="118"/>
      <c r="G46" s="8" t="s">
        <v>155</v>
      </c>
      <c r="H46" s="42">
        <v>2000000</v>
      </c>
      <c r="I46" s="39" t="s">
        <v>176</v>
      </c>
      <c r="J46" s="62"/>
    </row>
    <row r="47" spans="1:10" ht="30" customHeight="1" x14ac:dyDescent="0.45">
      <c r="A47" s="112"/>
      <c r="B47" s="121"/>
      <c r="C47" s="125"/>
      <c r="D47" s="126"/>
      <c r="E47" s="119"/>
      <c r="F47" s="119"/>
      <c r="G47" s="8" t="s">
        <v>156</v>
      </c>
      <c r="H47" s="42">
        <v>2500000</v>
      </c>
      <c r="I47" s="39" t="s">
        <v>176</v>
      </c>
      <c r="J47" s="62"/>
    </row>
    <row r="48" spans="1:10" ht="70.2" customHeight="1" x14ac:dyDescent="0.45">
      <c r="A48" s="112"/>
      <c r="B48" s="121"/>
      <c r="C48" s="125"/>
      <c r="D48" s="126"/>
      <c r="E48" s="117" t="s">
        <v>286</v>
      </c>
      <c r="F48" s="106" t="s">
        <v>285</v>
      </c>
      <c r="G48" s="107"/>
      <c r="H48" s="40">
        <v>2550000</v>
      </c>
      <c r="I48" s="39" t="s">
        <v>176</v>
      </c>
    </row>
    <row r="49" spans="1:9" ht="47.55" customHeight="1" x14ac:dyDescent="0.45">
      <c r="A49" s="112"/>
      <c r="B49" s="121"/>
      <c r="C49" s="127"/>
      <c r="D49" s="128"/>
      <c r="E49" s="119"/>
      <c r="F49" s="106" t="s">
        <v>284</v>
      </c>
      <c r="G49" s="107"/>
      <c r="H49" s="40">
        <v>2500000</v>
      </c>
      <c r="I49" s="39" t="s">
        <v>176</v>
      </c>
    </row>
    <row r="50" spans="1:9" ht="27.6" customHeight="1" x14ac:dyDescent="0.45">
      <c r="A50" s="113"/>
      <c r="B50" s="122"/>
      <c r="C50" s="114" t="s">
        <v>289</v>
      </c>
      <c r="D50" s="115"/>
      <c r="E50" s="115"/>
      <c r="F50" s="115"/>
      <c r="G50" s="116"/>
      <c r="H50" s="43">
        <v>1000000</v>
      </c>
      <c r="I50" s="39" t="s">
        <v>175</v>
      </c>
    </row>
  </sheetData>
  <mergeCells count="45">
    <mergeCell ref="B15:B36"/>
    <mergeCell ref="D15:D24"/>
    <mergeCell ref="C35:G35"/>
    <mergeCell ref="D25:D34"/>
    <mergeCell ref="E25:E32"/>
    <mergeCell ref="F15:F18"/>
    <mergeCell ref="F19:F22"/>
    <mergeCell ref="E23:E24"/>
    <mergeCell ref="F23:G23"/>
    <mergeCell ref="F24:G24"/>
    <mergeCell ref="C36:G36"/>
    <mergeCell ref="F29:F32"/>
    <mergeCell ref="E33:E34"/>
    <mergeCell ref="F33:G33"/>
    <mergeCell ref="F34:G34"/>
    <mergeCell ref="C15:C34"/>
    <mergeCell ref="B37:G37"/>
    <mergeCell ref="B38:G38"/>
    <mergeCell ref="B39:G39"/>
    <mergeCell ref="A40:A50"/>
    <mergeCell ref="B40:B50"/>
    <mergeCell ref="C50:G50"/>
    <mergeCell ref="C40:D49"/>
    <mergeCell ref="E40:E47"/>
    <mergeCell ref="F40:F43"/>
    <mergeCell ref="F44:F47"/>
    <mergeCell ref="E48:E49"/>
    <mergeCell ref="F48:G48"/>
    <mergeCell ref="F49:G49"/>
    <mergeCell ref="A2:G2"/>
    <mergeCell ref="A3:A39"/>
    <mergeCell ref="B3:G3"/>
    <mergeCell ref="B5:G5"/>
    <mergeCell ref="B8:G8"/>
    <mergeCell ref="B12:G12"/>
    <mergeCell ref="B11:G11"/>
    <mergeCell ref="E15:E22"/>
    <mergeCell ref="B4:G4"/>
    <mergeCell ref="B6:G6"/>
    <mergeCell ref="B7:G7"/>
    <mergeCell ref="B9:G9"/>
    <mergeCell ref="B10:G10"/>
    <mergeCell ref="B14:G14"/>
    <mergeCell ref="B13:G13"/>
    <mergeCell ref="F25:F28"/>
  </mergeCells>
  <phoneticPr fontId="1"/>
  <pageMargins left="0.7" right="0.7" top="0.75" bottom="0.75" header="0.3" footer="0.3"/>
  <pageSetup paperSize="9" scale="6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dimension ref="A1:Q67"/>
  <sheetViews>
    <sheetView workbookViewId="0">
      <selection activeCell="Q19" sqref="Q19"/>
    </sheetView>
  </sheetViews>
  <sheetFormatPr defaultColWidth="9" defaultRowHeight="13.2" x14ac:dyDescent="0.45"/>
  <cols>
    <col min="1" max="1" width="13.09765625" style="36" customWidth="1"/>
    <col min="2" max="16384" width="9" style="1"/>
  </cols>
  <sheetData>
    <row r="1" spans="1:17" x14ac:dyDescent="0.45">
      <c r="A1" s="1" t="s">
        <v>9</v>
      </c>
      <c r="B1" s="1" t="s">
        <v>10</v>
      </c>
      <c r="C1" s="1" t="s">
        <v>0</v>
      </c>
      <c r="D1" s="1" t="s">
        <v>11</v>
      </c>
      <c r="E1" s="1" t="s">
        <v>12</v>
      </c>
      <c r="F1" s="1" t="s">
        <v>13</v>
      </c>
      <c r="G1" s="1" t="s">
        <v>14</v>
      </c>
      <c r="H1" s="1" t="s">
        <v>216</v>
      </c>
    </row>
    <row r="2" spans="1:17" x14ac:dyDescent="0.45">
      <c r="A2" s="1" t="s">
        <v>15</v>
      </c>
      <c r="B2" s="1" t="s">
        <v>16</v>
      </c>
      <c r="C2" s="1" t="s">
        <v>3</v>
      </c>
      <c r="D2" s="1" t="s">
        <v>4</v>
      </c>
      <c r="E2" s="1" t="s">
        <v>4</v>
      </c>
      <c r="F2" s="1" t="s">
        <v>5</v>
      </c>
      <c r="G2" s="1" t="s">
        <v>8</v>
      </c>
      <c r="H2" s="1" t="s">
        <v>125</v>
      </c>
      <c r="M2" s="1" t="s">
        <v>7</v>
      </c>
    </row>
    <row r="3" spans="1:17" x14ac:dyDescent="0.45">
      <c r="A3" s="1" t="s">
        <v>17</v>
      </c>
      <c r="B3" s="1" t="s">
        <v>18</v>
      </c>
      <c r="C3" s="1" t="s">
        <v>19</v>
      </c>
      <c r="D3" s="1" t="s">
        <v>20</v>
      </c>
      <c r="E3" s="1" t="s">
        <v>20</v>
      </c>
      <c r="F3" s="1" t="s">
        <v>21</v>
      </c>
      <c r="G3" s="1" t="s">
        <v>22</v>
      </c>
      <c r="H3" s="1" t="s">
        <v>126</v>
      </c>
      <c r="M3" s="1" t="s">
        <v>23</v>
      </c>
      <c r="Q3" s="1" t="s">
        <v>134</v>
      </c>
    </row>
    <row r="4" spans="1:17" x14ac:dyDescent="0.45">
      <c r="A4" s="1" t="s">
        <v>24</v>
      </c>
      <c r="C4" s="1" t="s">
        <v>25</v>
      </c>
      <c r="D4" s="1" t="s">
        <v>26</v>
      </c>
      <c r="E4" s="1" t="s">
        <v>26</v>
      </c>
      <c r="F4" s="1" t="s">
        <v>27</v>
      </c>
      <c r="H4" s="1" t="s">
        <v>217</v>
      </c>
      <c r="I4" s="1" t="s">
        <v>1</v>
      </c>
      <c r="Q4" s="1" t="s">
        <v>135</v>
      </c>
    </row>
    <row r="5" spans="1:17" x14ac:dyDescent="0.45">
      <c r="A5" s="1" t="s">
        <v>28</v>
      </c>
      <c r="B5" s="1" t="s">
        <v>29</v>
      </c>
      <c r="C5" s="1" t="s">
        <v>30</v>
      </c>
      <c r="D5" s="1" t="s">
        <v>31</v>
      </c>
      <c r="E5" s="1" t="s">
        <v>32</v>
      </c>
      <c r="H5" s="1" t="s">
        <v>127</v>
      </c>
      <c r="I5" s="1" t="s">
        <v>1</v>
      </c>
      <c r="Q5" s="1" t="s">
        <v>136</v>
      </c>
    </row>
    <row r="6" spans="1:17" x14ac:dyDescent="0.45">
      <c r="A6" s="1" t="s">
        <v>33</v>
      </c>
      <c r="B6" s="1" t="s">
        <v>16</v>
      </c>
      <c r="C6" s="1" t="s">
        <v>34</v>
      </c>
      <c r="E6" s="1" t="s">
        <v>35</v>
      </c>
      <c r="G6" s="1" t="s">
        <v>36</v>
      </c>
      <c r="N6" s="1" t="s">
        <v>37</v>
      </c>
      <c r="Q6" s="1" t="s">
        <v>137</v>
      </c>
    </row>
    <row r="7" spans="1:17" x14ac:dyDescent="0.45">
      <c r="A7" s="1" t="s">
        <v>38</v>
      </c>
      <c r="B7" s="1" t="s">
        <v>18</v>
      </c>
      <c r="C7" s="1" t="s">
        <v>39</v>
      </c>
      <c r="E7" s="1" t="s">
        <v>40</v>
      </c>
      <c r="G7" s="1" t="s">
        <v>41</v>
      </c>
      <c r="N7" s="1" t="s">
        <v>42</v>
      </c>
      <c r="Q7" s="1" t="s">
        <v>138</v>
      </c>
    </row>
    <row r="8" spans="1:17" x14ac:dyDescent="0.45">
      <c r="A8" s="1" t="s">
        <v>43</v>
      </c>
      <c r="C8" s="1" t="s">
        <v>44</v>
      </c>
      <c r="E8" s="1" t="s">
        <v>45</v>
      </c>
      <c r="N8" s="1" t="s">
        <v>46</v>
      </c>
      <c r="Q8" s="1" t="s">
        <v>139</v>
      </c>
    </row>
    <row r="9" spans="1:17" x14ac:dyDescent="0.45">
      <c r="A9" s="1" t="s">
        <v>47</v>
      </c>
      <c r="C9" s="1" t="s">
        <v>48</v>
      </c>
      <c r="E9" s="1" t="s">
        <v>49</v>
      </c>
      <c r="G9" s="1" t="s">
        <v>50</v>
      </c>
      <c r="N9" s="1" t="s">
        <v>51</v>
      </c>
      <c r="Q9" s="1" t="s">
        <v>140</v>
      </c>
    </row>
    <row r="10" spans="1:17" x14ac:dyDescent="0.45">
      <c r="A10" s="1" t="s">
        <v>52</v>
      </c>
      <c r="C10" s="1" t="s">
        <v>240</v>
      </c>
      <c r="E10" s="1" t="s">
        <v>53</v>
      </c>
      <c r="G10" s="1" t="s">
        <v>54</v>
      </c>
      <c r="N10" s="1" t="s">
        <v>55</v>
      </c>
      <c r="Q10" s="1" t="s">
        <v>142</v>
      </c>
    </row>
    <row r="11" spans="1:17" x14ac:dyDescent="0.45">
      <c r="A11" s="1" t="s">
        <v>56</v>
      </c>
      <c r="C11" s="1" t="s">
        <v>57</v>
      </c>
      <c r="E11" s="1" t="s">
        <v>58</v>
      </c>
      <c r="G11" s="1" t="s">
        <v>6</v>
      </c>
      <c r="N11" s="1" t="s">
        <v>59</v>
      </c>
      <c r="Q11" s="1" t="s">
        <v>143</v>
      </c>
    </row>
    <row r="12" spans="1:17" x14ac:dyDescent="0.45">
      <c r="A12" s="1" t="s">
        <v>60</v>
      </c>
      <c r="C12" s="1" t="s">
        <v>61</v>
      </c>
      <c r="E12" s="1" t="s">
        <v>62</v>
      </c>
      <c r="N12" s="1" t="s">
        <v>63</v>
      </c>
      <c r="Q12" s="1" t="s">
        <v>144</v>
      </c>
    </row>
    <row r="13" spans="1:17" x14ac:dyDescent="0.45">
      <c r="A13" s="1" t="s">
        <v>2</v>
      </c>
      <c r="C13" s="1" t="s">
        <v>64</v>
      </c>
      <c r="N13" s="1" t="s">
        <v>65</v>
      </c>
      <c r="Q13" s="1" t="s">
        <v>145</v>
      </c>
    </row>
    <row r="14" spans="1:17" x14ac:dyDescent="0.45">
      <c r="A14" s="1" t="s">
        <v>66</v>
      </c>
      <c r="C14" s="60" t="s">
        <v>241</v>
      </c>
      <c r="N14" s="1" t="s">
        <v>67</v>
      </c>
      <c r="Q14" s="1" t="s">
        <v>146</v>
      </c>
    </row>
    <row r="15" spans="1:17" x14ac:dyDescent="0.45">
      <c r="A15" s="1" t="s">
        <v>68</v>
      </c>
      <c r="C15" s="60" t="s">
        <v>242</v>
      </c>
      <c r="N15" s="1" t="s">
        <v>70</v>
      </c>
      <c r="Q15" s="1" t="s">
        <v>147</v>
      </c>
    </row>
    <row r="16" spans="1:17" x14ac:dyDescent="0.45">
      <c r="A16" s="1" t="s">
        <v>71</v>
      </c>
      <c r="C16" s="60" t="s">
        <v>69</v>
      </c>
      <c r="N16" s="1" t="s">
        <v>73</v>
      </c>
      <c r="Q16" s="1" t="s">
        <v>148</v>
      </c>
    </row>
    <row r="17" spans="1:17" x14ac:dyDescent="0.45">
      <c r="A17" s="1" t="s">
        <v>74</v>
      </c>
      <c r="C17" s="60" t="s">
        <v>72</v>
      </c>
      <c r="Q17" s="1" t="s">
        <v>149</v>
      </c>
    </row>
    <row r="18" spans="1:17" x14ac:dyDescent="0.45">
      <c r="A18" s="1" t="s">
        <v>76</v>
      </c>
      <c r="C18" s="60" t="s">
        <v>243</v>
      </c>
      <c r="Q18" s="1" t="s">
        <v>150</v>
      </c>
    </row>
    <row r="19" spans="1:17" x14ac:dyDescent="0.45">
      <c r="A19" s="1" t="s">
        <v>78</v>
      </c>
      <c r="C19" s="60" t="s">
        <v>75</v>
      </c>
      <c r="Q19" s="1" t="s">
        <v>151</v>
      </c>
    </row>
    <row r="20" spans="1:17" x14ac:dyDescent="0.45">
      <c r="A20" s="1" t="s">
        <v>80</v>
      </c>
      <c r="C20" s="60" t="s">
        <v>77</v>
      </c>
    </row>
    <row r="21" spans="1:17" x14ac:dyDescent="0.45">
      <c r="A21" s="1" t="s">
        <v>81</v>
      </c>
      <c r="C21" s="60" t="s">
        <v>79</v>
      </c>
    </row>
    <row r="22" spans="1:17" x14ac:dyDescent="0.45">
      <c r="A22" s="1" t="s">
        <v>83</v>
      </c>
      <c r="C22" s="60" t="s">
        <v>244</v>
      </c>
    </row>
    <row r="23" spans="1:17" x14ac:dyDescent="0.45">
      <c r="A23" s="1" t="s">
        <v>84</v>
      </c>
      <c r="C23" s="60" t="s">
        <v>245</v>
      </c>
    </row>
    <row r="24" spans="1:17" x14ac:dyDescent="0.45">
      <c r="A24" s="1" t="s">
        <v>86</v>
      </c>
      <c r="C24" s="60" t="s">
        <v>82</v>
      </c>
    </row>
    <row r="25" spans="1:17" x14ac:dyDescent="0.45">
      <c r="A25" s="1" t="s">
        <v>88</v>
      </c>
      <c r="C25" s="60" t="s">
        <v>246</v>
      </c>
    </row>
    <row r="26" spans="1:17" x14ac:dyDescent="0.45">
      <c r="A26" s="1" t="s">
        <v>90</v>
      </c>
      <c r="C26" s="60" t="s">
        <v>247</v>
      </c>
    </row>
    <row r="27" spans="1:17" x14ac:dyDescent="0.45">
      <c r="A27" s="1" t="s">
        <v>92</v>
      </c>
      <c r="C27" s="60" t="s">
        <v>85</v>
      </c>
    </row>
    <row r="28" spans="1:17" x14ac:dyDescent="0.45">
      <c r="A28" s="1" t="s">
        <v>94</v>
      </c>
      <c r="C28" s="60" t="s">
        <v>87</v>
      </c>
    </row>
    <row r="29" spans="1:17" x14ac:dyDescent="0.45">
      <c r="A29" s="1" t="s">
        <v>96</v>
      </c>
      <c r="C29" s="60" t="s">
        <v>89</v>
      </c>
    </row>
    <row r="30" spans="1:17" x14ac:dyDescent="0.45">
      <c r="A30" s="1" t="s">
        <v>98</v>
      </c>
      <c r="C30" s="60" t="s">
        <v>248</v>
      </c>
    </row>
    <row r="31" spans="1:17" x14ac:dyDescent="0.45">
      <c r="A31" s="1" t="s">
        <v>100</v>
      </c>
      <c r="C31" s="1" t="s">
        <v>91</v>
      </c>
    </row>
    <row r="32" spans="1:17" x14ac:dyDescent="0.45">
      <c r="A32" s="1" t="s">
        <v>102</v>
      </c>
      <c r="C32" s="1" t="s">
        <v>93</v>
      </c>
    </row>
    <row r="33" spans="1:3" x14ac:dyDescent="0.45">
      <c r="A33" s="1" t="s">
        <v>104</v>
      </c>
      <c r="C33" s="1" t="s">
        <v>95</v>
      </c>
    </row>
    <row r="34" spans="1:3" x14ac:dyDescent="0.45">
      <c r="A34" s="1" t="s">
        <v>106</v>
      </c>
      <c r="C34" s="1" t="s">
        <v>97</v>
      </c>
    </row>
    <row r="35" spans="1:3" x14ac:dyDescent="0.45">
      <c r="A35" s="1" t="s">
        <v>108</v>
      </c>
      <c r="C35" s="1" t="s">
        <v>99</v>
      </c>
    </row>
    <row r="36" spans="1:3" x14ac:dyDescent="0.45">
      <c r="A36" s="1" t="s">
        <v>110</v>
      </c>
      <c r="C36" s="1" t="s">
        <v>101</v>
      </c>
    </row>
    <row r="37" spans="1:3" x14ac:dyDescent="0.45">
      <c r="A37" s="1" t="s">
        <v>112</v>
      </c>
      <c r="C37" s="1" t="s">
        <v>103</v>
      </c>
    </row>
    <row r="38" spans="1:3" x14ac:dyDescent="0.45">
      <c r="A38" s="1" t="s">
        <v>113</v>
      </c>
      <c r="C38" s="1" t="s">
        <v>105</v>
      </c>
    </row>
    <row r="39" spans="1:3" x14ac:dyDescent="0.45">
      <c r="A39" s="1" t="s">
        <v>114</v>
      </c>
      <c r="C39" s="1" t="s">
        <v>107</v>
      </c>
    </row>
    <row r="40" spans="1:3" x14ac:dyDescent="0.45">
      <c r="A40" s="1" t="s">
        <v>115</v>
      </c>
      <c r="C40" s="1" t="s">
        <v>109</v>
      </c>
    </row>
    <row r="41" spans="1:3" x14ac:dyDescent="0.45">
      <c r="A41" s="1" t="s">
        <v>116</v>
      </c>
      <c r="C41" s="1" t="s">
        <v>111</v>
      </c>
    </row>
    <row r="42" spans="1:3" x14ac:dyDescent="0.45">
      <c r="A42" s="1" t="s">
        <v>117</v>
      </c>
      <c r="C42" s="61" t="s">
        <v>249</v>
      </c>
    </row>
    <row r="43" spans="1:3" x14ac:dyDescent="0.45">
      <c r="A43" s="1" t="s">
        <v>118</v>
      </c>
      <c r="C43" s="61" t="s">
        <v>250</v>
      </c>
    </row>
    <row r="44" spans="1:3" x14ac:dyDescent="0.45">
      <c r="A44" s="1" t="s">
        <v>119</v>
      </c>
      <c r="C44" s="61" t="s">
        <v>251</v>
      </c>
    </row>
    <row r="45" spans="1:3" x14ac:dyDescent="0.45">
      <c r="A45" s="1" t="s">
        <v>120</v>
      </c>
      <c r="C45" s="61" t="s">
        <v>252</v>
      </c>
    </row>
    <row r="46" spans="1:3" x14ac:dyDescent="0.45">
      <c r="A46" s="1" t="s">
        <v>121</v>
      </c>
      <c r="C46" s="61" t="s">
        <v>253</v>
      </c>
    </row>
    <row r="47" spans="1:3" x14ac:dyDescent="0.45">
      <c r="A47" s="1" t="s">
        <v>122</v>
      </c>
      <c r="C47" s="61" t="s">
        <v>254</v>
      </c>
    </row>
    <row r="48" spans="1:3" x14ac:dyDescent="0.45">
      <c r="A48" s="1" t="s">
        <v>123</v>
      </c>
      <c r="C48" s="61" t="s">
        <v>255</v>
      </c>
    </row>
    <row r="49" spans="3:3" x14ac:dyDescent="0.45">
      <c r="C49" s="61" t="s">
        <v>256</v>
      </c>
    </row>
    <row r="50" spans="3:3" x14ac:dyDescent="0.45">
      <c r="C50" s="61" t="s">
        <v>257</v>
      </c>
    </row>
    <row r="51" spans="3:3" x14ac:dyDescent="0.45">
      <c r="C51" s="61" t="s">
        <v>258</v>
      </c>
    </row>
    <row r="52" spans="3:3" x14ac:dyDescent="0.45">
      <c r="C52" s="61" t="s">
        <v>259</v>
      </c>
    </row>
    <row r="53" spans="3:3" x14ac:dyDescent="0.45">
      <c r="C53" s="61" t="s">
        <v>260</v>
      </c>
    </row>
    <row r="54" spans="3:3" x14ac:dyDescent="0.45">
      <c r="C54" s="61" t="s">
        <v>261</v>
      </c>
    </row>
    <row r="55" spans="3:3" x14ac:dyDescent="0.45">
      <c r="C55" s="61" t="s">
        <v>262</v>
      </c>
    </row>
    <row r="56" spans="3:3" x14ac:dyDescent="0.45">
      <c r="C56" s="61" t="s">
        <v>263</v>
      </c>
    </row>
    <row r="57" spans="3:3" x14ac:dyDescent="0.45">
      <c r="C57" s="61" t="s">
        <v>264</v>
      </c>
    </row>
    <row r="58" spans="3:3" x14ac:dyDescent="0.45">
      <c r="C58" s="61" t="s">
        <v>265</v>
      </c>
    </row>
    <row r="59" spans="3:3" x14ac:dyDescent="0.45">
      <c r="C59" s="61" t="s">
        <v>266</v>
      </c>
    </row>
    <row r="60" spans="3:3" x14ac:dyDescent="0.45">
      <c r="C60" s="61" t="s">
        <v>267</v>
      </c>
    </row>
    <row r="61" spans="3:3" x14ac:dyDescent="0.45">
      <c r="C61" s="61" t="s">
        <v>268</v>
      </c>
    </row>
    <row r="62" spans="3:3" x14ac:dyDescent="0.45">
      <c r="C62" s="61" t="s">
        <v>269</v>
      </c>
    </row>
    <row r="63" spans="3:3" x14ac:dyDescent="0.45">
      <c r="C63" s="61" t="s">
        <v>270</v>
      </c>
    </row>
    <row r="64" spans="3:3" x14ac:dyDescent="0.45">
      <c r="C64" s="61" t="s">
        <v>271</v>
      </c>
    </row>
    <row r="65" spans="3:3" x14ac:dyDescent="0.45">
      <c r="C65" s="61" t="s">
        <v>272</v>
      </c>
    </row>
    <row r="66" spans="3:3" x14ac:dyDescent="0.45">
      <c r="C66" s="61" t="s">
        <v>273</v>
      </c>
    </row>
    <row r="67" spans="3:3" x14ac:dyDescent="0.45">
      <c r="C67" s="61" t="s">
        <v>274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7</vt:i4>
      </vt:variant>
    </vt:vector>
  </HeadingPairs>
  <TitlesOfParts>
    <vt:vector size="21" baseType="lpstr">
      <vt:lpstr>説明</vt:lpstr>
      <vt:lpstr>仮集計</vt:lpstr>
      <vt:lpstr>T(始)</vt:lpstr>
      <vt:lpstr>テクノロジー(1)</vt:lpstr>
      <vt:lpstr>テクノロジー(2)</vt:lpstr>
      <vt:lpstr>テクノロジー(3)</vt:lpstr>
      <vt:lpstr>T(終)</vt:lpstr>
      <vt:lpstr>P(始)</vt:lpstr>
      <vt:lpstr>パッケージ(1)</vt:lpstr>
      <vt:lpstr>パッケージ(2)</vt:lpstr>
      <vt:lpstr>パッケージ(3)</vt:lpstr>
      <vt:lpstr>P(終)</vt:lpstr>
      <vt:lpstr>※基準額早見表※</vt:lpstr>
      <vt:lpstr>データセット</vt:lpstr>
      <vt:lpstr>'テクノロジー(1)'!Print_Area</vt:lpstr>
      <vt:lpstr>'テクノロジー(2)'!Print_Area</vt:lpstr>
      <vt:lpstr>'テクノロジー(3)'!Print_Area</vt:lpstr>
      <vt:lpstr>'パッケージ(1)'!Print_Area</vt:lpstr>
      <vt:lpstr>'パッケージ(2)'!Print_Area</vt:lpstr>
      <vt:lpstr>'パッケージ(3)'!Print_Area</vt:lpstr>
      <vt:lpstr>仮集計!Print_Area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藤森 みく</cp:lastModifiedBy>
  <cp:revision/>
  <cp:lastPrinted>2026-05-25T06:24:41Z</cp:lastPrinted>
  <dcterms:created xsi:type="dcterms:W3CDTF">2022-03-18T10:08:48Z</dcterms:created>
  <dcterms:modified xsi:type="dcterms:W3CDTF">2026-09-18T02:05:31Z</dcterms:modified>
  <cp:category/>
  <cp:contentStatus/>
</cp:coreProperties>
</file>