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H31\実施要領改正\20191226改正\調査票\"/>
    </mc:Choice>
  </mc:AlternateContent>
  <bookViews>
    <workbookView xWindow="0" yWindow="0" windowWidth="19200" windowHeight="7995"/>
  </bookViews>
  <sheets>
    <sheet name="病院" sheetId="1" r:id="rId1"/>
    <sheet name="Data" sheetId="2" r:id="rId2"/>
  </sheets>
  <definedNames>
    <definedName name="A型肝炎">病院!$AZ$598</definedName>
    <definedName name="BCG">病院!$Y$603</definedName>
    <definedName name="B型肝炎">病院!$AZ$597</definedName>
    <definedName name="DPC対象病院">病院!$AZ$431</definedName>
    <definedName name="ICDコードの利用の有無">病院!$AA$801</definedName>
    <definedName name="MRI_撮影_手術件数">病院!$AX$1173</definedName>
    <definedName name="MRI_撮影_対応可否">病院!$R$1173</definedName>
    <definedName name="_xlnm.Print_Area" localSheetId="0">病院!$A$1:$BG$1200</definedName>
    <definedName name="Z_0B1068F6_BDC0_432D_8C6E_B9C76C3908E5_.wvu.Rows" localSheetId="0" hidden="1">病院!$56:$63,病院!$64:$64</definedName>
    <definedName name="Z_1BD40FEC_8CAF_4F7B_A26E_E51DC2694AD5_.wvu.Rows" localSheetId="0" hidden="1">病院!$56:$63,病院!$64:$64</definedName>
    <definedName name="アキレス腱断裂手術_手術件数">病院!$AX$1105</definedName>
    <definedName name="アキレス腱断裂手術_対応可否">病院!$R$1105</definedName>
    <definedName name="アトピー性皮膚炎の治療_対応可否">病院!$R$882</definedName>
    <definedName name="アルコール依存症_対応可否">病院!$R$919</definedName>
    <definedName name="アレルギーの減感作療法_対応可否">病院!$R$1098</definedName>
    <definedName name="アレルギー科_火曜日">病院!#REF!</definedName>
    <definedName name="アレルギー科_外来不可">病院!#REF!</definedName>
    <definedName name="アレルギー科_金曜日">病院!#REF!</definedName>
    <definedName name="アレルギー科_月曜日">病院!#REF!</definedName>
    <definedName name="アレルギー科_祝日">病院!#REF!</definedName>
    <definedName name="アレルギー科_水曜日">病院!#REF!</definedName>
    <definedName name="アレルギー科_土曜日">病院!#REF!</definedName>
    <definedName name="アレルギー科_日曜日">病院!#REF!</definedName>
    <definedName name="アレルギー科_備考">病院!#REF!</definedName>
    <definedName name="アレルギー科_標榜科目">病院!#REF!</definedName>
    <definedName name="アレルギー科_木曜日">病院!#REF!</definedName>
    <definedName name="アレルギー専門医">病院!#REF!</definedName>
    <definedName name="インスリン療法_対応可否">病院!$R$1077</definedName>
    <definedName name="インフルエンザ">病院!$AZ$594</definedName>
    <definedName name="エイズ治療拠点病院">病院!$AZ$427</definedName>
    <definedName name="エイズ診療_対応可否">病院!$R$1097</definedName>
    <definedName name="オーダリングシステムの導入_検査の有無">病院!$AA$792</definedName>
    <definedName name="オーダリングシステムの導入_処方の有無">病院!$AA$795</definedName>
    <definedName name="オーダリングシステムの導入_予約の有無">病院!$AA$798</definedName>
    <definedName name="おたふくかぜ">病院!$AZ$595</definedName>
    <definedName name="がんに伴う精神症状のケア_対応可否">病院!$R$1161</definedName>
    <definedName name="ガンマナイフによる放射線療法_手術件数">病院!$AX$1164</definedName>
    <definedName name="ガンマナイフによる放射線療法_対応可否">病院!$R$1164</definedName>
    <definedName name="がん診療連携拠点病院">病院!$AZ$426</definedName>
    <definedName name="クレジットカードによる料金の支払いの可否">病院!$N$473</definedName>
    <definedName name="コレラ">病院!$AZ$599</definedName>
    <definedName name="コンタクトレンズ検査_対応可否">病院!$R$938</definedName>
    <definedName name="ジフテリア">病院!$Y$594</definedName>
    <definedName name="スペイン語">病院!$N$371</definedName>
    <definedName name="セカンドオピニオンのための診療_料金">病院!$AK$698</definedName>
    <definedName name="セカンドオピニオンのための診療の有無">病院!$V$697</definedName>
    <definedName name="セカンドオピニオンのための診療情報提供の有無">病院!$V$694</definedName>
    <definedName name="その他休診日1">病院!$F$212</definedName>
    <definedName name="その他休診日10">病院!$S$214</definedName>
    <definedName name="その他休診日11">病院!$AF$214</definedName>
    <definedName name="その他休診日12">病院!$AS$214</definedName>
    <definedName name="その他休診日13">病院!$F$215</definedName>
    <definedName name="その他休診日14">病院!$S$215</definedName>
    <definedName name="その他休診日15">病院!$AF$215</definedName>
    <definedName name="その他休診日16">病院!$AS$215</definedName>
    <definedName name="その他休診日17">病院!$F$216</definedName>
    <definedName name="その他休診日18">病院!$S$216</definedName>
    <definedName name="その他休診日19">病院!$AF$216</definedName>
    <definedName name="その他休診日2">病院!$S$212</definedName>
    <definedName name="その他休診日20">病院!$AS$216</definedName>
    <definedName name="その他休診日21">病院!$F$217</definedName>
    <definedName name="その他休診日22">病院!$S$217</definedName>
    <definedName name="その他休診日23">病院!$AF$217</definedName>
    <definedName name="その他休診日24">病院!$AS$217</definedName>
    <definedName name="その他休診日25">病院!#REF!</definedName>
    <definedName name="その他休診日26">病院!#REF!</definedName>
    <definedName name="その他休診日27">病院!#REF!</definedName>
    <definedName name="その他休診日28">病院!#REF!</definedName>
    <definedName name="その他休診日29">病院!$F$218</definedName>
    <definedName name="その他休診日3">病院!$AF$212</definedName>
    <definedName name="その他休診日30">病院!$S$218</definedName>
    <definedName name="その他休診日31">病院!$AF$218</definedName>
    <definedName name="その他休診日32">病院!$AS$218</definedName>
    <definedName name="その他休診日4">病院!$AS$212</definedName>
    <definedName name="その他休診日5">病院!$F$213</definedName>
    <definedName name="その他休診日6">病院!$S$213</definedName>
    <definedName name="その他休診日7">病院!$AF$213</definedName>
    <definedName name="その他休診日8">病院!$AS$213</definedName>
    <definedName name="その他休診日9">病院!$F$214</definedName>
    <definedName name="タイ語">病院!$N$377</definedName>
    <definedName name="タガログ語">病院!$N$380</definedName>
    <definedName name="ドイツ語">病院!$N$383</definedName>
    <definedName name="ハイリスク妊産婦共同管理_対応可否">病院!$R$1053</definedName>
    <definedName name="バス_経路1">病院!$O$255</definedName>
    <definedName name="バス_経路2">病院!$O$256</definedName>
    <definedName name="バス_経路3">病院!$O$257</definedName>
    <definedName name="ハングル">病院!$N$359</definedName>
    <definedName name="フランス語">病院!$N$386</definedName>
    <definedName name="ペースメーカー移植術_手術件数">病院!$AX$1026</definedName>
    <definedName name="ペースメーカー移植術_対応可否">病院!$R$1026</definedName>
    <definedName name="ペースメーカー管理_対応可否">病院!$R$1027</definedName>
    <definedName name="へき地拠点病院">病院!$AH$434</definedName>
    <definedName name="ヘルニア手術">病院!$AZ$561</definedName>
    <definedName name="ポジトロン断層撮影_手術件数">病院!$AX$1175</definedName>
    <definedName name="ポジトロン断層撮影_対応可否">病院!$R$1175</definedName>
    <definedName name="ポリオ">病院!$Y$598</definedName>
    <definedName name="ホルター型心電図検査_対応可否">病院!$R$1014</definedName>
    <definedName name="ポルトガル語">病院!$N$374</definedName>
    <definedName name="マイクロサージェリーによる遊離組織移植_対応可否">病院!$R$880</definedName>
    <definedName name="マンモグラフィー検査_手術件数">病院!$AX$1174</definedName>
    <definedName name="マンモグラフィー検査_対応可否">病院!$R$1174</definedName>
    <definedName name="モニター測定">病院!$AZ$644</definedName>
    <definedName name="リウマチ科_火曜日">病院!#REF!</definedName>
    <definedName name="リウマチ科_外来不可">病院!#REF!</definedName>
    <definedName name="リウマチ科_金曜日">病院!#REF!</definedName>
    <definedName name="リウマチ科_月曜日">病院!#REF!</definedName>
    <definedName name="リウマチ科_祝日">病院!#REF!</definedName>
    <definedName name="リウマチ科_水曜日">病院!#REF!</definedName>
    <definedName name="リウマチ科_土曜日">病院!#REF!</definedName>
    <definedName name="リウマチ科_日曜日">病院!#REF!</definedName>
    <definedName name="リウマチ科_備考">病院!#REF!</definedName>
    <definedName name="リウマチ科_標榜科目">病院!#REF!</definedName>
    <definedName name="リウマチ科_木曜日">病院!#REF!</definedName>
    <definedName name="リウマチ専門医">病院!#REF!</definedName>
    <definedName name="リハビリテーション科_火曜日">病院!#REF!</definedName>
    <definedName name="リハビリテーション科_外来不可">病院!#REF!</definedName>
    <definedName name="リハビリテーション科_金曜日">病院!#REF!</definedName>
    <definedName name="リハビリテーション科_月曜日">病院!#REF!</definedName>
    <definedName name="リハビリテーション科_祝日">病院!#REF!</definedName>
    <definedName name="リハビリテーション科_水曜日">病院!#REF!</definedName>
    <definedName name="リハビリテーション科_土曜日">病院!#REF!</definedName>
    <definedName name="リハビリテーション科_日曜日">病院!#REF!</definedName>
    <definedName name="リハビリテーション科_備考">病院!#REF!</definedName>
    <definedName name="リハビリテーション科_標榜科目">病院!#REF!</definedName>
    <definedName name="リハビリテーション科_木曜日">病院!#REF!</definedName>
    <definedName name="リハビリテーション科専門医">病院!#REF!</definedName>
    <definedName name="リンパ節生検_対応可否">病院!$R$1088</definedName>
    <definedName name="リンパ組織悪性腫瘍化学療法_対応可否">病院!$R$1094</definedName>
    <definedName name="リンパ組織悪性腫瘍放射線療法_対応可否">病院!$R$1095</definedName>
    <definedName name="レーザー専門">病院!#REF!</definedName>
    <definedName name="レスピレーター">病院!$AZ$643</definedName>
    <definedName name="ロシア語">病院!$N$392</definedName>
    <definedName name="悪性脳腫瘍化学療法_対応可否">病院!$R$903</definedName>
    <definedName name="悪性脳腫瘍放射線療法_対応可否">病院!$R$902</definedName>
    <definedName name="安全管理部門の構成員の職種">病院!$AF$764</definedName>
    <definedName name="安全管理部門の設置の有無">病院!$AB$763</definedName>
    <definedName name="案内用ホームページアドレス">病院!$J$273</definedName>
    <definedName name="案内用電子メールアドレス">病院!$J$276</definedName>
    <definedName name="案内用電話番号_ファクシミリ番号">病院!$W$35</definedName>
    <definedName name="案内用電話番号_代表電話番号">病院!$W$31</definedName>
    <definedName name="案内用電話番号_夜間_休日用電話番号">病院!$W$33</definedName>
    <definedName name="胃悪性腫瘍化学療法_対応可否">病院!$R$984</definedName>
    <definedName name="胃悪性腫瘍手術_手術件数">病院!$AX$982</definedName>
    <definedName name="胃悪性腫瘍手術_対応可否">病院!$R$982</definedName>
    <definedName name="胃悪性腫瘍放射線療法_対応可否">病院!$R$985</definedName>
    <definedName name="胃腸科_火曜日">病院!#REF!</definedName>
    <definedName name="胃腸科_外来不可">病院!#REF!</definedName>
    <definedName name="胃腸科_金曜日">病院!#REF!</definedName>
    <definedName name="胃腸科_月曜日">病院!#REF!</definedName>
    <definedName name="胃腸科_祝日">病院!#REF!</definedName>
    <definedName name="胃腸科_水曜日">病院!#REF!</definedName>
    <definedName name="胃腸科_土曜日">病院!#REF!</definedName>
    <definedName name="胃腸科_日曜日">病院!#REF!</definedName>
    <definedName name="胃腸科_備考">病院!#REF!</definedName>
    <definedName name="胃腸科_標榜科目">病院!#REF!</definedName>
    <definedName name="胃腸科_木曜日">病院!#REF!</definedName>
    <definedName name="医療安全についての相談窓口の有無">病院!$AB$756</definedName>
    <definedName name="医療安全管理者の専任又は兼任">病院!$AO$760</definedName>
    <definedName name="医療安全管理者の配置の有無">病院!$AB$760</definedName>
    <definedName name="医療機関ID">病院!$H$3</definedName>
    <definedName name="医療機関の開設者_フリガナ">病院!$P$18</definedName>
    <definedName name="医療機関の開設者_名前">病院!$P$20</definedName>
    <definedName name="医療機関の所在地_フリガナ">病院!$P$25</definedName>
    <definedName name="医療機関の所在地_英語表記">病院!$P$28</definedName>
    <definedName name="医療機関の所在地_住所">病院!$P$26</definedName>
    <definedName name="医療機関の所在地_郵便番号">病院!$P$23</definedName>
    <definedName name="医療機関の人員配置_医師_外来患者を担当する人数">病院!$AA$731</definedName>
    <definedName name="医療機関の人員配置_医師_総数">病院!$U$731</definedName>
    <definedName name="医療機関の人員配置_医師_入院患者を担当する人数">病院!$AG$731</definedName>
    <definedName name="医療機関の人員配置_看護師_外来患者を担当する人数">病院!$AA$734</definedName>
    <definedName name="医療機関の人員配置_看護師_総数">病院!$U$734</definedName>
    <definedName name="医療機関の人員配置_看護師_入院患者を担当する人数">病院!$AG$734</definedName>
    <definedName name="医療機関の人員配置_作業療法士_外来患者を担当する人数">病院!$AA$740</definedName>
    <definedName name="医療機関の人員配置_作業療法士_総数">病院!$U$740</definedName>
    <definedName name="医療機関の人員配置_作業療法士_入院患者を担当する人数">病院!$AG$740</definedName>
    <definedName name="医療機関の人員配置_歯科医師_外来患者を担当する人数">病院!$AA$732</definedName>
    <definedName name="医療機関の人員配置_歯科医師_総数">病院!$U$732</definedName>
    <definedName name="医療機関の人員配置_歯科医師_入院患者を担当する人数">病院!$AG$732</definedName>
    <definedName name="医療機関の人員配置_歯科衛生士_外来患者を担当する人数">病院!$AA$737</definedName>
    <definedName name="医療機関の人員配置_歯科衛生士_総数">病院!$U$737</definedName>
    <definedName name="医療機関の人員配置_歯科衛生士_入院患者を担当する人数">病院!$AG$737</definedName>
    <definedName name="医療機関の人員配置_准看護師_外来患者を担当する人数">病院!$AA$735</definedName>
    <definedName name="医療機関の人員配置_准看護師_総数">病院!$U$735</definedName>
    <definedName name="医療機関の人員配置_准看護師_入院患者を担当する人数">病院!$AG$735</definedName>
    <definedName name="医療機関の人員配置_助産師_外来患者を担当する人数">病院!$AA$736</definedName>
    <definedName name="医療機関の人員配置_助産師_総数">病院!$U$736</definedName>
    <definedName name="医療機関の人員配置_助産師_入院患者を担当する人数">病院!$AG$736</definedName>
    <definedName name="医療機関の人員配置_診療放射線技師_総数">病院!$U$738</definedName>
    <definedName name="医療機関の人員配置_診療放射線技術_外来患者を担当する人数">病院!$AA$738</definedName>
    <definedName name="医療機関の人員配置_診療放射線技術_入院患者を担当する人数">病院!$AG$738</definedName>
    <definedName name="医療機関の人員配置_薬剤師_外来患者を担当する人数">病院!$AA$733</definedName>
    <definedName name="医療機関の人員配置_薬剤師_総数">病院!$U$733</definedName>
    <definedName name="医療機関の人員配置_薬剤師_入院患者を担当する人数">病院!$AG$733</definedName>
    <definedName name="医療機関の人員配置_理学療法士_外来患者を担当する人数">病院!$AA$739</definedName>
    <definedName name="医療機関の人員配置_理学療法士_総数">病院!$U$739</definedName>
    <definedName name="医療機関の人員配置_理学療法士_入院患者を担当する人数">病院!$AG$739</definedName>
    <definedName name="医療機関の駐車場_台数">病院!$P$268</definedName>
    <definedName name="医療機関の駐車場の有無">病院!$D$268</definedName>
    <definedName name="医療機関の駐車場の料金">病院!$S$270</definedName>
    <definedName name="医療機関へのアクセス_バス">病院!$D$252</definedName>
    <definedName name="医療機関へのアクセス_駅名">病院!#REF!</definedName>
    <definedName name="医療機関へのアクセス_路線名">病院!#REF!</definedName>
    <definedName name="医療機関管理者">病院!$AL$20</definedName>
    <definedName name="医療機関管理者_フリガナ">病院!$AL$18</definedName>
    <definedName name="医療機関名称_フリガナ">病院!$P$11</definedName>
    <definedName name="医療機関名称_英語表記">病院!$P$15</definedName>
    <definedName name="医療機関名称_正式名称">病院!$P$13</definedName>
    <definedName name="医療事故情報収集等事業への参加の有無">病院!$AB$767</definedName>
    <definedName name="医療保険施設">病院!$P$435</definedName>
    <definedName name="医療用麻酔によるがん疼痛治療_対応可否">病院!$R$1159</definedName>
    <definedName name="医療連携に対する相談窓口の有無">病院!$V$702</definedName>
    <definedName name="育成医療指定医療機関">病院!$P$429</definedName>
    <definedName name="咽頭悪性腫瘍化学療法_対応可否">病院!$R$954</definedName>
    <definedName name="咽頭悪性腫瘍手術_手術件数">病院!$AX$953</definedName>
    <definedName name="咽頭悪性腫瘍手術_対応可否">病院!$R$953</definedName>
    <definedName name="咽頭悪性腫瘍放射線療法_対応可否">病院!$R$955</definedName>
    <definedName name="院内での感染症の発生率に関する分析の実施の有無">病院!$AB$780</definedName>
    <definedName name="院内感染対策を行う者の専任又は兼任">病院!$AO$773</definedName>
    <definedName name="院内感染対策を行う者の配置の有無">病院!$AB$773</definedName>
    <definedName name="院内感染対策部門の構成員の職種">病院!$AF$777</definedName>
    <definedName name="院内感染対策部門の設置の有無">病院!$AB$776</definedName>
    <definedName name="院内処方の有無">病院!$O$345</definedName>
    <definedName name="運動器リハビリテーション_手術件数">病院!$AX$1123</definedName>
    <definedName name="運動器リハビリテーション_対応可否">病院!$R$1123</definedName>
    <definedName name="英語">病院!$N$356</definedName>
    <definedName name="遠隔画像診断_対応可否">病院!$R$1171</definedName>
    <definedName name="往診_24時間往診可能">病院!$Y$610</definedName>
    <definedName name="往診_上記以外">病院!$Y$611</definedName>
    <definedName name="黄熱病">病院!$AZ$601</definedName>
    <definedName name="下肢静脈瘤手術">病院!#REF!</definedName>
    <definedName name="下肢静脈瘤手術_手術件数">病院!$AX$1025</definedName>
    <definedName name="下肢静脈瘤手術_対応可否">病院!$R$1025</definedName>
    <definedName name="下部消化管内視鏡検査_対応可否">病院!$R$976</definedName>
    <definedName name="下部消化管内視鏡的切除術_手術件数">病院!$AX$977</definedName>
    <definedName name="下部消化管内視鏡的切除術_対応可否">病院!$R$977</definedName>
    <definedName name="画像診断管理_対応可否">病院!$R$1170</definedName>
    <definedName name="介護福祉施設サービス">病院!$Y$657</definedName>
    <definedName name="介護保険施設サービス">病院!$Y$658</definedName>
    <definedName name="介護予防サービス_介護予防居宅療養管理指導">病院!$Y$683</definedName>
    <definedName name="介護予防サービス_介護予防短期入所生活介護">病院!$AZ$680</definedName>
    <definedName name="介護予防サービス_介護予防短期入所療養介護">病院!$AZ$681</definedName>
    <definedName name="介護予防サービス_介護予防通所リハビリテーション">病院!$AZ$679</definedName>
    <definedName name="介護予防サービス_介護予防通所介護">病院!#REF!</definedName>
    <definedName name="介護予防サービス_介護予防特定施設入居者生活介護">病院!$AZ$682</definedName>
    <definedName name="介護予防サービス_介護予防福祉用具貸与">病院!$AZ$683</definedName>
    <definedName name="介護予防サービス_介護予防訪問リハビリテーション">病院!$Y$682</definedName>
    <definedName name="介護予防サービス_介護予防訪問介護">病院!$Y$679</definedName>
    <definedName name="介護予防サービス_介護予防訪問看護">病院!$Y$681</definedName>
    <definedName name="介護予防サービス_介護予防訪問入浴介護">病院!$Y$680</definedName>
    <definedName name="介護予防サービス_特定介護予防福祉用具販売">病院!#REF!</definedName>
    <definedName name="介護予防支援">病院!$Y$677</definedName>
    <definedName name="介護予防支援事業所_併設">病院!$Z$535</definedName>
    <definedName name="介護予防支援事業所_名称">病院!$AD$534</definedName>
    <definedName name="介護予防地域密着型サービス_介護予防小規模多機能型居宅介護">病院!$Y$686</definedName>
    <definedName name="介護予防地域密着型サービス_介護予防認知症対応型共同生活介護">病院!$AZ$685</definedName>
    <definedName name="介護予防地域密着型サービス_介護予防認知症対応型通所介護">病院!$Y$685</definedName>
    <definedName name="介護療法施設サービス">病院!$Y$660</definedName>
    <definedName name="介護老人福祉施設_併設">病院!$Z$532</definedName>
    <definedName name="介護老人福祉施設_名称">病院!#REF!</definedName>
    <definedName name="介護老人保健施設_併設">病院!$Z$533</definedName>
    <definedName name="介護老人保健施設_名称">病院!$AD$532</definedName>
    <definedName name="開心術_手術件数">病院!$AX$1023</definedName>
    <definedName name="開心術_対応可否">病院!$R$1023</definedName>
    <definedName name="外科_火曜日">病院!#REF!</definedName>
    <definedName name="外科_外来不可">病院!#REF!</definedName>
    <definedName name="外科_金曜日">病院!#REF!</definedName>
    <definedName name="外科_月曜日">病院!#REF!</definedName>
    <definedName name="外科_祝日">病院!#REF!</definedName>
    <definedName name="外科_水曜日">病院!#REF!</definedName>
    <definedName name="外科_土曜日">病院!#REF!</definedName>
    <definedName name="外科_日曜日">病院!#REF!</definedName>
    <definedName name="外科_備考">病院!#REF!</definedName>
    <definedName name="外科_標榜科目">病院!#REF!</definedName>
    <definedName name="外科_木曜日">病院!#REF!</definedName>
    <definedName name="外科専門医">病院!#REF!</definedName>
    <definedName name="外国医師_歯科医師臨床修練指定病院">病院!$AZ$425</definedName>
    <definedName name="外国語対応_注意事項">病院!$M$391</definedName>
    <definedName name="外来での化学療法_対応可否">病院!$R$1197</definedName>
    <definedName name="外来患者数_計">病院!$W$52</definedName>
    <definedName name="外来受付特記事項">病院!#REF!</definedName>
    <definedName name="核医学専門医">病院!#REF!</definedName>
    <definedName name="角膜移植手術_手術件数">病院!$AX$937</definedName>
    <definedName name="角膜移植手術_対応可否">病院!$R$937</definedName>
    <definedName name="顎下線腫瘍摘出術">病院!#REF!</definedName>
    <definedName name="顎関節症治療_対応可否">病院!$R$1188</definedName>
    <definedName name="顎骨骨折治療_対応可否">病院!$R$1190</definedName>
    <definedName name="顎変形症の歯科矯正治療_対応可否">病院!$R$1183</definedName>
    <definedName name="顎変形症治療_対応可否">病院!$R$1189</definedName>
    <definedName name="冠疾患専門集中治療室">病院!$Z$515</definedName>
    <definedName name="冠動脈バイパス_手術件数">病院!$AX$1018</definedName>
    <definedName name="冠動脈バイパス_対応可否">病院!$R$1018</definedName>
    <definedName name="患者搬送車">病院!$AZ$519</definedName>
    <definedName name="患者満足度調査の有無">病院!$AE$840</definedName>
    <definedName name="患者満足度調査結果の提供の有無">病院!$AE$843</definedName>
    <definedName name="感染症指定医療機関">病院!$AH$428</definedName>
    <definedName name="感染症専門医">病院!#REF!</definedName>
    <definedName name="漢方医学_対応可否">病院!$R$1195</definedName>
    <definedName name="漢方専門医">病院!#REF!</definedName>
    <definedName name="看護体制_一般病棟1">病院!#REF!</definedName>
    <definedName name="看護体制_一般病棟2">病院!#REF!</definedName>
    <definedName name="看護体制_一般病棟3">病院!#REF!</definedName>
    <definedName name="看護体制_一般病棟4">病院!#REF!</definedName>
    <definedName name="看護体制_一般病棟5">病院!#REF!</definedName>
    <definedName name="看護体制_緩和ケア病棟1">病院!#REF!</definedName>
    <definedName name="看護体制_結核病棟1">病院!#REF!</definedName>
    <definedName name="看護体制_結核病棟2">病院!#REF!</definedName>
    <definedName name="看護体制_結核病棟3">病院!#REF!</definedName>
    <definedName name="看護体制_結核病棟4">病院!#REF!</definedName>
    <definedName name="看護体制_結核病棟5">病院!#REF!</definedName>
    <definedName name="看護体制_結核病棟6">病院!#REF!</definedName>
    <definedName name="看護体制_結核病棟7">病院!#REF!</definedName>
    <definedName name="看護体制_障害者施設1">病院!#REF!</definedName>
    <definedName name="看護体制_障害者施設2">病院!#REF!</definedName>
    <definedName name="看護体制_障害者施設3">病院!#REF!</definedName>
    <definedName name="看護体制_精神科急性期治療病棟1">病院!#REF!</definedName>
    <definedName name="看護体制_精神科急性期治療病棟2">病院!#REF!</definedName>
    <definedName name="看護体制_精神科療養病棟1">病院!#REF!</definedName>
    <definedName name="看護体制_精神病棟1">病院!#REF!</definedName>
    <definedName name="看護体制_精神病棟2">病院!#REF!</definedName>
    <definedName name="看護体制_精神病棟3">病院!#REF!</definedName>
    <definedName name="看護体制_精神病棟4">病院!#REF!</definedName>
    <definedName name="看護体制_精神病棟5">病院!#REF!</definedName>
    <definedName name="看護体制_専門病棟1">病院!#REF!</definedName>
    <definedName name="看護体制_専門病棟2">病院!#REF!</definedName>
    <definedName name="看護体制_専門病棟3">病院!#REF!</definedName>
    <definedName name="看護体制_特殊疾患療養病棟1">病院!#REF!</definedName>
    <definedName name="看護体制_特殊疾患療養病棟2">病院!#REF!</definedName>
    <definedName name="看護体制_特定機能病棟_一般病棟1">病院!#REF!</definedName>
    <definedName name="看護体制_特定機能病棟_一般病棟2">病院!#REF!</definedName>
    <definedName name="看護体制_特定機能病棟_結核病棟1">病院!#REF!</definedName>
    <definedName name="看護体制_特定機能病棟_結核病棟2">病院!#REF!</definedName>
    <definedName name="看護体制_特定機能病棟_結核病棟3">病院!#REF!</definedName>
    <definedName name="看護体制_特定機能病棟_結核病棟4">病院!#REF!</definedName>
    <definedName name="看護体制_特定機能病棟_結核病棟5">病院!#REF!</definedName>
    <definedName name="看護体制_特定機能病棟_結核病棟6">病院!#REF!</definedName>
    <definedName name="看護体制_特定機能病棟_結核病棟7">病院!#REF!</definedName>
    <definedName name="看護体制_特定機能病棟_精神病棟1">病院!#REF!</definedName>
    <definedName name="看護体制_特定機能病棟_精神病棟2">病院!#REF!</definedName>
    <definedName name="看護体制_特定機能病棟_精神病棟3">病院!#REF!</definedName>
    <definedName name="看護体制_特定機能病棟_精神病棟4">病院!#REF!</definedName>
    <definedName name="看護体制_特定機能病棟_精神病棟5">病院!#REF!</definedName>
    <definedName name="看護体制_療養病棟1">病院!#REF!</definedName>
    <definedName name="看護体制_療養病棟2">病院!#REF!</definedName>
    <definedName name="看護体制_老人性認知症疾患治療病棟1">病院!#REF!</definedName>
    <definedName name="看護体制_老人性認知症疾患治療病棟2">病院!#REF!</definedName>
    <definedName name="緩和的放射線療法_対応可否">病院!$R$1160</definedName>
    <definedName name="肝_胆道_膵臓領域の一次領域_対応可否">病院!$R$995</definedName>
    <definedName name="肝悪性腫瘍化学療法_対応可否">病院!$R$998</definedName>
    <definedName name="肝悪性腫瘍手術_手術件数">病院!$AX$997</definedName>
    <definedName name="肝悪性腫瘍手術_対応可否">病院!$R$997</definedName>
    <definedName name="肝疾患診療連携拠点病院">病院!$AZ$428</definedName>
    <definedName name="肝生検_対応可否">病院!$R$996</definedName>
    <definedName name="肝臓専門医">病院!#REF!</definedName>
    <definedName name="関節鏡検査_対応可否">病院!$R$1103</definedName>
    <definedName name="関節鼠摘出術">病院!$Y$567</definedName>
    <definedName name="眼科_火曜日">病院!#REF!</definedName>
    <definedName name="眼科_外来不可">病院!#REF!</definedName>
    <definedName name="眼科_金曜日">病院!#REF!</definedName>
    <definedName name="眼科_月曜日">病院!#REF!</definedName>
    <definedName name="眼科_祝日">病院!#REF!</definedName>
    <definedName name="眼科_水曜日">病院!#REF!</definedName>
    <definedName name="眼科_土曜日">病院!#REF!</definedName>
    <definedName name="眼科_日曜日">病院!#REF!</definedName>
    <definedName name="眼科_備考">病院!#REF!</definedName>
    <definedName name="眼科_標榜科目">病院!#REF!</definedName>
    <definedName name="眼科_木曜日">病院!#REF!</definedName>
    <definedName name="眼科専門医">病院!#REF!</definedName>
    <definedName name="眼領域の一次診療_対応可否">病院!$R$931</definedName>
    <definedName name="顔面外傷の治療_対応可否">病院!$R$876</definedName>
    <definedName name="機能訓練室">病院!$AZ$515</definedName>
    <definedName name="機能的脳神経手術_手術件数">病院!$AX$905</definedName>
    <definedName name="機能的脳神経手術_対応可否">病院!$R$905</definedName>
    <definedName name="気管支ファイバースコピー_対応可否">病院!$R$965</definedName>
    <definedName name="気管支狭窄拡張術">病院!$AZ$559</definedName>
    <definedName name="気管支鏡専門医">病院!#REF!</definedName>
    <definedName name="気管支腫瘍摘出術">病院!$AZ$560</definedName>
    <definedName name="気管食道科_火曜日">病院!#REF!</definedName>
    <definedName name="気管食道科_外来不可">病院!#REF!</definedName>
    <definedName name="気管食道科_金曜日">病院!#REF!</definedName>
    <definedName name="気管食道科_月曜日">病院!#REF!</definedName>
    <definedName name="気管食道科_祝日">病院!#REF!</definedName>
    <definedName name="気管食道科_水曜日">病院!#REF!</definedName>
    <definedName name="気管食道科_土曜日">病院!#REF!</definedName>
    <definedName name="気管食道科_日曜日">病院!#REF!</definedName>
    <definedName name="気管食道科_備考">病院!#REF!</definedName>
    <definedName name="気管食道科_標榜科目">病院!#REF!</definedName>
    <definedName name="気管食道科_木曜日">病院!#REF!</definedName>
    <definedName name="気管食道科専門医">病院!#REF!</definedName>
    <definedName name="気管切開部の処置">病院!$AZ$646</definedName>
    <definedName name="記載責任者_職氏名">病院!$AF$4</definedName>
    <definedName name="義肢装具の作成及び評価_訓練_対応可否">病院!$R$1117</definedName>
    <definedName name="休止中と再開">病院!#REF!</definedName>
    <definedName name="休診日_その他">病院!$C$212</definedName>
    <definedName name="休診日_火曜日">病院!$O$199</definedName>
    <definedName name="休診日_金曜日">病院!$AD$199</definedName>
    <definedName name="休診日_月曜日">病院!$J$199</definedName>
    <definedName name="休診日_祝日">病院!$AS$199</definedName>
    <definedName name="休診日_水曜日">病院!$T$199</definedName>
    <definedName name="休診日_第1週">病院!$L$201</definedName>
    <definedName name="休診日_第1週_火曜日">病院!$V$201</definedName>
    <definedName name="休診日_第1週_金曜日">病院!$AK$201</definedName>
    <definedName name="休診日_第1週_月曜日">病院!$Q$201</definedName>
    <definedName name="休診日_第1週_祝日">病院!$AZ$201</definedName>
    <definedName name="休診日_第1週_水曜日">病院!$AA$201</definedName>
    <definedName name="休診日_第1週_土曜日">病院!$AP$201</definedName>
    <definedName name="休診日_第1週_日曜日">病院!$AU$201</definedName>
    <definedName name="休診日_第1週_木曜日">病院!$AF$201</definedName>
    <definedName name="休診日_第2週">病院!$L$203</definedName>
    <definedName name="休診日_第2週_火曜日">病院!$V$203</definedName>
    <definedName name="休診日_第2週_金曜日">病院!$AK$203</definedName>
    <definedName name="休診日_第2週_月曜日">病院!$Q$203</definedName>
    <definedName name="休診日_第2週_祝日">病院!$AZ$203</definedName>
    <definedName name="休診日_第2週_水曜日">病院!$AA$203</definedName>
    <definedName name="休診日_第2週_土曜日">病院!$AP$203</definedName>
    <definedName name="休診日_第2週_日曜日">病院!$AU$203</definedName>
    <definedName name="休診日_第2週_木曜日">病院!$AF$203</definedName>
    <definedName name="休診日_第3週">病院!$L$205</definedName>
    <definedName name="休診日_第3週_火曜日">病院!$V$205</definedName>
    <definedName name="休診日_第3週_金曜日">病院!$AK$205</definedName>
    <definedName name="休診日_第3週_月曜日">病院!$Q$205</definedName>
    <definedName name="休診日_第3週_祝日">病院!$AZ$205</definedName>
    <definedName name="休診日_第3週_水曜日">病院!$AA$205</definedName>
    <definedName name="休診日_第3週_土曜日">病院!$AP$205</definedName>
    <definedName name="休診日_第3週_日曜日">病院!$AU$205</definedName>
    <definedName name="休診日_第3週_木曜日">病院!$AF$205</definedName>
    <definedName name="休診日_第4週">病院!$L$207</definedName>
    <definedName name="休診日_第4週_火曜日">病院!$V$207</definedName>
    <definedName name="休診日_第4週_金曜日">病院!$AK$207</definedName>
    <definedName name="休診日_第4週_月曜日">病院!$Q$207</definedName>
    <definedName name="休診日_第4週_祝日">病院!$AZ$207</definedName>
    <definedName name="休診日_第4週_水曜日">病院!$AA$207</definedName>
    <definedName name="休診日_第4週_土曜日">病院!$AP$207</definedName>
    <definedName name="休診日_第4週_日曜日">病院!$AU$207</definedName>
    <definedName name="休診日_第4週_木曜日">病院!$AF$207</definedName>
    <definedName name="休診日_第5週">病院!$L$209</definedName>
    <definedName name="休診日_第5週_火曜日">病院!$V$209</definedName>
    <definedName name="休診日_第5週_金曜日">病院!$AK$209</definedName>
    <definedName name="休診日_第5週_月曜日">病院!$Q$209</definedName>
    <definedName name="休診日_第5週_祝日">病院!$AZ$209</definedName>
    <definedName name="休診日_第5週_水曜日">病院!$AA$209</definedName>
    <definedName name="休診日_第5週_土曜日">病院!$AP$209</definedName>
    <definedName name="休診日_第5週_日曜日">病院!$AU$209</definedName>
    <definedName name="休診日_第5週_木曜日">病院!$AF$209</definedName>
    <definedName name="休診日_定期週">病院!$B$201</definedName>
    <definedName name="休診日_土曜日">病院!$AI$199</definedName>
    <definedName name="休診日_日曜日">病院!$AN$199</definedName>
    <definedName name="休診日_備考">病院!$C$216</definedName>
    <definedName name="休診日_毎週">病院!$B$199</definedName>
    <definedName name="休診日_木曜日">病院!$Y$199</definedName>
    <definedName name="救急科専門医">病院!#REF!</definedName>
    <definedName name="救急搬送診療">病院!$Y$616</definedName>
    <definedName name="救命救急センター">病院!$AH$436</definedName>
    <definedName name="居宅サービス_居宅療養管理指導">病院!$Y$668</definedName>
    <definedName name="居宅サービス_短期入所生活介護">病院!$AZ$665</definedName>
    <definedName name="居宅サービス_短期入所療養介護">病院!$AZ$666</definedName>
    <definedName name="居宅サービス_通所リハビリテーション">病院!$AZ$664</definedName>
    <definedName name="居宅サービス_通所介護">病院!$Y$669</definedName>
    <definedName name="居宅サービス_特定施設入居者生活介護">病院!$AZ$667</definedName>
    <definedName name="居宅サービス_特定福祉用具販売">病院!$AZ$669</definedName>
    <definedName name="居宅サービス_福祉用具貸与">病院!$AZ$668</definedName>
    <definedName name="居宅サービス_訪問リハビリテーション">病院!$Y$667</definedName>
    <definedName name="居宅サービス_訪問介護">病院!$Y$664</definedName>
    <definedName name="居宅サービス_訪問看護">病院!$Y$666</definedName>
    <definedName name="居宅サービス_訪問入浴介護">病院!$Y$665</definedName>
    <definedName name="居宅介護支援">病院!$Y$662</definedName>
    <definedName name="居宅介護支援事業所_併設">病院!$Z$534</definedName>
    <definedName name="居宅介護支援事業所_名称">病院!$AD$533</definedName>
    <definedName name="居宅介護支援事業所との連携">病院!$AZ$650</definedName>
    <definedName name="許可病床数_医療保険">病院!$P$45</definedName>
    <definedName name="許可病床数_一般">病院!$P$43</definedName>
    <definedName name="許可病床数_介護保険">病院!$P$46</definedName>
    <definedName name="許可病床数_感染症">病院!$P$49</definedName>
    <definedName name="許可病床数_計">病院!$P$52</definedName>
    <definedName name="許可病床数_結核">病院!$P$48</definedName>
    <definedName name="許可病床数_精神">病院!$P$47</definedName>
    <definedName name="許可病床数_療養">病院!$P$44</definedName>
    <definedName name="狂犬病">病院!$AZ$600</definedName>
    <definedName name="矯正歯科_火曜日">病院!#REF!</definedName>
    <definedName name="矯正歯科_外来不可">病院!#REF!</definedName>
    <definedName name="矯正歯科_金曜日">病院!#REF!</definedName>
    <definedName name="矯正歯科_月曜日">病院!#REF!</definedName>
    <definedName name="矯正歯科_祝日">病院!#REF!</definedName>
    <definedName name="矯正歯科_水曜日">病院!#REF!</definedName>
    <definedName name="矯正歯科_土曜日">病院!#REF!</definedName>
    <definedName name="矯正歯科_日曜日">病院!#REF!</definedName>
    <definedName name="矯正歯科_備考">病院!#REF!</definedName>
    <definedName name="矯正歯科_標榜科目">病院!#REF!</definedName>
    <definedName name="矯正歯科_木曜日">病院!#REF!</definedName>
    <definedName name="胸腔鏡下交感神経節切除術">病院!#REF!</definedName>
    <definedName name="胸腔鏡下肺悪性腫瘍摘出術_手術件数">病院!$AX$967</definedName>
    <definedName name="胸腔鏡下肺悪性腫瘍摘出術_対応可否">病院!$R$967</definedName>
    <definedName name="禁煙指導_対応可否">病院!$R$915</definedName>
    <definedName name="筋_骨格系及び外傷領域の一次診療_対応可否">病院!$R$1102</definedName>
    <definedName name="緊急帝王切開術_手術件数">病院!$AX$1050</definedName>
    <definedName name="緊急帝王切開術_対応可否">病院!$R$1050</definedName>
    <definedName name="形成外科_火曜日">病院!#REF!</definedName>
    <definedName name="形成外科_外来不可">病院!#REF!</definedName>
    <definedName name="形成外科_金曜日">病院!#REF!</definedName>
    <definedName name="形成外科_月曜日">病院!#REF!</definedName>
    <definedName name="形成外科_祝日">病院!#REF!</definedName>
    <definedName name="形成外科_水曜日">病院!#REF!</definedName>
    <definedName name="形成外科_土曜日">病院!#REF!</definedName>
    <definedName name="形成外科_日曜日">病院!#REF!</definedName>
    <definedName name="形成外科_備考">病院!#REF!</definedName>
    <definedName name="形成外科_標榜科目">病院!#REF!</definedName>
    <definedName name="形成外科_木曜日">病院!#REF!</definedName>
    <definedName name="形成外科専門医">病院!#REF!</definedName>
    <definedName name="径尿道的レーザー前立腺切除術">病院!$AZ$564</definedName>
    <definedName name="径尿道的尿路結石除去術">病院!#REF!</definedName>
    <definedName name="経管栄養">病院!$Y$645</definedName>
    <definedName name="経皮冠動脈ステント留置術_手術件数">病院!$AX$1021</definedName>
    <definedName name="経皮冠動脈ステント留置術_対応可否">病院!$R$1021</definedName>
    <definedName name="経皮経肝的胆道ドレナージ_手術件数">病院!$AX$1004</definedName>
    <definedName name="経皮経肝的胆道ドレナージ_対応可否">病院!$R$1004</definedName>
    <definedName name="経皮的冠動脈形成術_手術件数">病院!$AX$1019</definedName>
    <definedName name="経皮的冠動脈形成術_対応可否">病院!$R$1019</definedName>
    <definedName name="経皮的冠動脈血栓吸引術_手術件数">病院!$AX$1020</definedName>
    <definedName name="経皮的冠動脈血栓吸引術_対応可否">病院!$R$1020</definedName>
    <definedName name="結核予防法指定医療機関">病院!$P$436</definedName>
    <definedName name="血液_免疫系領域一次診療_対応可否">病院!$R$1086</definedName>
    <definedName name="血液凝固異常の診断_治療_対応可否">病院!$R$1096</definedName>
    <definedName name="血液細胞核酸増幅同定検査_対応可否">病院!#REF!</definedName>
    <definedName name="血液専門医">病院!#REF!</definedName>
    <definedName name="血液透析_対応可否">病院!$R$1032</definedName>
    <definedName name="健康診断実施_内容">病院!$V$587</definedName>
    <definedName name="健康診断実施の有無">病院!$O$586</definedName>
    <definedName name="健康相談実施_内容">病院!$V$590</definedName>
    <definedName name="健康相談実施の有無">病院!$O$589</definedName>
    <definedName name="原子爆弾被害者医療指定医療機関">病院!$AH$426</definedName>
    <definedName name="原爆被害者一般疾病医療取扱医療機関">病院!$AH$427</definedName>
    <definedName name="呼吸器リハビリテーション_手術件数">病院!$AX$1124</definedName>
    <definedName name="呼吸器リハビリテーション_対応可否">病院!$R$1124</definedName>
    <definedName name="呼吸器科_火曜日">病院!#REF!</definedName>
    <definedName name="呼吸器科_外来不可">病院!#REF!</definedName>
    <definedName name="呼吸器科_金曜日">病院!#REF!</definedName>
    <definedName name="呼吸器科_月曜日">病院!#REF!</definedName>
    <definedName name="呼吸器科_祝日">病院!#REF!</definedName>
    <definedName name="呼吸器科_水曜日">病院!#REF!</definedName>
    <definedName name="呼吸器科_土曜日">病院!#REF!</definedName>
    <definedName name="呼吸器科_日曜日">病院!#REF!</definedName>
    <definedName name="呼吸器科_備考">病院!#REF!</definedName>
    <definedName name="呼吸器科_標榜科目">病院!#REF!</definedName>
    <definedName name="呼吸器科_木曜日">病院!#REF!</definedName>
    <definedName name="呼吸器外科_火曜日">病院!#REF!</definedName>
    <definedName name="呼吸器外科_外来不可">病院!#REF!</definedName>
    <definedName name="呼吸器外科_金曜日">病院!#REF!</definedName>
    <definedName name="呼吸器外科_月曜日">病院!#REF!</definedName>
    <definedName name="呼吸器外科_祝日">病院!#REF!</definedName>
    <definedName name="呼吸器外科_水曜日">病院!#REF!</definedName>
    <definedName name="呼吸器外科_土曜日">病院!#REF!</definedName>
    <definedName name="呼吸器外科_日曜日">病院!#REF!</definedName>
    <definedName name="呼吸器外科_備考">病院!#REF!</definedName>
    <definedName name="呼吸器外科_標榜科目">病院!#REF!</definedName>
    <definedName name="呼吸器外科_木曜日">病院!#REF!</definedName>
    <definedName name="呼吸器外科専門医_胸部">病院!#REF!</definedName>
    <definedName name="呼吸器外科専門医_呼吸器">病院!#REF!</definedName>
    <definedName name="呼吸器疾患専門集中治療室">病院!$Z$517</definedName>
    <definedName name="呼吸器専門医">病院!#REF!</definedName>
    <definedName name="呼吸領域の一次診療_対応可否">病院!$R$964</definedName>
    <definedName name="鼓室形成手術_手術件数">病院!$AX$947</definedName>
    <definedName name="鼓室形成手術_対応可否">病院!$R$947</definedName>
    <definedName name="光トポグラフィー_対応可否">病院!$R$887</definedName>
    <definedName name="光線治療_対応可否">病院!$R$874</definedName>
    <definedName name="公害医療機関">病院!$AH$429</definedName>
    <definedName name="口腔外科専門医">病院!#REF!</definedName>
    <definedName name="口唇_舌_口腔粘膜の炎症_外傷_腫瘍の治療_対応可否">病院!$R$1191</definedName>
    <definedName name="喉頭ファイバースコピー_対応可否">病院!$R$942</definedName>
    <definedName name="喉頭悪性腫瘍化学療法_対応可否">病院!$R$957</definedName>
    <definedName name="喉頭悪性腫瘍手術_手術件数">病院!$AX$956</definedName>
    <definedName name="喉頭悪性腫瘍手術_対応可否">病院!$R$956</definedName>
    <definedName name="喉頭悪性腫瘍放射線療法_対応可否">病院!$R$961</definedName>
    <definedName name="広東語">病院!$N$362</definedName>
    <definedName name="広範囲熱傷集中治療室">病院!$Z$520</definedName>
    <definedName name="抗血栓療法_対応可否">病院!$R$893</definedName>
    <definedName name="更正医療指定医療機関">病院!$P$428</definedName>
    <definedName name="更年期障害治療_対応可否">病院!$R$1060</definedName>
    <definedName name="甲状腺腫瘍化学療法_対応可否">病院!$R$1081</definedName>
    <definedName name="甲状腺腫瘍手術_手術件数">病院!$AX$1080</definedName>
    <definedName name="甲状腺腫瘍手術_対応可否">病院!$R$1080</definedName>
    <definedName name="甲状腺腫瘍放射線療法_対応可否">病院!$R$1082</definedName>
    <definedName name="甲状腺部分切除術_甲状腺腫瘍摘出術">病院!#REF!</definedName>
    <definedName name="硬膜外ブロックにおける麻酔剤の持続注入_手術件数">病院!$AX$1157</definedName>
    <definedName name="硬膜外ブロックにおける麻酔剤の持続注入_対応可否">病院!$R$1157</definedName>
    <definedName name="硬膜外麻酔_手術件数">病院!$AX$1154</definedName>
    <definedName name="硬膜外麻酔_対応可否">病院!$R$1154</definedName>
    <definedName name="高圧酸素治療室">病院!$AZ$518</definedName>
    <definedName name="骨悪性腫瘍化学療法_対応可否">病院!$R$1115</definedName>
    <definedName name="骨悪性腫瘍手術_手術件数">病院!$AX$1114</definedName>
    <definedName name="骨悪性腫瘍手術_対応可否">病院!$R$1114</definedName>
    <definedName name="骨髄移植_手術件数">病院!$AX$1092</definedName>
    <definedName name="骨髄移植_対応可否">病院!$R$1092</definedName>
    <definedName name="骨髄生検_対応可否">病院!$R$1087</definedName>
    <definedName name="骨折観血的手術_手術件数">病院!$AX$1106</definedName>
    <definedName name="骨折観血的手術_対応可否">病院!$R$1106</definedName>
    <definedName name="災害拠点病院">病院!$AH$433</definedName>
    <definedName name="細胞診専門医">病院!#REF!</definedName>
    <definedName name="在宅ターミナルケアの対応">病院!$AZ$647</definedName>
    <definedName name="在宅における看取り_手術件数">病院!$AX$1198</definedName>
    <definedName name="在宅における看取り_対応可否">病院!$R$1198</definedName>
    <definedName name="在宅悪性腫瘍患者指導管理">病院!$AZ$628</definedName>
    <definedName name="在宅患者数_計">病院!$AK$52</definedName>
    <definedName name="在宅患者訪問栄養食事指導">病院!$AZ$615</definedName>
    <definedName name="在宅患者訪問看護_指導">病院!$AZ$610</definedName>
    <definedName name="在宅患者訪問診療">病院!$Y$613</definedName>
    <definedName name="在宅患者訪問点滴注射管理指導">病院!$AZ$611</definedName>
    <definedName name="在宅患者訪問薬剤管理指導">病院!$AZ$614</definedName>
    <definedName name="在宅気管切開患者指導管理">病院!$AZ$632</definedName>
    <definedName name="在宅血液透析指導管理">病院!$Y$629</definedName>
    <definedName name="在宅酸素療法_対応可否">病院!$R$971</definedName>
    <definedName name="在宅酸素療法指導管理">病院!$Y$630</definedName>
    <definedName name="在宅事故腹膜灌流指導管理">病院!$Y$628</definedName>
    <definedName name="在宅持続陽圧呼吸療法_対応可否">病院!$R$970</definedName>
    <definedName name="在宅持続陽圧呼吸療養指導管理">病院!$AZ$627</definedName>
    <definedName name="在宅時医学総合管理">病院!$Y$614</definedName>
    <definedName name="在宅自己注射指導管理">病院!$Y$627</definedName>
    <definedName name="在宅自己導尿指導管理">病院!$Y$633</definedName>
    <definedName name="在宅自己疼痛管指導管理">病院!$AZ$630</definedName>
    <definedName name="在宅寝たきり患者処置指導管理">病院!$AZ$629</definedName>
    <definedName name="在宅人工呼吸指導管理">病院!$AZ$626</definedName>
    <definedName name="在宅成分栄養経管栄養法指導管理">病院!$Y$632</definedName>
    <definedName name="在宅中心静脈栄養法指導管理">病院!$Y$631</definedName>
    <definedName name="在宅肺高血圧症患者指導管理">病院!$AZ$631</definedName>
    <definedName name="在宅訪問リハビリテーション指導管理">病院!$AZ$612</definedName>
    <definedName name="在宅末期医療総合診療">病院!$Y$615</definedName>
    <definedName name="在宅療養支援歯科診療所">病院!$AZ$431</definedName>
    <definedName name="在宅療養支援診療所">病院!$AZ$430</definedName>
    <definedName name="三種混合_ジフテリア_百日咳_破傷風">病院!$Y$596</definedName>
    <definedName name="産科_火曜日">病院!#REF!</definedName>
    <definedName name="産科_外来不可">病院!#REF!</definedName>
    <definedName name="産科_金曜日">病院!#REF!</definedName>
    <definedName name="産科_月曜日">病院!#REF!</definedName>
    <definedName name="産科_祝日">病院!#REF!</definedName>
    <definedName name="産科_水曜日">病院!#REF!</definedName>
    <definedName name="産科_土曜日">病院!#REF!</definedName>
    <definedName name="産科_日曜日">病院!#REF!</definedName>
    <definedName name="産科_備考">病院!#REF!</definedName>
    <definedName name="産科_標榜科目">病院!#REF!</definedName>
    <definedName name="産科_木曜日">病院!#REF!</definedName>
    <definedName name="産科領域の一次診療_対応可否">病院!$R$1047</definedName>
    <definedName name="産婦人科_火曜日">病院!#REF!</definedName>
    <definedName name="産婦人科_外来不可">病院!#REF!</definedName>
    <definedName name="産婦人科_金曜日">病院!#REF!</definedName>
    <definedName name="産婦人科_月曜日">病院!#REF!</definedName>
    <definedName name="産婦人科_祝日">病院!#REF!</definedName>
    <definedName name="産婦人科_水曜日">病院!#REF!</definedName>
    <definedName name="産婦人科_土曜日">病院!#REF!</definedName>
    <definedName name="産婦人科_日曜日">病院!#REF!</definedName>
    <definedName name="産婦人科_備考">病院!#REF!</definedName>
    <definedName name="産婦人科_標榜科目">病院!#REF!</definedName>
    <definedName name="産婦人科_木曜日">病院!#REF!</definedName>
    <definedName name="産婦人科専門医">病院!#REF!</definedName>
    <definedName name="酸素療法">病院!$Y$644</definedName>
    <definedName name="子宮悪性腫瘍化学療法_対応可否">病院!$R$1064</definedName>
    <definedName name="子宮悪性腫瘍手術_手術件数">病院!$AX$1063</definedName>
    <definedName name="子宮悪性腫瘍手術_対応可否">病院!$R$1063</definedName>
    <definedName name="子宮悪性腫瘍放射線療法_対応可否">病院!$R$1065</definedName>
    <definedName name="子宮鏡下子宮筋腫摘出術">病院!#REF!</definedName>
    <definedName name="子宮筋腫摘出術_手術件数">病院!$AX$1061</definedName>
    <definedName name="子宮筋腫摘出術_対応可否">病院!$R$1061</definedName>
    <definedName name="子宮附属器腫瘍摘出術">病院!#REF!</definedName>
    <definedName name="子宮頸部切除術">病院!#REF!</definedName>
    <definedName name="思春期のうつ病_躁うつ病_対応可否">病院!$R$916</definedName>
    <definedName name="思春期相談クリニック事業実施医療機関">病院!$AZ$440</definedName>
    <definedName name="指定小児慢性特性疾病医療機関">病院!$P$439</definedName>
    <definedName name="指定養育医療機関">病院!$P$437</definedName>
    <definedName name="指定療育医療指定医療機関">病院!$AZ$432</definedName>
    <definedName name="指定療育機関">病院!$P$438</definedName>
    <definedName name="施設のバリアフリー化の実施">病院!$AN$401</definedName>
    <definedName name="視能訓練_対応可否">病院!$R$1119</definedName>
    <definedName name="歯科_火曜日">病院!#REF!</definedName>
    <definedName name="歯科_外来不可">病院!#REF!</definedName>
    <definedName name="歯科_金曜日">病院!#REF!</definedName>
    <definedName name="歯科_月曜日">病院!#REF!</definedName>
    <definedName name="歯科_祝日">病院!#REF!</definedName>
    <definedName name="歯科_水曜日">病院!#REF!</definedName>
    <definedName name="歯科_土曜日">病院!#REF!</definedName>
    <definedName name="歯科_日曜日">病院!#REF!</definedName>
    <definedName name="歯科_備考">病院!#REF!</definedName>
    <definedName name="歯科_標榜科目">病院!#REF!</definedName>
    <definedName name="歯科_木曜日">病院!#REF!</definedName>
    <definedName name="歯科口腔外科_火曜日">病院!#REF!</definedName>
    <definedName name="歯科口腔外科_外来不可">病院!#REF!</definedName>
    <definedName name="歯科口腔外科_金曜日">病院!#REF!</definedName>
    <definedName name="歯科口腔外科_月曜日">病院!#REF!</definedName>
    <definedName name="歯科口腔外科_祝日">病院!#REF!</definedName>
    <definedName name="歯科口腔外科_水曜日">病院!#REF!</definedName>
    <definedName name="歯科口腔外科_土曜日">病院!#REF!</definedName>
    <definedName name="歯科口腔外科_日曜日">病院!#REF!</definedName>
    <definedName name="歯科口腔外科_備考">病院!#REF!</definedName>
    <definedName name="歯科口腔外科_標榜科目">病院!#REF!</definedName>
    <definedName name="歯科口腔外科_木曜日">病院!#REF!</definedName>
    <definedName name="歯科麻酔専門医">病院!#REF!</definedName>
    <definedName name="歯科領域の一次診療_対応可否">病院!$R$1180</definedName>
    <definedName name="歯周病専門医">病院!#REF!</definedName>
    <definedName name="時間外対応1">病院!$Q$291</definedName>
    <definedName name="時間外対応2">病院!$AF$291</definedName>
    <definedName name="時間外対応3">病院!$AU$291</definedName>
    <definedName name="治験実施_契約件数">病院!$AH$469</definedName>
    <definedName name="治験実施の有無">病院!$N$467</definedName>
    <definedName name="痔核手術">病院!#REF!</definedName>
    <definedName name="耳鼻咽喉科_火曜日">病院!#REF!</definedName>
    <definedName name="耳鼻咽喉科_外来不可">病院!#REF!</definedName>
    <definedName name="耳鼻咽喉科_金曜日">病院!#REF!</definedName>
    <definedName name="耳鼻咽喉科_月曜日">病院!#REF!</definedName>
    <definedName name="耳鼻咽喉科_祝日">病院!#REF!</definedName>
    <definedName name="耳鼻咽喉科_水曜日">病院!#REF!</definedName>
    <definedName name="耳鼻咽喉科_土曜日">病院!#REF!</definedName>
    <definedName name="耳鼻咽喉科_日曜日">病院!#REF!</definedName>
    <definedName name="耳鼻咽喉科_備考">病院!#REF!</definedName>
    <definedName name="耳鼻咽喉科_標榜科目">病院!#REF!</definedName>
    <definedName name="耳鼻咽喉科_木曜日">病院!#REF!</definedName>
    <definedName name="耳鼻咽喉科専門医">病院!#REF!</definedName>
    <definedName name="耳鼻咽喉領域の一次診療_対応可否">病院!$R$941</definedName>
    <definedName name="自動車">病院!$D$259</definedName>
    <definedName name="自動車_分">病院!$M$259</definedName>
    <definedName name="自由診療のみを行う医療機関">病院!$P$426</definedName>
    <definedName name="斜視手術_手術件数">病院!$AX$936</definedName>
    <definedName name="斜視手術_対応可否">病院!$R$936</definedName>
    <definedName name="手の外科手術_対応可否">病院!$R$1104</definedName>
    <definedName name="手術室">病院!$AZ$514</definedName>
    <definedName name="受動喫煙防止するための措置1">病院!$AB$404</definedName>
    <definedName name="受動喫煙防止するための措置2">病院!$AV$404</definedName>
    <definedName name="終夜睡眠ポリグラフィー_対応可否">病院!$R$914</definedName>
    <definedName name="集中治療室">病院!$Z$514</definedName>
    <definedName name="重認知症患者デイ_ケア_対応可否">病院!$R$929</definedName>
    <definedName name="術中照射_対応可否">病院!$R$1168</definedName>
    <definedName name="循環器科_火曜日">病院!#REF!</definedName>
    <definedName name="循環器科_外来不可">病院!#REF!</definedName>
    <definedName name="循環器科_金曜日">病院!#REF!</definedName>
    <definedName name="循環器科_月曜日">病院!#REF!</definedName>
    <definedName name="循環器科_祝日">病院!#REF!</definedName>
    <definedName name="循環器科_水曜日">病院!#REF!</definedName>
    <definedName name="循環器科_土曜日">病院!#REF!</definedName>
    <definedName name="循環器科_日曜日">病院!#REF!</definedName>
    <definedName name="循環器科_備考">病院!#REF!</definedName>
    <definedName name="循環器科_標榜科目">病院!#REF!</definedName>
    <definedName name="循環器科_木曜日">病院!#REF!</definedName>
    <definedName name="循環器系領域の一般診療_対応可否">病院!$R$1013</definedName>
    <definedName name="循環器専門医">病院!#REF!</definedName>
    <definedName name="初診時外来受付時間_火曜日_時間帯1_から">病院!#REF!</definedName>
    <definedName name="初診時外来受付時間_火曜日_時間帯1_まで">病院!#REF!</definedName>
    <definedName name="初診時外来受付時間_火曜日_時間帯2_から">病院!#REF!</definedName>
    <definedName name="初診時外来受付時間_火曜日_時間帯2_まで">病院!#REF!</definedName>
    <definedName name="初診時外来受付時間_火曜日_時間帯3_から">病院!#REF!</definedName>
    <definedName name="初診時外来受付時間_火曜日_時間帯3_まで">病院!#REF!</definedName>
    <definedName name="初診時外来受付時間_金曜日_時間帯1_から">病院!#REF!</definedName>
    <definedName name="初診時外来受付時間_金曜日_時間帯1_まで">病院!#REF!</definedName>
    <definedName name="初診時外来受付時間_金曜日_時間帯2_から">病院!#REF!</definedName>
    <definedName name="初診時外来受付時間_金曜日_時間帯2_まで">病院!#REF!</definedName>
    <definedName name="初診時外来受付時間_金曜日_時間帯3_から">病院!#REF!</definedName>
    <definedName name="初診時外来受付時間_金曜日_時間帯3_まで">病院!#REF!</definedName>
    <definedName name="初診時外来受付時間_月曜日_時間帯1_から">病院!#REF!</definedName>
    <definedName name="初診時外来受付時間_月曜日_時間帯1_まで">病院!#REF!</definedName>
    <definedName name="初診時外来受付時間_月曜日_時間帯2_から">病院!#REF!</definedName>
    <definedName name="初診時外来受付時間_月曜日_時間帯2_まで">病院!#REF!</definedName>
    <definedName name="初診時外来受付時間_月曜日_時間帯3_から">病院!#REF!</definedName>
    <definedName name="初診時外来受付時間_月曜日_時間帯3_まで">病院!#REF!</definedName>
    <definedName name="初診時外来受付時間_祝日_時間帯1_から">病院!#REF!</definedName>
    <definedName name="初診時外来受付時間_祝日_時間帯1_まで">病院!#REF!</definedName>
    <definedName name="初診時外来受付時間_祝日_時間帯2_から">病院!#REF!</definedName>
    <definedName name="初診時外来受付時間_祝日_時間帯2_まで">病院!#REF!</definedName>
    <definedName name="初診時外来受付時間_祝日_時間帯3_から">病院!#REF!</definedName>
    <definedName name="初診時外来受付時間_祝日_時間帯3_まで">病院!#REF!</definedName>
    <definedName name="初診時外来受付時間_水曜日_時間帯1_から">病院!#REF!</definedName>
    <definedName name="初診時外来受付時間_水曜日_時間帯1_まで">病院!#REF!</definedName>
    <definedName name="初診時外来受付時間_水曜日_時間帯2_から">病院!#REF!</definedName>
    <definedName name="初診時外来受付時間_水曜日_時間帯2_まで">病院!#REF!</definedName>
    <definedName name="初診時外来受付時間_水曜日_時間帯3_から">病院!#REF!</definedName>
    <definedName name="初診時外来受付時間_水曜日_時間帯3_まで">病院!#REF!</definedName>
    <definedName name="初診時外来受付時間_土曜日_時間帯1_から">病院!#REF!</definedName>
    <definedName name="初診時外来受付時間_土曜日_時間帯1_まで">病院!#REF!</definedName>
    <definedName name="初診時外来受付時間_土曜日_時間帯2_から">病院!#REF!</definedName>
    <definedName name="初診時外来受付時間_土曜日_時間帯2_まで">病院!#REF!</definedName>
    <definedName name="初診時外来受付時間_土曜日_時間帯3_から">病院!#REF!</definedName>
    <definedName name="初診時外来受付時間_土曜日_時間帯3_まで">病院!#REF!</definedName>
    <definedName name="初診時外来受付時間_日曜日_時間帯1_から">病院!#REF!</definedName>
    <definedName name="初診時外来受付時間_日曜日_時間帯1_まで">病院!#REF!</definedName>
    <definedName name="初診時外来受付時間_日曜日_時間帯2_から">病院!#REF!</definedName>
    <definedName name="初診時外来受付時間_日曜日_時間帯2_まで">病院!#REF!</definedName>
    <definedName name="初診時外来受付時間_日曜日_時間帯3_から">病院!#REF!</definedName>
    <definedName name="初診時外来受付時間_日曜日_時間帯3_まで">病院!#REF!</definedName>
    <definedName name="初診時外来受付時間_木曜日_時間帯1_から">病院!#REF!</definedName>
    <definedName name="初診時外来受付時間_木曜日_時間帯1_まで">病院!#REF!</definedName>
    <definedName name="初診時外来受付時間_木曜日_時間帯2_から">病院!#REF!</definedName>
    <definedName name="初診時外来受付時間_木曜日_時間帯2_まで">病院!#REF!</definedName>
    <definedName name="初診時外来受付時間_木曜日_時間帯3_から">病院!#REF!</definedName>
    <definedName name="初診時外来受付時間_木曜日_時間帯3_まで">病院!#REF!</definedName>
    <definedName name="所在地_地図情報">病院!$P$27</definedName>
    <definedName name="小規模多機能型居宅介護事務所_併設">病院!$Z$545</definedName>
    <definedName name="小規模多機能型居宅介護事務所_名称">病院!$AD$544</definedName>
    <definedName name="小児_先天性代謝疾患_対応可否">病院!$R$1140</definedName>
    <definedName name="小児アレルギー疾患_対応可否">病院!$R$1136</definedName>
    <definedName name="小児の腸重積_手術件数">病院!$AX$1145</definedName>
    <definedName name="小児の腸重積_対応可否">病院!$R$1145</definedName>
    <definedName name="小児の脳炎_髄膜炎_手術件数">病院!$AX$1144</definedName>
    <definedName name="小児の脳炎_髄膜炎_対応可否">病院!$R$1144</definedName>
    <definedName name="小児悪性腫瘍_対応可否">病院!$R$1142</definedName>
    <definedName name="小児科_火曜日">病院!#REF!</definedName>
    <definedName name="小児科_外来不可">病院!#REF!</definedName>
    <definedName name="小児科_金曜日">病院!#REF!</definedName>
    <definedName name="小児科_月曜日">病院!#REF!</definedName>
    <definedName name="小児科_祝日">病院!#REF!</definedName>
    <definedName name="小児科_水曜日">病院!#REF!</definedName>
    <definedName name="小児科_土曜日">病院!#REF!</definedName>
    <definedName name="小児科_日曜日">病院!#REF!</definedName>
    <definedName name="小児科_備考">病院!#REF!</definedName>
    <definedName name="小児科_標榜科目">病院!#REF!</definedName>
    <definedName name="小児科_木曜日">病院!#REF!</definedName>
    <definedName name="小児科専門医">病院!#REF!</definedName>
    <definedName name="小児外科_火曜日">病院!#REF!</definedName>
    <definedName name="小児外科_外来不可">病院!#REF!</definedName>
    <definedName name="小児外科_金曜日">病院!#REF!</definedName>
    <definedName name="小児外科_月曜日">病院!#REF!</definedName>
    <definedName name="小児外科_祝日">病院!#REF!</definedName>
    <definedName name="小児外科_水曜日">病院!#REF!</definedName>
    <definedName name="小児外科_土曜日">病院!#REF!</definedName>
    <definedName name="小児外科_日曜日">病院!#REF!</definedName>
    <definedName name="小児外科_備考">病院!#REF!</definedName>
    <definedName name="小児外科_標榜科目">病院!#REF!</definedName>
    <definedName name="小児外科_木曜日">病院!#REF!</definedName>
    <definedName name="小児外科手術_手術件数">病院!$AX$1143</definedName>
    <definedName name="小児外科手術_対応可否">病院!$R$1143</definedName>
    <definedName name="小児外科専門医">病院!#REF!</definedName>
    <definedName name="小児救急医療拠点病院">病院!$AH$435</definedName>
    <definedName name="小児血液疾患_対応可否">病院!$R$1141</definedName>
    <definedName name="小児呼吸器疾患_対応可否">病院!$R$1133</definedName>
    <definedName name="小児視力障害診療_対応可否">病院!$R$939</definedName>
    <definedName name="小児歯科_火曜日">病院!#REF!</definedName>
    <definedName name="小児歯科_外来不可">病院!#REF!</definedName>
    <definedName name="小児歯科_金曜日">病院!#REF!</definedName>
    <definedName name="小児歯科_月曜日">病院!#REF!</definedName>
    <definedName name="小児歯科_祝日">病院!#REF!</definedName>
    <definedName name="小児歯科_水曜日">病院!#REF!</definedName>
    <definedName name="小児歯科_土曜日">病院!#REF!</definedName>
    <definedName name="小児歯科_日曜日">病院!#REF!</definedName>
    <definedName name="小児歯科_備考">病院!#REF!</definedName>
    <definedName name="小児歯科_標榜科目">病院!#REF!</definedName>
    <definedName name="小児歯科_木曜日">病院!#REF!</definedName>
    <definedName name="小児歯科専門医">病院!#REF!</definedName>
    <definedName name="小児自己免疫疾患_対応可否">病院!$R$1137</definedName>
    <definedName name="小児循環器疾患_対応可否">病院!$R$1132</definedName>
    <definedName name="小児食物アレルギー負荷検査_対応可否">病院!$R$1148</definedName>
    <definedName name="小児神経疾患_対応可否">病院!$R$1135</definedName>
    <definedName name="小児腎疾患_対応可否">病院!$R$1134</definedName>
    <definedName name="小児整形外科手術_手術件数">病院!$AX$1116</definedName>
    <definedName name="小児整形外科手術_対応可否">病院!$R$1116</definedName>
    <definedName name="小児聴力障害診療_対応可否">病院!$R$946</definedName>
    <definedName name="小児糖尿病_対応可否">病院!$R$1138</definedName>
    <definedName name="小児内分泌疾患_対応可否">病院!$R$1139</definedName>
    <definedName name="小児脳外科手術_対応可否">病院!$R$904</definedName>
    <definedName name="小児慢性特定疾患治療研究事業指定医療機関">病院!$AZ$433</definedName>
    <definedName name="小児領域の一次診療_対応可否">病院!$R$1131</definedName>
    <definedName name="小線源照射_対応可否">病院!$R$1167</definedName>
    <definedName name="消化器科_火曜日">病院!#REF!</definedName>
    <definedName name="消化器科_外来不可">病院!#REF!</definedName>
    <definedName name="消化器科_金曜日">病院!#REF!</definedName>
    <definedName name="消化器科_月曜日">病院!#REF!</definedName>
    <definedName name="消化器科_祝日">病院!#REF!</definedName>
    <definedName name="消化器科_水曜日">病院!#REF!</definedName>
    <definedName name="消化器科_土曜日">病院!#REF!</definedName>
    <definedName name="消化器科_日曜日">病院!#REF!</definedName>
    <definedName name="消化器科_備考">病院!#REF!</definedName>
    <definedName name="消化器科_標榜科目">病院!#REF!</definedName>
    <definedName name="消化器科_木曜日">病院!#REF!</definedName>
    <definedName name="消化器外科専門医">病院!#REF!</definedName>
    <definedName name="消化器系領域の一次診療_対応可否">病院!$R$973</definedName>
    <definedName name="消化器内視鏡専門医">病院!#REF!</definedName>
    <definedName name="消化器病理専門医">病院!#REF!</definedName>
    <definedName name="硝子体手術_手術件数">病院!$AX$932</definedName>
    <definedName name="硝子体手術_対応可否">病院!$R$932</definedName>
    <definedName name="障害児_者リハビリテーション_手術件数">病院!$AX$1126</definedName>
    <definedName name="障害児_者リハビリテーション_対応可否">病院!$R$1126</definedName>
    <definedName name="障害者に対するサービス内容1">病院!$Y$395</definedName>
    <definedName name="障害者に対するサービス内容2">病院!$AN$395</definedName>
    <definedName name="障害者に対するサービス内容3">病院!$BA$395</definedName>
    <definedName name="障害者に対するサービス内容4">病院!$Y$398</definedName>
    <definedName name="障害者に対するサービス内容5">病院!$AN$398</definedName>
    <definedName name="障害者の歯科治療_対応可否">病院!$R$1184</definedName>
    <definedName name="上部消化管内視鏡検査_対応可否">病院!$R$974</definedName>
    <definedName name="上部消化管内視鏡的切除術_手術件数">病院!$AX$975</definedName>
    <definedName name="上部消化管内視鏡的切除術_対応可否">病院!$R$975</definedName>
    <definedName name="情報開示に関する窓口の有無">病院!#REF!</definedName>
    <definedName name="状況_再診で実施">病院!$AA$288</definedName>
    <definedName name="状況_初診で実施">病院!$Q$288</definedName>
    <definedName name="食道悪性腫瘍化学療法_対応可否">病院!$R$980</definedName>
    <definedName name="食道悪性腫瘍手術_手術件数">病院!$AX$979</definedName>
    <definedName name="食道悪性腫瘍手術_対応可否">病院!$R$979</definedName>
    <definedName name="食道悪性腫瘍放射線療法_対応可否">病院!$R$981</definedName>
    <definedName name="唇顎口蓋裂の歯矯正治療_対応可否">病院!$R$1182</definedName>
    <definedName name="唇顎口蓋裂治療_対応可否">病院!$R$1193</definedName>
    <definedName name="唇顎口蓋裂手術_手術件数">病院!$AX$881</definedName>
    <definedName name="唇顎口蓋裂手術_対応可否">病院!$R$881</definedName>
    <definedName name="寝たきり老人訪問指導管理">病院!$AZ$633</definedName>
    <definedName name="心身医学療法_対応可否">病院!$R$913</definedName>
    <definedName name="心臓カテーテル法による血管内視鏡検査_対応可否">病院!$R$1017</definedName>
    <definedName name="心臓カテーテル法による諸検査_24時間対応_対応可否">病院!$R$1015</definedName>
    <definedName name="心臓カテーテル法による諸検査_上記以外_対応可否">病院!$R$1016</definedName>
    <definedName name="心臓血管外科_火曜日">病院!#REF!</definedName>
    <definedName name="心臓血管外科_外来不可">病院!#REF!</definedName>
    <definedName name="心臓血管外科_金曜日">病院!#REF!</definedName>
    <definedName name="心臓血管外科_月曜日">病院!#REF!</definedName>
    <definedName name="心臓血管外科_祝日">病院!#REF!</definedName>
    <definedName name="心臓血管外科_水曜日">病院!#REF!</definedName>
    <definedName name="心臓血管外科_土曜日">病院!#REF!</definedName>
    <definedName name="心臓血管外科_日曜日">病院!#REF!</definedName>
    <definedName name="心臓血管外科_備考">病院!#REF!</definedName>
    <definedName name="心臓血管外科_標榜科目">病院!#REF!</definedName>
    <definedName name="心臓血管外科_木曜日">病院!#REF!</definedName>
    <definedName name="心臓血管外科専門医_胸部">病院!#REF!</definedName>
    <definedName name="心臓血管外科専門医_血管">病院!#REF!</definedName>
    <definedName name="心臓血管外科専門医_心臓血管">病院!#REF!</definedName>
    <definedName name="心大血管疾患リハビリテーション_手術件数">病院!$AX$1121</definedName>
    <definedName name="心大血管疾患リハビリテーション_対応可否">病院!$R$1121</definedName>
    <definedName name="心的外傷性後ストレス障害_対応可否">病院!$R$923</definedName>
    <definedName name="心療内科_火曜日">病院!#REF!</definedName>
    <definedName name="心療内科_外来不可">病院!#REF!</definedName>
    <definedName name="心療内科_金曜日">病院!#REF!</definedName>
    <definedName name="心療内科_月曜日">病院!#REF!</definedName>
    <definedName name="心療内科_祝日">病院!#REF!</definedName>
    <definedName name="心療内科_水曜日">病院!#REF!</definedName>
    <definedName name="心療内科_土曜日">病院!#REF!</definedName>
    <definedName name="心療内科_日曜日">病院!#REF!</definedName>
    <definedName name="心療内科_備考">病院!#REF!</definedName>
    <definedName name="心療内科_標榜科目">病院!#REF!</definedName>
    <definedName name="心療内科_木曜日">病院!#REF!</definedName>
    <definedName name="新生児搬送車">病院!$AZ$520</definedName>
    <definedName name="新生児用集中治療室">病院!$Z$518</definedName>
    <definedName name="真菌検査_対応可否">病院!$R$871</definedName>
    <definedName name="神経_脳血管領域の一次診療_対応可否">病院!$R$884</definedName>
    <definedName name="神経ブロック_対応可否">病院!$R$1156</definedName>
    <definedName name="神経科_火曜日">病院!#REF!</definedName>
    <definedName name="神経科_外来不可">病院!#REF!</definedName>
    <definedName name="神経科_金曜日">病院!#REF!</definedName>
    <definedName name="神経科_月曜日">病院!#REF!</definedName>
    <definedName name="神経科_祝日">病院!#REF!</definedName>
    <definedName name="神経科_水曜日">病院!#REF!</definedName>
    <definedName name="神経科_土曜日">病院!#REF!</definedName>
    <definedName name="神経科_日曜日">病院!#REF!</definedName>
    <definedName name="神経科_備考">病院!#REF!</definedName>
    <definedName name="神経科_標榜科目">病院!#REF!</definedName>
    <definedName name="神経科_木曜日">病院!#REF!</definedName>
    <definedName name="神経磁気診断_対応可否">病院!$R$888</definedName>
    <definedName name="神経症性障害_対応可否">病院!$R$921</definedName>
    <definedName name="神経内科_火曜日">病院!#REF!</definedName>
    <definedName name="神経内科_外来不可">病院!#REF!</definedName>
    <definedName name="神経内科_金曜日">病院!#REF!</definedName>
    <definedName name="神経内科_月曜日">病院!#REF!</definedName>
    <definedName name="神経内科_祝日">病院!#REF!</definedName>
    <definedName name="神経内科_水曜日">病院!#REF!</definedName>
    <definedName name="神経内科_土曜日">病院!#REF!</definedName>
    <definedName name="神経内科_日曜日">病院!#REF!</definedName>
    <definedName name="神経内科_備考">病院!#REF!</definedName>
    <definedName name="神経内科_標榜科目">病院!#REF!</definedName>
    <definedName name="神経内科_木曜日">病院!#REF!</definedName>
    <definedName name="神経内科専門医">病院!#REF!</definedName>
    <definedName name="診察科の選択">病院!$L$286</definedName>
    <definedName name="診療科目1">病院!#REF!</definedName>
    <definedName name="診療科目1_火曜日">病院!#REF!</definedName>
    <definedName name="診療科目1_外来不可">病院!#REF!</definedName>
    <definedName name="診療科目1_金曜日">病院!#REF!</definedName>
    <definedName name="診療科目1_月曜日">病院!#REF!</definedName>
    <definedName name="診療科目1_祝日">病院!#REF!</definedName>
    <definedName name="診療科目1_水曜日">病院!#REF!</definedName>
    <definedName name="診療科目1_土曜日">病院!#REF!</definedName>
    <definedName name="診療科目1_日曜日">病院!#REF!</definedName>
    <definedName name="診療科目1_備考">病院!#REF!</definedName>
    <definedName name="診療科目1_標榜科目">病院!#REF!</definedName>
    <definedName name="診療科目1_木曜日">病院!#REF!</definedName>
    <definedName name="診療科目10">病院!#REF!</definedName>
    <definedName name="診療科目11">病院!#REF!</definedName>
    <definedName name="診療科目12">病院!#REF!</definedName>
    <definedName name="診療科目13">病院!#REF!</definedName>
    <definedName name="診療科目14">病院!#REF!</definedName>
    <definedName name="診療科目15">病院!#REF!</definedName>
    <definedName name="診療科目16">病院!#REF!</definedName>
    <definedName name="診療科目17">病院!#REF!</definedName>
    <definedName name="診療科目18">病院!#REF!</definedName>
    <definedName name="診療科目19">病院!#REF!</definedName>
    <definedName name="診療科目2">病院!#REF!</definedName>
    <definedName name="診療科目2_火曜日">病院!#REF!</definedName>
    <definedName name="診療科目2_外来不可">病院!#REF!</definedName>
    <definedName name="診療科目2_金曜日">病院!#REF!</definedName>
    <definedName name="診療科目2_月曜日">病院!#REF!</definedName>
    <definedName name="診療科目2_祝日">病院!#REF!</definedName>
    <definedName name="診療科目2_水曜日">病院!#REF!</definedName>
    <definedName name="診療科目2_土曜日">病院!#REF!</definedName>
    <definedName name="診療科目2_日曜日">病院!#REF!</definedName>
    <definedName name="診療科目2_備考">病院!#REF!</definedName>
    <definedName name="診療科目2_標榜科目">病院!#REF!</definedName>
    <definedName name="診療科目2_木曜日">病院!#REF!</definedName>
    <definedName name="診療科目20">病院!#REF!</definedName>
    <definedName name="診療科目21">病院!#REF!</definedName>
    <definedName name="診療科目22">病院!#REF!</definedName>
    <definedName name="診療科目23">病院!#REF!</definedName>
    <definedName name="診療科目24">病院!#REF!</definedName>
    <definedName name="診療科目25">病院!#REF!</definedName>
    <definedName name="診療科目26">病院!#REF!</definedName>
    <definedName name="診療科目27">病院!#REF!</definedName>
    <definedName name="診療科目28">病院!#REF!</definedName>
    <definedName name="診療科目29">病院!#REF!</definedName>
    <definedName name="診療科目3">病院!#REF!</definedName>
    <definedName name="診療科目30">病院!#REF!</definedName>
    <definedName name="診療科目31">病院!#REF!</definedName>
    <definedName name="診療科目32">病院!#REF!</definedName>
    <definedName name="診療科目33">病院!#REF!</definedName>
    <definedName name="診療科目34">病院!#REF!</definedName>
    <definedName name="診療科目35">病院!#REF!</definedName>
    <definedName name="診療科目36">病院!#REF!</definedName>
    <definedName name="診療科目37">病院!#REF!</definedName>
    <definedName name="診療科目38">病院!#REF!</definedName>
    <definedName name="診療科目4">病院!#REF!</definedName>
    <definedName name="診療科目5">病院!#REF!</definedName>
    <definedName name="診療科目6">病院!#REF!</definedName>
    <definedName name="診療科目7">病院!#REF!</definedName>
    <definedName name="診療科目8">病院!#REF!</definedName>
    <definedName name="診療科目9">病院!#REF!</definedName>
    <definedName name="診療所との連携">病院!$Y$651</definedName>
    <definedName name="診療日1_火曜日">病院!$M$82</definedName>
    <definedName name="診療日1_金曜日">病院!$S$82</definedName>
    <definedName name="診療日1_月曜日">病院!$K$82</definedName>
    <definedName name="診療日1_時間帯1_から">病院!$AA$82</definedName>
    <definedName name="診療日1_時間帯1_まで">病院!$AF$82</definedName>
    <definedName name="診療日1_時間帯2_から">病院!$AJ$82</definedName>
    <definedName name="診療日1_時間帯2_まで">病院!$AO$82</definedName>
    <definedName name="診療日1_時間帯3_から">病院!$AS$82</definedName>
    <definedName name="診療日1_時間帯3_まで">病院!$AX$82</definedName>
    <definedName name="診療日1_祝日">病院!$Y$82</definedName>
    <definedName name="診療日1_診療科目">病院!$A$82</definedName>
    <definedName name="診療日1_水曜日">病院!$O$82</definedName>
    <definedName name="診療日1_土曜日">病院!$U$82</definedName>
    <definedName name="診療日1_日曜日">病院!$W$82</definedName>
    <definedName name="診療日1_木曜日">病院!$Q$82</definedName>
    <definedName name="診療日10_火曜日">病院!#REF!</definedName>
    <definedName name="診療日10_金曜日">病院!#REF!</definedName>
    <definedName name="診療日10_月曜日">病院!#REF!</definedName>
    <definedName name="診療日10_時間帯1_から">病院!#REF!</definedName>
    <definedName name="診療日10_時間帯1_まで">病院!#REF!</definedName>
    <definedName name="診療日10_時間帯2_から">病院!#REF!</definedName>
    <definedName name="診療日10_時間帯2_まで">病院!#REF!</definedName>
    <definedName name="診療日10_時間帯3_から">病院!#REF!</definedName>
    <definedName name="診療日10_時間帯3_まで">病院!#REF!</definedName>
    <definedName name="診療日10_祝日">病院!#REF!</definedName>
    <definedName name="診療日10_診療科目">病院!#REF!</definedName>
    <definedName name="診療日10_水曜日">病院!#REF!</definedName>
    <definedName name="診療日10_土曜日">病院!#REF!</definedName>
    <definedName name="診療日10_日曜日">病院!#REF!</definedName>
    <definedName name="診療日10_木曜日">病院!#REF!</definedName>
    <definedName name="診療日11_火曜日">病院!#REF!</definedName>
    <definedName name="診療日11_金曜日">病院!#REF!</definedName>
    <definedName name="診療日11_月曜日">病院!#REF!</definedName>
    <definedName name="診療日11_時間帯1_から">病院!#REF!</definedName>
    <definedName name="診療日11_時間帯1_まで">病院!#REF!</definedName>
    <definedName name="診療日11_時間帯2_から">病院!#REF!</definedName>
    <definedName name="診療日11_時間帯2_まで">病院!#REF!</definedName>
    <definedName name="診療日11_時間帯3_から">病院!#REF!</definedName>
    <definedName name="診療日11_時間帯3_まで">病院!#REF!</definedName>
    <definedName name="診療日11_祝日">病院!#REF!</definedName>
    <definedName name="診療日11_診療科目">病院!#REF!</definedName>
    <definedName name="診療日11_水曜日">病院!#REF!</definedName>
    <definedName name="診療日11_土曜日">病院!#REF!</definedName>
    <definedName name="診療日11_日曜日">病院!#REF!</definedName>
    <definedName name="診療日11_木曜日">病院!#REF!</definedName>
    <definedName name="診療日12_火曜日">病院!#REF!</definedName>
    <definedName name="診療日12_金曜日">病院!#REF!</definedName>
    <definedName name="診療日12_月曜日">病院!#REF!</definedName>
    <definedName name="診療日12_時間帯1_から">病院!#REF!</definedName>
    <definedName name="診療日12_時間帯1_まで">病院!#REF!</definedName>
    <definedName name="診療日12_時間帯2_から">病院!#REF!</definedName>
    <definedName name="診療日12_時間帯2_まで">病院!#REF!</definedName>
    <definedName name="診療日12_時間帯3_から">病院!#REF!</definedName>
    <definedName name="診療日12_時間帯3_まで">病院!#REF!</definedName>
    <definedName name="診療日12_祝日">病院!#REF!</definedName>
    <definedName name="診療日12_診療科目">病院!#REF!</definedName>
    <definedName name="診療日12_水曜日">病院!#REF!</definedName>
    <definedName name="診療日12_土曜日">病院!#REF!</definedName>
    <definedName name="診療日12_日曜日">病院!#REF!</definedName>
    <definedName name="診療日12_木曜日">病院!#REF!</definedName>
    <definedName name="診療日13_火曜日">病院!#REF!</definedName>
    <definedName name="診療日13_金曜日">病院!#REF!</definedName>
    <definedName name="診療日13_月曜日">病院!#REF!</definedName>
    <definedName name="診療日13_時間帯1_から">病院!#REF!</definedName>
    <definedName name="診療日13_時間帯1_まで">病院!#REF!</definedName>
    <definedName name="診療日13_時間帯2_から">病院!#REF!</definedName>
    <definedName name="診療日13_時間帯2_まで">病院!#REF!</definedName>
    <definedName name="診療日13_時間帯3_から">病院!#REF!</definedName>
    <definedName name="診療日13_時間帯3_まで">病院!#REF!</definedName>
    <definedName name="診療日13_祝日">病院!#REF!</definedName>
    <definedName name="診療日13_診療科目">病院!#REF!</definedName>
    <definedName name="診療日13_水曜日">病院!#REF!</definedName>
    <definedName name="診療日13_土曜日">病院!#REF!</definedName>
    <definedName name="診療日13_日曜日">病院!#REF!</definedName>
    <definedName name="診療日13_木曜日">病院!#REF!</definedName>
    <definedName name="診療日14_火曜日">病院!#REF!</definedName>
    <definedName name="診療日14_金曜日">病院!#REF!</definedName>
    <definedName name="診療日14_月曜日">病院!#REF!</definedName>
    <definedName name="診療日14_時間帯1_から">病院!#REF!</definedName>
    <definedName name="診療日14_時間帯1_まで">病院!#REF!</definedName>
    <definedName name="診療日14_時間帯2_から">病院!#REF!</definedName>
    <definedName name="診療日14_時間帯2_まで">病院!#REF!</definedName>
    <definedName name="診療日14_時間帯3_から">病院!#REF!</definedName>
    <definedName name="診療日14_時間帯3_まで">病院!#REF!</definedName>
    <definedName name="診療日14_祝日">病院!#REF!</definedName>
    <definedName name="診療日14_診療科目">病院!#REF!</definedName>
    <definedName name="診療日14_水曜日">病院!#REF!</definedName>
    <definedName name="診療日14_土曜日">病院!#REF!</definedName>
    <definedName name="診療日14_日曜日">病院!#REF!</definedName>
    <definedName name="診療日14_木曜日">病院!#REF!</definedName>
    <definedName name="診療日15_火曜日">病院!#REF!</definedName>
    <definedName name="診療日15_金曜日">病院!#REF!</definedName>
    <definedName name="診療日15_月曜日">病院!#REF!</definedName>
    <definedName name="診療日15_時間帯1_から">病院!#REF!</definedName>
    <definedName name="診療日15_時間帯1_まで">病院!#REF!</definedName>
    <definedName name="診療日15_時間帯2_から">病院!#REF!</definedName>
    <definedName name="診療日15_時間帯2_まで">病院!#REF!</definedName>
    <definedName name="診療日15_時間帯3_から">病院!#REF!</definedName>
    <definedName name="診療日15_時間帯3_まで">病院!#REF!</definedName>
    <definedName name="診療日15_祝日">病院!#REF!</definedName>
    <definedName name="診療日15_診療科目">病院!#REF!</definedName>
    <definedName name="診療日15_水曜日">病院!#REF!</definedName>
    <definedName name="診療日15_土曜日">病院!#REF!</definedName>
    <definedName name="診療日15_日曜日">病院!#REF!</definedName>
    <definedName name="診療日15_木曜日">病院!#REF!</definedName>
    <definedName name="診療日16_火曜日">病院!#REF!</definedName>
    <definedName name="診療日16_金曜日">病院!#REF!</definedName>
    <definedName name="診療日16_月曜日">病院!#REF!</definedName>
    <definedName name="診療日16_時間帯1_から">病院!#REF!</definedName>
    <definedName name="診療日16_時間帯1_まで">病院!#REF!</definedName>
    <definedName name="診療日16_時間帯2_から">病院!#REF!</definedName>
    <definedName name="診療日16_時間帯2_まで">病院!#REF!</definedName>
    <definedName name="診療日16_時間帯3_から">病院!#REF!</definedName>
    <definedName name="診療日16_時間帯3_まで">病院!#REF!</definedName>
    <definedName name="診療日16_祝日">病院!#REF!</definedName>
    <definedName name="診療日16_診療科目">病院!#REF!</definedName>
    <definedName name="診療日16_水曜日">病院!#REF!</definedName>
    <definedName name="診療日16_土曜日">病院!#REF!</definedName>
    <definedName name="診療日16_日曜日">病院!#REF!</definedName>
    <definedName name="診療日16_木曜日">病院!#REF!</definedName>
    <definedName name="診療日17_火曜日">病院!#REF!</definedName>
    <definedName name="診療日17_金曜日">病院!#REF!</definedName>
    <definedName name="診療日17_月曜日">病院!#REF!</definedName>
    <definedName name="診療日17_時間帯1_から">病院!#REF!</definedName>
    <definedName name="診療日17_時間帯1_まで">病院!#REF!</definedName>
    <definedName name="診療日17_時間帯2_から">病院!#REF!</definedName>
    <definedName name="診療日17_時間帯2_まで">病院!#REF!</definedName>
    <definedName name="診療日17_時間帯3_から">病院!#REF!</definedName>
    <definedName name="診療日17_時間帯3_まで">病院!#REF!</definedName>
    <definedName name="診療日17_祝日">病院!#REF!</definedName>
    <definedName name="診療日17_診療科目">病院!#REF!</definedName>
    <definedName name="診療日17_水曜日">病院!#REF!</definedName>
    <definedName name="診療日17_土曜日">病院!#REF!</definedName>
    <definedName name="診療日17_日曜日">病院!#REF!</definedName>
    <definedName name="診療日17_木曜日">病院!#REF!</definedName>
    <definedName name="診療日18_火曜日">病院!#REF!</definedName>
    <definedName name="診療日18_金曜日">病院!#REF!</definedName>
    <definedName name="診療日18_月曜日">病院!#REF!</definedName>
    <definedName name="診療日18_時間帯1_から">病院!#REF!</definedName>
    <definedName name="診療日18_時間帯1_まで">病院!#REF!</definedName>
    <definedName name="診療日18_時間帯2_から">病院!#REF!</definedName>
    <definedName name="診療日18_時間帯2_まで">病院!#REF!</definedName>
    <definedName name="診療日18_時間帯3_から">病院!#REF!</definedName>
    <definedName name="診療日18_時間帯3_まで">病院!#REF!</definedName>
    <definedName name="診療日18_祝日">病院!#REF!</definedName>
    <definedName name="診療日18_診療科目">病院!#REF!</definedName>
    <definedName name="診療日18_水曜日">病院!#REF!</definedName>
    <definedName name="診療日18_土曜日">病院!#REF!</definedName>
    <definedName name="診療日18_日曜日">病院!#REF!</definedName>
    <definedName name="診療日18_木曜日">病院!#REF!</definedName>
    <definedName name="診療日19_火曜日">病院!#REF!</definedName>
    <definedName name="診療日19_金曜日">病院!#REF!</definedName>
    <definedName name="診療日19_月曜日">病院!#REF!</definedName>
    <definedName name="診療日19_時間帯1_から">病院!#REF!</definedName>
    <definedName name="診療日19_時間帯1_まで">病院!#REF!</definedName>
    <definedName name="診療日19_時間帯2_から">病院!#REF!</definedName>
    <definedName name="診療日19_時間帯2_まで">病院!#REF!</definedName>
    <definedName name="診療日19_時間帯3_から">病院!#REF!</definedName>
    <definedName name="診療日19_時間帯3_まで">病院!#REF!</definedName>
    <definedName name="診療日19_祝日">病院!#REF!</definedName>
    <definedName name="診療日19_診療科目">病院!#REF!</definedName>
    <definedName name="診療日19_水曜日">病院!#REF!</definedName>
    <definedName name="診療日19_土曜日">病院!#REF!</definedName>
    <definedName name="診療日19_日曜日">病院!#REF!</definedName>
    <definedName name="診療日19_木曜日">病院!#REF!</definedName>
    <definedName name="診療日2_火曜日">病院!$M$83</definedName>
    <definedName name="診療日2_金曜日">病院!$S$83</definedName>
    <definedName name="診療日2_月曜日">病院!$K$83</definedName>
    <definedName name="診療日2_時間帯1_から">病院!$AA$83</definedName>
    <definedName name="診療日2_時間帯1_まで">病院!$AF$83</definedName>
    <definedName name="診療日2_時間帯2_から">病院!$AJ$83</definedName>
    <definedName name="診療日2_時間帯2_まで">病院!$AO$83</definedName>
    <definedName name="診療日2_時間帯3_から">病院!$AS$83</definedName>
    <definedName name="診療日2_時間帯3_まで">病院!$AX$83</definedName>
    <definedName name="診療日2_祝日">病院!$Y$83</definedName>
    <definedName name="診療日2_診療科目">病院!$A$83</definedName>
    <definedName name="診療日2_水曜日">病院!$O$83</definedName>
    <definedName name="診療日2_土曜日">病院!$U$83</definedName>
    <definedName name="診療日2_日曜日">病院!$W$83</definedName>
    <definedName name="診療日2_木曜日">病院!$Q$83</definedName>
    <definedName name="診療日20_火曜日">病院!#REF!</definedName>
    <definedName name="診療日20_金曜日">病院!#REF!</definedName>
    <definedName name="診療日20_月曜日">病院!#REF!</definedName>
    <definedName name="診療日20_時間帯1_から">病院!#REF!</definedName>
    <definedName name="診療日20_時間帯1_まで">病院!#REF!</definedName>
    <definedName name="診療日20_時間帯2_から">病院!#REF!</definedName>
    <definedName name="診療日20_時間帯2_まで">病院!#REF!</definedName>
    <definedName name="診療日20_時間帯3_から">病院!#REF!</definedName>
    <definedName name="診療日20_時間帯3_まで">病院!#REF!</definedName>
    <definedName name="診療日20_祝日">病院!#REF!</definedName>
    <definedName name="診療日20_診療科目">病院!#REF!</definedName>
    <definedName name="診療日20_水曜日">病院!#REF!</definedName>
    <definedName name="診療日20_土曜日">病院!#REF!</definedName>
    <definedName name="診療日20_日曜日">病院!#REF!</definedName>
    <definedName name="診療日20_木曜日">病院!#REF!</definedName>
    <definedName name="診療日21_火曜日">病院!#REF!</definedName>
    <definedName name="診療日21_金曜日">病院!#REF!</definedName>
    <definedName name="診療日21_月曜日">病院!#REF!</definedName>
    <definedName name="診療日21_時間帯1_から">病院!#REF!</definedName>
    <definedName name="診療日21_時間帯1_まで">病院!#REF!</definedName>
    <definedName name="診療日21_時間帯2_から">病院!#REF!</definedName>
    <definedName name="診療日21_時間帯2_まで">病院!#REF!</definedName>
    <definedName name="診療日21_時間帯3_から">病院!#REF!</definedName>
    <definedName name="診療日21_時間帯3_まで">病院!#REF!</definedName>
    <definedName name="診療日21_祝日">病院!#REF!</definedName>
    <definedName name="診療日21_診療科目">病院!#REF!</definedName>
    <definedName name="診療日21_水曜日">病院!#REF!</definedName>
    <definedName name="診療日21_土曜日">病院!#REF!</definedName>
    <definedName name="診療日21_日曜日">病院!#REF!</definedName>
    <definedName name="診療日21_木曜日">病院!#REF!</definedName>
    <definedName name="診療日22_火曜日">病院!#REF!</definedName>
    <definedName name="診療日22_金曜日">病院!#REF!</definedName>
    <definedName name="診療日22_月曜日">病院!#REF!</definedName>
    <definedName name="診療日22_時間帯1_から">病院!#REF!</definedName>
    <definedName name="診療日22_時間帯1_まで">病院!#REF!</definedName>
    <definedName name="診療日22_時間帯2_から">病院!#REF!</definedName>
    <definedName name="診療日22_時間帯2_まで">病院!#REF!</definedName>
    <definedName name="診療日22_時間帯3_から">病院!#REF!</definedName>
    <definedName name="診療日22_時間帯3_まで">病院!#REF!</definedName>
    <definedName name="診療日22_祝日">病院!#REF!</definedName>
    <definedName name="診療日22_診療科目">病院!#REF!</definedName>
    <definedName name="診療日22_水曜日">病院!#REF!</definedName>
    <definedName name="診療日22_土曜日">病院!#REF!</definedName>
    <definedName name="診療日22_日曜日">病院!#REF!</definedName>
    <definedName name="診療日22_木曜日">病院!#REF!</definedName>
    <definedName name="診療日23_火曜日">病院!#REF!</definedName>
    <definedName name="診療日23_金曜日">病院!#REF!</definedName>
    <definedName name="診療日23_月曜日">病院!#REF!</definedName>
    <definedName name="診療日23_時間帯1_から">病院!#REF!</definedName>
    <definedName name="診療日23_時間帯1_まで">病院!#REF!</definedName>
    <definedName name="診療日23_時間帯2_から">病院!#REF!</definedName>
    <definedName name="診療日23_時間帯2_まで">病院!#REF!</definedName>
    <definedName name="診療日23_時間帯3_から">病院!#REF!</definedName>
    <definedName name="診療日23_時間帯3_まで">病院!#REF!</definedName>
    <definedName name="診療日23_祝日">病院!#REF!</definedName>
    <definedName name="診療日23_診療科目">病院!#REF!</definedName>
    <definedName name="診療日23_水曜日">病院!#REF!</definedName>
    <definedName name="診療日23_土曜日">病院!#REF!</definedName>
    <definedName name="診療日23_日曜日">病院!#REF!</definedName>
    <definedName name="診療日23_木曜日">病院!#REF!</definedName>
    <definedName name="診療日24_火曜日">病院!#REF!</definedName>
    <definedName name="診療日24_金曜日">病院!#REF!</definedName>
    <definedName name="診療日24_月曜日">病院!#REF!</definedName>
    <definedName name="診療日24_時間帯1_から">病院!#REF!</definedName>
    <definedName name="診療日24_時間帯1_まで">病院!#REF!</definedName>
    <definedName name="診療日24_時間帯2_から">病院!#REF!</definedName>
    <definedName name="診療日24_時間帯2_まで">病院!#REF!</definedName>
    <definedName name="診療日24_時間帯3_から">病院!#REF!</definedName>
    <definedName name="診療日24_時間帯3_まで">病院!#REF!</definedName>
    <definedName name="診療日24_祝日">病院!#REF!</definedName>
    <definedName name="診療日24_診療科目">病院!#REF!</definedName>
    <definedName name="診療日24_水曜日">病院!#REF!</definedName>
    <definedName name="診療日24_土曜日">病院!#REF!</definedName>
    <definedName name="診療日24_日曜日">病院!#REF!</definedName>
    <definedName name="診療日24_木曜日">病院!#REF!</definedName>
    <definedName name="診療日25_火曜日">病院!#REF!</definedName>
    <definedName name="診療日25_金曜日">病院!#REF!</definedName>
    <definedName name="診療日25_月曜日">病院!#REF!</definedName>
    <definedName name="診療日25_時間帯1_から">病院!#REF!</definedName>
    <definedName name="診療日25_時間帯1_まで">病院!#REF!</definedName>
    <definedName name="診療日25_時間帯2_から">病院!#REF!</definedName>
    <definedName name="診療日25_時間帯2_まで">病院!#REF!</definedName>
    <definedName name="診療日25_時間帯3_から">病院!#REF!</definedName>
    <definedName name="診療日25_時間帯3_まで">病院!#REF!</definedName>
    <definedName name="診療日25_祝日">病院!#REF!</definedName>
    <definedName name="診療日25_診療科目">病院!#REF!</definedName>
    <definedName name="診療日25_水曜日">病院!#REF!</definedName>
    <definedName name="診療日25_土曜日">病院!#REF!</definedName>
    <definedName name="診療日25_日曜日">病院!#REF!</definedName>
    <definedName name="診療日25_木曜日">病院!#REF!</definedName>
    <definedName name="診療日26_火曜日">病院!#REF!</definedName>
    <definedName name="診療日26_金曜日">病院!#REF!</definedName>
    <definedName name="診療日26_月曜日">病院!#REF!</definedName>
    <definedName name="診療日26_時間帯1_から">病院!#REF!</definedName>
    <definedName name="診療日26_時間帯1_まで">病院!#REF!</definedName>
    <definedName name="診療日26_時間帯2_から">病院!#REF!</definedName>
    <definedName name="診療日26_時間帯2_まで">病院!#REF!</definedName>
    <definedName name="診療日26_時間帯3_から">病院!#REF!</definedName>
    <definedName name="診療日26_時間帯3_まで">病院!#REF!</definedName>
    <definedName name="診療日26_祝日">病院!#REF!</definedName>
    <definedName name="診療日26_診療科目">病院!#REF!</definedName>
    <definedName name="診療日26_水曜日">病院!#REF!</definedName>
    <definedName name="診療日26_土曜日">病院!#REF!</definedName>
    <definedName name="診療日26_日曜日">病院!#REF!</definedName>
    <definedName name="診療日26_木曜日">病院!#REF!</definedName>
    <definedName name="診療日27_火曜日">病院!#REF!</definedName>
    <definedName name="診療日27_金曜日">病院!#REF!</definedName>
    <definedName name="診療日27_月曜日">病院!#REF!</definedName>
    <definedName name="診療日27_時間帯1_から">病院!#REF!</definedName>
    <definedName name="診療日27_時間帯1_まで">病院!#REF!</definedName>
    <definedName name="診療日27_時間帯2_から">病院!#REF!</definedName>
    <definedName name="診療日27_時間帯2_まで">病院!#REF!</definedName>
    <definedName name="診療日27_時間帯3_から">病院!#REF!</definedName>
    <definedName name="診療日27_時間帯3_まで">病院!#REF!</definedName>
    <definedName name="診療日27_祝日">病院!#REF!</definedName>
    <definedName name="診療日27_診療科目">病院!#REF!</definedName>
    <definedName name="診療日27_水曜日">病院!#REF!</definedName>
    <definedName name="診療日27_土曜日">病院!#REF!</definedName>
    <definedName name="診療日27_日曜日">病院!#REF!</definedName>
    <definedName name="診療日27_木曜日">病院!#REF!</definedName>
    <definedName name="診療日28_火曜日">病院!#REF!</definedName>
    <definedName name="診療日28_金曜日">病院!#REF!</definedName>
    <definedName name="診療日28_月曜日">病院!#REF!</definedName>
    <definedName name="診療日28_時間帯1_から">病院!#REF!</definedName>
    <definedName name="診療日28_時間帯1_まで">病院!#REF!</definedName>
    <definedName name="診療日28_時間帯2_から">病院!#REF!</definedName>
    <definedName name="診療日28_時間帯2_まで">病院!#REF!</definedName>
    <definedName name="診療日28_時間帯3_から">病院!#REF!</definedName>
    <definedName name="診療日28_時間帯3_まで">病院!#REF!</definedName>
    <definedName name="診療日28_祝日">病院!#REF!</definedName>
    <definedName name="診療日28_診療科目">病院!#REF!</definedName>
    <definedName name="診療日28_水曜日">病院!#REF!</definedName>
    <definedName name="診療日28_土曜日">病院!#REF!</definedName>
    <definedName name="診療日28_日曜日">病院!#REF!</definedName>
    <definedName name="診療日28_木曜日">病院!#REF!</definedName>
    <definedName name="診療日29_火曜日">病院!#REF!</definedName>
    <definedName name="診療日29_金曜日">病院!#REF!</definedName>
    <definedName name="診療日29_月曜日">病院!#REF!</definedName>
    <definedName name="診療日29_時間帯1_から">病院!#REF!</definedName>
    <definedName name="診療日29_時間帯1_まで">病院!#REF!</definedName>
    <definedName name="診療日29_時間帯2_から">病院!#REF!</definedName>
    <definedName name="診療日29_時間帯2_まで">病院!#REF!</definedName>
    <definedName name="診療日29_時間帯3_から">病院!#REF!</definedName>
    <definedName name="診療日29_時間帯3_まで">病院!#REF!</definedName>
    <definedName name="診療日29_祝日">病院!#REF!</definedName>
    <definedName name="診療日29_診療科目">病院!#REF!</definedName>
    <definedName name="診療日29_水曜日">病院!#REF!</definedName>
    <definedName name="診療日29_土曜日">病院!#REF!</definedName>
    <definedName name="診療日29_日曜日">病院!#REF!</definedName>
    <definedName name="診療日29_木曜日">病院!#REF!</definedName>
    <definedName name="診療日3_火曜日">病院!$M$85</definedName>
    <definedName name="診療日3_金曜日">病院!$S$85</definedName>
    <definedName name="診療日3_月曜日">病院!$K$85</definedName>
    <definedName name="診療日3_時間帯1_から">病院!$AA$85</definedName>
    <definedName name="診療日3_時間帯1_まで">病院!$AF$85</definedName>
    <definedName name="診療日3_時間帯2_から">病院!$AJ$85</definedName>
    <definedName name="診療日3_時間帯2_まで">病院!$AO$85</definedName>
    <definedName name="診療日3_時間帯3_から">病院!$AS$85</definedName>
    <definedName name="診療日3_時間帯3_まで">病院!$AX$85</definedName>
    <definedName name="診療日3_祝日">病院!$Y$85</definedName>
    <definedName name="診療日3_診療科目">病院!$A$85</definedName>
    <definedName name="診療日3_水曜日">病院!$O$85</definedName>
    <definedName name="診療日3_土曜日">病院!$U$85</definedName>
    <definedName name="診療日3_日曜日">病院!$W$85</definedName>
    <definedName name="診療日3_木曜日">病院!$Q$85</definedName>
    <definedName name="診療日30_火曜日">病院!#REF!</definedName>
    <definedName name="診療日30_金曜日">病院!#REF!</definedName>
    <definedName name="診療日30_月曜日">病院!#REF!</definedName>
    <definedName name="診療日30_時間帯1_から">病院!#REF!</definedName>
    <definedName name="診療日30_時間帯1_まで">病院!#REF!</definedName>
    <definedName name="診療日30_時間帯2_から">病院!#REF!</definedName>
    <definedName name="診療日30_時間帯2_まで">病院!#REF!</definedName>
    <definedName name="診療日30_時間帯3_から">病院!#REF!</definedName>
    <definedName name="診療日30_時間帯3_まで">病院!#REF!</definedName>
    <definedName name="診療日30_祝日">病院!#REF!</definedName>
    <definedName name="診療日30_診療科目">病院!#REF!</definedName>
    <definedName name="診療日30_水曜日">病院!#REF!</definedName>
    <definedName name="診療日30_土曜日">病院!#REF!</definedName>
    <definedName name="診療日30_日曜日">病院!#REF!</definedName>
    <definedName name="診療日30_木曜日">病院!#REF!</definedName>
    <definedName name="診療日31_火曜日">病院!#REF!</definedName>
    <definedName name="診療日31_金曜日">病院!#REF!</definedName>
    <definedName name="診療日31_月曜日">病院!#REF!</definedName>
    <definedName name="診療日31_時間帯1_から">病院!#REF!</definedName>
    <definedName name="診療日31_時間帯1_まで">病院!#REF!</definedName>
    <definedName name="診療日31_時間帯2_から">病院!#REF!</definedName>
    <definedName name="診療日31_時間帯2_まで">病院!#REF!</definedName>
    <definedName name="診療日31_時間帯3_から">病院!#REF!</definedName>
    <definedName name="診療日31_時間帯3_まで">病院!#REF!</definedName>
    <definedName name="診療日31_祝日">病院!#REF!</definedName>
    <definedName name="診療日31_診療科目">病院!#REF!</definedName>
    <definedName name="診療日31_水曜日">病院!#REF!</definedName>
    <definedName name="診療日31_土曜日">病院!#REF!</definedName>
    <definedName name="診療日31_日曜日">病院!#REF!</definedName>
    <definedName name="診療日31_木曜日">病院!#REF!</definedName>
    <definedName name="診療日32_火曜日">病院!#REF!</definedName>
    <definedName name="診療日32_金曜日">病院!#REF!</definedName>
    <definedName name="診療日32_月曜日">病院!#REF!</definedName>
    <definedName name="診療日32_時間帯1_から">病院!#REF!</definedName>
    <definedName name="診療日32_時間帯1_まで">病院!#REF!</definedName>
    <definedName name="診療日32_時間帯2_から">病院!#REF!</definedName>
    <definedName name="診療日32_時間帯2_まで">病院!#REF!</definedName>
    <definedName name="診療日32_時間帯3_から">病院!#REF!</definedName>
    <definedName name="診療日32_時間帯3_まで">病院!#REF!</definedName>
    <definedName name="診療日32_祝日">病院!#REF!</definedName>
    <definedName name="診療日32_診療科目">病院!#REF!</definedName>
    <definedName name="診療日32_水曜日">病院!#REF!</definedName>
    <definedName name="診療日32_土曜日">病院!#REF!</definedName>
    <definedName name="診療日32_日曜日">病院!#REF!</definedName>
    <definedName name="診療日32_木曜日">病院!#REF!</definedName>
    <definedName name="診療日33_火曜日">病院!#REF!</definedName>
    <definedName name="診療日33_金曜日">病院!#REF!</definedName>
    <definedName name="診療日33_月曜日">病院!#REF!</definedName>
    <definedName name="診療日33_時間帯1_から">病院!#REF!</definedName>
    <definedName name="診療日33_時間帯1_まで">病院!#REF!</definedName>
    <definedName name="診療日33_時間帯2_から">病院!#REF!</definedName>
    <definedName name="診療日33_時間帯2_まで">病院!#REF!</definedName>
    <definedName name="診療日33_時間帯3_から">病院!#REF!</definedName>
    <definedName name="診療日33_時間帯3_まで">病院!#REF!</definedName>
    <definedName name="診療日33_祝日">病院!#REF!</definedName>
    <definedName name="診療日33_診療科目">病院!#REF!</definedName>
    <definedName name="診療日33_水曜日">病院!#REF!</definedName>
    <definedName name="診療日33_土曜日">病院!#REF!</definedName>
    <definedName name="診療日33_日曜日">病院!#REF!</definedName>
    <definedName name="診療日33_木曜日">病院!#REF!</definedName>
    <definedName name="診療日34_火曜日">病院!#REF!</definedName>
    <definedName name="診療日34_金曜日">病院!#REF!</definedName>
    <definedName name="診療日34_月曜日">病院!#REF!</definedName>
    <definedName name="診療日34_時間帯1_から">病院!#REF!</definedName>
    <definedName name="診療日34_時間帯1_まで">病院!#REF!</definedName>
    <definedName name="診療日34_時間帯2_から">病院!#REF!</definedName>
    <definedName name="診療日34_時間帯2_まで">病院!#REF!</definedName>
    <definedName name="診療日34_時間帯3_から">病院!#REF!</definedName>
    <definedName name="診療日34_時間帯3_まで">病院!#REF!</definedName>
    <definedName name="診療日34_祝日">病院!#REF!</definedName>
    <definedName name="診療日34_診療科目">病院!#REF!</definedName>
    <definedName name="診療日34_水曜日">病院!#REF!</definedName>
    <definedName name="診療日34_土曜日">病院!#REF!</definedName>
    <definedName name="診療日34_日曜日">病院!#REF!</definedName>
    <definedName name="診療日34_木曜日">病院!#REF!</definedName>
    <definedName name="診療日35_火曜日">病院!#REF!</definedName>
    <definedName name="診療日35_金曜日">病院!#REF!</definedName>
    <definedName name="診療日35_月曜日">病院!#REF!</definedName>
    <definedName name="診療日35_時間帯1_から">病院!#REF!</definedName>
    <definedName name="診療日35_時間帯1_まで">病院!#REF!</definedName>
    <definedName name="診療日35_時間帯2_から">病院!#REF!</definedName>
    <definedName name="診療日35_時間帯2_まで">病院!#REF!</definedName>
    <definedName name="診療日35_時間帯3_から">病院!#REF!</definedName>
    <definedName name="診療日35_時間帯3_まで">病院!#REF!</definedName>
    <definedName name="診療日35_祝日">病院!#REF!</definedName>
    <definedName name="診療日35_診療科目">病院!#REF!</definedName>
    <definedName name="診療日35_水曜日">病院!#REF!</definedName>
    <definedName name="診療日35_土曜日">病院!#REF!</definedName>
    <definedName name="診療日35_日曜日">病院!#REF!</definedName>
    <definedName name="診療日35_木曜日">病院!#REF!</definedName>
    <definedName name="診療日36_火曜日">病院!#REF!</definedName>
    <definedName name="診療日36_金曜日">病院!#REF!</definedName>
    <definedName name="診療日36_月曜日">病院!#REF!</definedName>
    <definedName name="診療日36_時間帯1_から">病院!#REF!</definedName>
    <definedName name="診療日36_時間帯1_まで">病院!#REF!</definedName>
    <definedName name="診療日36_時間帯2_から">病院!#REF!</definedName>
    <definedName name="診療日36_時間帯2_まで">病院!#REF!</definedName>
    <definedName name="診療日36_時間帯3_から">病院!#REF!</definedName>
    <definedName name="診療日36_時間帯3_まで">病院!#REF!</definedName>
    <definedName name="診療日36_祝日">病院!#REF!</definedName>
    <definedName name="診療日36_診療科目">病院!#REF!</definedName>
    <definedName name="診療日36_水曜日">病院!#REF!</definedName>
    <definedName name="診療日36_土曜日">病院!#REF!</definedName>
    <definedName name="診療日36_日曜日">病院!#REF!</definedName>
    <definedName name="診療日36_木曜日">病院!#REF!</definedName>
    <definedName name="診療日37_火曜日">病院!#REF!</definedName>
    <definedName name="診療日37_金曜日">病院!#REF!</definedName>
    <definedName name="診療日37_月曜日">病院!#REF!</definedName>
    <definedName name="診療日37_時間帯1_から">病院!#REF!</definedName>
    <definedName name="診療日37_時間帯1_まで">病院!#REF!</definedName>
    <definedName name="診療日37_時間帯2_から">病院!#REF!</definedName>
    <definedName name="診療日37_時間帯2_まで">病院!#REF!</definedName>
    <definedName name="診療日37_時間帯3_から">病院!#REF!</definedName>
    <definedName name="診療日37_時間帯3_まで">病院!#REF!</definedName>
    <definedName name="診療日37_祝日">病院!#REF!</definedName>
    <definedName name="診療日37_診療科目">病院!#REF!</definedName>
    <definedName name="診療日37_水曜日">病院!#REF!</definedName>
    <definedName name="診療日37_土曜日">病院!#REF!</definedName>
    <definedName name="診療日37_日曜日">病院!#REF!</definedName>
    <definedName name="診療日37_木曜日">病院!#REF!</definedName>
    <definedName name="診療日38_火曜日">病院!#REF!</definedName>
    <definedName name="診療日38_金曜日">病院!#REF!</definedName>
    <definedName name="診療日38_月曜日">病院!#REF!</definedName>
    <definedName name="診療日38_時間帯1_から">病院!#REF!</definedName>
    <definedName name="診療日38_時間帯1_まで">病院!#REF!</definedName>
    <definedName name="診療日38_時間帯2_から">病院!#REF!</definedName>
    <definedName name="診療日38_時間帯2_まで">病院!#REF!</definedName>
    <definedName name="診療日38_時間帯3_から">病院!#REF!</definedName>
    <definedName name="診療日38_時間帯3_まで">病院!#REF!</definedName>
    <definedName name="診療日38_祝日">病院!#REF!</definedName>
    <definedName name="診療日38_診療科目">病院!#REF!</definedName>
    <definedName name="診療日38_水曜日">病院!#REF!</definedName>
    <definedName name="診療日38_土曜日">病院!#REF!</definedName>
    <definedName name="診療日38_日曜日">病院!#REF!</definedName>
    <definedName name="診療日38_木曜日">病院!#REF!</definedName>
    <definedName name="診療日4_火曜日">病院!$M$86</definedName>
    <definedName name="診療日4_金曜日">病院!$S$86</definedName>
    <definedName name="診療日4_月曜日">病院!$K$86</definedName>
    <definedName name="診療日4_時間帯1_から">病院!$AA$86</definedName>
    <definedName name="診療日4_時間帯1_まで">病院!$AF$86</definedName>
    <definedName name="診療日4_時間帯2_から">病院!$AJ$86</definedName>
    <definedName name="診療日4_時間帯2_まで">病院!$AO$86</definedName>
    <definedName name="診療日4_時間帯3_から">病院!$AS$86</definedName>
    <definedName name="診療日4_時間帯3_まで">病院!$AX$86</definedName>
    <definedName name="診療日4_祝日">病院!$Y$86</definedName>
    <definedName name="診療日4_診療科目">病院!$A$86</definedName>
    <definedName name="診療日4_水曜日">病院!$O$86</definedName>
    <definedName name="診療日4_土曜日">病院!$U$86</definedName>
    <definedName name="診療日4_日曜日">病院!$W$86</definedName>
    <definedName name="診療日4_木曜日">病院!$Q$86</definedName>
    <definedName name="診療日5_火曜日">病院!$M$87</definedName>
    <definedName name="診療日5_金曜日">病院!$S$87</definedName>
    <definedName name="診療日5_月曜日">病院!$K$87</definedName>
    <definedName name="診療日5_時間帯1_から">病院!$AA$87</definedName>
    <definedName name="診療日5_時間帯1_まで">病院!$AF$87</definedName>
    <definedName name="診療日5_時間帯2_から">病院!$AJ$87</definedName>
    <definedName name="診療日5_時間帯2_まで">病院!$AO$87</definedName>
    <definedName name="診療日5_時間帯3_から">病院!$AS$87</definedName>
    <definedName name="診療日5_時間帯3_まで">病院!$AX$87</definedName>
    <definedName name="診療日5_祝日">病院!$Y$87</definedName>
    <definedName name="診療日5_診療科目">病院!$A$87</definedName>
    <definedName name="診療日5_水曜日">病院!$O$87</definedName>
    <definedName name="診療日5_土曜日">病院!$U$87</definedName>
    <definedName name="診療日5_日曜日">病院!$W$87</definedName>
    <definedName name="診療日5_木曜日">病院!$Q$87</definedName>
    <definedName name="診療日6_火曜日">病院!$M$88</definedName>
    <definedName name="診療日6_金曜日">病院!$S$88</definedName>
    <definedName name="診療日6_月曜日">病院!$K$88</definedName>
    <definedName name="診療日6_時間帯1_から">病院!$AA$88</definedName>
    <definedName name="診療日6_時間帯1_まで">病院!$AF$88</definedName>
    <definedName name="診療日6_時間帯2_から">病院!$AJ$88</definedName>
    <definedName name="診療日6_時間帯2_まで">病院!$AO$88</definedName>
    <definedName name="診療日6_時間帯3_から">病院!$AS$88</definedName>
    <definedName name="診療日6_時間帯3_まで">病院!$AX$88</definedName>
    <definedName name="診療日6_祝日">病院!$Y$88</definedName>
    <definedName name="診療日6_診療科目">病院!$A$88</definedName>
    <definedName name="診療日6_水曜日">病院!$O$88</definedName>
    <definedName name="診療日6_土曜日">病院!$U$88</definedName>
    <definedName name="診療日6_日曜日">病院!$W$88</definedName>
    <definedName name="診療日6_木曜日">病院!$Q$88</definedName>
    <definedName name="診療日7_火曜日">病院!$M$89</definedName>
    <definedName name="診療日7_金曜日">病院!$S$89</definedName>
    <definedName name="診療日7_月曜日">病院!$K$89</definedName>
    <definedName name="診療日7_時間帯1_から">病院!$AA$89</definedName>
    <definedName name="診療日7_時間帯1_まで">病院!$AF$89</definedName>
    <definedName name="診療日7_時間帯2_から">病院!$AJ$89</definedName>
    <definedName name="診療日7_時間帯2_まで">病院!$AO$89</definedName>
    <definedName name="診療日7_時間帯3_から">病院!$AS$89</definedName>
    <definedName name="診療日7_時間帯3_まで">病院!$AX$89</definedName>
    <definedName name="診療日7_祝日">病院!$Y$89</definedName>
    <definedName name="診療日7_診療科目">病院!$A$89</definedName>
    <definedName name="診療日7_水曜日">病院!$O$89</definedName>
    <definedName name="診療日7_土曜日">病院!$U$89</definedName>
    <definedName name="診療日7_日曜日">病院!$W$89</definedName>
    <definedName name="診療日7_木曜日">病院!$Q$89</definedName>
    <definedName name="診療日8_火曜日">病院!$M$90</definedName>
    <definedName name="診療日8_金曜日">病院!$S$90</definedName>
    <definedName name="診療日8_月曜日">病院!$K$90</definedName>
    <definedName name="診療日8_時間帯1_から">病院!$AA$90</definedName>
    <definedName name="診療日8_時間帯1_まで">病院!$AF$90</definedName>
    <definedName name="診療日8_時間帯2_から">病院!$AJ$90</definedName>
    <definedName name="診療日8_時間帯2_まで">病院!$AO$90</definedName>
    <definedName name="診療日8_時間帯3_から">病院!$AS$90</definedName>
    <definedName name="診療日8_時間帯3_まで">病院!$AX$90</definedName>
    <definedName name="診療日8_祝日">病院!$Y$90</definedName>
    <definedName name="診療日8_診療科目">病院!$A$90</definedName>
    <definedName name="診療日8_水曜日">病院!$O$90</definedName>
    <definedName name="診療日8_土曜日">病院!$U$90</definedName>
    <definedName name="診療日8_日曜日">病院!$W$90</definedName>
    <definedName name="診療日8_木曜日">病院!$Q$90</definedName>
    <definedName name="診療日9_火曜日">病院!#REF!</definedName>
    <definedName name="診療日9_金曜日">病院!#REF!</definedName>
    <definedName name="診療日9_月曜日">病院!#REF!</definedName>
    <definedName name="診療日9_時間帯1_から">病院!#REF!</definedName>
    <definedName name="診療日9_時間帯1_まで">病院!#REF!</definedName>
    <definedName name="診療日9_時間帯2_から">病院!#REF!</definedName>
    <definedName name="診療日9_時間帯2_まで">病院!#REF!</definedName>
    <definedName name="診療日9_時間帯3_から">病院!#REF!</definedName>
    <definedName name="診療日9_時間帯3_まで">病院!#REF!</definedName>
    <definedName name="診療日9_祝日">病院!#REF!</definedName>
    <definedName name="診療日9_診療科目">病院!#REF!</definedName>
    <definedName name="診療日9_水曜日">病院!#REF!</definedName>
    <definedName name="診療日9_土曜日">病院!#REF!</definedName>
    <definedName name="診療日9_日曜日">病院!#REF!</definedName>
    <definedName name="診療日9_木曜日">病院!#REF!</definedName>
    <definedName name="診療録管理専任従事者_人数">病院!$AH$808</definedName>
    <definedName name="診療録管理専任従事者の有無">病院!$AA$807</definedName>
    <definedName name="身体障害者福祉法指定医に配置されている医療機関">病院!$P$431</definedName>
    <definedName name="人工股関節置換術_手術件数">病院!$AX$1107</definedName>
    <definedName name="人工股関節置換術_対応可否">病院!$R$1107</definedName>
    <definedName name="人工膝関節置換術_手術件数">病院!$AX$1108</definedName>
    <definedName name="人工膝関節置換術_対応可否">病院!$R$1108</definedName>
    <definedName name="人工肛門の管理">病院!$AZ$641</definedName>
    <definedName name="人工肛門の管理_対応可否">病院!$R$989</definedName>
    <definedName name="人工膀胱の管理">病院!$AZ$642</definedName>
    <definedName name="腎_泌尿器系領域の一次診療_対応可否">病院!$R$1029</definedName>
    <definedName name="腎悪性腫瘍化学療法_対応可否">病院!$R$1037</definedName>
    <definedName name="腎悪性腫瘍手術_手術件数">病院!$AX$1036</definedName>
    <definedName name="腎悪性腫瘍手術_対応可否">病院!$R$1036</definedName>
    <definedName name="腎生検_対応可否">病院!$R$1031</definedName>
    <definedName name="腎臓専門医">病院!#REF!</definedName>
    <definedName name="水晶体再建術">病院!$Y$563</definedName>
    <definedName name="水晶体再建術_手術件数">病院!$AX$933</definedName>
    <definedName name="水晶体再建術_対応可否">病院!$R$933</definedName>
    <definedName name="水痘">病院!$AZ$596</definedName>
    <definedName name="睡眠障害_対応可否">病院!$R$917</definedName>
    <definedName name="性病科_火曜日">病院!#REF!</definedName>
    <definedName name="性病科_外来不可">病院!#REF!</definedName>
    <definedName name="性病科_金曜日">病院!#REF!</definedName>
    <definedName name="性病科_月曜日">病院!#REF!</definedName>
    <definedName name="性病科_祝日">病院!#REF!</definedName>
    <definedName name="性病科_水曜日">病院!#REF!</definedName>
    <definedName name="性病科_土曜日">病院!#REF!</definedName>
    <definedName name="性病科_日曜日">病院!#REF!</definedName>
    <definedName name="性病科_備考">病院!#REF!</definedName>
    <definedName name="性病科_標榜科目">病院!#REF!</definedName>
    <definedName name="性病科_木曜日">病院!#REF!</definedName>
    <definedName name="成人の歯科矯正治療_対応可否">病院!$R$1181</definedName>
    <definedName name="整形外科_火曜日">病院!#REF!</definedName>
    <definedName name="整形外科_外来不可">病院!#REF!</definedName>
    <definedName name="整形外科_金曜日">病院!#REF!</definedName>
    <definedName name="整形外科_月曜日">病院!#REF!</definedName>
    <definedName name="整形外科_祝日">病院!#REF!</definedName>
    <definedName name="整形外科_水曜日">病院!#REF!</definedName>
    <definedName name="整形外科_土曜日">病院!#REF!</definedName>
    <definedName name="整形外科_日曜日">病院!#REF!</definedName>
    <definedName name="整形外科_備考">病院!#REF!</definedName>
    <definedName name="整形外科_標榜科目">病院!#REF!</definedName>
    <definedName name="整形外科_木曜日">病院!#REF!</definedName>
    <definedName name="整形外科専門医">病院!#REF!</definedName>
    <definedName name="正常分娩_手術件数">病院!$AX$1048</definedName>
    <definedName name="正常分娩_対応可否">病院!$R$1048</definedName>
    <definedName name="生活保護法指定医療機関">病院!$P$434</definedName>
    <definedName name="生体肝移植_手術件数">病院!$AX$1009</definedName>
    <definedName name="生体肝移植_対応可否">病院!$R$1009</definedName>
    <definedName name="生体腎移植_手術件数">病院!$AX$1044</definedName>
    <definedName name="生体腎移植_対応可否">病院!$R$1044</definedName>
    <definedName name="精神科_火曜日">病院!#REF!</definedName>
    <definedName name="精神科_外来不可">病院!#REF!</definedName>
    <definedName name="精神科_金曜日">病院!#REF!</definedName>
    <definedName name="精神科_月曜日">病院!#REF!</definedName>
    <definedName name="精神科_祝日">病院!#REF!</definedName>
    <definedName name="精神科_神経科領域の一次診療_対応可否">病院!$R$909</definedName>
    <definedName name="精神科_水曜日">病院!#REF!</definedName>
    <definedName name="精神科_土曜日">病院!#REF!</definedName>
    <definedName name="精神科_日曜日">病院!#REF!</definedName>
    <definedName name="精神科_備考">病院!#REF!</definedName>
    <definedName name="精神科_標榜科目">病院!#REF!</definedName>
    <definedName name="精神科_木曜日">病院!#REF!</definedName>
    <definedName name="精神科ショート_ケア_対応可否">病院!$R$925</definedName>
    <definedName name="精神科デイ_ケア_対応可否">病院!$R$926</definedName>
    <definedName name="精神科デイ_ナイト_ケア_対応可否">病院!$R$928</definedName>
    <definedName name="精神科ナイト_ケア_対応可否">病院!$R$927</definedName>
    <definedName name="精神科保護室">病院!$AZ$516</definedName>
    <definedName name="精神通院医療指定指定医療機関">病院!$P$430</definedName>
    <definedName name="精神分析療法_対応可否">病院!$R$912</definedName>
    <definedName name="精神保健指定医に配置されている医療機関">病院!$P$433</definedName>
    <definedName name="精神保健福祉法に基づく指定病院_応急入院指定病院">病院!$P$432</definedName>
    <definedName name="精神療法_対応可否">病院!$R$911</definedName>
    <definedName name="脊髄腫瘍摘出術_対応可否">病院!$R$901</definedName>
    <definedName name="脊髄麻酔_手術件数">病院!$AX$1155</definedName>
    <definedName name="脊髄麻酔_対応可否">病院!$R$1155</definedName>
    <definedName name="脊椎手術_手術件数">病院!$AX$1109</definedName>
    <definedName name="脊椎手術_対応可否">病院!$R$1109</definedName>
    <definedName name="摂食機能障害の治療_歯科領域_対応可否">病院!$R$1185</definedName>
    <definedName name="摂食機能障害の治療_耳鼻咽喉領域_対応可否">病院!$R$962</definedName>
    <definedName name="摂食障害_対応可否">病院!$R$918</definedName>
    <definedName name="摂食嚥下訓練_対応可否">病院!$R$1120</definedName>
    <definedName name="舌悪性腫瘍化学療法_対応可否">病院!$R$951</definedName>
    <definedName name="舌悪性腫瘍手術_手術件数">病院!$AX$950</definedName>
    <definedName name="舌悪性腫瘍手術_対応可否">病院!$R$950</definedName>
    <definedName name="舌悪性腫瘍放射線療法_対応可否">病院!$R$952</definedName>
    <definedName name="先進医療の実施_内容記入">病院!$N$479</definedName>
    <definedName name="先進医療の実施の有無">病院!$O$477</definedName>
    <definedName name="専門外来_内容">病院!$N$573</definedName>
    <definedName name="専門外来の有無">病院!$D$572</definedName>
    <definedName name="戦傷病者特別援護法指定医療機関">病院!$AH$425</definedName>
    <definedName name="選択帝王切開術_手術件数">病院!$AX$1049</definedName>
    <definedName name="選択帝王切開術_対応可否">病院!$R$1049</definedName>
    <definedName name="選択的脳血栓_塞栓溶解術_24時間_対応可否">病院!$R$891</definedName>
    <definedName name="選択的脳血栓_塞栓溶解術_手術件数">病院!$AX$891</definedName>
    <definedName name="選択的脳血栓_塞栓溶解術_対応可否">病院!$R$892</definedName>
    <definedName name="前立腺悪性腫瘍化学療法_対応可否">病院!$R$1042</definedName>
    <definedName name="前立腺悪性腫瘍手術_手術件数">病院!$AX$1040</definedName>
    <definedName name="前立腺悪性腫瘍手術_対応可否">病院!$R$1040</definedName>
    <definedName name="前立腺悪性腫瘍放射線療法_対応可否">病院!$R$1043</definedName>
    <definedName name="全身麻酔_手術件数">病院!$AX$1153</definedName>
    <definedName name="全身麻酔_対応可否">病院!$R$1153</definedName>
    <definedName name="相談窓口_FAX">病院!$AM$411</definedName>
    <definedName name="相談窓口_相談員数">病院!$AM$409</definedName>
    <definedName name="相談窓口_電話">病院!$AM$410</definedName>
    <definedName name="相談窓口_名称">病院!$AL$407</definedName>
    <definedName name="相談窓口の有無">病院!$V$408</definedName>
    <definedName name="総合周産期母子医療センター">病院!$AZ$435</definedName>
    <definedName name="体外照射_対応可否">病院!$R$1163</definedName>
    <definedName name="体外衝撃波腎_尿路結石破砕術_手術件数">病院!$AX$1035</definedName>
    <definedName name="体外衝撃波腎_尿路結石破砕術_対応可否">病院!$R$1035</definedName>
    <definedName name="体外衝撃波胆石破砕術_手術件数">病院!$AX$1008</definedName>
    <definedName name="体外衝撃波胆石破砕術_対応可否">病院!$R$1008</definedName>
    <definedName name="退院前在宅療養指導管理">病院!$Y$626</definedName>
    <definedName name="台湾語">病院!$N$368</definedName>
    <definedName name="大腸悪性腫瘍化学療法_対応可否">病院!$R$988</definedName>
    <definedName name="大腸悪性腫瘍手術_手術件数">病院!$AX$986</definedName>
    <definedName name="大腸悪性腫瘍手術_対応可否">病院!$R$986</definedName>
    <definedName name="大動脈瘤切除術_手術件数">病院!$AX$1024</definedName>
    <definedName name="大動脈瘤切除術_対応可否">病院!$R$1024</definedName>
    <definedName name="単純CT撮影_手術件数">病院!$AX$1172</definedName>
    <definedName name="単純CT撮影_対応可否">病院!$R$1172</definedName>
    <definedName name="短期入所生活介護事務所_併設">病院!$Z$540</definedName>
    <definedName name="短期入所生活介護事務所_名称">病院!$AD$539</definedName>
    <definedName name="短期入所療養介護事務所_併設">病院!$Z$541</definedName>
    <definedName name="短期入所療養介護事務所_名称">病院!$AD$540</definedName>
    <definedName name="胆石症手術_開腹_手術件数">病院!$AX$1001</definedName>
    <definedName name="胆石症手術_開腹_対応可否">病院!$R$1001</definedName>
    <definedName name="胆石症手術_腹腔鏡下_手術件数">病院!$AX$1002</definedName>
    <definedName name="胆石症手術_腹腔鏡下_対応可否">病院!$R$1002</definedName>
    <definedName name="胆道悪性腫瘍化学療法_対応可否">病院!$R$1000</definedName>
    <definedName name="胆道悪性腫瘍手術_手術件数">病院!$AX$999</definedName>
    <definedName name="胆道悪性腫瘍手術_対応可否">病院!$R$999</definedName>
    <definedName name="地域の保健医療サービス又は福祉サービスを提供する者との連携に対する窓口の設置の有無">病院!$V$723</definedName>
    <definedName name="地域医療支援病院">病院!$AH$432</definedName>
    <definedName name="地域周産期母子医療センター">病院!$AZ$436</definedName>
    <definedName name="地域密着型サービス_小規模多機能型居宅介護">病院!$Y$673</definedName>
    <definedName name="地域密着型サービス_地域密着型介護老人福祉施設入所者生活介護">病院!$AZ$673</definedName>
    <definedName name="地域密着型サービス_地域密着型特定施設入居者生活介護">病院!$AZ$672</definedName>
    <definedName name="地域密着型サービス_認知症対応型共同生活介護">病院!$Y$674</definedName>
    <definedName name="地域密着型サービス_認知症対応型通所介護">病院!$Y$672</definedName>
    <definedName name="地域密着型サービス_夜間対応型訪問介護">病院!$Y$671</definedName>
    <definedName name="地域密着型介護老人福祉施設_併設">病院!$Z$548</definedName>
    <definedName name="地域密着型介護老人福祉施設_名称">病院!$AD$547</definedName>
    <definedName name="地域密着型特定施設_有料老人ホーム等_併設">病院!$Z$547</definedName>
    <definedName name="地域密着型特定施設_有料老人ホーム等_名称">病院!$AD$546</definedName>
    <definedName name="地域連携クリティカルパスの有無">病院!$V$706</definedName>
    <definedName name="地域連携退院時共同指導">病院!$Y$612</definedName>
    <definedName name="中心静脈栄養">病院!$Y$642</definedName>
    <definedName name="虫垂切除術_手術件数">病院!$AX$978</definedName>
    <definedName name="虫垂切除術_対応可否">病院!$R$978</definedName>
    <definedName name="超音波専門医">病院!#REF!</definedName>
    <definedName name="長期継続頭蓋内脳波検査_対応可否">病院!$R$886</definedName>
    <definedName name="直線加速器による放射線療法_手術件数">病院!$AX$1165</definedName>
    <definedName name="直線加速器による放射線療法_対応可否">病院!$R$1165</definedName>
    <definedName name="椎間板ヘルニアに対する内視鏡下椎間板摘出術_手術件数">病院!$AX$1111</definedName>
    <definedName name="椎間板ヘルニアに対する内視鏡下椎間板摘出術_対応可否">病院!$R$1111</definedName>
    <definedName name="椎間板摘出術_手術件数">病院!$AX$1110</definedName>
    <definedName name="椎間板摘出術_対応可否">病院!$R$1110</definedName>
    <definedName name="通所リハビリテーション事務所_併設">病院!$Z$539</definedName>
    <definedName name="通所リハビリテーション事務所_名称">病院!$AD$538</definedName>
    <definedName name="通所介護事業所_併設">病院!$Z$538</definedName>
    <definedName name="通所介護事業所_名称">病院!$AD$537</definedName>
    <definedName name="点滴の管理">病院!$Y$641</definedName>
    <definedName name="電子カルテシステムの導入の有無">病院!$AA$804</definedName>
    <definedName name="電子メールアドレス">病院!$AF$6</definedName>
    <definedName name="電子味覚検査_対応可否">病院!$R$945</definedName>
    <definedName name="徒歩">病院!$D$262</definedName>
    <definedName name="徒歩_分">病院!$M$262</definedName>
    <definedName name="凍結治療_対応可否">病院!$R$873</definedName>
    <definedName name="糖尿病における合併症に対する継続的な管理_指導_対応可否">病院!$R$1079</definedName>
    <definedName name="糖尿病患者教育_対応可否">病院!$R$1078</definedName>
    <definedName name="糖尿病専門医">病院!#REF!</definedName>
    <definedName name="透析専門医">病院!#REF!</definedName>
    <definedName name="頭蓋内圧持続測定_対応可否">病院!$R$889</definedName>
    <definedName name="頭蓋内血腫除去術_24時間対応_対応可否">病院!$R$894</definedName>
    <definedName name="頭蓋内血腫除去術_手術件数">病院!$AX$894</definedName>
    <definedName name="頭蓋内血腫除去術_上記以外_対応可否">病院!$R$895</definedName>
    <definedName name="頭蓋内腫瘍摘出術_手術件数">病院!$AX$900</definedName>
    <definedName name="頭蓋内腫瘍摘出術_対応可否">病院!$R$900</definedName>
    <definedName name="特殊CT撮影_手術件数">病院!#REF!</definedName>
    <definedName name="特殊CT撮影_対応可否">病院!#REF!</definedName>
    <definedName name="特定外来受付1_火曜日">病院!#REF!</definedName>
    <definedName name="特定外来受付1_金曜日">病院!#REF!</definedName>
    <definedName name="特定外来受付1_月曜日">病院!#REF!</definedName>
    <definedName name="特定外来受付1_時間帯1_から">病院!#REF!</definedName>
    <definedName name="特定外来受付1_時間帯1_まで">病院!#REF!</definedName>
    <definedName name="特定外来受付1_時間帯2_から">病院!#REF!</definedName>
    <definedName name="特定外来受付1_時間帯2_まで">病院!#REF!</definedName>
    <definedName name="特定外来受付1_時間帯3_から">病院!#REF!</definedName>
    <definedName name="特定外来受付1_時間帯3_まで">病院!#REF!</definedName>
    <definedName name="特定外来受付1_祝日">病院!#REF!</definedName>
    <definedName name="特定外来受付1_診療科目">病院!#REF!</definedName>
    <definedName name="特定外来受付1_水曜日">病院!#REF!</definedName>
    <definedName name="特定外来受付1_土曜日">病院!#REF!</definedName>
    <definedName name="特定外来受付1_日曜日">病院!#REF!</definedName>
    <definedName name="特定外来受付1_木曜日">病院!#REF!</definedName>
    <definedName name="特定外来受付10_火曜日">病院!#REF!</definedName>
    <definedName name="特定外来受付10_金曜日">病院!#REF!</definedName>
    <definedName name="特定外来受付10_月曜日">病院!#REF!</definedName>
    <definedName name="特定外来受付10_時間帯1_から">病院!#REF!</definedName>
    <definedName name="特定外来受付10_時間帯1_まで">病院!#REF!</definedName>
    <definedName name="特定外来受付10_時間帯2_から">病院!#REF!</definedName>
    <definedName name="特定外来受付10_時間帯2_まで">病院!#REF!</definedName>
    <definedName name="特定外来受付10_時間帯3_から">病院!#REF!</definedName>
    <definedName name="特定外来受付10_時間帯3_まで">病院!#REF!</definedName>
    <definedName name="特定外来受付10_祝日">病院!#REF!</definedName>
    <definedName name="特定外来受付10_診療科目">病院!#REF!</definedName>
    <definedName name="特定外来受付10_水曜日">病院!#REF!</definedName>
    <definedName name="特定外来受付10_土曜日">病院!#REF!</definedName>
    <definedName name="特定外来受付10_日曜日">病院!#REF!</definedName>
    <definedName name="特定外来受付10_木曜日">病院!#REF!</definedName>
    <definedName name="特定外来受付11_火曜日">病院!#REF!</definedName>
    <definedName name="特定外来受付11_金曜日">病院!#REF!</definedName>
    <definedName name="特定外来受付11_月曜日">病院!#REF!</definedName>
    <definedName name="特定外来受付11_時間帯1_から">病院!#REF!</definedName>
    <definedName name="特定外来受付11_時間帯1_まで">病院!#REF!</definedName>
    <definedName name="特定外来受付11_時間帯2_から">病院!#REF!</definedName>
    <definedName name="特定外来受付11_時間帯2_まで">病院!#REF!</definedName>
    <definedName name="特定外来受付11_時間帯3_から">病院!#REF!</definedName>
    <definedName name="特定外来受付11_時間帯3_まで">病院!#REF!</definedName>
    <definedName name="特定外来受付11_祝日">病院!#REF!</definedName>
    <definedName name="特定外来受付11_診療科目">病院!#REF!</definedName>
    <definedName name="特定外来受付11_水曜日">病院!#REF!</definedName>
    <definedName name="特定外来受付11_土曜日">病院!#REF!</definedName>
    <definedName name="特定外来受付11_日曜日">病院!#REF!</definedName>
    <definedName name="特定外来受付11_木曜日">病院!#REF!</definedName>
    <definedName name="特定外来受付12_火曜日">病院!#REF!</definedName>
    <definedName name="特定外来受付12_金曜日">病院!#REF!</definedName>
    <definedName name="特定外来受付12_月曜日">病院!#REF!</definedName>
    <definedName name="特定外来受付12_時間帯1_から">病院!#REF!</definedName>
    <definedName name="特定外来受付12_時間帯1_まで">病院!#REF!</definedName>
    <definedName name="特定外来受付12_時間帯2_から">病院!#REF!</definedName>
    <definedName name="特定外来受付12_時間帯2_まで">病院!#REF!</definedName>
    <definedName name="特定外来受付12_時間帯3_から">病院!#REF!</definedName>
    <definedName name="特定外来受付12_時間帯3_まで">病院!#REF!</definedName>
    <definedName name="特定外来受付12_祝日">病院!#REF!</definedName>
    <definedName name="特定外来受付12_診療科目">病院!#REF!</definedName>
    <definedName name="特定外来受付12_水曜日">病院!#REF!</definedName>
    <definedName name="特定外来受付12_土曜日">病院!#REF!</definedName>
    <definedName name="特定外来受付12_日曜日">病院!#REF!</definedName>
    <definedName name="特定外来受付12_木曜日">病院!#REF!</definedName>
    <definedName name="特定外来受付13_火曜日">病院!#REF!</definedName>
    <definedName name="特定外来受付13_金曜日">病院!#REF!</definedName>
    <definedName name="特定外来受付13_月曜日">病院!#REF!</definedName>
    <definedName name="特定外来受付13_時間帯1_から">病院!#REF!</definedName>
    <definedName name="特定外来受付13_時間帯1_まで">病院!#REF!</definedName>
    <definedName name="特定外来受付13_時間帯2_から">病院!#REF!</definedName>
    <definedName name="特定外来受付13_時間帯2_まで">病院!#REF!</definedName>
    <definedName name="特定外来受付13_時間帯3_から">病院!#REF!</definedName>
    <definedName name="特定外来受付13_時間帯3_まで">病院!#REF!</definedName>
    <definedName name="特定外来受付13_祝日">病院!#REF!</definedName>
    <definedName name="特定外来受付13_診療科目">病院!#REF!</definedName>
    <definedName name="特定外来受付13_水曜日">病院!#REF!</definedName>
    <definedName name="特定外来受付13_土曜日">病院!#REF!</definedName>
    <definedName name="特定外来受付13_日曜日">病院!#REF!</definedName>
    <definedName name="特定外来受付13_木曜日">病院!#REF!</definedName>
    <definedName name="特定外来受付14_火曜日">病院!#REF!</definedName>
    <definedName name="特定外来受付14_金曜日">病院!#REF!</definedName>
    <definedName name="特定外来受付14_月曜日">病院!#REF!</definedName>
    <definedName name="特定外来受付14_時間帯1_から">病院!#REF!</definedName>
    <definedName name="特定外来受付14_時間帯1_まで">病院!#REF!</definedName>
    <definedName name="特定外来受付14_時間帯2_から">病院!#REF!</definedName>
    <definedName name="特定外来受付14_時間帯2_まで">病院!#REF!</definedName>
    <definedName name="特定外来受付14_時間帯3_から">病院!#REF!</definedName>
    <definedName name="特定外来受付14_時間帯3_まで">病院!#REF!</definedName>
    <definedName name="特定外来受付14_祝日">病院!#REF!</definedName>
    <definedName name="特定外来受付14_診療科目">病院!#REF!</definedName>
    <definedName name="特定外来受付14_水曜日">病院!#REF!</definedName>
    <definedName name="特定外来受付14_土曜日">病院!#REF!</definedName>
    <definedName name="特定外来受付14_日曜日">病院!#REF!</definedName>
    <definedName name="特定外来受付14_木曜日">病院!#REF!</definedName>
    <definedName name="特定外来受付15_火曜日">病院!#REF!</definedName>
    <definedName name="特定外来受付15_金曜日">病院!#REF!</definedName>
    <definedName name="特定外来受付15_月曜日">病院!#REF!</definedName>
    <definedName name="特定外来受付15_時間帯1_から">病院!#REF!</definedName>
    <definedName name="特定外来受付15_時間帯1_まで">病院!#REF!</definedName>
    <definedName name="特定外来受付15_時間帯2_から">病院!#REF!</definedName>
    <definedName name="特定外来受付15_時間帯2_まで">病院!#REF!</definedName>
    <definedName name="特定外来受付15_時間帯3_から">病院!#REF!</definedName>
    <definedName name="特定外来受付15_時間帯3_まで">病院!#REF!</definedName>
    <definedName name="特定外来受付15_祝日">病院!#REF!</definedName>
    <definedName name="特定外来受付15_診療科目">病院!#REF!</definedName>
    <definedName name="特定外来受付15_水曜日">病院!#REF!</definedName>
    <definedName name="特定外来受付15_土曜日">病院!#REF!</definedName>
    <definedName name="特定外来受付15_日曜日">病院!#REF!</definedName>
    <definedName name="特定外来受付15_木曜日">病院!#REF!</definedName>
    <definedName name="特定外来受付16_火曜日">病院!#REF!</definedName>
    <definedName name="特定外来受付16_金曜日">病院!#REF!</definedName>
    <definedName name="特定外来受付16_月曜日">病院!#REF!</definedName>
    <definedName name="特定外来受付16_時間帯1_から">病院!#REF!</definedName>
    <definedName name="特定外来受付16_時間帯1_まで">病院!#REF!</definedName>
    <definedName name="特定外来受付16_時間帯2_から">病院!#REF!</definedName>
    <definedName name="特定外来受付16_時間帯2_まで">病院!#REF!</definedName>
    <definedName name="特定外来受付16_時間帯3_から">病院!#REF!</definedName>
    <definedName name="特定外来受付16_時間帯3_まで">病院!#REF!</definedName>
    <definedName name="特定外来受付16_祝日">病院!#REF!</definedName>
    <definedName name="特定外来受付16_診療科目">病院!#REF!</definedName>
    <definedName name="特定外来受付16_水曜日">病院!#REF!</definedName>
    <definedName name="特定外来受付16_土曜日">病院!#REF!</definedName>
    <definedName name="特定外来受付16_日曜日">病院!#REF!</definedName>
    <definedName name="特定外来受付16_木曜日">病院!#REF!</definedName>
    <definedName name="特定外来受付17_火曜日">病院!#REF!</definedName>
    <definedName name="特定外来受付17_金曜日">病院!#REF!</definedName>
    <definedName name="特定外来受付17_月曜日">病院!#REF!</definedName>
    <definedName name="特定外来受付17_時間帯1_から">病院!#REF!</definedName>
    <definedName name="特定外来受付17_時間帯1_まで">病院!#REF!</definedName>
    <definedName name="特定外来受付17_時間帯2_から">病院!#REF!</definedName>
    <definedName name="特定外来受付17_時間帯2_まで">病院!#REF!</definedName>
    <definedName name="特定外来受付17_時間帯3_から">病院!#REF!</definedName>
    <definedName name="特定外来受付17_時間帯3_まで">病院!#REF!</definedName>
    <definedName name="特定外来受付17_祝日">病院!#REF!</definedName>
    <definedName name="特定外来受付17_診療科目">病院!#REF!</definedName>
    <definedName name="特定外来受付17_水曜日">病院!#REF!</definedName>
    <definedName name="特定外来受付17_土曜日">病院!#REF!</definedName>
    <definedName name="特定外来受付17_日曜日">病院!#REF!</definedName>
    <definedName name="特定外来受付17_木曜日">病院!#REF!</definedName>
    <definedName name="特定外来受付18_火曜日">病院!#REF!</definedName>
    <definedName name="特定外来受付18_金曜日">病院!#REF!</definedName>
    <definedName name="特定外来受付18_月曜日">病院!#REF!</definedName>
    <definedName name="特定外来受付18_時間帯1_から">病院!#REF!</definedName>
    <definedName name="特定外来受付18_時間帯1_まで">病院!#REF!</definedName>
    <definedName name="特定外来受付18_時間帯2_から">病院!#REF!</definedName>
    <definedName name="特定外来受付18_時間帯2_まで">病院!#REF!</definedName>
    <definedName name="特定外来受付18_時間帯3_から">病院!#REF!</definedName>
    <definedName name="特定外来受付18_時間帯3_まで">病院!#REF!</definedName>
    <definedName name="特定外来受付18_祝日">病院!#REF!</definedName>
    <definedName name="特定外来受付18_診療科目">病院!#REF!</definedName>
    <definedName name="特定外来受付18_水曜日">病院!#REF!</definedName>
    <definedName name="特定外来受付18_土曜日">病院!#REF!</definedName>
    <definedName name="特定外来受付18_日曜日">病院!#REF!</definedName>
    <definedName name="特定外来受付18_木曜日">病院!#REF!</definedName>
    <definedName name="特定外来受付19_火曜日">病院!#REF!</definedName>
    <definedName name="特定外来受付19_金曜日">病院!#REF!</definedName>
    <definedName name="特定外来受付19_月曜日">病院!#REF!</definedName>
    <definedName name="特定外来受付19_時間帯1_から">病院!#REF!</definedName>
    <definedName name="特定外来受付19_時間帯1_まで">病院!#REF!</definedName>
    <definedName name="特定外来受付19_時間帯2_から">病院!#REF!</definedName>
    <definedName name="特定外来受付19_時間帯2_まで">病院!#REF!</definedName>
    <definedName name="特定外来受付19_時間帯3_から">病院!#REF!</definedName>
    <definedName name="特定外来受付19_時間帯3_まで">病院!#REF!</definedName>
    <definedName name="特定外来受付19_祝日">病院!#REF!</definedName>
    <definedName name="特定外来受付19_診療科目">病院!#REF!</definedName>
    <definedName name="特定外来受付19_水曜日">病院!#REF!</definedName>
    <definedName name="特定外来受付19_土曜日">病院!#REF!</definedName>
    <definedName name="特定外来受付19_日曜日">病院!#REF!</definedName>
    <definedName name="特定外来受付19_木曜日">病院!#REF!</definedName>
    <definedName name="特定外来受付2_火曜日">病院!#REF!</definedName>
    <definedName name="特定外来受付2_金曜日">病院!#REF!</definedName>
    <definedName name="特定外来受付2_月曜日">病院!#REF!</definedName>
    <definedName name="特定外来受付2_時間帯1_から">病院!#REF!</definedName>
    <definedName name="特定外来受付2_時間帯1_まで">病院!#REF!</definedName>
    <definedName name="特定外来受付2_時間帯2_から">病院!#REF!</definedName>
    <definedName name="特定外来受付2_時間帯2_まで">病院!#REF!</definedName>
    <definedName name="特定外来受付2_時間帯3_から">病院!#REF!</definedName>
    <definedName name="特定外来受付2_時間帯3_まで">病院!#REF!</definedName>
    <definedName name="特定外来受付2_祝日">病院!#REF!</definedName>
    <definedName name="特定外来受付2_診療科目">病院!#REF!</definedName>
    <definedName name="特定外来受付2_水曜日">病院!#REF!</definedName>
    <definedName name="特定外来受付2_土曜日">病院!#REF!</definedName>
    <definedName name="特定外来受付2_日曜日">病院!#REF!</definedName>
    <definedName name="特定外来受付2_木曜日">病院!#REF!</definedName>
    <definedName name="特定外来受付20_火曜日">病院!#REF!</definedName>
    <definedName name="特定外来受付20_金曜日">病院!#REF!</definedName>
    <definedName name="特定外来受付20_月曜日">病院!#REF!</definedName>
    <definedName name="特定外来受付20_時間帯1_から">病院!#REF!</definedName>
    <definedName name="特定外来受付20_時間帯1_まで">病院!#REF!</definedName>
    <definedName name="特定外来受付20_時間帯2_から">病院!#REF!</definedName>
    <definedName name="特定外来受付20_時間帯2_まで">病院!#REF!</definedName>
    <definedName name="特定外来受付20_時間帯3_から">病院!#REF!</definedName>
    <definedName name="特定外来受付20_時間帯3_まで">病院!#REF!</definedName>
    <definedName name="特定外来受付20_祝日">病院!#REF!</definedName>
    <definedName name="特定外来受付20_診療科目">病院!#REF!</definedName>
    <definedName name="特定外来受付20_水曜日">病院!#REF!</definedName>
    <definedName name="特定外来受付20_土曜日">病院!#REF!</definedName>
    <definedName name="特定外来受付20_日曜日">病院!#REF!</definedName>
    <definedName name="特定外来受付20_木曜日">病院!#REF!</definedName>
    <definedName name="特定外来受付21_火曜日">病院!#REF!</definedName>
    <definedName name="特定外来受付21_金曜日">病院!#REF!</definedName>
    <definedName name="特定外来受付21_月曜日">病院!#REF!</definedName>
    <definedName name="特定外来受付21_時間帯1_から">病院!#REF!</definedName>
    <definedName name="特定外来受付21_時間帯1_まで">病院!#REF!</definedName>
    <definedName name="特定外来受付21_時間帯2_から">病院!#REF!</definedName>
    <definedName name="特定外来受付21_時間帯2_まで">病院!#REF!</definedName>
    <definedName name="特定外来受付21_時間帯3_から">病院!#REF!</definedName>
    <definedName name="特定外来受付21_時間帯3_まで">病院!#REF!</definedName>
    <definedName name="特定外来受付21_祝日">病院!#REF!</definedName>
    <definedName name="特定外来受付21_診療科目">病院!#REF!</definedName>
    <definedName name="特定外来受付21_水曜日">病院!#REF!</definedName>
    <definedName name="特定外来受付21_土曜日">病院!#REF!</definedName>
    <definedName name="特定外来受付21_日曜日">病院!#REF!</definedName>
    <definedName name="特定外来受付21_木曜日">病院!#REF!</definedName>
    <definedName name="特定外来受付22_火曜日">病院!#REF!</definedName>
    <definedName name="特定外来受付22_金曜日">病院!#REF!</definedName>
    <definedName name="特定外来受付22_月曜日">病院!#REF!</definedName>
    <definedName name="特定外来受付22_時間帯1_から">病院!#REF!</definedName>
    <definedName name="特定外来受付22_時間帯1_まで">病院!#REF!</definedName>
    <definedName name="特定外来受付22_時間帯2_から">病院!#REF!</definedName>
    <definedName name="特定外来受付22_時間帯2_まで">病院!#REF!</definedName>
    <definedName name="特定外来受付22_時間帯3_から">病院!#REF!</definedName>
    <definedName name="特定外来受付22_時間帯3_まで">病院!#REF!</definedName>
    <definedName name="特定外来受付22_祝日">病院!#REF!</definedName>
    <definedName name="特定外来受付22_診療科目">病院!#REF!</definedName>
    <definedName name="特定外来受付22_水曜日">病院!#REF!</definedName>
    <definedName name="特定外来受付22_土曜日">病院!#REF!</definedName>
    <definedName name="特定外来受付22_日曜日">病院!#REF!</definedName>
    <definedName name="特定外来受付22_木曜日">病院!#REF!</definedName>
    <definedName name="特定外来受付23_火曜日">病院!#REF!</definedName>
    <definedName name="特定外来受付23_金曜日">病院!#REF!</definedName>
    <definedName name="特定外来受付23_月曜日">病院!#REF!</definedName>
    <definedName name="特定外来受付23_時間帯1_から">病院!#REF!</definedName>
    <definedName name="特定外来受付23_時間帯1_まで">病院!#REF!</definedName>
    <definedName name="特定外来受付23_時間帯2_から">病院!#REF!</definedName>
    <definedName name="特定外来受付23_時間帯2_まで">病院!#REF!</definedName>
    <definedName name="特定外来受付23_時間帯3_から">病院!#REF!</definedName>
    <definedName name="特定外来受付23_時間帯3_まで">病院!#REF!</definedName>
    <definedName name="特定外来受付23_祝日">病院!#REF!</definedName>
    <definedName name="特定外来受付23_診療科目">病院!#REF!</definedName>
    <definedName name="特定外来受付23_水曜日">病院!#REF!</definedName>
    <definedName name="特定外来受付23_土曜日">病院!#REF!</definedName>
    <definedName name="特定外来受付23_日曜日">病院!#REF!</definedName>
    <definedName name="特定外来受付23_木曜日">病院!#REF!</definedName>
    <definedName name="特定外来受付24_火曜日">病院!#REF!</definedName>
    <definedName name="特定外来受付24_金曜日">病院!#REF!</definedName>
    <definedName name="特定外来受付24_月曜日">病院!#REF!</definedName>
    <definedName name="特定外来受付24_時間帯1_から">病院!#REF!</definedName>
    <definedName name="特定外来受付24_時間帯1_まで">病院!#REF!</definedName>
    <definedName name="特定外来受付24_時間帯2_から">病院!#REF!</definedName>
    <definedName name="特定外来受付24_時間帯2_まで">病院!#REF!</definedName>
    <definedName name="特定外来受付24_時間帯3_から">病院!#REF!</definedName>
    <definedName name="特定外来受付24_時間帯3_まで">病院!#REF!</definedName>
    <definedName name="特定外来受付24_祝日">病院!#REF!</definedName>
    <definedName name="特定外来受付24_診療科目">病院!#REF!</definedName>
    <definedName name="特定外来受付24_水曜日">病院!#REF!</definedName>
    <definedName name="特定外来受付24_土曜日">病院!#REF!</definedName>
    <definedName name="特定外来受付24_日曜日">病院!#REF!</definedName>
    <definedName name="特定外来受付24_木曜日">病院!#REF!</definedName>
    <definedName name="特定外来受付25_火曜日">病院!#REF!</definedName>
    <definedName name="特定外来受付25_金曜日">病院!#REF!</definedName>
    <definedName name="特定外来受付25_月曜日">病院!#REF!</definedName>
    <definedName name="特定外来受付25_時間帯1_から">病院!#REF!</definedName>
    <definedName name="特定外来受付25_時間帯1_まで">病院!#REF!</definedName>
    <definedName name="特定外来受付25_時間帯2_から">病院!#REF!</definedName>
    <definedName name="特定外来受付25_時間帯2_まで">病院!#REF!</definedName>
    <definedName name="特定外来受付25_時間帯3_から">病院!#REF!</definedName>
    <definedName name="特定外来受付25_時間帯3_まで">病院!#REF!</definedName>
    <definedName name="特定外来受付25_祝日">病院!#REF!</definedName>
    <definedName name="特定外来受付25_診療科目">病院!#REF!</definedName>
    <definedName name="特定外来受付25_水曜日">病院!#REF!</definedName>
    <definedName name="特定外来受付25_土曜日">病院!#REF!</definedName>
    <definedName name="特定外来受付25_日曜日">病院!#REF!</definedName>
    <definedName name="特定外来受付25_木曜日">病院!#REF!</definedName>
    <definedName name="特定外来受付26_火曜日">病院!#REF!</definedName>
    <definedName name="特定外来受付26_金曜日">病院!#REF!</definedName>
    <definedName name="特定外来受付26_月曜日">病院!#REF!</definedName>
    <definedName name="特定外来受付26_時間帯1_から">病院!#REF!</definedName>
    <definedName name="特定外来受付26_時間帯1_まで">病院!#REF!</definedName>
    <definedName name="特定外来受付26_時間帯2_から">病院!#REF!</definedName>
    <definedName name="特定外来受付26_時間帯2_まで">病院!#REF!</definedName>
    <definedName name="特定外来受付26_時間帯3_から">病院!#REF!</definedName>
    <definedName name="特定外来受付26_時間帯3_まで">病院!#REF!</definedName>
    <definedName name="特定外来受付26_祝日">病院!#REF!</definedName>
    <definedName name="特定外来受付26_診療科目">病院!#REF!</definedName>
    <definedName name="特定外来受付26_水曜日">病院!#REF!</definedName>
    <definedName name="特定外来受付26_土曜日">病院!#REF!</definedName>
    <definedName name="特定外来受付26_日曜日">病院!#REF!</definedName>
    <definedName name="特定外来受付26_木曜日">病院!#REF!</definedName>
    <definedName name="特定外来受付27_火曜日">病院!#REF!</definedName>
    <definedName name="特定外来受付27_金曜日">病院!#REF!</definedName>
    <definedName name="特定外来受付27_月曜日">病院!#REF!</definedName>
    <definedName name="特定外来受付27_時間帯1_から">病院!#REF!</definedName>
    <definedName name="特定外来受付27_時間帯1_まで">病院!#REF!</definedName>
    <definedName name="特定外来受付27_時間帯2_から">病院!#REF!</definedName>
    <definedName name="特定外来受付27_時間帯2_まで">病院!#REF!</definedName>
    <definedName name="特定外来受付27_時間帯3_から">病院!#REF!</definedName>
    <definedName name="特定外来受付27_時間帯3_まで">病院!#REF!</definedName>
    <definedName name="特定外来受付27_祝日">病院!#REF!</definedName>
    <definedName name="特定外来受付27_診療科目">病院!#REF!</definedName>
    <definedName name="特定外来受付27_水曜日">病院!#REF!</definedName>
    <definedName name="特定外来受付27_土曜日">病院!#REF!</definedName>
    <definedName name="特定外来受付27_日曜日">病院!#REF!</definedName>
    <definedName name="特定外来受付27_木曜日">病院!#REF!</definedName>
    <definedName name="特定外来受付28_火曜日">病院!#REF!</definedName>
    <definedName name="特定外来受付28_金曜日">病院!#REF!</definedName>
    <definedName name="特定外来受付28_月曜日">病院!#REF!</definedName>
    <definedName name="特定外来受付28_時間帯1_から">病院!#REF!</definedName>
    <definedName name="特定外来受付28_時間帯1_まで">病院!#REF!</definedName>
    <definedName name="特定外来受付28_時間帯2_から">病院!#REF!</definedName>
    <definedName name="特定外来受付28_時間帯2_まで">病院!#REF!</definedName>
    <definedName name="特定外来受付28_時間帯3_から">病院!#REF!</definedName>
    <definedName name="特定外来受付28_時間帯3_まで">病院!#REF!</definedName>
    <definedName name="特定外来受付28_祝日">病院!#REF!</definedName>
    <definedName name="特定外来受付28_診療科目">病院!#REF!</definedName>
    <definedName name="特定外来受付28_水曜日">病院!#REF!</definedName>
    <definedName name="特定外来受付28_土曜日">病院!#REF!</definedName>
    <definedName name="特定外来受付28_日曜日">病院!#REF!</definedName>
    <definedName name="特定外来受付28_木曜日">病院!#REF!</definedName>
    <definedName name="特定外来受付29_火曜日">病院!#REF!</definedName>
    <definedName name="特定外来受付29_金曜日">病院!#REF!</definedName>
    <definedName name="特定外来受付29_月曜日">病院!#REF!</definedName>
    <definedName name="特定外来受付29_時間帯1_から">病院!#REF!</definedName>
    <definedName name="特定外来受付29_時間帯1_まで">病院!#REF!</definedName>
    <definedName name="特定外来受付29_時間帯2_から">病院!#REF!</definedName>
    <definedName name="特定外来受付29_時間帯2_まで">病院!#REF!</definedName>
    <definedName name="特定外来受付29_時間帯3_から">病院!#REF!</definedName>
    <definedName name="特定外来受付29_時間帯3_まで">病院!#REF!</definedName>
    <definedName name="特定外来受付29_祝日">病院!#REF!</definedName>
    <definedName name="特定外来受付29_診療科目">病院!#REF!</definedName>
    <definedName name="特定外来受付29_水曜日">病院!#REF!</definedName>
    <definedName name="特定外来受付29_土曜日">病院!#REF!</definedName>
    <definedName name="特定外来受付29_日曜日">病院!#REF!</definedName>
    <definedName name="特定外来受付29_木曜日">病院!#REF!</definedName>
    <definedName name="特定外来受付3_火曜日">病院!#REF!</definedName>
    <definedName name="特定外来受付3_金曜日">病院!#REF!</definedName>
    <definedName name="特定外来受付3_月曜日">病院!#REF!</definedName>
    <definedName name="特定外来受付3_時間帯1_から">病院!#REF!</definedName>
    <definedName name="特定外来受付3_時間帯1_まで">病院!#REF!</definedName>
    <definedName name="特定外来受付3_時間帯2_から">病院!#REF!</definedName>
    <definedName name="特定外来受付3_時間帯2_まで">病院!#REF!</definedName>
    <definedName name="特定外来受付3_時間帯3_から">病院!#REF!</definedName>
    <definedName name="特定外来受付3_時間帯3_まで">病院!#REF!</definedName>
    <definedName name="特定外来受付3_祝日">病院!#REF!</definedName>
    <definedName name="特定外来受付3_診療科目">病院!#REF!</definedName>
    <definedName name="特定外来受付3_水曜日">病院!#REF!</definedName>
    <definedName name="特定外来受付3_土曜日">病院!#REF!</definedName>
    <definedName name="特定外来受付3_日曜日">病院!#REF!</definedName>
    <definedName name="特定外来受付3_木曜日">病院!#REF!</definedName>
    <definedName name="特定外来受付30_火曜日">病院!#REF!</definedName>
    <definedName name="特定外来受付30_金曜日">病院!#REF!</definedName>
    <definedName name="特定外来受付30_月曜日">病院!#REF!</definedName>
    <definedName name="特定外来受付30_時間帯1_から">病院!#REF!</definedName>
    <definedName name="特定外来受付30_時間帯1_まで">病院!#REF!</definedName>
    <definedName name="特定外来受付30_時間帯2_から">病院!#REF!</definedName>
    <definedName name="特定外来受付30_時間帯2_まで">病院!#REF!</definedName>
    <definedName name="特定外来受付30_時間帯3_から">病院!#REF!</definedName>
    <definedName name="特定外来受付30_時間帯3_まで">病院!#REF!</definedName>
    <definedName name="特定外来受付30_祝日">病院!#REF!</definedName>
    <definedName name="特定外来受付30_診療科目">病院!#REF!</definedName>
    <definedName name="特定外来受付30_水曜日">病院!#REF!</definedName>
    <definedName name="特定外来受付30_土曜日">病院!#REF!</definedName>
    <definedName name="特定外来受付30_日曜日">病院!#REF!</definedName>
    <definedName name="特定外来受付30_木曜日">病院!#REF!</definedName>
    <definedName name="特定外来受付31_火曜日">病院!#REF!</definedName>
    <definedName name="特定外来受付31_金曜日">病院!#REF!</definedName>
    <definedName name="特定外来受付31_月曜日">病院!#REF!</definedName>
    <definedName name="特定外来受付31_時間帯1_から">病院!#REF!</definedName>
    <definedName name="特定外来受付31_時間帯1_まで">病院!#REF!</definedName>
    <definedName name="特定外来受付31_時間帯2_から">病院!#REF!</definedName>
    <definedName name="特定外来受付31_時間帯2_まで">病院!#REF!</definedName>
    <definedName name="特定外来受付31_時間帯3_から">病院!#REF!</definedName>
    <definedName name="特定外来受付31_時間帯3_まで">病院!#REF!</definedName>
    <definedName name="特定外来受付31_祝日">病院!#REF!</definedName>
    <definedName name="特定外来受付31_診療科目">病院!#REF!</definedName>
    <definedName name="特定外来受付31_水曜日">病院!#REF!</definedName>
    <definedName name="特定外来受付31_土曜日">病院!#REF!</definedName>
    <definedName name="特定外来受付31_日曜日">病院!#REF!</definedName>
    <definedName name="特定外来受付31_木曜日">病院!#REF!</definedName>
    <definedName name="特定外来受付32_火曜日">病院!#REF!</definedName>
    <definedName name="特定外来受付32_金曜日">病院!#REF!</definedName>
    <definedName name="特定外来受付32_月曜日">病院!#REF!</definedName>
    <definedName name="特定外来受付32_時間帯1_から">病院!#REF!</definedName>
    <definedName name="特定外来受付32_時間帯1_まで">病院!#REF!</definedName>
    <definedName name="特定外来受付32_時間帯2_から">病院!#REF!</definedName>
    <definedName name="特定外来受付32_時間帯2_まで">病院!#REF!</definedName>
    <definedName name="特定外来受付32_時間帯3_から">病院!#REF!</definedName>
    <definedName name="特定外来受付32_時間帯3_まで">病院!#REF!</definedName>
    <definedName name="特定外来受付32_祝日">病院!#REF!</definedName>
    <definedName name="特定外来受付32_診療科目">病院!#REF!</definedName>
    <definedName name="特定外来受付32_水曜日">病院!#REF!</definedName>
    <definedName name="特定外来受付32_土曜日">病院!#REF!</definedName>
    <definedName name="特定外来受付32_日曜日">病院!#REF!</definedName>
    <definedName name="特定外来受付32_木曜日">病院!#REF!</definedName>
    <definedName name="特定外来受付33_火曜日">病院!#REF!</definedName>
    <definedName name="特定外来受付33_金曜日">病院!#REF!</definedName>
    <definedName name="特定外来受付33_月曜日">病院!#REF!</definedName>
    <definedName name="特定外来受付33_時間帯1_から">病院!#REF!</definedName>
    <definedName name="特定外来受付33_時間帯1_まで">病院!#REF!</definedName>
    <definedName name="特定外来受付33_時間帯2_から">病院!#REF!</definedName>
    <definedName name="特定外来受付33_時間帯2_まで">病院!#REF!</definedName>
    <definedName name="特定外来受付33_時間帯3_から">病院!#REF!</definedName>
    <definedName name="特定外来受付33_時間帯3_まで">病院!#REF!</definedName>
    <definedName name="特定外来受付33_祝日">病院!#REF!</definedName>
    <definedName name="特定外来受付33_診療科目">病院!#REF!</definedName>
    <definedName name="特定外来受付33_水曜日">病院!#REF!</definedName>
    <definedName name="特定外来受付33_土曜日">病院!#REF!</definedName>
    <definedName name="特定外来受付33_日曜日">病院!#REF!</definedName>
    <definedName name="特定外来受付33_木曜日">病院!#REF!</definedName>
    <definedName name="特定外来受付34_火曜日">病院!#REF!</definedName>
    <definedName name="特定外来受付34_金曜日">病院!#REF!</definedName>
    <definedName name="特定外来受付34_月曜日">病院!#REF!</definedName>
    <definedName name="特定外来受付34_時間帯1_から">病院!#REF!</definedName>
    <definedName name="特定外来受付34_時間帯1_まで">病院!#REF!</definedName>
    <definedName name="特定外来受付34_時間帯2_から">病院!#REF!</definedName>
    <definedName name="特定外来受付34_時間帯2_まで">病院!#REF!</definedName>
    <definedName name="特定外来受付34_時間帯3_から">病院!#REF!</definedName>
    <definedName name="特定外来受付34_時間帯3_まで">病院!#REF!</definedName>
    <definedName name="特定外来受付34_祝日">病院!#REF!</definedName>
    <definedName name="特定外来受付34_診療科目">病院!#REF!</definedName>
    <definedName name="特定外来受付34_水曜日">病院!#REF!</definedName>
    <definedName name="特定外来受付34_土曜日">病院!#REF!</definedName>
    <definedName name="特定外来受付34_日曜日">病院!#REF!</definedName>
    <definedName name="特定外来受付34_木曜日">病院!#REF!</definedName>
    <definedName name="特定外来受付35_火曜日">病院!#REF!</definedName>
    <definedName name="特定外来受付35_金曜日">病院!#REF!</definedName>
    <definedName name="特定外来受付35_月曜日">病院!#REF!</definedName>
    <definedName name="特定外来受付35_時間帯1_から">病院!#REF!</definedName>
    <definedName name="特定外来受付35_時間帯1_まで">病院!#REF!</definedName>
    <definedName name="特定外来受付35_時間帯2_から">病院!#REF!</definedName>
    <definedName name="特定外来受付35_時間帯2_まで">病院!#REF!</definedName>
    <definedName name="特定外来受付35_時間帯3_から">病院!#REF!</definedName>
    <definedName name="特定外来受付35_時間帯3_まで">病院!#REF!</definedName>
    <definedName name="特定外来受付35_祝日">病院!#REF!</definedName>
    <definedName name="特定外来受付35_診療科目">病院!#REF!</definedName>
    <definedName name="特定外来受付35_水曜日">病院!#REF!</definedName>
    <definedName name="特定外来受付35_土曜日">病院!#REF!</definedName>
    <definedName name="特定外来受付35_日曜日">病院!#REF!</definedName>
    <definedName name="特定外来受付35_木曜日">病院!#REF!</definedName>
    <definedName name="特定外来受付36_火曜日">病院!#REF!</definedName>
    <definedName name="特定外来受付36_金曜日">病院!#REF!</definedName>
    <definedName name="特定外来受付36_月曜日">病院!#REF!</definedName>
    <definedName name="特定外来受付36_時間帯1_から">病院!#REF!</definedName>
    <definedName name="特定外来受付36_時間帯1_まで">病院!#REF!</definedName>
    <definedName name="特定外来受付36_時間帯2_から">病院!#REF!</definedName>
    <definedName name="特定外来受付36_時間帯2_まで">病院!#REF!</definedName>
    <definedName name="特定外来受付36_時間帯3_から">病院!#REF!</definedName>
    <definedName name="特定外来受付36_時間帯3_まで">病院!#REF!</definedName>
    <definedName name="特定外来受付36_祝日">病院!#REF!</definedName>
    <definedName name="特定外来受付36_診療科目">病院!#REF!</definedName>
    <definedName name="特定外来受付36_水曜日">病院!#REF!</definedName>
    <definedName name="特定外来受付36_土曜日">病院!#REF!</definedName>
    <definedName name="特定外来受付36_日曜日">病院!#REF!</definedName>
    <definedName name="特定外来受付36_木曜日">病院!#REF!</definedName>
    <definedName name="特定外来受付37_火曜日">病院!#REF!</definedName>
    <definedName name="特定外来受付37_金曜日">病院!#REF!</definedName>
    <definedName name="特定外来受付37_月曜日">病院!#REF!</definedName>
    <definedName name="特定外来受付37_時間帯1_から">病院!#REF!</definedName>
    <definedName name="特定外来受付37_時間帯1_まで">病院!#REF!</definedName>
    <definedName name="特定外来受付37_時間帯2_から">病院!#REF!</definedName>
    <definedName name="特定外来受付37_時間帯2_まで">病院!#REF!</definedName>
    <definedName name="特定外来受付37_時間帯3_から">病院!#REF!</definedName>
    <definedName name="特定外来受付37_時間帯3_まで">病院!#REF!</definedName>
    <definedName name="特定外来受付37_祝日">病院!#REF!</definedName>
    <definedName name="特定外来受付37_診療科目">病院!#REF!</definedName>
    <definedName name="特定外来受付37_水曜日">病院!#REF!</definedName>
    <definedName name="特定外来受付37_土曜日">病院!#REF!</definedName>
    <definedName name="特定外来受付37_日曜日">病院!#REF!</definedName>
    <definedName name="特定外来受付37_木曜日">病院!#REF!</definedName>
    <definedName name="特定外来受付38_火曜日">病院!#REF!</definedName>
    <definedName name="特定外来受付38_金曜日">病院!#REF!</definedName>
    <definedName name="特定外来受付38_月曜日">病院!#REF!</definedName>
    <definedName name="特定外来受付38_時間帯1_から">病院!#REF!</definedName>
    <definedName name="特定外来受付38_時間帯1_まで">病院!#REF!</definedName>
    <definedName name="特定外来受付38_時間帯2_から">病院!#REF!</definedName>
    <definedName name="特定外来受付38_時間帯2_まで">病院!#REF!</definedName>
    <definedName name="特定外来受付38_時間帯3_から">病院!#REF!</definedName>
    <definedName name="特定外来受付38_時間帯3_まで">病院!#REF!</definedName>
    <definedName name="特定外来受付38_祝日">病院!#REF!</definedName>
    <definedName name="特定外来受付38_診療科目">病院!#REF!</definedName>
    <definedName name="特定外来受付38_水曜日">病院!#REF!</definedName>
    <definedName name="特定外来受付38_土曜日">病院!#REF!</definedName>
    <definedName name="特定外来受付38_日曜日">病院!#REF!</definedName>
    <definedName name="特定外来受付38_木曜日">病院!#REF!</definedName>
    <definedName name="特定外来受付4_火曜日">病院!#REF!</definedName>
    <definedName name="特定外来受付4_金曜日">病院!#REF!</definedName>
    <definedName name="特定外来受付4_月曜日">病院!#REF!</definedName>
    <definedName name="特定外来受付4_時間帯1_から">病院!#REF!</definedName>
    <definedName name="特定外来受付4_時間帯1_まで">病院!#REF!</definedName>
    <definedName name="特定外来受付4_時間帯2_から">病院!#REF!</definedName>
    <definedName name="特定外来受付4_時間帯2_まで">病院!#REF!</definedName>
    <definedName name="特定外来受付4_時間帯3_から">病院!#REF!</definedName>
    <definedName name="特定外来受付4_時間帯3_まで">病院!#REF!</definedName>
    <definedName name="特定外来受付4_祝日">病院!#REF!</definedName>
    <definedName name="特定外来受付4_診療科目">病院!#REF!</definedName>
    <definedName name="特定外来受付4_水曜日">病院!#REF!</definedName>
    <definedName name="特定外来受付4_土曜日">病院!#REF!</definedName>
    <definedName name="特定外来受付4_日曜日">病院!#REF!</definedName>
    <definedName name="特定外来受付4_木曜日">病院!#REF!</definedName>
    <definedName name="特定外来受付5_火曜日">病院!#REF!</definedName>
    <definedName name="特定外来受付5_金曜日">病院!#REF!</definedName>
    <definedName name="特定外来受付5_月曜日">病院!#REF!</definedName>
    <definedName name="特定外来受付5_時間帯1_から">病院!#REF!</definedName>
    <definedName name="特定外来受付5_時間帯1_まで">病院!#REF!</definedName>
    <definedName name="特定外来受付5_時間帯2_から">病院!#REF!</definedName>
    <definedName name="特定外来受付5_時間帯2_まで">病院!#REF!</definedName>
    <definedName name="特定外来受付5_時間帯3_から">病院!#REF!</definedName>
    <definedName name="特定外来受付5_時間帯3_まで">病院!#REF!</definedName>
    <definedName name="特定外来受付5_祝日">病院!#REF!</definedName>
    <definedName name="特定外来受付5_診療科目">病院!#REF!</definedName>
    <definedName name="特定外来受付5_水曜日">病院!#REF!</definedName>
    <definedName name="特定外来受付5_土曜日">病院!#REF!</definedName>
    <definedName name="特定外来受付5_日曜日">病院!#REF!</definedName>
    <definedName name="特定外来受付5_木曜日">病院!#REF!</definedName>
    <definedName name="特定外来受付6_火曜日">病院!#REF!</definedName>
    <definedName name="特定外来受付6_金曜日">病院!#REF!</definedName>
    <definedName name="特定外来受付6_月曜日">病院!#REF!</definedName>
    <definedName name="特定外来受付6_時間帯1_から">病院!#REF!</definedName>
    <definedName name="特定外来受付6_時間帯1_まで">病院!#REF!</definedName>
    <definedName name="特定外来受付6_時間帯2_から">病院!#REF!</definedName>
    <definedName name="特定外来受付6_時間帯2_まで">病院!#REF!</definedName>
    <definedName name="特定外来受付6_時間帯3_から">病院!#REF!</definedName>
    <definedName name="特定外来受付6_時間帯3_まで">病院!#REF!</definedName>
    <definedName name="特定外来受付6_祝日">病院!#REF!</definedName>
    <definedName name="特定外来受付6_診療科目">病院!#REF!</definedName>
    <definedName name="特定外来受付6_水曜日">病院!#REF!</definedName>
    <definedName name="特定外来受付6_土曜日">病院!#REF!</definedName>
    <definedName name="特定外来受付6_日曜日">病院!#REF!</definedName>
    <definedName name="特定外来受付6_木曜日">病院!#REF!</definedName>
    <definedName name="特定外来受付7_火曜日">病院!#REF!</definedName>
    <definedName name="特定外来受付7_金曜日">病院!#REF!</definedName>
    <definedName name="特定外来受付7_月曜日">病院!#REF!</definedName>
    <definedName name="特定外来受付7_時間帯1_から">病院!#REF!</definedName>
    <definedName name="特定外来受付7_時間帯1_まで">病院!#REF!</definedName>
    <definedName name="特定外来受付7_時間帯2_から">病院!#REF!</definedName>
    <definedName name="特定外来受付7_時間帯2_まで">病院!#REF!</definedName>
    <definedName name="特定外来受付7_時間帯3_から">病院!#REF!</definedName>
    <definedName name="特定外来受付7_時間帯3_まで">病院!#REF!</definedName>
    <definedName name="特定外来受付7_祝日">病院!#REF!</definedName>
    <definedName name="特定外来受付7_診療科目">病院!#REF!</definedName>
    <definedName name="特定外来受付7_水曜日">病院!#REF!</definedName>
    <definedName name="特定外来受付7_土曜日">病院!#REF!</definedName>
    <definedName name="特定外来受付7_日曜日">病院!#REF!</definedName>
    <definedName name="特定外来受付7_木曜日">病院!#REF!</definedName>
    <definedName name="特定外来受付8_火曜日">病院!#REF!</definedName>
    <definedName name="特定外来受付8_金曜日">病院!#REF!</definedName>
    <definedName name="特定外来受付8_月曜日">病院!#REF!</definedName>
    <definedName name="特定外来受付8_時間帯1_から">病院!#REF!</definedName>
    <definedName name="特定外来受付8_時間帯1_まで">病院!#REF!</definedName>
    <definedName name="特定外来受付8_時間帯2_から">病院!#REF!</definedName>
    <definedName name="特定外来受付8_時間帯2_まで">病院!#REF!</definedName>
    <definedName name="特定外来受付8_時間帯3_から">病院!#REF!</definedName>
    <definedName name="特定外来受付8_時間帯3_まで">病院!#REF!</definedName>
    <definedName name="特定外来受付8_祝日">病院!#REF!</definedName>
    <definedName name="特定外来受付8_診療科目">病院!#REF!</definedName>
    <definedName name="特定外来受付8_水曜日">病院!#REF!</definedName>
    <definedName name="特定外来受付8_土曜日">病院!#REF!</definedName>
    <definedName name="特定外来受付8_日曜日">病院!#REF!</definedName>
    <definedName name="特定外来受付8_木曜日">病院!#REF!</definedName>
    <definedName name="特定外来受付9_火曜日">病院!#REF!</definedName>
    <definedName name="特定外来受付9_金曜日">病院!#REF!</definedName>
    <definedName name="特定外来受付9_月曜日">病院!#REF!</definedName>
    <definedName name="特定外来受付9_時間帯1_から">病院!#REF!</definedName>
    <definedName name="特定外来受付9_時間帯1_まで">病院!#REF!</definedName>
    <definedName name="特定外来受付9_時間帯2_から">病院!#REF!</definedName>
    <definedName name="特定外来受付9_時間帯2_まで">病院!#REF!</definedName>
    <definedName name="特定外来受付9_時間帯3_から">病院!#REF!</definedName>
    <definedName name="特定外来受付9_時間帯3_まで">病院!#REF!</definedName>
    <definedName name="特定外来受付9_祝日">病院!#REF!</definedName>
    <definedName name="特定外来受付9_診療科目">病院!#REF!</definedName>
    <definedName name="特定外来受付9_水曜日">病院!#REF!</definedName>
    <definedName name="特定外来受付9_土曜日">病院!#REF!</definedName>
    <definedName name="特定外来受付9_日曜日">病院!#REF!</definedName>
    <definedName name="特定外来受付9_木曜日">病院!#REF!</definedName>
    <definedName name="特定機能病院">病院!$AH$431</definedName>
    <definedName name="特定行為研究指定研修期間">病院!$AH$439</definedName>
    <definedName name="特定施設_有料老人ホーム_併設">病院!$Z$542</definedName>
    <definedName name="特定施設_有料老人ホーム_名称">病院!$AD$541</definedName>
    <definedName name="特定疾患治療研究事業指定医療機関">病院!$AZ$429</definedName>
    <definedName name="特別の療養環境の提供_金額から">病院!$Y$445</definedName>
    <definedName name="特別の療養環境の提供_金額まで">病院!$AI$445</definedName>
    <definedName name="特別の療養環境の提供_全病床数">病院!$AD$444</definedName>
    <definedName name="鈍音聴力検査_対応可否">病院!$R$943</definedName>
    <definedName name="内科_火曜日">病院!#REF!</definedName>
    <definedName name="内科_外来不可">病院!#REF!</definedName>
    <definedName name="内科_金曜日">病院!#REF!</definedName>
    <definedName name="内科_月曜日">病院!#REF!</definedName>
    <definedName name="内科_祝日">病院!#REF!</definedName>
    <definedName name="内科_水曜日">病院!#REF!</definedName>
    <definedName name="内科_土曜日">病院!#REF!</definedName>
    <definedName name="内科_日曜日">病院!#REF!</definedName>
    <definedName name="内科_備考">病院!#REF!</definedName>
    <definedName name="内科_標榜科目">病院!#REF!</definedName>
    <definedName name="内科_木曜日">病院!#REF!</definedName>
    <definedName name="内科専門医">病院!#REF!</definedName>
    <definedName name="内視鏡下副鼻腔炎手術_手術件数">病院!$AX$949</definedName>
    <definedName name="内視鏡下副鼻腔炎手術_対応可否">病院!$R$949</definedName>
    <definedName name="内視鏡的胃_十二指腸ポリープ_粘膜切除術">病院!$AZ$562</definedName>
    <definedName name="内視鏡的結腸ポリープ_粘膜切除術">病院!$AZ$563</definedName>
    <definedName name="内視鏡的胆道ドレナージ_手術件数">病院!$AX$1003</definedName>
    <definedName name="内視鏡的胆道ドレナージ_対応可否">病院!$R$1003</definedName>
    <definedName name="内分泌_代謝_栄養領域の一次診療_対応可否">病院!$R$1075</definedName>
    <definedName name="内分泌機能検査_対応可否">病院!$R$1076</definedName>
    <definedName name="内分泌代謝科専門医">病院!#REF!</definedName>
    <definedName name="軟悪性腫瘍化学療法_対応可否">病院!$R$1113</definedName>
    <definedName name="軟部悪性腫瘍手術_手術件数">病院!$AX$1112</definedName>
    <definedName name="軟部悪性腫瘍手術_対応可否">病院!$R$1112</definedName>
    <definedName name="難病の患者に対する医療等に関する法律に基づく指定医療機関">病院!$P$440</definedName>
    <definedName name="難病患者リハビリテーション_手術件数">病院!$AX$1125</definedName>
    <definedName name="難病患者リハビリテーション_対応可否">病院!$R$1125</definedName>
    <definedName name="二種混合_ジフテリア_破傷風">病院!$Y$597</definedName>
    <definedName name="二種混合_麻疹_風疹">病院!$Y$601</definedName>
    <definedName name="日本医療機能評価機構の認定の有無">病院!$O$849</definedName>
    <definedName name="日本脳炎">病院!$Y$602</definedName>
    <definedName name="乳腺悪性腫瘍手術_手術件数">病院!$AX$1071</definedName>
    <definedName name="乳腺悪性腫瘍手術_対応可否">病院!$R$1071</definedName>
    <definedName name="乳腺腫瘍化学療法_対応可否">病院!$R$1072</definedName>
    <definedName name="乳腺腫瘍摘出手術">病院!$Y$564</definedName>
    <definedName name="乳腺腫瘍放射線療法_対応可否">病院!$R$1073</definedName>
    <definedName name="乳腺専門医">病院!#REF!</definedName>
    <definedName name="乳腺領域の一次診療_対応可否">病院!$R$1070</definedName>
    <definedName name="乳幼児の育児相談_対応可否">病院!$R$1146</definedName>
    <definedName name="入院患者数_一般">病院!$AD$43</definedName>
    <definedName name="入院患者数_感染症">病院!$AD$49</definedName>
    <definedName name="入院患者数_計">病院!$AD$52</definedName>
    <definedName name="入院患者数_結核">病院!$AD$48</definedName>
    <definedName name="入院患者数_精神">病院!$AD$47</definedName>
    <definedName name="入院患者数_療養">病院!$AD$44</definedName>
    <definedName name="入院食情報1">病院!$Y$413</definedName>
    <definedName name="入院食情報2">病院!$AN$413</definedName>
    <definedName name="入院食情報3">病院!$BA$413</definedName>
    <definedName name="入院診療計画における院内の連携体制の有無">病院!$AB$786</definedName>
    <definedName name="尿失禁の治療_対応可否">病院!$R$1045</definedName>
    <definedName name="尿失禁手術">病院!#REF!</definedName>
    <definedName name="尿力カテーテル">病院!$AZ$645</definedName>
    <definedName name="認知症_対応可否">病院!$R$922</definedName>
    <definedName name="認知症対応型グループホーム_併設">病院!$Z$546</definedName>
    <definedName name="認知症対応型グループホーム_名称">病院!$AD$545</definedName>
    <definedName name="認知症対応型通所介護事務所_併設">病院!$Z$544</definedName>
    <definedName name="認知症対応型通所介護事務所_名称">病院!$AD$542</definedName>
    <definedName name="熱傷_中等症の入院治療_対応可否">病院!$R$875</definedName>
    <definedName name="脳血管疾患等リハビリテーション_手術件数">病院!$AX$1122</definedName>
    <definedName name="脳血管疾患等リハビリテーション_対応可否">病院!$R$1122</definedName>
    <definedName name="脳血管内手術_手術件数">病院!$AX$899</definedName>
    <definedName name="脳血管内手術_対応可否">病院!$R$899</definedName>
    <definedName name="脳神経外科_火曜日">病院!#REF!</definedName>
    <definedName name="脳神経外科_外来不可">病院!#REF!</definedName>
    <definedName name="脳神経外科_金曜日">病院!#REF!</definedName>
    <definedName name="脳神経外科_月曜日">病院!#REF!</definedName>
    <definedName name="脳神経外科_祝日">病院!#REF!</definedName>
    <definedName name="脳神経外科_水曜日">病院!#REF!</definedName>
    <definedName name="脳神経外科_土曜日">病院!#REF!</definedName>
    <definedName name="脳神経外科_日曜日">病院!#REF!</definedName>
    <definedName name="脳神経外科_備考">病院!#REF!</definedName>
    <definedName name="脳神経外科_標榜科目">病院!#REF!</definedName>
    <definedName name="脳神経外科_木曜日">病院!#REF!</definedName>
    <definedName name="脳神経外科専門医">病院!#REF!</definedName>
    <definedName name="脳卒中専門集中治療室">病院!$Z$516</definedName>
    <definedName name="脳動静脈奇形摘出術_手術件数">病院!$AX$898</definedName>
    <definedName name="脳動静脈奇形摘出術_対応可否">病院!$R$898</definedName>
    <definedName name="脳動脈瘤根治療_被包術_クリッピング_24時間対応_対応可否">病院!$R$896</definedName>
    <definedName name="脳動脈瘤根治療_被包術_クリッピング_手術件数">病院!$AX$896</definedName>
    <definedName name="脳動脈瘤根治療_被包術_クリッピング_上記以外_対応可否">病院!$R$897</definedName>
    <definedName name="脳波検査_対応可否">病院!$R$885</definedName>
    <definedName name="破傷風">病院!$Y$595</definedName>
    <definedName name="肺悪性腫瘍化学療法_対応可否">病院!$R$968</definedName>
    <definedName name="肺悪性腫瘍摘出術_手術件数">病院!$AX$966</definedName>
    <definedName name="肺悪性腫瘍摘出術_対応可否">病院!$R$966</definedName>
    <definedName name="肺悪性腫瘍放射線療法_対応可否">病院!$R$969</definedName>
    <definedName name="肺炎球菌感染症">病院!$AZ$602</definedName>
    <definedName name="白血病化学療法_対応可否">病院!$R$1090</definedName>
    <definedName name="白血病放射線療法_対応可否">病院!$R$1091</definedName>
    <definedName name="発達障害_対応可否">病院!$R$924</definedName>
    <definedName name="半月板切除術">病院!$Y$561</definedName>
    <definedName name="半月板縫合術">病院!#REF!</definedName>
    <definedName name="泌尿器科_火曜日">病院!#REF!</definedName>
    <definedName name="泌尿器科_外来不可">病院!#REF!</definedName>
    <definedName name="泌尿器科_金曜日">病院!#REF!</definedName>
    <definedName name="泌尿器科_月曜日">病院!#REF!</definedName>
    <definedName name="泌尿器科_祝日">病院!#REF!</definedName>
    <definedName name="泌尿器科_水曜日">病院!#REF!</definedName>
    <definedName name="泌尿器科_土曜日">病院!#REF!</definedName>
    <definedName name="泌尿器科_日曜日">病院!#REF!</definedName>
    <definedName name="泌尿器科_備考">病院!#REF!</definedName>
    <definedName name="泌尿器科_標榜科目">病院!#REF!</definedName>
    <definedName name="泌尿器科_木曜日">病院!#REF!</definedName>
    <definedName name="泌尿器科専門医">病院!#REF!</definedName>
    <definedName name="皮膚_形成外科領域の一次診療_対応可否">病院!$R$870</definedName>
    <definedName name="皮膚_皮下腫瘍摘出術">病院!$Y$559</definedName>
    <definedName name="皮膚悪性腫瘍化学療法_対応可否">病院!$R$878</definedName>
    <definedName name="皮膚悪性腫瘍手術_手術件数">病院!$AX$877</definedName>
    <definedName name="皮膚悪性腫瘍手術_対応可否">病院!$R$877</definedName>
    <definedName name="皮膚科_火曜日">病院!#REF!</definedName>
    <definedName name="皮膚科_外来不可">病院!#REF!</definedName>
    <definedName name="皮膚科_金曜日">病院!#REF!</definedName>
    <definedName name="皮膚科_月曜日">病院!#REF!</definedName>
    <definedName name="皮膚科_祝日">病院!#REF!</definedName>
    <definedName name="皮膚科_水曜日">病院!#REF!</definedName>
    <definedName name="皮膚科_土曜日">病院!#REF!</definedName>
    <definedName name="皮膚科_日曜日">病院!#REF!</definedName>
    <definedName name="皮膚科_備考">病院!#REF!</definedName>
    <definedName name="皮膚科_標榜科目">病院!#REF!</definedName>
    <definedName name="皮膚科_木曜日">病院!#REF!</definedName>
    <definedName name="皮膚科専門医">病院!#REF!</definedName>
    <definedName name="皮膚生検_対応可否">病院!$R$872</definedName>
    <definedName name="皮膚泌尿器科_火曜日">病院!#REF!</definedName>
    <definedName name="皮膚泌尿器科_外来不可">病院!#REF!</definedName>
    <definedName name="皮膚泌尿器科_金曜日">病院!#REF!</definedName>
    <definedName name="皮膚泌尿器科_月曜日">病院!#REF!</definedName>
    <definedName name="皮膚泌尿器科_祝日">病院!#REF!</definedName>
    <definedName name="皮膚泌尿器科_水曜日">病院!#REF!</definedName>
    <definedName name="皮膚泌尿器科_土曜日">病院!#REF!</definedName>
    <definedName name="皮膚泌尿器科_日曜日">病院!#REF!</definedName>
    <definedName name="皮膚泌尿器科_備考">病院!#REF!</definedName>
    <definedName name="皮膚泌尿器科_標榜科目">病院!#REF!</definedName>
    <definedName name="皮膚泌尿器科_木曜日">病院!#REF!</definedName>
    <definedName name="美容外科_火曜日">病院!#REF!</definedName>
    <definedName name="美容外科_外来不可">病院!#REF!</definedName>
    <definedName name="美容外科_金曜日">病院!#REF!</definedName>
    <definedName name="美容外科_月曜日">病院!#REF!</definedName>
    <definedName name="美容外科_祝日">病院!#REF!</definedName>
    <definedName name="美容外科_水曜日">病院!#REF!</definedName>
    <definedName name="美容外科_土曜日">病院!#REF!</definedName>
    <definedName name="美容外科_日曜日">病院!#REF!</definedName>
    <definedName name="美容外科_備考">病院!#REF!</definedName>
    <definedName name="美容外科_標榜科目">病院!#REF!</definedName>
    <definedName name="美容外科_木曜日">病院!#REF!</definedName>
    <definedName name="病院ID">病院!$H$3</definedName>
    <definedName name="病院との連携">病院!$Y$650</definedName>
    <definedName name="病院の開設者_フリガナ">病院!$P$18</definedName>
    <definedName name="病院の開設者_名前">病院!$P$20</definedName>
    <definedName name="病院の所在地_フリガナ">病院!$P$25</definedName>
    <definedName name="病院の所在地_英語表記">病院!$P$28</definedName>
    <definedName name="病院の所在地_住所">病院!$P$26</definedName>
    <definedName name="病院の所在地_郵便番号">病院!$P$24</definedName>
    <definedName name="病院の人員配置_医師_外来患者を担当する人数">病院!$AA$731</definedName>
    <definedName name="病院の人員配置_医師_総数">病院!$U$731</definedName>
    <definedName name="病院の人員配置_医師_入院患者を担当する人数">病院!$AG$731</definedName>
    <definedName name="病院の人員配置_看護師_外来患者を担当する人数">病院!$AA$734</definedName>
    <definedName name="病院の人員配置_看護師_総数">病院!$U$734</definedName>
    <definedName name="病院の人員配置_看護師_入院患者を担当する人数">病院!$AG$734</definedName>
    <definedName name="病院の人員配置_作業療法士_外来患者を担当する人数">病院!$AA$740</definedName>
    <definedName name="病院の人員配置_作業療法士_総数">病院!$U$740</definedName>
    <definedName name="病院の人員配置_作業療法士_入院患者を担当する人数">病院!$AG$740</definedName>
    <definedName name="病院の人員配置_歯科医師_外来患者を担当する人数">病院!$AA$732</definedName>
    <definedName name="病院の人員配置_歯科医師_総数">病院!$U$732</definedName>
    <definedName name="病院の人員配置_歯科医師_入院患者を担当する人数">病院!$AG$732</definedName>
    <definedName name="病院の人員配置_歯科衛生士_外来患者を担当する人数">病院!$AA$737</definedName>
    <definedName name="病院の人員配置_歯科衛生士_総数">病院!$U$737</definedName>
    <definedName name="病院の人員配置_歯科衛生士_入院患者を担当する人数">病院!$AG$737</definedName>
    <definedName name="病院の人員配置_准看護師_外来患者を担当する人数">病院!$AA$735</definedName>
    <definedName name="病院の人員配置_准看護師_総数">病院!$U$735</definedName>
    <definedName name="病院の人員配置_准看護師_入院患者を担当する人数">病院!$AG$735</definedName>
    <definedName name="病院の人員配置_助産師_外来患者を担当する人数">病院!$AA$736</definedName>
    <definedName name="病院の人員配置_助産師_総数">病院!$U$736</definedName>
    <definedName name="病院の人員配置_助産師_入院患者を担当する人数">病院!$AG$736</definedName>
    <definedName name="病院の人員配置_診療放射線技師_総数">病院!$U$738</definedName>
    <definedName name="病院の人員配置_診療放射線技術_外来患者を担当する人数">病院!$AA$738</definedName>
    <definedName name="病院の人員配置_診療放射線技術_入院患者を担当する人数">病院!$AG$738</definedName>
    <definedName name="病院の人員配置_薬剤師_外来患者を担当する人数">病院!$AA$733</definedName>
    <definedName name="病院の人員配置_薬剤師_総数">病院!$U$733</definedName>
    <definedName name="病院の人員配置_薬剤師_入院患者を担当する人数">病院!$AG$733</definedName>
    <definedName name="病院の人員配置_理学療法士_外来患者を担当する人数">病院!$AA$739</definedName>
    <definedName name="病院の人員配置_理学療法士_総数">病院!$U$739</definedName>
    <definedName name="病院の人員配置_理学療法士_入院患者を担当する人数">病院!$AG$739</definedName>
    <definedName name="病院の駐車場_台数">病院!$P$268</definedName>
    <definedName name="病院の駐車場の有無">病院!$D$268</definedName>
    <definedName name="病院の駐車場の料金">病院!$S$270</definedName>
    <definedName name="病院へのアクセス_バス">病院!$D$252</definedName>
    <definedName name="病院へのアクセス_駅名">病院!#REF!</definedName>
    <definedName name="病院へのアクセス_路線名">病院!#REF!</definedName>
    <definedName name="病院管理者">病院!$AL$20</definedName>
    <definedName name="病院管理者_フリガナ">病院!$AL$18</definedName>
    <definedName name="病院内の院内売店の有無">病院!$AB$416</definedName>
    <definedName name="病院内の食堂の有無">病院!$AW$416</definedName>
    <definedName name="病院名称_フリガナ">病院!$P$11</definedName>
    <definedName name="病院名称_英語表記">病院!$P$15</definedName>
    <definedName name="病院名称_正式名称">病院!$P$13</definedName>
    <definedName name="病床数が200以上の病院について受けた再診_金額から">病院!$Y$464</definedName>
    <definedName name="病床数が200以上の病院について受けた再診_金額まで">病院!$AI$464</definedName>
    <definedName name="病床数が200以上の病院について受けた再診の有無">病院!$O$463</definedName>
    <definedName name="病床数が200以上の病院について受けた初診_金額から">病院!$Y$459</definedName>
    <definedName name="病床数が200以上の病院について受けた初診_金額まで">病院!$AI$459</definedName>
    <definedName name="病床数が200以上の病院について受けた初診の有無">病院!$O$458</definedName>
    <definedName name="病理解剖室">病院!$AZ$517</definedName>
    <definedName name="病理診断_対応可否">病院!$R$1177</definedName>
    <definedName name="病理迅速検査_対応可否">病院!$R$1178</definedName>
    <definedName name="病理専門医">病院!#REF!</definedName>
    <definedName name="不妊専門相談センター">病院!$AZ$437</definedName>
    <definedName name="婦人科_火曜日">病院!#REF!</definedName>
    <definedName name="婦人科_外来不可">病院!#REF!</definedName>
    <definedName name="婦人科_金曜日">病院!#REF!</definedName>
    <definedName name="婦人科_月曜日">病院!#REF!</definedName>
    <definedName name="婦人科_祝日">病院!#REF!</definedName>
    <definedName name="婦人科_水曜日">病院!#REF!</definedName>
    <definedName name="婦人科_土曜日">病院!#REF!</definedName>
    <definedName name="婦人科_日曜日">病院!#REF!</definedName>
    <definedName name="婦人科_備考">病院!#REF!</definedName>
    <definedName name="婦人科_標榜科目">病院!#REF!</definedName>
    <definedName name="婦人科_木曜日">病院!#REF!</definedName>
    <definedName name="婦人科領域の一次診療_対応可否">病院!$R$1059</definedName>
    <definedName name="風疹">病院!$Y$600</definedName>
    <definedName name="副腎悪性腫瘍手術_手術件数">病院!$AX$1083</definedName>
    <definedName name="副腎悪性腫瘍手術_対応可否">病院!$R$1083</definedName>
    <definedName name="副腎腫瘍摘出術_手術件数">病院!$AX$1084</definedName>
    <definedName name="副腎腫瘍摘出術_対応可否">病院!$R$1084</definedName>
    <definedName name="副鼻腔炎手術_手術件数">病院!$AX$948</definedName>
    <definedName name="副鼻腔炎手術_対応可否">病院!$R$948</definedName>
    <definedName name="腹腔鏡下胃悪性腫瘍手術_手術件数">病院!$AX$983</definedName>
    <definedName name="腹腔鏡下胃悪性腫瘍手術_対応可否">病院!$R$983</definedName>
    <definedName name="腹腔鏡下子宮筋腫摘出術_手術件数">病院!$AX$1062</definedName>
    <definedName name="腹腔鏡下子宮筋腫摘出術_対応可否">病院!$R$1062</definedName>
    <definedName name="腹腔鏡下前立腺悪性腫瘍手術_手術件数">病院!$AX$1041</definedName>
    <definedName name="腹腔鏡下前立腺悪性腫瘍手術_対応可否">病院!$R$1041</definedName>
    <definedName name="腹腔鏡下大腸悪性腫瘍手術_手術件数">病院!$AX$987</definedName>
    <definedName name="腹腔鏡下大腸悪性腫瘍手術_対応可否">病院!$R$987</definedName>
    <definedName name="腹腔鏡下胆嚢摘出術">病院!#REF!</definedName>
    <definedName name="腹腔鏡下虫垂切除術">病院!$AZ$567</definedName>
    <definedName name="腹膜透析">病院!$Y$643</definedName>
    <definedName name="腹膜透析_対応可否">病院!$R$1034</definedName>
    <definedName name="平均在院日数_計">病院!$AR$52</definedName>
    <definedName name="平均在院日数等治療結果に関する分析の有無">病院!$AE$831</definedName>
    <definedName name="平均在院日数等治療結果に関する分析結果の提供の有無">病院!$AE$834</definedName>
    <definedName name="弁膜症手術_手術件数">病院!$AX$1022</definedName>
    <definedName name="弁膜症手術_対応可否">病院!$R$1022</definedName>
    <definedName name="保険医療機関">病院!$P$425</definedName>
    <definedName name="保険医療機関が表示する診療時間以外の時間における診察_金額から">病院!$Y$454</definedName>
    <definedName name="保険医療機関が表示する診療時間以外の時間における診察_金額まで">病院!$AI$454</definedName>
    <definedName name="保険医療機関が表示する診療時間以外の時間における診察の有無">病院!$O$453</definedName>
    <definedName name="補聴器適合検査_対応可否">病院!$R$944</definedName>
    <definedName name="母体保護法指定医に配置されている医療機関">病院!$AH$430</definedName>
    <definedName name="母胎胎児集中治療室">病院!$Z$519</definedName>
    <definedName name="放射線科_火曜日">病院!#REF!</definedName>
    <definedName name="放射線科_外来不可">病院!#REF!</definedName>
    <definedName name="放射線科_金曜日">病院!#REF!</definedName>
    <definedName name="放射線科_月曜日">病院!#REF!</definedName>
    <definedName name="放射線科_祝日">病院!#REF!</definedName>
    <definedName name="放射線科_水曜日">病院!#REF!</definedName>
    <definedName name="放射線科_土曜日">病院!#REF!</definedName>
    <definedName name="放射線科_日曜日">病院!#REF!</definedName>
    <definedName name="放射線科_備考">病院!#REF!</definedName>
    <definedName name="放射線科_標榜科目">病院!#REF!</definedName>
    <definedName name="放射線科_木曜日">病院!#REF!</definedName>
    <definedName name="放射線科専門医">病院!#REF!</definedName>
    <definedName name="訪問ステーションとの連携">病院!$Y$652</definedName>
    <definedName name="訪問介護ステーション_併設">病院!$Z$537</definedName>
    <definedName name="訪問介護ステーション_名称">病院!$AD$536</definedName>
    <definedName name="訪問看護指示">病院!$AZ$613</definedName>
    <definedName name="北京語">病院!$N$365</definedName>
    <definedName name="麻疹">病院!$Y$599</definedName>
    <definedName name="麻酔科_火曜日">病院!#REF!</definedName>
    <definedName name="麻酔科_外来不可">病院!#REF!</definedName>
    <definedName name="麻酔科_金曜日">病院!#REF!</definedName>
    <definedName name="麻酔科_月曜日">病院!#REF!</definedName>
    <definedName name="麻酔科_祝日">病院!#REF!</definedName>
    <definedName name="麻酔科_水曜日">病院!#REF!</definedName>
    <definedName name="麻酔科_土曜日">病院!#REF!</definedName>
    <definedName name="麻酔科_日曜日">病院!#REF!</definedName>
    <definedName name="麻酔科_備考">病院!#REF!</definedName>
    <definedName name="麻酔科_標榜科目">病院!#REF!</definedName>
    <definedName name="麻酔科_木曜日">病院!#REF!</definedName>
    <definedName name="麻酔科専門医">病院!#REF!</definedName>
    <definedName name="麻酔科標榜医による麻酔_手術件数">病院!$AX$1152</definedName>
    <definedName name="麻酔科標榜医による麻酔_対応可否">病院!$R$1152</definedName>
    <definedName name="埋伏歯抜歯_対応可否">病院!$R$1187</definedName>
    <definedName name="無菌治療室">病院!#REF!</definedName>
    <definedName name="無料定額料金診療事業実施医療機関">病院!$AZ$434</definedName>
    <definedName name="面会時間_時間帯1_から">病院!#REF!</definedName>
    <definedName name="面会時間_時間帯1_まで">病院!#REF!</definedName>
    <definedName name="面会時間_時間帯2_から">病院!#REF!</definedName>
    <definedName name="面会時間_時間帯2_まで">病院!#REF!</definedName>
    <definedName name="面会時間_曜日別1_火曜日">病院!$L$316</definedName>
    <definedName name="面会時間_曜日別1_金曜日">病院!$F$319</definedName>
    <definedName name="面会時間_曜日別1_月曜日">病院!$F$316</definedName>
    <definedName name="面会時間_曜日別1_時間帯1_から">病院!$AJ$316</definedName>
    <definedName name="面会時間_曜日別1_時間帯1_まで">病院!$AT$316</definedName>
    <definedName name="面会時間_曜日別1_時間帯2_から">病院!$AJ$319</definedName>
    <definedName name="面会時間_曜日別1_時間帯2_まで">病院!$AT$319</definedName>
    <definedName name="面会時間_曜日別1_祝日">病院!$X$319</definedName>
    <definedName name="面会時間_曜日別1_水曜日">病院!$R$316</definedName>
    <definedName name="面会時間_曜日別1_土曜日">病院!$L$319</definedName>
    <definedName name="面会時間_曜日別1_日曜日">病院!$R$319</definedName>
    <definedName name="面会時間_曜日別1_木曜日">病院!$X$316</definedName>
    <definedName name="面会時間_曜日別2_火曜日">病院!#REF!</definedName>
    <definedName name="面会時間_曜日別2_金曜日">病院!#REF!</definedName>
    <definedName name="面会時間_曜日別2_月曜日">病院!#REF!</definedName>
    <definedName name="面会時間_曜日別2_時間帯1_から">病院!#REF!</definedName>
    <definedName name="面会時間_曜日別2_時間帯1_まで">病院!#REF!</definedName>
    <definedName name="面会時間_曜日別2_時間帯2_から">病院!#REF!</definedName>
    <definedName name="面会時間_曜日別2_時間帯2_まで">病院!#REF!</definedName>
    <definedName name="面会時間_曜日別2_祝日">病院!#REF!</definedName>
    <definedName name="面会時間_曜日別2_水曜日">病院!#REF!</definedName>
    <definedName name="面会時間_曜日別2_土曜日">病院!#REF!</definedName>
    <definedName name="面会時間_曜日別2_日曜日">病院!#REF!</definedName>
    <definedName name="面会時間_曜日別2_木曜日">病院!#REF!</definedName>
    <definedName name="面会時間_曜日別3_火曜日">病院!#REF!</definedName>
    <definedName name="面会時間_曜日別3_金曜日">病院!#REF!</definedName>
    <definedName name="面会時間_曜日別3_月曜日">病院!#REF!</definedName>
    <definedName name="面会時間_曜日別3_時間帯1_から">病院!#REF!</definedName>
    <definedName name="面会時間_曜日別3_時間帯1_まで">病院!#REF!</definedName>
    <definedName name="面会時間_曜日別3_時間帯2_から">病院!#REF!</definedName>
    <definedName name="面会時間_曜日別3_時間帯2_まで">病院!#REF!</definedName>
    <definedName name="面会時間_曜日別3_祝日">病院!#REF!</definedName>
    <definedName name="面会時間_曜日別3_水曜日">病院!#REF!</definedName>
    <definedName name="面会時間_曜日別3_土曜日">病院!#REF!</definedName>
    <definedName name="面会時間_曜日別3_日曜日">病院!#REF!</definedName>
    <definedName name="面会時間_曜日別3_木曜日">病院!#REF!</definedName>
    <definedName name="面会時間の指定の有無">病院!$D$298</definedName>
    <definedName name="面会時間の曜日">病院!#REF!</definedName>
    <definedName name="毛根管開放手術">病院!$Y$562</definedName>
    <definedName name="網膜光凝固術_手術件数">病院!$AX$935</definedName>
    <definedName name="網膜光凝固術_対応可否">病院!$R$935</definedName>
    <definedName name="夜間透析_対応可否">病院!$R$1033</definedName>
    <definedName name="夜尿症の治療_対応可否">病院!$R$1147</definedName>
    <definedName name="薬局との連携">病院!$AZ$651</definedName>
    <definedName name="薬物依存症_対応可否">病院!$R$920</definedName>
    <definedName name="予後不良症例に関する院内検討体制の有無">病院!$AE$825</definedName>
    <definedName name="予約に基づく診療_金額から">病院!$Y$449</definedName>
    <definedName name="予約に基づく診療_金額まで">病院!$AI$449</definedName>
    <definedName name="予約に基づく診療の有無">病院!$O$448</definedName>
    <definedName name="予約診療実施の有無">病院!$K$280</definedName>
    <definedName name="卵管鏡下卵管形成術_手術件数">病院!$AX$1052</definedName>
    <definedName name="卵管鏡下卵管形成術_対応可否">病院!$R$1052</definedName>
    <definedName name="卵管形成術_手術件数">病院!$AX$1051</definedName>
    <definedName name="卵管形成術_対応可否">病院!$R$1051</definedName>
    <definedName name="卵巣悪性腫瘍化学療法_対応可否">病院!$R$1067</definedName>
    <definedName name="卵巣悪性腫瘍手術_手術件数">病院!$AX$1066</definedName>
    <definedName name="卵巣悪性腫瘍手術_対応可否">病院!$R$1066</definedName>
    <definedName name="卵巣悪性腫瘍放射線療法_対応可否">病院!$R$1068</definedName>
    <definedName name="良性腫瘍_母斑などの切除_縫合手術_対応可否">病院!$R$879</definedName>
    <definedName name="緑内障手術_手術件数">病院!$AX$934</definedName>
    <definedName name="緑内障手術_対応可否">病院!$R$934</definedName>
    <definedName name="臨床遺伝専門医">病院!#REF!</definedName>
    <definedName name="臨床教授等病院">病院!$AZ$425</definedName>
    <definedName name="臨床研究中核病院">病院!$AH$432</definedName>
    <definedName name="臨床研修指定病院">病院!$AH$437</definedName>
    <definedName name="臨床修練病院等">病院!$AH$440</definedName>
    <definedName name="臨床心理_神経心理検査_対応可否">病院!$R$910</definedName>
    <definedName name="臨床病理検討会の有無">病院!$AE$822</definedName>
    <definedName name="連絡先">病院!$AF$5</definedName>
    <definedName name="労災保険者指定医療機関">病院!$P$427</definedName>
    <definedName name="老人介護支援センター_併設">病院!$Z$536</definedName>
    <definedName name="老人介護支援センター_名称">病院!$AD$535</definedName>
    <definedName name="老年病専門医">病院!#REF!</definedName>
    <definedName name="疼痛の管理">病院!$Y$646</definedName>
    <definedName name="肛門科_火曜日">病院!#REF!</definedName>
    <definedName name="肛門科_外来不可">病院!#REF!</definedName>
    <definedName name="肛門科_金曜日">病院!#REF!</definedName>
    <definedName name="肛門科_月曜日">病院!#REF!</definedName>
    <definedName name="肛門科_祝日">病院!#REF!</definedName>
    <definedName name="肛門科_水曜日">病院!#REF!</definedName>
    <definedName name="肛門科_土曜日">病院!#REF!</definedName>
    <definedName name="肛門科_日曜日">病院!#REF!</definedName>
    <definedName name="肛門科_備考">病院!#REF!</definedName>
    <definedName name="肛門科_標榜科目">病院!#REF!</definedName>
    <definedName name="肛門科_木曜日">病院!#REF!</definedName>
    <definedName name="腋臭症手術">病院!$Y$560</definedName>
    <definedName name="膀胱悪性腫瘍化学療法_対応可否">病院!$R$1039</definedName>
    <definedName name="膀胱悪性腫瘍手術_手術件数">病院!$AX$1038</definedName>
    <definedName name="膀胱悪性腫瘍手術_対応可否">病院!$R$1038</definedName>
    <definedName name="膀胱鏡検査_対応可否">病院!$R$1030</definedName>
    <definedName name="膵悪性腫瘍化学療法_対応可否">病院!$R$1006</definedName>
    <definedName name="膵悪性腫瘍手術_手術件数">病院!$AX$1005</definedName>
    <definedName name="膵悪性腫瘍手術_対応可否">病院!$R$1005</definedName>
    <definedName name="膵悪性腫瘍放射線療法_対応可否">病院!$R$1007</definedName>
    <definedName name="臍帯血移植_手術件数">病院!$AX$1093</definedName>
    <definedName name="臍帯血移植_対応可否">病院!$R$1093</definedName>
    <definedName name="褥瘡の管理">病院!$Y$647</definedName>
    <definedName name="鍼灸治療_対応可否">病院!$R$1196</definedName>
    <definedName name="靱帯断裂縫合術">病院!#REF!</definedName>
    <definedName name="頸部動脈血栓内膜剥離j術_手術件数">病院!$AX$890</definedName>
    <definedName name="頸部動脈血栓内膜剥離術_対応可否">病院!$R$890</definedName>
  </definedNames>
  <calcPr calcId="152511"/>
  <customWorkbookViews>
    <customWorkbookView name="ソリューション - 個人用ビュー" guid="{0B1068F6-BDC0-432D-8C6E-B9C76C3908E5}" mergeInterval="0" personalView="1" maximized="1" xWindow="1" yWindow="1" windowWidth="1280" windowHeight="835" activeSheetId="1"/>
    <customWorkbookView name="takikenichi - 個人用ビュー" guid="{1BD40FEC-8CAF-4F7B-A26E-E51DC2694AD5}" mergeInterval="0" personalView="1" maximized="1" windowWidth="1020" windowHeight="544" activeSheetId="1" showComments="commIndAndComment"/>
  </customWorkbookViews>
</workbook>
</file>

<file path=xl/calcChain.xml><?xml version="1.0" encoding="utf-8"?>
<calcChain xmlns="http://schemas.openxmlformats.org/spreadsheetml/2006/main">
  <c r="P44" i="1" l="1"/>
  <c r="P52" i="1" s="1"/>
  <c r="B13" i="2" l="1"/>
  <c r="B927" i="2" l="1"/>
  <c r="B1201" i="2" l="1"/>
  <c r="B1202" i="2"/>
  <c r="B1203" i="2"/>
  <c r="B1204" i="2"/>
  <c r="AD52" i="1" l="1"/>
  <c r="B1209" i="2" l="1"/>
  <c r="B1210" i="2"/>
  <c r="B1211" i="2"/>
  <c r="B1206" i="2"/>
  <c r="B1205" i="2"/>
  <c r="B444" i="2" l="1"/>
  <c r="B443" i="2"/>
  <c r="B21" i="2"/>
  <c r="B20" i="2"/>
  <c r="B19" i="2"/>
  <c r="B18" i="2"/>
  <c r="B442" i="2" l="1"/>
  <c r="B440" i="2"/>
  <c r="B801" i="2" l="1"/>
  <c r="B773" i="2"/>
  <c r="B774" i="2"/>
  <c r="B775" i="2"/>
  <c r="B776" i="2"/>
  <c r="B777" i="2"/>
  <c r="B778" i="2"/>
  <c r="B772" i="2"/>
  <c r="B766" i="2"/>
  <c r="B767" i="2"/>
  <c r="B768" i="2"/>
  <c r="B769" i="2"/>
  <c r="B770" i="2"/>
  <c r="B771" i="2"/>
  <c r="B765" i="2"/>
  <c r="B907" i="2" l="1"/>
  <c r="B908" i="2"/>
  <c r="B906" i="2" l="1"/>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4" i="2"/>
  <c r="B863" i="2"/>
  <c r="B862" i="2"/>
  <c r="B861" i="2"/>
  <c r="B860" i="2"/>
  <c r="B866" i="2" l="1"/>
  <c r="B865" i="2"/>
  <c r="B859" i="2"/>
  <c r="B856" i="2"/>
  <c r="B367" i="2" l="1"/>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7" i="2"/>
  <c r="B126" i="2"/>
  <c r="B125" i="2"/>
  <c r="B124" i="2"/>
  <c r="B123" i="2"/>
  <c r="B122" i="2"/>
  <c r="B121" i="2"/>
  <c r="B120" i="2"/>
  <c r="B119" i="2"/>
  <c r="B118" i="2"/>
  <c r="B117" i="2"/>
  <c r="B116" i="2"/>
  <c r="B115" i="2"/>
  <c r="B114" i="2"/>
  <c r="B113" i="2"/>
  <c r="B112" i="2"/>
  <c r="B111" i="2"/>
  <c r="B110" i="2"/>
  <c r="B108" i="2"/>
  <c r="B109"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7" i="2"/>
  <c r="B66" i="2"/>
  <c r="B65" i="2"/>
  <c r="B64" i="2"/>
  <c r="B63" i="2"/>
  <c r="B62" i="2"/>
  <c r="B60" i="2"/>
  <c r="B59" i="2"/>
  <c r="B58" i="2"/>
  <c r="B57" i="2"/>
  <c r="B56" i="2"/>
  <c r="B55" i="2"/>
  <c r="B54" i="2"/>
  <c r="B53" i="2"/>
  <c r="B52" i="2"/>
  <c r="B51" i="2"/>
  <c r="B50" i="2"/>
  <c r="B49" i="2"/>
  <c r="B48" i="2"/>
  <c r="B47" i="2"/>
  <c r="B46" i="2"/>
  <c r="B45" i="2"/>
  <c r="B44" i="2"/>
  <c r="B43" i="2"/>
  <c r="B42" i="2"/>
  <c r="B41" i="2"/>
  <c r="B40" i="2"/>
  <c r="B39" i="2"/>
  <c r="B61" i="2"/>
  <c r="B338" i="2"/>
  <c r="B308" i="2"/>
  <c r="B278" i="2"/>
  <c r="B248" i="2"/>
  <c r="B218" i="2"/>
  <c r="B188" i="2"/>
  <c r="B158" i="2"/>
  <c r="B128" i="2"/>
  <c r="B68" i="2"/>
  <c r="B38" i="2"/>
  <c r="B380" i="2" l="1"/>
  <c r="B379" i="2"/>
  <c r="B439" i="2" l="1"/>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368" i="2" l="1"/>
  <c r="B405" i="2"/>
  <c r="B411" i="2"/>
  <c r="B410" i="2"/>
  <c r="B409" i="2"/>
  <c r="B408" i="2"/>
  <c r="B407" i="2"/>
  <c r="B406" i="2"/>
  <c r="B404" i="2"/>
  <c r="B403" i="2"/>
  <c r="B402" i="2"/>
  <c r="B401" i="2"/>
  <c r="B400" i="2"/>
  <c r="B399" i="2"/>
  <c r="B398" i="2"/>
  <c r="B1200" i="2"/>
  <c r="B963" i="2"/>
  <c r="B961" i="2"/>
  <c r="B972" i="2"/>
  <c r="B968" i="2"/>
  <c r="B966" i="2"/>
  <c r="B984" i="2"/>
  <c r="B980" i="2"/>
  <c r="B979" i="2"/>
  <c r="B918" i="2"/>
  <c r="B826" i="2"/>
  <c r="B805" i="2"/>
  <c r="B806" i="2"/>
  <c r="B807" i="2"/>
  <c r="B804" i="2"/>
  <c r="B800" i="2"/>
  <c r="B802" i="2"/>
  <c r="B803" i="2"/>
  <c r="B759" i="2"/>
  <c r="B760" i="2"/>
  <c r="B761" i="2"/>
  <c r="B762" i="2"/>
  <c r="B763" i="2"/>
  <c r="B764" i="2"/>
  <c r="B758" i="2"/>
  <c r="B750" i="2"/>
  <c r="B749" i="2"/>
  <c r="B735" i="2"/>
  <c r="B726" i="2"/>
  <c r="B727" i="2"/>
  <c r="B728" i="2"/>
  <c r="B729" i="2"/>
  <c r="B730" i="2"/>
  <c r="B731" i="2"/>
  <c r="B732" i="2"/>
  <c r="B733" i="2"/>
  <c r="B734" i="2"/>
  <c r="B725" i="2"/>
  <c r="B715" i="2"/>
  <c r="B716" i="2"/>
  <c r="B717" i="2"/>
  <c r="B718" i="2"/>
  <c r="B719" i="2"/>
  <c r="B720" i="2"/>
  <c r="B721" i="2"/>
  <c r="B722" i="2"/>
  <c r="B723" i="2"/>
  <c r="B724" i="2"/>
  <c r="B714" i="2"/>
  <c r="B713" i="2"/>
  <c r="B711" i="2"/>
  <c r="B680" i="2"/>
  <c r="B678" i="2"/>
  <c r="B676" i="2"/>
  <c r="B674" i="2"/>
  <c r="B672" i="2"/>
  <c r="B670" i="2"/>
  <c r="B668" i="2"/>
  <c r="B666" i="2"/>
  <c r="B664" i="2"/>
  <c r="B662" i="2"/>
  <c r="B660" i="2"/>
  <c r="B658" i="2"/>
  <c r="B656" i="2"/>
  <c r="B654" i="2"/>
  <c r="B652" i="2"/>
  <c r="B650" i="2"/>
  <c r="B648" i="2"/>
  <c r="B646" i="2"/>
  <c r="B679" i="2"/>
  <c r="B677" i="2"/>
  <c r="B675" i="2"/>
  <c r="B673" i="2"/>
  <c r="B671" i="2"/>
  <c r="B669" i="2"/>
  <c r="B667" i="2"/>
  <c r="B665" i="2"/>
  <c r="B663" i="2"/>
  <c r="B661" i="2"/>
  <c r="B659" i="2"/>
  <c r="B657" i="2"/>
  <c r="B655" i="2"/>
  <c r="B653" i="2"/>
  <c r="B651" i="2"/>
  <c r="B649" i="2"/>
  <c r="B647" i="2"/>
  <c r="B639" i="2"/>
  <c r="B630" i="2"/>
  <c r="B605" i="2"/>
  <c r="B606" i="2"/>
  <c r="B607" i="2"/>
  <c r="B586" i="2"/>
  <c r="B587" i="2"/>
  <c r="B588" i="2"/>
  <c r="B589" i="2"/>
  <c r="B590" i="2"/>
  <c r="B591" i="2"/>
  <c r="B592" i="2"/>
  <c r="B593" i="2"/>
  <c r="B594" i="2"/>
  <c r="B595" i="2"/>
  <c r="B596" i="2"/>
  <c r="B597" i="2"/>
  <c r="B598" i="2"/>
  <c r="B599" i="2"/>
  <c r="B600" i="2"/>
  <c r="B601" i="2"/>
  <c r="B602" i="2"/>
  <c r="B603" i="2"/>
  <c r="B604" i="2"/>
  <c r="B585" i="2"/>
  <c r="B563" i="2"/>
  <c r="B564" i="2"/>
  <c r="B565" i="2"/>
  <c r="B566" i="2"/>
  <c r="B567" i="2"/>
  <c r="B568" i="2"/>
  <c r="B569" i="2"/>
  <c r="B570" i="2"/>
  <c r="B571" i="2"/>
  <c r="B572" i="2"/>
  <c r="B573" i="2"/>
  <c r="B574" i="2"/>
  <c r="B575" i="2"/>
  <c r="B576" i="2"/>
  <c r="B577" i="2"/>
  <c r="B578" i="2"/>
  <c r="B579" i="2"/>
  <c r="B580" i="2"/>
  <c r="B581" i="2"/>
  <c r="B582" i="2"/>
  <c r="B583" i="2"/>
  <c r="B584" i="2"/>
  <c r="B562" i="2"/>
  <c r="B561" i="2"/>
  <c r="B518" i="2"/>
  <c r="B517" i="2"/>
  <c r="B510" i="2"/>
  <c r="B511" i="2"/>
  <c r="B512" i="2"/>
  <c r="B504" i="2"/>
  <c r="B501" i="2"/>
  <c r="B502" i="2"/>
  <c r="B503" i="2"/>
  <c r="B499" i="2"/>
  <c r="B486" i="2"/>
  <c r="B487" i="2"/>
  <c r="B485" i="2"/>
  <c r="B471" i="2"/>
  <c r="B470" i="2"/>
  <c r="B469" i="2"/>
  <c r="B468" i="2"/>
  <c r="B467" i="2"/>
  <c r="B466" i="2"/>
  <c r="B465" i="2"/>
  <c r="B464" i="2"/>
  <c r="B463" i="2"/>
  <c r="B462" i="2"/>
  <c r="B461" i="2"/>
  <c r="B472" i="2"/>
  <c r="B378" i="2"/>
  <c r="B377" i="2"/>
  <c r="B16" i="2"/>
  <c r="B936" i="2"/>
  <c r="B609" i="2"/>
  <c r="B610" i="2"/>
  <c r="B611" i="2"/>
  <c r="B612" i="2"/>
  <c r="B613" i="2"/>
  <c r="B614" i="2"/>
  <c r="B615" i="2"/>
  <c r="B616" i="2"/>
  <c r="B617" i="2"/>
  <c r="B618" i="2"/>
  <c r="B619" i="2"/>
  <c r="B620" i="2"/>
  <c r="B621" i="2"/>
  <c r="B622" i="2"/>
  <c r="B623" i="2"/>
  <c r="B624" i="2"/>
  <c r="B625" i="2"/>
  <c r="B626" i="2"/>
  <c r="B627" i="2"/>
  <c r="B628" i="2"/>
  <c r="B629" i="2"/>
  <c r="B608" i="2"/>
  <c r="B540" i="2"/>
  <c r="B541" i="2"/>
  <c r="B542" i="2"/>
  <c r="B543" i="2"/>
  <c r="B544" i="2"/>
  <c r="B545" i="2"/>
  <c r="B546" i="2"/>
  <c r="B547" i="2"/>
  <c r="B548" i="2"/>
  <c r="B549" i="2"/>
  <c r="B550" i="2"/>
  <c r="B551" i="2"/>
  <c r="B552" i="2"/>
  <c r="B553" i="2"/>
  <c r="B554" i="2"/>
  <c r="B555" i="2"/>
  <c r="B556" i="2"/>
  <c r="B557" i="2"/>
  <c r="B558" i="2"/>
  <c r="B559" i="2"/>
  <c r="B560" i="2"/>
  <c r="B539" i="2"/>
  <c r="B2" i="2"/>
  <c r="B3" i="2"/>
  <c r="B4" i="2"/>
  <c r="B5" i="2"/>
  <c r="B6" i="2"/>
  <c r="B7" i="2"/>
  <c r="B8" i="2"/>
  <c r="B9" i="2"/>
  <c r="B10" i="2"/>
  <c r="B11" i="2"/>
  <c r="B12" i="2"/>
  <c r="B14" i="2"/>
  <c r="B15" i="2"/>
  <c r="B17" i="2"/>
  <c r="B22" i="2"/>
  <c r="B23" i="2"/>
  <c r="B24" i="2"/>
  <c r="B25" i="2"/>
  <c r="B26" i="2"/>
  <c r="B27" i="2"/>
  <c r="B28" i="2"/>
  <c r="B29" i="2"/>
  <c r="B30" i="2"/>
  <c r="B31" i="2"/>
  <c r="B32" i="2"/>
  <c r="B33" i="2"/>
  <c r="B34" i="2"/>
  <c r="B35" i="2"/>
  <c r="B36" i="2"/>
  <c r="B37" i="2"/>
  <c r="B369" i="2"/>
  <c r="B370" i="2"/>
  <c r="B371" i="2"/>
  <c r="B372" i="2"/>
  <c r="B373" i="2"/>
  <c r="B374" i="2"/>
  <c r="B375" i="2"/>
  <c r="B376" i="2"/>
  <c r="B381" i="2"/>
  <c r="B382" i="2"/>
  <c r="B383" i="2"/>
  <c r="B384" i="2"/>
  <c r="B385" i="2"/>
  <c r="B386" i="2"/>
  <c r="B387" i="2"/>
  <c r="B388" i="2"/>
  <c r="B389" i="2"/>
  <c r="B390" i="2"/>
  <c r="B391" i="2"/>
  <c r="B392" i="2"/>
  <c r="B393" i="2"/>
  <c r="B394" i="2"/>
  <c r="B395" i="2"/>
  <c r="B396" i="2"/>
  <c r="B397" i="2"/>
  <c r="B441" i="2"/>
  <c r="B445" i="2"/>
  <c r="B446" i="2"/>
  <c r="B447" i="2"/>
  <c r="B448" i="2"/>
  <c r="B449" i="2"/>
  <c r="B450" i="2"/>
  <c r="B451" i="2"/>
  <c r="B452" i="2"/>
  <c r="B453" i="2"/>
  <c r="B454" i="2"/>
  <c r="B455" i="2"/>
  <c r="B456" i="2"/>
  <c r="B457" i="2"/>
  <c r="B458" i="2"/>
  <c r="B459" i="2"/>
  <c r="B460" i="2"/>
  <c r="B488" i="2"/>
  <c r="B473" i="2"/>
  <c r="B489" i="2"/>
  <c r="B505" i="2"/>
  <c r="B474" i="2"/>
  <c r="B490" i="2"/>
  <c r="B506" i="2"/>
  <c r="B475" i="2"/>
  <c r="B491" i="2"/>
  <c r="B507" i="2"/>
  <c r="B476" i="2"/>
  <c r="B492" i="2"/>
  <c r="B508" i="2"/>
  <c r="B477" i="2"/>
  <c r="B493" i="2"/>
  <c r="B509" i="2"/>
  <c r="B478" i="2"/>
  <c r="B494" i="2"/>
  <c r="B479" i="2"/>
  <c r="B495" i="2"/>
  <c r="B480" i="2"/>
  <c r="B496" i="2"/>
  <c r="B481" i="2"/>
  <c r="B497" i="2"/>
  <c r="B513" i="2"/>
  <c r="B482" i="2"/>
  <c r="B498" i="2"/>
  <c r="B514" i="2"/>
  <c r="B483" i="2"/>
  <c r="B515" i="2"/>
  <c r="B484" i="2"/>
  <c r="B500" i="2"/>
  <c r="B516" i="2"/>
  <c r="B519" i="2"/>
  <c r="B520" i="2"/>
  <c r="B521" i="2"/>
  <c r="B522" i="2"/>
  <c r="B523" i="2"/>
  <c r="B524" i="2"/>
  <c r="B525" i="2"/>
  <c r="B526" i="2"/>
  <c r="B527" i="2"/>
  <c r="B528" i="2"/>
  <c r="B529" i="2"/>
  <c r="B530" i="2"/>
  <c r="B531" i="2"/>
  <c r="B532" i="2"/>
  <c r="B533" i="2"/>
  <c r="B534" i="2"/>
  <c r="B535" i="2"/>
  <c r="B536" i="2"/>
  <c r="B537" i="2"/>
  <c r="B538" i="2"/>
  <c r="B631" i="2"/>
  <c r="B632" i="2"/>
  <c r="B633" i="2"/>
  <c r="B640" i="2"/>
  <c r="B634" i="2"/>
  <c r="B641" i="2"/>
  <c r="B635" i="2"/>
  <c r="B642" i="2"/>
  <c r="B636" i="2"/>
  <c r="B643" i="2"/>
  <c r="B637" i="2"/>
  <c r="B644" i="2"/>
  <c r="B638" i="2"/>
  <c r="B645" i="2"/>
  <c r="B681" i="2"/>
  <c r="B687" i="2"/>
  <c r="B682" i="2"/>
  <c r="B688" i="2"/>
  <c r="B683" i="2"/>
  <c r="B689" i="2"/>
  <c r="B684" i="2"/>
  <c r="B690" i="2"/>
  <c r="B685" i="2"/>
  <c r="B691" i="2"/>
  <c r="B686" i="2"/>
  <c r="B692" i="2"/>
  <c r="B693" i="2"/>
  <c r="B701" i="2"/>
  <c r="B694" i="2"/>
  <c r="B702" i="2"/>
  <c r="B695" i="2"/>
  <c r="B703" i="2"/>
  <c r="B696" i="2"/>
  <c r="B704" i="2"/>
  <c r="B697" i="2"/>
  <c r="B705" i="2"/>
  <c r="B698" i="2"/>
  <c r="B706" i="2"/>
  <c r="B699" i="2"/>
  <c r="B707" i="2"/>
  <c r="B700" i="2"/>
  <c r="B708" i="2"/>
  <c r="B709" i="2"/>
  <c r="B710" i="2"/>
  <c r="B712" i="2"/>
  <c r="B736" i="2"/>
  <c r="B743" i="2"/>
  <c r="B737" i="2"/>
  <c r="B744" i="2"/>
  <c r="B738" i="2"/>
  <c r="B745" i="2"/>
  <c r="B739" i="2"/>
  <c r="B746" i="2"/>
  <c r="B740" i="2"/>
  <c r="B747" i="2"/>
  <c r="B741" i="2"/>
  <c r="B748" i="2"/>
  <c r="B742" i="2"/>
  <c r="B751" i="2"/>
  <c r="B752" i="2"/>
  <c r="B753" i="2"/>
  <c r="B754" i="2"/>
  <c r="B755" i="2"/>
  <c r="B756" i="2"/>
  <c r="B757" i="2"/>
  <c r="B779" i="2"/>
  <c r="B782" i="2"/>
  <c r="B780" i="2"/>
  <c r="B783" i="2"/>
  <c r="B781" i="2"/>
  <c r="B784" i="2"/>
  <c r="B785" i="2"/>
  <c r="B786" i="2"/>
  <c r="B787" i="2"/>
  <c r="B788" i="2"/>
  <c r="B794" i="2"/>
  <c r="B789" i="2"/>
  <c r="B795" i="2"/>
  <c r="B790" i="2"/>
  <c r="B796" i="2"/>
  <c r="B791" i="2"/>
  <c r="B797" i="2"/>
  <c r="B792" i="2"/>
  <c r="B798" i="2"/>
  <c r="B793" i="2"/>
  <c r="B799" i="2"/>
  <c r="B808" i="2"/>
  <c r="B809" i="2"/>
  <c r="B815" i="2"/>
  <c r="B810" i="2"/>
  <c r="B816" i="2"/>
  <c r="B811" i="2"/>
  <c r="B817" i="2"/>
  <c r="B812" i="2"/>
  <c r="B818" i="2"/>
  <c r="B813" i="2"/>
  <c r="B819" i="2"/>
  <c r="B814" i="2"/>
  <c r="B820" i="2"/>
  <c r="B821" i="2"/>
  <c r="B823" i="2"/>
  <c r="B822" i="2"/>
  <c r="B824" i="2"/>
  <c r="B825"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7" i="2"/>
  <c r="B858" i="2"/>
  <c r="B909" i="2"/>
  <c r="B910" i="2"/>
  <c r="B911" i="2"/>
  <c r="B912" i="2"/>
  <c r="B913" i="2"/>
  <c r="B914" i="2"/>
  <c r="B915" i="2"/>
  <c r="B916" i="2"/>
  <c r="B917" i="2"/>
  <c r="B919" i="2"/>
  <c r="B920" i="2"/>
  <c r="B921" i="2"/>
  <c r="B922" i="2"/>
  <c r="B923" i="2"/>
  <c r="B924" i="2"/>
  <c r="B925" i="2"/>
  <c r="B926" i="2"/>
  <c r="B928" i="2"/>
  <c r="B929" i="2"/>
  <c r="B930" i="2"/>
  <c r="B931" i="2"/>
  <c r="B932" i="2"/>
  <c r="B933" i="2"/>
  <c r="B934" i="2"/>
  <c r="B935" i="2"/>
  <c r="B937" i="2"/>
  <c r="B938" i="2"/>
  <c r="B939" i="2"/>
  <c r="B940" i="2"/>
  <c r="B941" i="2"/>
  <c r="B942" i="2"/>
  <c r="B943" i="2"/>
  <c r="B944" i="2"/>
  <c r="B945" i="2"/>
  <c r="B946" i="2"/>
  <c r="B947" i="2"/>
  <c r="B948" i="2"/>
  <c r="B949" i="2"/>
  <c r="B950" i="2"/>
  <c r="B951" i="2"/>
  <c r="B952" i="2"/>
  <c r="B953" i="2"/>
  <c r="B954" i="2"/>
  <c r="B955" i="2"/>
  <c r="B956" i="2"/>
  <c r="B957" i="2"/>
  <c r="B958" i="2"/>
  <c r="B959" i="2"/>
  <c r="B960" i="2"/>
  <c r="B962" i="2"/>
  <c r="B964" i="2"/>
  <c r="B965" i="2"/>
  <c r="B967" i="2"/>
  <c r="B969" i="2"/>
  <c r="B970" i="2"/>
  <c r="B971" i="2"/>
  <c r="B973" i="2"/>
  <c r="B974" i="2"/>
  <c r="B975" i="2"/>
  <c r="B976" i="2"/>
  <c r="B977" i="2"/>
  <c r="B978" i="2"/>
  <c r="B981" i="2"/>
  <c r="B982" i="2"/>
  <c r="B983"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7" i="2"/>
  <c r="B1208"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alcChain>
</file>

<file path=xl/sharedStrings.xml><?xml version="1.0" encoding="utf-8"?>
<sst xmlns="http://schemas.openxmlformats.org/spreadsheetml/2006/main" count="6470" uniqueCount="2401">
  <si>
    <t>23.</t>
    <phoneticPr fontId="2"/>
  </si>
  <si>
    <t>45.</t>
    <phoneticPr fontId="2"/>
  </si>
  <si>
    <t>皮膚科専門医(（社）日本皮膚科学会)</t>
  </si>
  <si>
    <t>68.</t>
  </si>
  <si>
    <t>69.</t>
  </si>
  <si>
    <t>27.</t>
  </si>
  <si>
    <t>婦人科腫瘍専門医(特定非営利活動法人日本婦人科腫瘍学会)</t>
  </si>
  <si>
    <t>71.</t>
  </si>
  <si>
    <t>72.</t>
  </si>
  <si>
    <t>73.</t>
  </si>
  <si>
    <t>52.</t>
  </si>
  <si>
    <t>脳血管内治療専門医(特定非営利活動法人日本脳神経血管内治療学会)</t>
  </si>
  <si>
    <t>74.</t>
  </si>
  <si>
    <t>心臓血管外科専門医(特定非営利活動法人日本胸部外科学会)</t>
  </si>
  <si>
    <t>53.</t>
  </si>
  <si>
    <t>がん薬物療法専門医(特定非営利活動法人日本臨床腫瘍学会)</t>
  </si>
  <si>
    <t>75.</t>
  </si>
  <si>
    <t>心臓血管外科専門医(特定非営利活動法人日本血管外科学会)</t>
  </si>
  <si>
    <t>54.</t>
  </si>
  <si>
    <t>76.</t>
  </si>
  <si>
    <t>心臓血管外科専門医(特定非営利活動法人日本心臓血管外科学会)</t>
  </si>
  <si>
    <t>55.</t>
  </si>
  <si>
    <t>77.</t>
  </si>
  <si>
    <t>呼吸器外科専門医(特定非営利活動法人日本胸部外科学会)</t>
  </si>
  <si>
    <t>56.</t>
  </si>
  <si>
    <t>78.</t>
  </si>
  <si>
    <t>13.</t>
    <phoneticPr fontId="2"/>
  </si>
  <si>
    <t>呼吸器外科専門医(特定非営利活動法人日本呼吸器外科学会)</t>
  </si>
  <si>
    <t>57.</t>
  </si>
  <si>
    <t>心療内科専門医(特定非営利活動法人日本心療内科学会)</t>
  </si>
  <si>
    <t>79.</t>
  </si>
  <si>
    <t>58.</t>
  </si>
  <si>
    <t>80.</t>
  </si>
  <si>
    <t>小児外科専門医(特定非営利活動法人日本小児外科学会)</t>
  </si>
  <si>
    <t>59.</t>
  </si>
  <si>
    <t>81.</t>
  </si>
  <si>
    <t>60.</t>
  </si>
  <si>
    <t>歯周病専門医(特定非営利活動法人日本歯周病学会)</t>
  </si>
  <si>
    <t>82.</t>
  </si>
  <si>
    <t>83.</t>
  </si>
  <si>
    <t>62.</t>
  </si>
  <si>
    <t>84.</t>
  </si>
  <si>
    <t>63.</t>
  </si>
  <si>
    <t>85.</t>
  </si>
  <si>
    <t>64.</t>
  </si>
  <si>
    <t>86.</t>
  </si>
  <si>
    <t>レーザー専門医(特定非営利活動法人日本レーザー医学会)</t>
  </si>
  <si>
    <t>65.</t>
  </si>
  <si>
    <t>87.</t>
  </si>
  <si>
    <t>気管支鏡専門医(特定非営利活動法人日本呼吸器内視鏡学会)</t>
  </si>
  <si>
    <t>66.</t>
  </si>
  <si>
    <t>88.</t>
  </si>
  <si>
    <t>総合内科専門医</t>
  </si>
  <si>
    <t>消化器病専門医</t>
  </si>
  <si>
    <t>心臓血管外科専門医_胸部</t>
    <phoneticPr fontId="2"/>
  </si>
  <si>
    <t>心臓血管外科専門医_血管</t>
    <phoneticPr fontId="2"/>
  </si>
  <si>
    <t>心臓血管外科専門医_心臓血管</t>
    <phoneticPr fontId="2"/>
  </si>
  <si>
    <t>呼吸器外科専門医_胸部</t>
    <phoneticPr fontId="2"/>
  </si>
  <si>
    <t>呼吸器外科専門医_呼吸器</t>
    <phoneticPr fontId="2"/>
  </si>
  <si>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</si>
  <si>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</si>
  <si>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</si>
  <si>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</si>
  <si>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</si>
  <si>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</si>
  <si>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</si>
  <si>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2"/>
  </si>
  <si>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</si>
  <si>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</si>
  <si>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</si>
  <si>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</si>
  <si>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</si>
  <si>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</si>
  <si>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</si>
  <si>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</si>
  <si>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</si>
  <si>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</si>
  <si>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</si>
  <si>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</si>
  <si>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</si>
  <si>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</si>
  <si>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</si>
  <si>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</si>
  <si>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</si>
  <si>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2"/>
  </si>
  <si>
    <t>透析看護認定看護師</t>
  </si>
  <si>
    <t>糖尿病看護認定看護師</t>
  </si>
  <si>
    <t>乳がん看護認定看護師</t>
  </si>
  <si>
    <t>訪問看護認定看護師</t>
  </si>
  <si>
    <t>感染症看護専門看護師</t>
  </si>
  <si>
    <t>急性_重症患者看護専門看護師</t>
    <phoneticPr fontId="2"/>
  </si>
  <si>
    <t>慢性疾患看護専門看護師</t>
  </si>
  <si>
    <t>緩和ケア認定看護師</t>
  </si>
  <si>
    <t>集中ケア認定看護師</t>
  </si>
  <si>
    <t>認知症看護認定看護師</t>
  </si>
  <si>
    <t>皮膚_排泄ケア認定看護師</t>
    <phoneticPr fontId="2"/>
  </si>
  <si>
    <t>不妊症看護認定看護師</t>
  </si>
  <si>
    <t>結核指定医療機関</t>
    <rPh sb="0" eb="2">
      <t>ケッカク</t>
    </rPh>
    <rPh sb="2" eb="4">
      <t>シテイ</t>
    </rPh>
    <rPh sb="4" eb="6">
      <t>イリョウ</t>
    </rPh>
    <rPh sb="6" eb="8">
      <t>キカン</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</si>
  <si>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</si>
  <si>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</si>
  <si>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</si>
  <si>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</si>
  <si>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</si>
  <si>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</si>
  <si>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</si>
  <si>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</si>
  <si>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</si>
  <si>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</si>
  <si>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</si>
  <si>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</si>
  <si>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</si>
  <si>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</si>
  <si>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</si>
  <si>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</si>
  <si>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</si>
  <si>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</si>
  <si>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</si>
  <si>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</si>
  <si>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</si>
  <si>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</si>
  <si>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</si>
  <si>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</si>
  <si>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</si>
  <si>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筋・骨格系及び外傷</t>
    <rPh sb="0" eb="1">
      <t>スジ</t>
    </rPh>
    <rPh sb="2" eb="4">
      <t>コッカク</t>
    </rPh>
    <rPh sb="4" eb="5">
      <t>ケイ</t>
    </rPh>
    <rPh sb="5" eb="6">
      <t>オヨ</t>
    </rPh>
    <rPh sb="7" eb="9">
      <t>ガイショウ</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</si>
  <si>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</si>
  <si>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</si>
  <si>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</si>
  <si>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</si>
  <si>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</si>
  <si>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</si>
  <si>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</si>
  <si>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</si>
  <si>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</si>
  <si>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</si>
  <si>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</si>
  <si>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</si>
  <si>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</si>
  <si>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</si>
  <si>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</si>
  <si>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</si>
  <si>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</si>
  <si>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</si>
  <si>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</si>
  <si>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</si>
  <si>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</si>
  <si>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</si>
  <si>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</si>
  <si>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</si>
  <si>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</si>
  <si>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</si>
  <si>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</si>
  <si>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</si>
  <si>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</si>
  <si>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</si>
  <si>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</si>
  <si>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</si>
  <si>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在宅自己腹膜灌流指導管理</t>
    <rPh sb="0" eb="2">
      <t>ザイタク</t>
    </rPh>
    <rPh sb="2" eb="4">
      <t>ジコ</t>
    </rPh>
    <rPh sb="4" eb="6">
      <t>フクマク</t>
    </rPh>
    <rPh sb="6" eb="7">
      <t>カン</t>
    </rPh>
    <rPh sb="7" eb="8">
      <t>リュウ</t>
    </rPh>
    <rPh sb="8" eb="10">
      <t>シドウ</t>
    </rPh>
    <rPh sb="10" eb="12">
      <t>カンリ</t>
    </rPh>
    <phoneticPr fontId="2"/>
  </si>
  <si>
    <t>介護療養施設サービス</t>
    <rPh sb="0" eb="2">
      <t>カイゴ</t>
    </rPh>
    <rPh sb="2" eb="4">
      <t>リョウヨウ</t>
    </rPh>
    <rPh sb="4" eb="6">
      <t>シセツ</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</si>
  <si>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</si>
  <si>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</si>
  <si>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眼領域</t>
    <rPh sb="0" eb="1">
      <t>メ</t>
    </rPh>
    <rPh sb="1" eb="3">
      <t>リョウイキ</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</si>
  <si>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</si>
  <si>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</si>
  <si>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</si>
  <si>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</si>
  <si>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</si>
  <si>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</si>
  <si>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小児領域</t>
    <rPh sb="0" eb="2">
      <t>ショウニ</t>
    </rPh>
    <rPh sb="2" eb="4">
      <t>リョウイキ</t>
    </rPh>
    <phoneticPr fontId="2"/>
  </si>
  <si>
    <t>連絡先（電話番号）</t>
    <rPh sb="0" eb="3">
      <t>レンラクサキ</t>
    </rPh>
    <rPh sb="4" eb="6">
      <t>デンワ</t>
    </rPh>
    <rPh sb="6" eb="8">
      <t>バンゴウ</t>
    </rPh>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</si>
  <si>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</si>
  <si>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</si>
  <si>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</si>
  <si>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</si>
  <si>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</si>
  <si>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種別</t>
    <rPh sb="0" eb="2">
      <t>シュベツ</t>
    </rPh>
    <phoneticPr fontId="2"/>
  </si>
  <si>
    <t>計</t>
    <rPh sb="0" eb="1">
      <t>ケイ</t>
    </rPh>
    <phoneticPr fontId="2"/>
  </si>
  <si>
    <t>（１） 基本情報</t>
    <rPh sb="4" eb="6">
      <t>キホン</t>
    </rPh>
    <rPh sb="6" eb="8">
      <t>ジョウホウ</t>
    </rPh>
    <phoneticPr fontId="2"/>
  </si>
  <si>
    <t>記載責任者　職氏名</t>
    <rPh sb="0" eb="2">
      <t>キサイ</t>
    </rPh>
    <rPh sb="2" eb="5">
      <t>セキニンシャ</t>
    </rPh>
    <rPh sb="6" eb="7">
      <t>ショク</t>
    </rPh>
    <rPh sb="7" eb="9">
      <t>シメイ</t>
    </rPh>
    <phoneticPr fontId="2"/>
  </si>
  <si>
    <t>胃腸科</t>
    <rPh sb="0" eb="3">
      <t>イチョウカ</t>
    </rPh>
    <phoneticPr fontId="2"/>
  </si>
  <si>
    <t>2.</t>
  </si>
  <si>
    <t>3.</t>
  </si>
  <si>
    <t>4.</t>
  </si>
  <si>
    <t>5.</t>
  </si>
  <si>
    <t>6.</t>
  </si>
  <si>
    <t>7.</t>
  </si>
  <si>
    <t>8.</t>
  </si>
  <si>
    <t>9.</t>
  </si>
  <si>
    <t>10.</t>
  </si>
  <si>
    <t>11.</t>
  </si>
  <si>
    <t>12.</t>
  </si>
  <si>
    <t>13.</t>
  </si>
  <si>
    <t>14.</t>
  </si>
  <si>
    <t>15.</t>
  </si>
  <si>
    <t>16.</t>
  </si>
  <si>
    <t>17.</t>
  </si>
  <si>
    <t>（２）病院へのアクセス</t>
    <rPh sb="3" eb="5">
      <t>ビョウイン</t>
    </rPh>
    <phoneticPr fontId="2"/>
  </si>
  <si>
    <t>交通手段</t>
    <rPh sb="0" eb="2">
      <t>コウツウ</t>
    </rPh>
    <rPh sb="2" eb="4">
      <t>シュダン</t>
    </rPh>
    <phoneticPr fontId="2"/>
  </si>
  <si>
    <t>電話番号</t>
    <rPh sb="0" eb="2">
      <t>デンワ</t>
    </rPh>
    <rPh sb="2" eb="4">
      <t>バンゴウ</t>
    </rPh>
    <phoneticPr fontId="2"/>
  </si>
  <si>
    <t>土</t>
    <rPh sb="0" eb="1">
      <t>ツチ</t>
    </rPh>
    <phoneticPr fontId="2"/>
  </si>
  <si>
    <t>フランス語</t>
    <rPh sb="4" eb="5">
      <t>ゴ</t>
    </rPh>
    <phoneticPr fontId="2"/>
  </si>
  <si>
    <t>ロシア語</t>
    <rPh sb="3" eb="4">
      <t>ゴ</t>
    </rPh>
    <phoneticPr fontId="2"/>
  </si>
  <si>
    <t>ドイツ語</t>
    <rPh sb="3" eb="4">
      <t>ゴ</t>
    </rPh>
    <phoneticPr fontId="2"/>
  </si>
  <si>
    <t>（４）費用負担等</t>
    <rPh sb="3" eb="5">
      <t>ヒヨウ</t>
    </rPh>
    <rPh sb="5" eb="7">
      <t>フタン</t>
    </rPh>
    <rPh sb="7" eb="8">
      <t>ナド</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</si>
  <si>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</si>
  <si>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</si>
  <si>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</si>
  <si>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</si>
  <si>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</si>
  <si>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</si>
  <si>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</si>
  <si>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</si>
  <si>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</si>
  <si>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</si>
  <si>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</si>
  <si>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</si>
  <si>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</si>
  <si>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</si>
  <si>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</si>
  <si>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</si>
  <si>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</si>
  <si>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</si>
  <si>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</si>
  <si>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</si>
  <si>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</si>
  <si>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</si>
  <si>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</si>
  <si>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円</t>
    <rPh sb="0" eb="1">
      <t>エン</t>
    </rPh>
    <phoneticPr fontId="2"/>
  </si>
  <si>
    <t>件</t>
    <rPh sb="0" eb="1">
      <t>ケン</t>
    </rPh>
    <phoneticPr fontId="2"/>
  </si>
  <si>
    <t>40.</t>
  </si>
  <si>
    <t>41.</t>
  </si>
  <si>
    <t>42.</t>
  </si>
  <si>
    <t>43.</t>
  </si>
  <si>
    <t>44.</t>
  </si>
  <si>
    <t>人数</t>
    <rPh sb="0" eb="2">
      <t>ニンズウ</t>
    </rPh>
    <phoneticPr fontId="2"/>
  </si>
  <si>
    <t>集中治療室（ＩＣＵ）</t>
    <rPh sb="0" eb="2">
      <t>シュウチュウ</t>
    </rPh>
    <rPh sb="2" eb="5">
      <t>チリョウシツ</t>
    </rPh>
    <phoneticPr fontId="2"/>
  </si>
  <si>
    <t>手術室</t>
    <rPh sb="0" eb="3">
      <t>シュジュツシツ</t>
    </rPh>
    <phoneticPr fontId="2"/>
  </si>
  <si>
    <t>機能訓練室</t>
    <rPh sb="0" eb="2">
      <t>キノウ</t>
    </rPh>
    <rPh sb="2" eb="4">
      <t>クンレン</t>
    </rPh>
    <rPh sb="4" eb="5">
      <t>シツ</t>
    </rPh>
    <phoneticPr fontId="2"/>
  </si>
  <si>
    <t>精神科保護室</t>
    <rPh sb="0" eb="3">
      <t>セイシンカ</t>
    </rPh>
    <rPh sb="3" eb="6">
      <t>ホゴシツ</t>
    </rPh>
    <phoneticPr fontId="2"/>
  </si>
  <si>
    <t>病理解剖室</t>
    <rPh sb="0" eb="2">
      <t>ビョウリ</t>
    </rPh>
    <rPh sb="2" eb="4">
      <t>カイボウ</t>
    </rPh>
    <rPh sb="4" eb="5">
      <t>シツ</t>
    </rPh>
    <phoneticPr fontId="2"/>
  </si>
  <si>
    <t>患者搬送車（ヘリコプター含む）</t>
    <rPh sb="0" eb="2">
      <t>カンジャ</t>
    </rPh>
    <rPh sb="2" eb="4">
      <t>ハンソウ</t>
    </rPh>
    <rPh sb="4" eb="5">
      <t>シャ</t>
    </rPh>
    <rPh sb="12" eb="13">
      <t>フク</t>
    </rPh>
    <phoneticPr fontId="2"/>
  </si>
  <si>
    <t>新生児搬送車</t>
    <rPh sb="0" eb="3">
      <t>シンセイジ</t>
    </rPh>
    <rPh sb="3" eb="5">
      <t>ハンソウ</t>
    </rPh>
    <rPh sb="5" eb="6">
      <t>シャ</t>
    </rPh>
    <phoneticPr fontId="2"/>
  </si>
  <si>
    <t>下肢静脈瘤手術</t>
  </si>
  <si>
    <t>腹腔鏡下胆嚢摘出術</t>
  </si>
  <si>
    <t>救急搬送診療</t>
    <rPh sb="0" eb="2">
      <t>キュウキュウ</t>
    </rPh>
    <rPh sb="2" eb="4">
      <t>ハンソウ</t>
    </rPh>
    <rPh sb="4" eb="6">
      <t>シンリョウ</t>
    </rPh>
    <phoneticPr fontId="2"/>
  </si>
  <si>
    <t>在宅患者訪問看護・指導</t>
    <rPh sb="0" eb="2">
      <t>ザイタク</t>
    </rPh>
    <rPh sb="2" eb="4">
      <t>カンジャ</t>
    </rPh>
    <rPh sb="4" eb="6">
      <t>ホウモン</t>
    </rPh>
    <rPh sb="6" eb="8">
      <t>カンゴ</t>
    </rPh>
    <rPh sb="9" eb="11">
      <t>シドウ</t>
    </rPh>
    <phoneticPr fontId="2"/>
  </si>
  <si>
    <t>在宅患者訪問点滴注射管理指導</t>
    <rPh sb="0" eb="2">
      <t>ザイタク</t>
    </rPh>
    <rPh sb="2" eb="4">
      <t>カンジャ</t>
    </rPh>
    <rPh sb="4" eb="6">
      <t>ホウモン</t>
    </rPh>
    <rPh sb="6" eb="8">
      <t>テンテキ</t>
    </rPh>
    <rPh sb="8" eb="10">
      <t>チュウシャ</t>
    </rPh>
    <rPh sb="10" eb="12">
      <t>カンリ</t>
    </rPh>
    <rPh sb="12" eb="14">
      <t>シドウ</t>
    </rPh>
    <phoneticPr fontId="2"/>
  </si>
  <si>
    <t>退院前在宅療養指導管理</t>
    <rPh sb="0" eb="2">
      <t>タイイン</t>
    </rPh>
    <rPh sb="2" eb="3">
      <t>マエ</t>
    </rPh>
    <rPh sb="3" eb="5">
      <t>ザイタク</t>
    </rPh>
    <rPh sb="5" eb="7">
      <t>リョウヨウ</t>
    </rPh>
    <rPh sb="7" eb="9">
      <t>シドウ</t>
    </rPh>
    <rPh sb="9" eb="11">
      <t>カンリ</t>
    </rPh>
    <phoneticPr fontId="2"/>
  </si>
  <si>
    <t>その他休診日</t>
    <rPh sb="2" eb="3">
      <t>ホカ</t>
    </rPh>
    <rPh sb="3" eb="5">
      <t>キュウシン</t>
    </rPh>
    <rPh sb="5" eb="6">
      <t>ビ</t>
    </rPh>
    <phoneticPr fontId="2"/>
  </si>
  <si>
    <t>医療機関への交通手段を記入して下さい。</t>
    <rPh sb="0" eb="2">
      <t>イリョウ</t>
    </rPh>
    <rPh sb="2" eb="4">
      <t>キカン</t>
    </rPh>
    <rPh sb="6" eb="8">
      <t>コウツウ</t>
    </rPh>
    <rPh sb="8" eb="10">
      <t>シュダン</t>
    </rPh>
    <rPh sb="11" eb="13">
      <t>キニュウ</t>
    </rPh>
    <rPh sb="15" eb="16">
      <t>クダ</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</si>
  <si>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</si>
  <si>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</si>
  <si>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</si>
  <si>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</si>
  <si>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</si>
  <si>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</si>
  <si>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</si>
  <si>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</si>
  <si>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</si>
  <si>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</si>
  <si>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</si>
  <si>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</si>
  <si>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</si>
  <si>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</si>
  <si>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②病院又は診療所における緊急時の連絡先による対応</t>
    <rPh sb="1" eb="3">
      <t>ビョウイン</t>
    </rPh>
    <rPh sb="3" eb="4">
      <t>マタ</t>
    </rPh>
    <rPh sb="5" eb="7">
      <t>シンリョウ</t>
    </rPh>
    <rPh sb="7" eb="8">
      <t>ショ</t>
    </rPh>
    <rPh sb="12" eb="15">
      <t>キンキュウジ</t>
    </rPh>
    <rPh sb="16" eb="19">
      <t>レンラクサキ</t>
    </rPh>
    <rPh sb="22" eb="24">
      <t>タイオウ</t>
    </rPh>
    <phoneticPr fontId="2"/>
  </si>
  <si>
    <t>①終日の対応</t>
    <rPh sb="1" eb="3">
      <t>シュウジツ</t>
    </rPh>
    <rPh sb="4" eb="6">
      <t>タイオウ</t>
    </rPh>
    <phoneticPr fontId="2"/>
  </si>
  <si>
    <t>火</t>
    <rPh sb="0" eb="1">
      <t>カ</t>
    </rPh>
    <phoneticPr fontId="2"/>
  </si>
  <si>
    <t>月</t>
    <rPh sb="0" eb="1">
      <t>ゲツ</t>
    </rPh>
    <phoneticPr fontId="2"/>
  </si>
  <si>
    <t>（３）院内サービス等</t>
    <rPh sb="3" eb="5">
      <t>インナイ</t>
    </rPh>
    <rPh sb="9" eb="10">
      <t>ナド</t>
    </rPh>
    <phoneticPr fontId="2"/>
  </si>
  <si>
    <t>相談員数</t>
    <rPh sb="0" eb="2">
      <t>ソウダン</t>
    </rPh>
    <rPh sb="3" eb="4">
      <t>スウ</t>
    </rPh>
    <phoneticPr fontId="2"/>
  </si>
  <si>
    <t>面会時間の指定の有無について、次の項目から記入（選択）して下さい。</t>
    <rPh sb="0" eb="2">
      <t>メンカイ</t>
    </rPh>
    <rPh sb="2" eb="4">
      <t>ジカン</t>
    </rPh>
    <rPh sb="5" eb="7">
      <t>シテイ</t>
    </rPh>
    <rPh sb="8" eb="10">
      <t>ウム</t>
    </rPh>
    <rPh sb="15" eb="16">
      <t>ツギ</t>
    </rPh>
    <rPh sb="17" eb="19">
      <t>コウモク</t>
    </rPh>
    <rPh sb="21" eb="23">
      <t>キニュウ</t>
    </rPh>
    <rPh sb="24" eb="26">
      <t>センタク</t>
    </rPh>
    <rPh sb="29" eb="30">
      <t>クダ</t>
    </rPh>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</si>
  <si>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</si>
  <si>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　　　（黒くぬりつぶしてある項目は記載不要です。）</t>
    <phoneticPr fontId="2"/>
  </si>
  <si>
    <t>有・無どちらかを記入（選択）して下さい。</t>
    <rPh sb="8" eb="10">
      <t>キニュウ</t>
    </rPh>
    <rPh sb="11" eb="13">
      <t>センタク</t>
    </rPh>
    <phoneticPr fontId="2"/>
  </si>
  <si>
    <t>言語</t>
    <rPh sb="0" eb="2">
      <t>ゲンゴ</t>
    </rPh>
    <phoneticPr fontId="2"/>
  </si>
  <si>
    <t>英語</t>
    <rPh sb="0" eb="2">
      <t>エイゴ</t>
    </rPh>
    <phoneticPr fontId="2"/>
  </si>
  <si>
    <t>広東語</t>
    <rPh sb="0" eb="3">
      <t>カントンゴ</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</si>
  <si>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</si>
  <si>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</si>
  <si>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</si>
  <si>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</si>
  <si>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</si>
  <si>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</si>
  <si>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</si>
  <si>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</si>
  <si>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</si>
  <si>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</si>
  <si>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</si>
  <si>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</si>
  <si>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</si>
  <si>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</si>
  <si>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</si>
  <si>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</si>
  <si>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</si>
  <si>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</si>
  <si>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</si>
  <si>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</si>
  <si>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</si>
  <si>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</si>
  <si>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</si>
  <si>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</si>
  <si>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</si>
  <si>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</si>
  <si>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</si>
  <si>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</si>
  <si>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</si>
  <si>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</si>
  <si>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</si>
  <si>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</si>
  <si>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</si>
  <si>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</si>
  <si>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</si>
  <si>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平均在院日数_計</t>
  </si>
  <si>
    <t>居宅介護支援</t>
    <rPh sb="0" eb="2">
      <t>キョタク</t>
    </rPh>
    <rPh sb="2" eb="4">
      <t>カイゴ</t>
    </rPh>
    <rPh sb="4" eb="6">
      <t>シエン</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</si>
  <si>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</si>
  <si>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</si>
  <si>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</si>
  <si>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</si>
  <si>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</si>
  <si>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</si>
  <si>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</si>
  <si>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</si>
  <si>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</si>
  <si>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</si>
  <si>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</si>
  <si>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夜間対応型訪問介護</t>
    <rPh sb="0" eb="2">
      <t>ヤカン</t>
    </rPh>
    <rPh sb="2" eb="4">
      <t>タイオウ</t>
    </rPh>
    <rPh sb="4" eb="5">
      <t>ガタ</t>
    </rPh>
    <rPh sb="5" eb="7">
      <t>ホウモン</t>
    </rPh>
    <rPh sb="7" eb="9">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</si>
  <si>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</si>
  <si>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</si>
  <si>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</si>
  <si>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</si>
  <si>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</si>
  <si>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</si>
  <si>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介護予防支援</t>
    <rPh sb="0" eb="2">
      <t>カイゴ</t>
    </rPh>
    <rPh sb="2" eb="4">
      <t>ヨボウ</t>
    </rPh>
    <rPh sb="4" eb="6">
      <t>シエン</t>
    </rPh>
    <phoneticPr fontId="2"/>
  </si>
  <si>
    <t>介護予防福祉用具貸与</t>
    <rPh sb="0" eb="2">
      <t>カイゴ</t>
    </rPh>
    <rPh sb="2" eb="4">
      <t>ヨボウ</t>
    </rPh>
    <rPh sb="4" eb="6">
      <t>フクシ</t>
    </rPh>
    <rPh sb="6" eb="8">
      <t>ヨウグ</t>
    </rPh>
    <rPh sb="8" eb="10">
      <t>タイヨ</t>
    </rPh>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</si>
  <si>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</si>
  <si>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</si>
  <si>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</si>
  <si>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</si>
  <si>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</si>
  <si>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</si>
  <si>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</si>
  <si>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</si>
  <si>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</si>
  <si>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</si>
  <si>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</si>
  <si>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</si>
  <si>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医療事故情報収集等事業への参加の有無</t>
    <rPh sb="0" eb="2">
      <t>イリョウ</t>
    </rPh>
    <rPh sb="2" eb="4">
      <t>ジコ</t>
    </rPh>
    <rPh sb="4" eb="6">
      <t>ジョウホウ</t>
    </rPh>
    <rPh sb="6" eb="8">
      <t>シュウシュウ</t>
    </rPh>
    <rPh sb="8" eb="9">
      <t>ナド</t>
    </rPh>
    <rPh sb="9" eb="11">
      <t>ジギョウ</t>
    </rPh>
    <rPh sb="13" eb="15">
      <t>サンカ</t>
    </rPh>
    <rPh sb="16" eb="18">
      <t>ウム</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</si>
  <si>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</si>
  <si>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</si>
  <si>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</si>
  <si>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</si>
  <si>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熱傷（中等症）の入院治療</t>
    <rPh sb="0" eb="2">
      <t>ネッショウ</t>
    </rPh>
    <rPh sb="3" eb="5">
      <t>チュウトウ</t>
    </rPh>
    <rPh sb="5" eb="6">
      <t>ショウ</t>
    </rPh>
    <rPh sb="8" eb="10">
      <t>ニュウイン</t>
    </rPh>
    <rPh sb="10" eb="12">
      <t>チリョウ</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</si>
  <si>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</si>
  <si>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</si>
  <si>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</si>
  <si>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</si>
  <si>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</si>
  <si>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</si>
  <si>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8-1</t>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</si>
  <si>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</si>
  <si>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</si>
  <si>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</si>
  <si>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</si>
  <si>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</si>
  <si>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</si>
  <si>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</si>
  <si>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</si>
  <si>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</si>
  <si>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</si>
  <si>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</si>
  <si>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</si>
  <si>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</si>
  <si>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</si>
  <si>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</si>
  <si>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</si>
  <si>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</si>
  <si>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</si>
  <si>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</si>
  <si>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</si>
  <si>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</si>
  <si>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</si>
  <si>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</si>
  <si>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</si>
  <si>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</si>
  <si>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</si>
  <si>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</si>
  <si>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</si>
  <si>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</si>
  <si>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</si>
  <si>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</si>
  <si>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</si>
  <si>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</si>
  <si>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</si>
  <si>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</si>
  <si>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</si>
  <si>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</si>
  <si>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</si>
  <si>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</si>
  <si>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</si>
  <si>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</si>
  <si>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</si>
  <si>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</si>
  <si>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</si>
  <si>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</si>
  <si>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</si>
  <si>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</si>
  <si>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</si>
  <si>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</si>
  <si>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</si>
  <si>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生活保護法指定医療機関</t>
    <rPh sb="0" eb="2">
      <t>セイカツ</t>
    </rPh>
    <rPh sb="2" eb="4">
      <t>ホゴ</t>
    </rPh>
    <rPh sb="4" eb="5">
      <t>ホウ</t>
    </rPh>
    <rPh sb="5" eb="7">
      <t>シテイ</t>
    </rPh>
    <rPh sb="7" eb="9">
      <t>イリョウ</t>
    </rPh>
    <rPh sb="9" eb="11">
      <t>キカン</t>
    </rPh>
    <phoneticPr fontId="2"/>
  </si>
  <si>
    <t>医療保護施設</t>
    <rPh sb="0" eb="2">
      <t>イリョウ</t>
    </rPh>
    <rPh sb="2" eb="4">
      <t>ホゴ</t>
    </rPh>
    <rPh sb="4" eb="6">
      <t>シセツ</t>
    </rPh>
    <phoneticPr fontId="2"/>
  </si>
  <si>
    <t>指定養育医療機関</t>
    <rPh sb="0" eb="2">
      <t>シテイ</t>
    </rPh>
    <rPh sb="2" eb="4">
      <t>ヨウイク</t>
    </rPh>
    <rPh sb="4" eb="6">
      <t>イリョウ</t>
    </rPh>
    <rPh sb="6" eb="8">
      <t>キカン</t>
    </rPh>
    <phoneticPr fontId="2"/>
  </si>
  <si>
    <t>戦傷病者特別援護法指定医療機関</t>
    <rPh sb="0" eb="2">
      <t>センショウ</t>
    </rPh>
    <rPh sb="2" eb="4">
      <t>ビョウシャ</t>
    </rPh>
    <rPh sb="4" eb="6">
      <t>トクベツ</t>
    </rPh>
    <rPh sb="6" eb="8">
      <t>エンゴ</t>
    </rPh>
    <rPh sb="8" eb="9">
      <t>ホウ</t>
    </rPh>
    <rPh sb="9" eb="11">
      <t>シテイ</t>
    </rPh>
    <rPh sb="11" eb="13">
      <t>イリョウ</t>
    </rPh>
    <rPh sb="13" eb="15">
      <t>キカン</t>
    </rPh>
    <phoneticPr fontId="2"/>
  </si>
  <si>
    <t>原子爆弾被害者医療指定医療機関</t>
    <rPh sb="0" eb="2">
      <t>ゲンシ</t>
    </rPh>
    <rPh sb="2" eb="4">
      <t>バクダン</t>
    </rPh>
    <rPh sb="4" eb="7">
      <t>ヒガイシャ</t>
    </rPh>
    <rPh sb="7" eb="9">
      <t>イリョウ</t>
    </rPh>
    <rPh sb="9" eb="11">
      <t>シテイ</t>
    </rPh>
    <rPh sb="11" eb="13">
      <t>イリョウ</t>
    </rPh>
    <rPh sb="13" eb="15">
      <t>キカン</t>
    </rPh>
    <phoneticPr fontId="2"/>
  </si>
  <si>
    <t>感染症指定医療機関（特定・第一種・第二種）</t>
    <rPh sb="0" eb="3">
      <t>カンセンショウ</t>
    </rPh>
    <rPh sb="3" eb="5">
      <t>シテイ</t>
    </rPh>
    <rPh sb="5" eb="7">
      <t>イリョウ</t>
    </rPh>
    <rPh sb="7" eb="9">
      <t>キカン</t>
    </rPh>
    <rPh sb="10" eb="12">
      <t>トクテイ</t>
    </rPh>
    <rPh sb="13" eb="14">
      <t>ダイ</t>
    </rPh>
    <rPh sb="14" eb="16">
      <t>イッシュ</t>
    </rPh>
    <rPh sb="17" eb="18">
      <t>ダイ</t>
    </rPh>
    <rPh sb="18" eb="20">
      <t>ニシュ</t>
    </rPh>
    <phoneticPr fontId="2"/>
  </si>
  <si>
    <t>公害医療機関</t>
    <rPh sb="0" eb="2">
      <t>コウガイ</t>
    </rPh>
    <rPh sb="2" eb="4">
      <t>イリョウ</t>
    </rPh>
    <rPh sb="4" eb="6">
      <t>キカン</t>
    </rPh>
    <phoneticPr fontId="2"/>
  </si>
  <si>
    <t>特定機能病院</t>
    <rPh sb="0" eb="2">
      <t>トクテイ</t>
    </rPh>
    <rPh sb="2" eb="4">
      <t>キノウ</t>
    </rPh>
    <rPh sb="4" eb="6">
      <t>ビョウイン</t>
    </rPh>
    <phoneticPr fontId="2"/>
  </si>
  <si>
    <t>総合周産期母子医療センター</t>
    <rPh sb="0" eb="2">
      <t>ソウゴウ</t>
    </rPh>
    <rPh sb="2" eb="3">
      <t>マワ</t>
    </rPh>
    <rPh sb="3" eb="4">
      <t>ウ</t>
    </rPh>
    <rPh sb="4" eb="5">
      <t>キ</t>
    </rPh>
    <rPh sb="5" eb="7">
      <t>ボシ</t>
    </rPh>
    <rPh sb="7" eb="9">
      <t>イリョウ</t>
    </rPh>
    <phoneticPr fontId="2"/>
  </si>
  <si>
    <t>不妊専門相談センター</t>
    <rPh sb="0" eb="2">
      <t>フニン</t>
    </rPh>
    <rPh sb="2" eb="4">
      <t>センモン</t>
    </rPh>
    <rPh sb="4" eb="6">
      <t>ソウダン</t>
    </rPh>
    <phoneticPr fontId="2"/>
  </si>
  <si>
    <t>地域周産期母子医療センター</t>
    <rPh sb="0" eb="2">
      <t>チイキ</t>
    </rPh>
    <rPh sb="2" eb="3">
      <t>シュウ</t>
    </rPh>
    <rPh sb="3" eb="4">
      <t>ウ</t>
    </rPh>
    <rPh sb="4" eb="5">
      <t>キ</t>
    </rPh>
    <rPh sb="5" eb="7">
      <t>ボシ</t>
    </rPh>
    <rPh sb="7" eb="9">
      <t>イリョウ</t>
    </rPh>
    <phoneticPr fontId="2"/>
  </si>
  <si>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</si>
  <si>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</si>
  <si>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契約件数（前年度４／１～３／３１の件数）</t>
    <rPh sb="0" eb="2">
      <t>ケイヤク</t>
    </rPh>
    <rPh sb="2" eb="4">
      <t>ケンスウ</t>
    </rPh>
    <rPh sb="5" eb="7">
      <t>ゼンネン</t>
    </rPh>
    <rPh sb="7" eb="8">
      <t>ド</t>
    </rPh>
    <rPh sb="17" eb="19">
      <t>ケンスウ</t>
    </rPh>
    <phoneticPr fontId="2"/>
  </si>
  <si>
    <t>下記の種類の専門医の人数を記入して下さい。該当しない場合は記入不要です。</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</si>
  <si>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46.</t>
  </si>
  <si>
    <t>47.</t>
  </si>
  <si>
    <t>48.</t>
  </si>
  <si>
    <t>49.</t>
  </si>
  <si>
    <t>50.</t>
  </si>
  <si>
    <t>51.</t>
  </si>
  <si>
    <t>施設の名称</t>
    <rPh sb="0" eb="2">
      <t>シセツ</t>
    </rPh>
    <rPh sb="3" eb="5">
      <t>メイショウ</t>
    </rPh>
    <phoneticPr fontId="2"/>
  </si>
  <si>
    <t>点滴の管理</t>
    <rPh sb="0" eb="2">
      <t>テンテキ</t>
    </rPh>
    <rPh sb="3" eb="5">
      <t>カンリ</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</si>
  <si>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</si>
  <si>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</si>
  <si>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</si>
  <si>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</si>
  <si>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</si>
  <si>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</si>
  <si>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②外来患者を担当する人数</t>
    <rPh sb="1" eb="3">
      <t>ガイライ</t>
    </rPh>
    <rPh sb="3" eb="5">
      <t>カンジャ</t>
    </rPh>
    <rPh sb="6" eb="8">
      <t>タントウ</t>
    </rPh>
    <rPh sb="10" eb="12">
      <t>ニンズウ</t>
    </rPh>
    <phoneticPr fontId="2"/>
  </si>
  <si>
    <t>③入院患者を担当する人数</t>
    <rPh sb="1" eb="3">
      <t>ニュウイン</t>
    </rPh>
    <rPh sb="3" eb="5">
      <t>カンジャ</t>
    </rPh>
    <rPh sb="6" eb="8">
      <t>タントウ</t>
    </rPh>
    <rPh sb="10" eb="12">
      <t>ニンズウ</t>
    </rPh>
    <phoneticPr fontId="2"/>
  </si>
  <si>
    <t>安全管理部門の設置の有無及び部門の構成員の職種</t>
    <rPh sb="0" eb="2">
      <t>アンゼン</t>
    </rPh>
    <rPh sb="2" eb="4">
      <t>カンリ</t>
    </rPh>
    <rPh sb="4" eb="6">
      <t>ブモン</t>
    </rPh>
    <rPh sb="7" eb="9">
      <t>セッチ</t>
    </rPh>
    <rPh sb="10" eb="12">
      <t>ウム</t>
    </rPh>
    <rPh sb="12" eb="13">
      <t>オヨ</t>
    </rPh>
    <rPh sb="14" eb="16">
      <t>ブモン</t>
    </rPh>
    <rPh sb="17" eb="20">
      <t>コウセイイン</t>
    </rPh>
    <rPh sb="21" eb="23">
      <t>ショクシュ</t>
    </rPh>
    <phoneticPr fontId="2"/>
  </si>
  <si>
    <t>認知症対応型通所介護</t>
    <rPh sb="3" eb="6">
      <t>タイオウガタ</t>
    </rPh>
    <rPh sb="6" eb="8">
      <t>ツウショ</t>
    </rPh>
    <rPh sb="8" eb="10">
      <t>カイゴ</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</si>
  <si>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</si>
  <si>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</si>
  <si>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特定介護予防福祉用具販売</t>
    <rPh sb="0" eb="2">
      <t>トクテイ</t>
    </rPh>
    <rPh sb="2" eb="4">
      <t>カイゴ</t>
    </rPh>
    <rPh sb="4" eb="6">
      <t>ヨボウ</t>
    </rPh>
    <rPh sb="6" eb="8">
      <t>フクシ</t>
    </rPh>
    <rPh sb="8" eb="10">
      <t>ヨウグ</t>
    </rPh>
    <rPh sb="10" eb="12">
      <t>ハンバイ</t>
    </rPh>
    <phoneticPr fontId="2"/>
  </si>
  <si>
    <t>婦人科領域の一次診療</t>
    <rPh sb="0" eb="2">
      <t>フジン</t>
    </rPh>
    <rPh sb="2" eb="3">
      <t>カ</t>
    </rPh>
    <phoneticPr fontId="2"/>
  </si>
  <si>
    <t>金額</t>
    <rPh sb="0" eb="2">
      <t>キンガク</t>
    </rPh>
    <phoneticPr fontId="2"/>
  </si>
  <si>
    <t>（内容記入）</t>
    <rPh sb="1" eb="3">
      <t>ナイヨウ</t>
    </rPh>
    <rPh sb="3" eb="5">
      <t>キニュウ</t>
    </rPh>
    <phoneticPr fontId="2"/>
  </si>
  <si>
    <t>（内容：</t>
    <rPh sb="1" eb="3">
      <t>ナイヨウ</t>
    </rPh>
    <phoneticPr fontId="2"/>
  </si>
  <si>
    <t>（料金：</t>
    <rPh sb="1" eb="3">
      <t>リョウキン</t>
    </rPh>
    <phoneticPr fontId="2"/>
  </si>
  <si>
    <t>（人数）</t>
    <rPh sb="1" eb="3">
      <t>ニンズウ</t>
    </rPh>
    <phoneticPr fontId="2"/>
  </si>
  <si>
    <t>在宅人工呼吸指導管理</t>
    <rPh sb="0" eb="2">
      <t>ザイタク</t>
    </rPh>
    <rPh sb="2" eb="4">
      <t>ジンコウ</t>
    </rPh>
    <rPh sb="4" eb="6">
      <t>コキュウ</t>
    </rPh>
    <rPh sb="6" eb="8">
      <t>シドウ</t>
    </rPh>
    <rPh sb="8" eb="10">
      <t>カンリ</t>
    </rPh>
    <phoneticPr fontId="2"/>
  </si>
  <si>
    <t>人工膀胱の管理</t>
    <rPh sb="0" eb="2">
      <t>ジンコウ</t>
    </rPh>
    <rPh sb="2" eb="4">
      <t>ボウコウ</t>
    </rPh>
    <rPh sb="5" eb="7">
      <t>カンリ</t>
    </rPh>
    <phoneticPr fontId="2"/>
  </si>
  <si>
    <t>ID番号</t>
    <rPh sb="2" eb="4">
      <t>バンゴウ</t>
    </rPh>
    <phoneticPr fontId="2"/>
  </si>
  <si>
    <t>（※ID番号は県で記入するため</t>
    <phoneticPr fontId="2"/>
  </si>
  <si>
    <t>　記載不要）</t>
    <phoneticPr fontId="2"/>
  </si>
  <si>
    <t>電子メールアドレス</t>
    <rPh sb="0" eb="2">
      <t>デンシ</t>
    </rPh>
    <phoneticPr fontId="2"/>
  </si>
  <si>
    <t>医療保険</t>
    <rPh sb="0" eb="2">
      <t>イリョウ</t>
    </rPh>
    <rPh sb="2" eb="4">
      <t>ホケン</t>
    </rPh>
    <phoneticPr fontId="2"/>
  </si>
  <si>
    <t>介護保険</t>
    <rPh sb="0" eb="2">
      <t>カイゴ</t>
    </rPh>
    <rPh sb="2" eb="4">
      <t>ホケン</t>
    </rPh>
    <phoneticPr fontId="2"/>
  </si>
  <si>
    <t>原子爆弾被害者一般疾病医療取扱医療機関</t>
    <rPh sb="0" eb="2">
      <t>ゲンシ</t>
    </rPh>
    <rPh sb="2" eb="4">
      <t>バクダン</t>
    </rPh>
    <rPh sb="4" eb="7">
      <t>ヒガイシャ</t>
    </rPh>
    <rPh sb="7" eb="9">
      <t>イッパン</t>
    </rPh>
    <rPh sb="9" eb="10">
      <t>シツ</t>
    </rPh>
    <rPh sb="10" eb="11">
      <t>ビョウ</t>
    </rPh>
    <rPh sb="11" eb="13">
      <t>イリョウ</t>
    </rPh>
    <rPh sb="13" eb="15">
      <t>トリアツカイ</t>
    </rPh>
    <rPh sb="15" eb="17">
      <t>イリョウ</t>
    </rPh>
    <rPh sb="17" eb="19">
      <t>キカン</t>
    </rPh>
    <phoneticPr fontId="2"/>
  </si>
  <si>
    <t>床</t>
    <rPh sb="0" eb="1">
      <t>トコ</t>
    </rPh>
    <phoneticPr fontId="2"/>
  </si>
  <si>
    <t>病室差額料が発生する病床数</t>
  </si>
  <si>
    <t>なお、非常勤も含めて記入して下さい。</t>
    <rPh sb="3" eb="6">
      <t>ヒジョウキン</t>
    </rPh>
    <rPh sb="7" eb="8">
      <t>フク</t>
    </rPh>
    <rPh sb="10" eb="12">
      <t>キニュウ</t>
    </rPh>
    <rPh sb="14" eb="15">
      <t>クダ</t>
    </rPh>
    <phoneticPr fontId="2"/>
  </si>
  <si>
    <t>(ﾛｰﾏ字表記可)</t>
    <rPh sb="4" eb="5">
      <t>ジ</t>
    </rPh>
    <rPh sb="5" eb="7">
      <t>ヒョウキ</t>
    </rPh>
    <rPh sb="7" eb="8">
      <t>カ</t>
    </rPh>
    <phoneticPr fontId="2"/>
  </si>
  <si>
    <t>祝祭日以外に年末年始、お盆等を休診日として設定されている日を記入して下さい。</t>
    <rPh sb="0" eb="1">
      <t>シュク</t>
    </rPh>
    <rPh sb="1" eb="3">
      <t>サイジツ</t>
    </rPh>
    <rPh sb="3" eb="5">
      <t>イガイ</t>
    </rPh>
    <rPh sb="6" eb="8">
      <t>ネンマツ</t>
    </rPh>
    <rPh sb="8" eb="10">
      <t>ネンシ</t>
    </rPh>
    <rPh sb="12" eb="13">
      <t>ボン</t>
    </rPh>
    <rPh sb="13" eb="14">
      <t>トウ</t>
    </rPh>
    <rPh sb="15" eb="17">
      <t>キュウシン</t>
    </rPh>
    <rPh sb="17" eb="18">
      <t>ビ</t>
    </rPh>
    <rPh sb="21" eb="23">
      <t>セッテイ</t>
    </rPh>
    <rPh sb="28" eb="29">
      <t>ヒ</t>
    </rPh>
    <rPh sb="30" eb="32">
      <t>キニュウ</t>
    </rPh>
    <rPh sb="34" eb="35">
      <t>クダ</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</si>
  <si>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</si>
  <si>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「保険医療機関が表示する診療時間以外の時間における診療」に係る特別の料金の徴収の有無及び金額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40" eb="42">
      <t>ウム</t>
    </rPh>
    <rPh sb="42" eb="43">
      <t>オヨ</t>
    </rPh>
    <rPh sb="44" eb="46">
      <t>キンガク</t>
    </rPh>
    <phoneticPr fontId="2"/>
  </si>
  <si>
    <t>「病床数が２００以上の病院について受けた初診」に係る特別の料金の徴収の有無及び金額</t>
    <rPh sb="1" eb="3">
      <t>ビョウショウ</t>
    </rPh>
    <rPh sb="3" eb="4">
      <t>カズ</t>
    </rPh>
    <rPh sb="8" eb="10">
      <t>イジョウ</t>
    </rPh>
    <rPh sb="11" eb="13">
      <t>ビョウイン</t>
    </rPh>
    <rPh sb="17" eb="18">
      <t>ウ</t>
    </rPh>
    <rPh sb="20" eb="22">
      <t>ショシン</t>
    </rPh>
    <rPh sb="24" eb="25">
      <t>カカワ</t>
    </rPh>
    <rPh sb="26" eb="28">
      <t>トクベツ</t>
    </rPh>
    <rPh sb="29" eb="31">
      <t>リョウキン</t>
    </rPh>
    <rPh sb="32" eb="34">
      <t>チョウシュウ</t>
    </rPh>
    <rPh sb="35" eb="37">
      <t>ウム</t>
    </rPh>
    <rPh sb="37" eb="38">
      <t>オヨ</t>
    </rPh>
    <rPh sb="39" eb="41">
      <t>キンガク</t>
    </rPh>
    <phoneticPr fontId="2"/>
  </si>
  <si>
    <t>「病床数が２００以上の病院について受けた再診」に係る特別の料金の徴収の有無及び金額</t>
    <rPh sb="1" eb="3">
      <t>ビョウショウ</t>
    </rPh>
    <rPh sb="3" eb="4">
      <t>カズ</t>
    </rPh>
    <rPh sb="8" eb="10">
      <t>イジョウ</t>
    </rPh>
    <rPh sb="11" eb="13">
      <t>ビョウイン</t>
    </rPh>
    <rPh sb="17" eb="18">
      <t>ウ</t>
    </rPh>
    <rPh sb="20" eb="22">
      <t>サイシン</t>
    </rPh>
    <rPh sb="24" eb="25">
      <t>カカワ</t>
    </rPh>
    <rPh sb="26" eb="28">
      <t>トクベツ</t>
    </rPh>
    <rPh sb="29" eb="31">
      <t>リョウキン</t>
    </rPh>
    <rPh sb="32" eb="34">
      <t>チョウシュウ</t>
    </rPh>
    <rPh sb="35" eb="37">
      <t>ウム</t>
    </rPh>
    <rPh sb="37" eb="38">
      <t>オヨ</t>
    </rPh>
    <rPh sb="39" eb="41">
      <t>キンガク</t>
    </rPh>
    <phoneticPr fontId="2"/>
  </si>
  <si>
    <t>健康診断実施の有無及び内容</t>
    <rPh sb="0" eb="2">
      <t>ケンコウ</t>
    </rPh>
    <rPh sb="2" eb="4">
      <t>シンダン</t>
    </rPh>
    <rPh sb="4" eb="6">
      <t>ジッシ</t>
    </rPh>
    <rPh sb="7" eb="8">
      <t>ユウ</t>
    </rPh>
    <rPh sb="8" eb="9">
      <t>ナシ</t>
    </rPh>
    <rPh sb="9" eb="10">
      <t>オヨ</t>
    </rPh>
    <rPh sb="11" eb="13">
      <t>ナイヨウ</t>
    </rPh>
    <phoneticPr fontId="2"/>
  </si>
  <si>
    <t>健康相談実施の有無及び内容</t>
    <rPh sb="0" eb="2">
      <t>ケンコウ</t>
    </rPh>
    <rPh sb="2" eb="4">
      <t>ソウダン</t>
    </rPh>
    <rPh sb="4" eb="6">
      <t>ジッシ</t>
    </rPh>
    <rPh sb="7" eb="8">
      <t>ユウ</t>
    </rPh>
    <rPh sb="8" eb="9">
      <t>ナシ</t>
    </rPh>
    <rPh sb="9" eb="10">
      <t>オヨ</t>
    </rPh>
    <rPh sb="11" eb="13">
      <t>ナイヨウ</t>
    </rPh>
    <phoneticPr fontId="2"/>
  </si>
  <si>
    <t>訪問看護ステーションとの連携</t>
    <rPh sb="0" eb="2">
      <t>ホウモン</t>
    </rPh>
    <rPh sb="2" eb="4">
      <t>カンゴ</t>
    </rPh>
    <rPh sb="12" eb="14">
      <t>レンケイ</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</si>
  <si>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</si>
  <si>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①セカンドオピニオンのための診療に関する情報提供の有無</t>
    <rPh sb="14" eb="16">
      <t>シンリョウ</t>
    </rPh>
    <rPh sb="17" eb="18">
      <t>カン</t>
    </rPh>
    <rPh sb="20" eb="22">
      <t>ジョウホウ</t>
    </rPh>
    <rPh sb="22" eb="24">
      <t>テイキョウ</t>
    </rPh>
    <rPh sb="25" eb="27">
      <t>ウム</t>
    </rPh>
    <phoneticPr fontId="2"/>
  </si>
  <si>
    <t>（フリガナ）</t>
    <phoneticPr fontId="2"/>
  </si>
  <si>
    <t>最寄りの駅を記入して下さい。</t>
    <rPh sb="0" eb="2">
      <t>モヨ</t>
    </rPh>
    <rPh sb="4" eb="5">
      <t>エキ</t>
    </rPh>
    <rPh sb="6" eb="8">
      <t>キニュウ</t>
    </rPh>
    <rPh sb="10" eb="11">
      <t>クダ</t>
    </rPh>
    <phoneticPr fontId="2"/>
  </si>
  <si>
    <t>脳卒中専用集中治療室（ＳＣＵ）</t>
    <rPh sb="0" eb="1">
      <t>ノウ</t>
    </rPh>
    <rPh sb="1" eb="3">
      <t>ソッチュウ</t>
    </rPh>
    <rPh sb="3" eb="5">
      <t>センヨウ</t>
    </rPh>
    <rPh sb="5" eb="7">
      <t>シュウチュウ</t>
    </rPh>
    <rPh sb="7" eb="10">
      <t>チリョウシツ</t>
    </rPh>
    <phoneticPr fontId="2"/>
  </si>
  <si>
    <t>呼吸器疾患専用集中治療室（ＲＣＵ）</t>
    <rPh sb="0" eb="3">
      <t>コキュウキ</t>
    </rPh>
    <rPh sb="3" eb="5">
      <t>シッカン</t>
    </rPh>
    <rPh sb="5" eb="7">
      <t>センヨウ</t>
    </rPh>
    <rPh sb="7" eb="9">
      <t>シュウチュウ</t>
    </rPh>
    <rPh sb="9" eb="12">
      <t>チリョウシツ</t>
    </rPh>
    <phoneticPr fontId="2"/>
  </si>
  <si>
    <t>新生児集中治療室（ＮＩＣＵ）</t>
    <rPh sb="0" eb="3">
      <t>シンセイジ</t>
    </rPh>
    <rPh sb="3" eb="5">
      <t>シュウチュウ</t>
    </rPh>
    <rPh sb="5" eb="8">
      <t>チリョウシツ</t>
    </rPh>
    <phoneticPr fontId="2"/>
  </si>
  <si>
    <t>高気圧酸素治療室</t>
    <rPh sb="0" eb="1">
      <t>コウ</t>
    </rPh>
    <rPh sb="1" eb="3">
      <t>キアツ</t>
    </rPh>
    <rPh sb="3" eb="5">
      <t>サンソ</t>
    </rPh>
    <rPh sb="5" eb="8">
      <t>チリョウシツ</t>
    </rPh>
    <phoneticPr fontId="2"/>
  </si>
  <si>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</si>
  <si>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</si>
  <si>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</si>
  <si>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</si>
  <si>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</si>
  <si>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</si>
  <si>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</si>
  <si>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</si>
  <si>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</si>
  <si>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</si>
  <si>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</si>
  <si>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</si>
  <si>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</si>
  <si>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</si>
  <si>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地域医療支援病院</t>
  </si>
  <si>
    <t>生活保護法指定医療機関</t>
  </si>
  <si>
    <t>指定養育医療機関</t>
  </si>
  <si>
    <t>特別の療養環境の提供_金額から</t>
  </si>
  <si>
    <t>特別の療養環境の提供_金額まで</t>
  </si>
  <si>
    <t>予約に基づく診療の有無</t>
  </si>
  <si>
    <t>予約に基づく診療_金額から</t>
  </si>
  <si>
    <t>予約に基づく診療_金額まで</t>
  </si>
  <si>
    <t>保険医療機関が表示する診療時間以外の時間における診察の有無</t>
  </si>
  <si>
    <t>保険医療機関が表示する診療時間以外の時間における診察_金額から</t>
  </si>
  <si>
    <t>保険医療機関が表示する診療時間以外の時間における診察_金額まで</t>
  </si>
  <si>
    <t>病床数が200以上の病院について受けた初診の有無</t>
  </si>
  <si>
    <t>病床数が200以上の病院について受けた初診_金額から</t>
  </si>
  <si>
    <t>病床数が200以上の病院について受けた初診_金額まで</t>
  </si>
  <si>
    <t>病床数が200以上の病院について受けた再診の有無</t>
  </si>
  <si>
    <t>病床数が200以上の病院について受けた再診_金額から</t>
  </si>
  <si>
    <t>病床数が200以上の病院について受けた再診_金額まで</t>
  </si>
  <si>
    <t>先進医療の実施の有無</t>
  </si>
  <si>
    <t>先進医療の実施_内容記入</t>
  </si>
  <si>
    <t>治験実施の有無</t>
  </si>
  <si>
    <t>治験実施_契約件数</t>
  </si>
  <si>
    <t>クレジットカードによる料金の支払いの可否</t>
  </si>
  <si>
    <t>整形外科専門医</t>
  </si>
  <si>
    <t>肝臓専門医</t>
  </si>
  <si>
    <t>細胞診専門医</t>
  </si>
  <si>
    <t>リウマチ専門医</t>
  </si>
  <si>
    <t>皮膚科専門医</t>
  </si>
  <si>
    <t>感染症専門医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</si>
  <si>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</si>
  <si>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</si>
  <si>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</si>
  <si>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</si>
  <si>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</si>
  <si>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</si>
  <si>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</si>
  <si>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</si>
  <si>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</si>
  <si>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</si>
  <si>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</si>
  <si>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</si>
  <si>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</si>
  <si>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</si>
  <si>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</si>
  <si>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</si>
  <si>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</si>
  <si>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</si>
  <si>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</si>
  <si>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</si>
  <si>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</si>
  <si>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</si>
  <si>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</si>
  <si>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</si>
  <si>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</si>
  <si>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</si>
  <si>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</si>
  <si>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</si>
  <si>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</si>
  <si>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</si>
  <si>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</si>
  <si>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</si>
  <si>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</si>
  <si>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</si>
  <si>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</si>
  <si>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</si>
  <si>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精神科保護室</t>
  </si>
  <si>
    <t>病理解剖室</t>
  </si>
  <si>
    <t>新生児搬送車</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</si>
  <si>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</si>
  <si>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</si>
  <si>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</si>
  <si>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</si>
  <si>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</si>
  <si>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</si>
  <si>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</si>
  <si>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</si>
  <si>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</si>
  <si>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</si>
  <si>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</si>
  <si>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</si>
  <si>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気管支狭窄拡張術</t>
  </si>
  <si>
    <t>腋臭症手術</t>
  </si>
  <si>
    <t>気管支腫瘍摘出術</t>
  </si>
  <si>
    <t>半月板切除術</t>
  </si>
  <si>
    <t>ヘルニア手術</t>
  </si>
  <si>
    <t>水晶体再建術</t>
  </si>
  <si>
    <t>腹腔鏡下虫垂切除術</t>
  </si>
  <si>
    <t>半月板縫合術</t>
  </si>
  <si>
    <t>痔核手術</t>
  </si>
  <si>
    <t>靱帯断裂縫合術</t>
  </si>
  <si>
    <t>胸腔鏡下交感神経節切除術</t>
  </si>
  <si>
    <t>尿失禁手術</t>
  </si>
  <si>
    <t>子宮頸部切除術</t>
  </si>
  <si>
    <t>子宮鏡下子宮筋腫摘出術</t>
  </si>
  <si>
    <t>子宮附属器腫瘍摘出術</t>
  </si>
  <si>
    <t>専門外来の有無</t>
  </si>
  <si>
    <t>専門外来_内容</t>
  </si>
  <si>
    <t>健康診断実施の有無</t>
  </si>
  <si>
    <t>健康診断実施_内容</t>
  </si>
  <si>
    <t>健康相談実施の有無</t>
  </si>
  <si>
    <t>健康相談実施_内容</t>
  </si>
  <si>
    <t>インフルエンザ</t>
  </si>
  <si>
    <t>おたふくかぜ</t>
  </si>
  <si>
    <t>コレラ</t>
  </si>
  <si>
    <t>日本脳炎</t>
  </si>
  <si>
    <t>在宅患者訪問点滴注射管理指導</t>
  </si>
  <si>
    <t>在宅患者訪問診療</t>
  </si>
  <si>
    <t>訪問看護指示</t>
  </si>
  <si>
    <t>在宅時医学総合管理</t>
  </si>
  <si>
    <t>在宅患者訪問薬剤管理指導</t>
  </si>
  <si>
    <t>在宅患者訪問栄養食事指導</t>
  </si>
  <si>
    <t>救急搬送診療</t>
  </si>
  <si>
    <t>在宅自己注射指導管理</t>
  </si>
  <si>
    <t>在宅血液透析指導管理</t>
  </si>
  <si>
    <t>在宅酸素療法指導管理</t>
  </si>
  <si>
    <t>在宅中心静脈栄養法指導管理</t>
  </si>
  <si>
    <t>在宅成分栄養経管栄養法指導管理</t>
  </si>
  <si>
    <t>在宅自己導尿指導管理</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</si>
  <si>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</si>
  <si>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</si>
  <si>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</si>
  <si>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</si>
  <si>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</si>
  <si>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</si>
  <si>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</si>
  <si>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</si>
  <si>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</si>
  <si>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セカンドオピニオンのための診療_料金</t>
  </si>
  <si>
    <t>医療連携に対する相談窓口の有無</t>
  </si>
  <si>
    <t>地域連携クリティカルパスの有無</t>
  </si>
  <si>
    <t>地域の保健医療サービス又は福祉サービスを提供する者との連携に対する窓口の設置の有無</t>
  </si>
  <si>
    <t>医療機関の人員配置_医師_外来患者を担当する人数</t>
  </si>
  <si>
    <t>医療機関の人員配置_医師_入院患者を担当する人数</t>
  </si>
  <si>
    <t>医療機関の人員配置_歯科医師_外来患者を担当する人数</t>
  </si>
  <si>
    <t>在宅自己注射指導管理</t>
    <rPh sb="0" eb="2">
      <t>ザイタク</t>
    </rPh>
    <rPh sb="2" eb="4">
      <t>ジコ</t>
    </rPh>
    <rPh sb="4" eb="6">
      <t>チュウシャ</t>
    </rPh>
    <rPh sb="6" eb="8">
      <t>シドウ</t>
    </rPh>
    <rPh sb="8" eb="10">
      <t>カンリ</t>
    </rPh>
    <phoneticPr fontId="2"/>
  </si>
  <si>
    <t>在宅血液透析指導管理</t>
    <rPh sb="0" eb="2">
      <t>ザイタク</t>
    </rPh>
    <rPh sb="2" eb="4">
      <t>ケツエキ</t>
    </rPh>
    <rPh sb="4" eb="6">
      <t>トウセキ</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</si>
  <si>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</si>
  <si>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</si>
  <si>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有無のどちらか該当する方を記入（選択）して下さい。有の場合は駐車可能台数と診察時に有料か無料を記入（選択）して下さい。</t>
    <rPh sb="0" eb="2">
      <t>ウム</t>
    </rPh>
    <rPh sb="7" eb="9">
      <t>ガイトウ</t>
    </rPh>
    <rPh sb="11" eb="12">
      <t>ホウ</t>
    </rPh>
    <rPh sb="13" eb="15">
      <t>キニュウ</t>
    </rPh>
    <rPh sb="16" eb="18">
      <t>センタク</t>
    </rPh>
    <rPh sb="21" eb="22">
      <t>クダ</t>
    </rPh>
    <rPh sb="25" eb="26">
      <t>ア</t>
    </rPh>
    <rPh sb="27" eb="29">
      <t>バアイ</t>
    </rPh>
    <rPh sb="30" eb="32">
      <t>チュウシャ</t>
    </rPh>
    <rPh sb="32" eb="34">
      <t>カノウ</t>
    </rPh>
    <rPh sb="34" eb="36">
      <t>ダイスウ</t>
    </rPh>
    <rPh sb="37" eb="40">
      <t>シンサツジ</t>
    </rPh>
    <rPh sb="41" eb="43">
      <t>ユウリョウ</t>
    </rPh>
    <rPh sb="44" eb="46">
      <t>ムリョウ</t>
    </rPh>
    <rPh sb="47" eb="49">
      <t>キニュウ</t>
    </rPh>
    <rPh sb="50" eb="52">
      <t>センタク</t>
    </rPh>
    <rPh sb="55" eb="56">
      <t>クダ</t>
    </rPh>
    <phoneticPr fontId="2"/>
  </si>
  <si>
    <t>※対応できない言語は記入（選択）する必要はありません。</t>
    <rPh sb="1" eb="3">
      <t>タイオウ</t>
    </rPh>
    <rPh sb="7" eb="9">
      <t>ゲンゴ</t>
    </rPh>
    <rPh sb="10" eb="12">
      <t>キニュウ</t>
    </rPh>
    <rPh sb="13" eb="15">
      <t>センタク</t>
    </rPh>
    <rPh sb="18" eb="20">
      <t>ヒツヨウ</t>
    </rPh>
    <phoneticPr fontId="2"/>
  </si>
  <si>
    <t>　選択肢→　母国語並み or 日常会話程度 or 片言</t>
    <rPh sb="1" eb="4">
      <t>センタクシ</t>
    </rPh>
    <phoneticPr fontId="2"/>
  </si>
  <si>
    <t>精神保健指定医の配置されている医療機関</t>
    <rPh sb="0" eb="2">
      <t>セイシン</t>
    </rPh>
    <rPh sb="2" eb="4">
      <t>ホケン</t>
    </rPh>
    <rPh sb="4" eb="6">
      <t>シテイ</t>
    </rPh>
    <rPh sb="6" eb="7">
      <t>イ</t>
    </rPh>
    <rPh sb="8" eb="10">
      <t>ハイチ</t>
    </rPh>
    <rPh sb="15" eb="17">
      <t>イリョウ</t>
    </rPh>
    <rPh sb="17" eb="19">
      <t>キカン</t>
    </rPh>
    <phoneticPr fontId="2"/>
  </si>
  <si>
    <t>無料低額診療事業実施医療機関</t>
    <rPh sb="0" eb="2">
      <t>ムリョウ</t>
    </rPh>
    <rPh sb="2" eb="3">
      <t>テイ</t>
    </rPh>
    <rPh sb="3" eb="4">
      <t>ガク</t>
    </rPh>
    <rPh sb="4" eb="6">
      <t>シンリョウ</t>
    </rPh>
    <rPh sb="6" eb="8">
      <t>ジギョウ</t>
    </rPh>
    <rPh sb="8" eb="10">
      <t>ジッシ</t>
    </rPh>
    <rPh sb="10" eb="12">
      <t>イリョウ</t>
    </rPh>
    <rPh sb="12" eb="14">
      <t>キカン</t>
    </rPh>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</si>
  <si>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</si>
  <si>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母体胎児集中治療室（ＭＦＩＣＵ）</t>
    <rPh sb="0" eb="2">
      <t>ボタイ</t>
    </rPh>
    <rPh sb="2" eb="4">
      <t>タイジ</t>
    </rPh>
    <rPh sb="4" eb="6">
      <t>シュウチュウ</t>
    </rPh>
    <rPh sb="6" eb="9">
      <t>チリョウシツ</t>
    </rPh>
    <phoneticPr fontId="2"/>
  </si>
  <si>
    <t>次の介護施設を併設している場合、該当項目に○印を記入（選択）して下さい。</t>
    <rPh sb="0" eb="1">
      <t>ツギ</t>
    </rPh>
    <rPh sb="2" eb="4">
      <t>カイゴ</t>
    </rPh>
    <rPh sb="4" eb="6">
      <t>シセツ</t>
    </rPh>
    <rPh sb="7" eb="9">
      <t>ヘイセツ</t>
    </rPh>
    <rPh sb="13" eb="15">
      <t>バアイ</t>
    </rPh>
    <rPh sb="16" eb="18">
      <t>ガイトウ</t>
    </rPh>
    <rPh sb="18" eb="20">
      <t>コウモク</t>
    </rPh>
    <rPh sb="22" eb="23">
      <t>シルシ</t>
    </rPh>
    <rPh sb="24" eb="26">
      <t>キニュウ</t>
    </rPh>
    <rPh sb="27" eb="29">
      <t>センタク</t>
    </rPh>
    <rPh sb="32" eb="33">
      <t>クダ</t>
    </rPh>
    <phoneticPr fontId="2"/>
  </si>
  <si>
    <t>対応することができる項目に○印を記入（選択）して下さい。</t>
    <rPh sb="0" eb="2">
      <t>タイオウ</t>
    </rPh>
    <rPh sb="10" eb="12">
      <t>コウモク</t>
    </rPh>
    <rPh sb="14" eb="15">
      <t>シルシ</t>
    </rPh>
    <rPh sb="16" eb="18">
      <t>キニュウ</t>
    </rPh>
    <rPh sb="19" eb="21">
      <t>センタク</t>
    </rPh>
    <rPh sb="24" eb="25">
      <t>クダ</t>
    </rPh>
    <phoneticPr fontId="2"/>
  </si>
  <si>
    <t>対応することができる予防接種に○印を記入（選択）して下さい。</t>
    <rPh sb="0" eb="2">
      <t>タイオウ</t>
    </rPh>
    <rPh sb="10" eb="12">
      <t>ヨボウ</t>
    </rPh>
    <rPh sb="12" eb="14">
      <t>セッシュ</t>
    </rPh>
    <rPh sb="16" eb="17">
      <t>シルシ</t>
    </rPh>
    <rPh sb="18" eb="20">
      <t>キニュウ</t>
    </rPh>
    <rPh sb="21" eb="23">
      <t>センタク</t>
    </rPh>
    <rPh sb="26" eb="27">
      <t>クダ</t>
    </rPh>
    <phoneticPr fontId="2"/>
  </si>
  <si>
    <t>対応することができる介護サービスに○印を記入（選択）して下さい。</t>
    <rPh sb="0" eb="2">
      <t>タイオウ</t>
    </rPh>
    <rPh sb="10" eb="12">
      <t>カイゴ</t>
    </rPh>
    <rPh sb="18" eb="19">
      <t>シルシ</t>
    </rPh>
    <rPh sb="20" eb="22">
      <t>キニュウ</t>
    </rPh>
    <rPh sb="23" eb="25">
      <t>センタク</t>
    </rPh>
    <rPh sb="28" eb="29">
      <t>クダ</t>
    </rPh>
    <phoneticPr fontId="2"/>
  </si>
  <si>
    <t>有・無どちらかを記入（選択）し、②が有の場合は料金を記入して下さい。</t>
    <rPh sb="0" eb="1">
      <t>ア</t>
    </rPh>
    <rPh sb="2" eb="3">
      <t>ナシ</t>
    </rPh>
    <rPh sb="8" eb="10">
      <t>キニュウ</t>
    </rPh>
    <rPh sb="11" eb="13">
      <t>センタク</t>
    </rPh>
    <rPh sb="18" eb="19">
      <t>ア</t>
    </rPh>
    <rPh sb="20" eb="22">
      <t>バアイ</t>
    </rPh>
    <rPh sb="23" eb="25">
      <t>リョウキン</t>
    </rPh>
    <rPh sb="26" eb="28">
      <t>キニュウ</t>
    </rPh>
    <rPh sb="30" eb="31">
      <t>クダ</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</si>
  <si>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</si>
  <si>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2" eb="23">
      <t>アタイ</t>
    </rPh>
    <rPh sb="24" eb="26">
      <t>キニュウ</t>
    </rPh>
    <rPh sb="28" eb="29">
      <t>クダ</t>
    </rPh>
    <phoneticPr fontId="2"/>
  </si>
  <si>
    <t>有・無どちらか該当する方を記入（選択）して下さい。</t>
    <rPh sb="0" eb="1">
      <t>ア</t>
    </rPh>
    <rPh sb="2" eb="3">
      <t>ナシ</t>
    </rPh>
    <rPh sb="7" eb="9">
      <t>ガイトウ</t>
    </rPh>
    <rPh sb="11" eb="12">
      <t>ホウ</t>
    </rPh>
    <rPh sb="13" eb="15">
      <t>キニュウ</t>
    </rPh>
    <rPh sb="16" eb="18">
      <t>センタク</t>
    </rPh>
    <rPh sb="21" eb="22">
      <t>クダ</t>
    </rPh>
    <phoneticPr fontId="2"/>
  </si>
  <si>
    <t>有・無どちらか該当する方を記入（選択）及び数値を記入して下さい。</t>
    <rPh sb="0" eb="1">
      <t>ユウ</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</si>
  <si>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有・無どちらか該当する方を記入（選択）して下さい。</t>
    <rPh sb="0" eb="1">
      <t>ユウ</t>
    </rPh>
    <rPh sb="2" eb="3">
      <t>ナシ</t>
    </rPh>
    <rPh sb="7" eb="9">
      <t>ガイトウ</t>
    </rPh>
    <rPh sb="11" eb="12">
      <t>ホウ</t>
    </rPh>
    <rPh sb="13" eb="15">
      <t>キニュウ</t>
    </rPh>
    <rPh sb="16" eb="18">
      <t>センタク</t>
    </rPh>
    <rPh sb="21" eb="22">
      <t>クダ</t>
    </rPh>
    <phoneticPr fontId="2"/>
  </si>
  <si>
    <t>対応</t>
    <rPh sb="0" eb="2">
      <t>タイオウ</t>
    </rPh>
    <phoneticPr fontId="2"/>
  </si>
  <si>
    <t>対応できる場合のみ対応欄に○印を記入（選択）して下さい。</t>
    <rPh sb="0" eb="2">
      <t>タイオウ</t>
    </rPh>
    <rPh sb="5" eb="7">
      <t>バアイ</t>
    </rPh>
    <rPh sb="9" eb="11">
      <t>タイオウ</t>
    </rPh>
    <rPh sb="11" eb="12">
      <t>ラン</t>
    </rPh>
    <rPh sb="14" eb="15">
      <t>シルシ</t>
    </rPh>
    <rPh sb="16" eb="18">
      <t>キニュウ</t>
    </rPh>
    <rPh sb="19" eb="21">
      <t>センタク</t>
    </rPh>
    <rPh sb="24" eb="25">
      <t>クダ</t>
    </rPh>
    <phoneticPr fontId="2"/>
  </si>
  <si>
    <t>在宅自己導尿指導管理</t>
    <rPh sb="0" eb="2">
      <t>ザイタク</t>
    </rPh>
    <rPh sb="2" eb="4">
      <t>ジコ</t>
    </rPh>
    <rPh sb="4" eb="5">
      <t>ミチビ</t>
    </rPh>
    <rPh sb="5" eb="6">
      <t>ニョウ</t>
    </rPh>
    <rPh sb="6" eb="8">
      <t>シドウ</t>
    </rPh>
    <rPh sb="8" eb="10">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</si>
  <si>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</si>
  <si>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在宅寝たきり患者処置指導管理</t>
    <rPh sb="0" eb="2">
      <t>ザイタク</t>
    </rPh>
    <rPh sb="2" eb="3">
      <t>ネ</t>
    </rPh>
    <rPh sb="6" eb="8">
      <t>カンジャ</t>
    </rPh>
    <rPh sb="8" eb="10">
      <t>ショチ</t>
    </rPh>
    <rPh sb="10" eb="12">
      <t>シドウ</t>
    </rPh>
    <rPh sb="12" eb="14">
      <t>カンリ</t>
    </rPh>
    <phoneticPr fontId="2"/>
  </si>
  <si>
    <t>在宅自己疼痛管理指導管理</t>
    <rPh sb="0" eb="2">
      <t>ザイタク</t>
    </rPh>
    <rPh sb="2" eb="4">
      <t>ジコ</t>
    </rPh>
    <phoneticPr fontId="2"/>
  </si>
  <si>
    <t>在宅肺高血圧症患者指導管理</t>
    <rPh sb="0" eb="2">
      <t>ザイタク</t>
    </rPh>
    <rPh sb="2" eb="3">
      <t>ハイ</t>
    </rPh>
    <rPh sb="3" eb="6">
      <t>コウケツアツ</t>
    </rPh>
    <rPh sb="6" eb="7">
      <t>ショウ</t>
    </rPh>
    <rPh sb="7" eb="9">
      <t>カンジャ</t>
    </rPh>
    <rPh sb="9" eb="11">
      <t>シドウ</t>
    </rPh>
    <rPh sb="11" eb="13">
      <t>カンリ</t>
    </rPh>
    <phoneticPr fontId="2"/>
  </si>
  <si>
    <t>在宅気管切開患者指導管理</t>
    <rPh sb="0" eb="2">
      <t>ザイタク</t>
    </rPh>
    <rPh sb="2" eb="4">
      <t>キカン</t>
    </rPh>
    <rPh sb="4" eb="6">
      <t>セッカイ</t>
    </rPh>
    <rPh sb="6" eb="8">
      <t>カンジャ</t>
    </rPh>
    <rPh sb="8" eb="10">
      <t>シドウ</t>
    </rPh>
    <rPh sb="10" eb="12">
      <t>カンリ</t>
    </rPh>
    <phoneticPr fontId="2"/>
  </si>
  <si>
    <t>在宅患者訪問診療</t>
    <rPh sb="0" eb="2">
      <t>ザイタク</t>
    </rPh>
    <rPh sb="2" eb="4">
      <t>カンジャ</t>
    </rPh>
    <rPh sb="4" eb="6">
      <t>ホウモン</t>
    </rPh>
    <rPh sb="6" eb="8">
      <t>シンリョウ</t>
    </rPh>
    <phoneticPr fontId="2"/>
  </si>
  <si>
    <t>訪問看護指示</t>
    <rPh sb="0" eb="2">
      <t>ホウモン</t>
    </rPh>
    <rPh sb="2" eb="4">
      <t>カンゴ</t>
    </rPh>
    <rPh sb="4" eb="6">
      <t>シジ</t>
    </rPh>
    <phoneticPr fontId="2"/>
  </si>
  <si>
    <t>住所</t>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</si>
  <si>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</si>
  <si>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</si>
  <si>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</si>
  <si>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</si>
  <si>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</si>
  <si>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</si>
  <si>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</si>
  <si>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</si>
  <si>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介護福祉施設サービス</t>
    <rPh sb="0" eb="2">
      <t>カイゴ</t>
    </rPh>
    <rPh sb="2" eb="4">
      <t>フクシ</t>
    </rPh>
    <rPh sb="4" eb="6">
      <t>シセツ</t>
    </rPh>
    <phoneticPr fontId="2"/>
  </si>
  <si>
    <t>【総数】</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</si>
  <si>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</si>
  <si>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(有りの場合は、１００文字以内で内容を記述して下さい。)</t>
    <rPh sb="11" eb="13">
      <t>モジ</t>
    </rPh>
    <rPh sb="13" eb="15">
      <t>イナイ</t>
    </rPh>
    <phoneticPr fontId="2"/>
  </si>
  <si>
    <t>（１００文字以内。）</t>
    <rPh sb="4" eb="6">
      <t>モジ</t>
    </rPh>
    <rPh sb="6" eb="8">
      <t>イナイ</t>
    </rPh>
    <phoneticPr fontId="2"/>
  </si>
  <si>
    <t>②セカンドオピニオンのための診察の有無及び料金（円）</t>
    <rPh sb="14" eb="16">
      <t>シンサツ</t>
    </rPh>
    <rPh sb="17" eb="19">
      <t>ウム</t>
    </rPh>
    <rPh sb="19" eb="20">
      <t>オヨ</t>
    </rPh>
    <rPh sb="21" eb="23">
      <t>リョウキン</t>
    </rPh>
    <rPh sb="24" eb="25">
      <t>エン</t>
    </rPh>
    <phoneticPr fontId="2"/>
  </si>
  <si>
    <t>①施設内における全面禁煙の実施</t>
    <rPh sb="1" eb="3">
      <t>シセツ</t>
    </rPh>
    <rPh sb="3" eb="4">
      <t>ナイ</t>
    </rPh>
    <rPh sb="8" eb="10">
      <t>ゼンメン</t>
    </rPh>
    <rPh sb="10" eb="12">
      <t>キンエン</t>
    </rPh>
    <rPh sb="13" eb="15">
      <t>ジッシ</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</si>
  <si>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</si>
  <si>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</si>
  <si>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</si>
  <si>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英語表記</t>
    <phoneticPr fontId="2"/>
  </si>
  <si>
    <t>○</t>
    <phoneticPr fontId="2"/>
  </si>
  <si>
    <t>※</t>
    <phoneticPr fontId="2"/>
  </si>
  <si>
    <t>バス</t>
    <phoneticPr fontId="2"/>
  </si>
  <si>
    <t>（</t>
    <phoneticPr fontId="2"/>
  </si>
  <si>
    <t xml:space="preserve">└→ </t>
    <phoneticPr fontId="2"/>
  </si>
  <si>
    <t>ＵＲＬ</t>
    <phoneticPr fontId="2"/>
  </si>
  <si>
    <t>ｱﾄﾞﾚｽ</t>
    <phoneticPr fontId="2"/>
  </si>
  <si>
    <t>10:00</t>
    <phoneticPr fontId="2"/>
  </si>
  <si>
    <t>～</t>
    <phoneticPr fontId="2"/>
  </si>
  <si>
    <t>13:30</t>
    <phoneticPr fontId="2"/>
  </si>
  <si>
    <t>15:00</t>
    <phoneticPr fontId="2"/>
  </si>
  <si>
    <t>～</t>
    <phoneticPr fontId="2"/>
  </si>
  <si>
    <t>18:00</t>
    <phoneticPr fontId="2"/>
  </si>
  <si>
    <t>：</t>
    <phoneticPr fontId="2"/>
  </si>
  <si>
    <t>ハングル</t>
    <phoneticPr fontId="2"/>
  </si>
  <si>
    <t>1.</t>
    <phoneticPr fontId="2"/>
  </si>
  <si>
    <t>～</t>
    <phoneticPr fontId="2"/>
  </si>
  <si>
    <t xml:space="preserve">
</t>
    <phoneticPr fontId="2"/>
  </si>
  <si>
    <t>　（有の場合は件数を記入して下さい。）</t>
    <phoneticPr fontId="2"/>
  </si>
  <si>
    <t>1.</t>
    <phoneticPr fontId="2"/>
  </si>
  <si>
    <t>9.</t>
    <phoneticPr fontId="2"/>
  </si>
  <si>
    <t>7.</t>
    <phoneticPr fontId="2"/>
  </si>
  <si>
    <t>）</t>
    <phoneticPr fontId="2"/>
  </si>
  <si>
    <t>8.</t>
    <phoneticPr fontId="2"/>
  </si>
  <si>
    <t>往診(上記以外)</t>
    <rPh sb="0" eb="2">
      <t>オウシン</t>
    </rPh>
    <rPh sb="3" eb="5">
      <t>ジョウキ</t>
    </rPh>
    <rPh sb="5" eb="7">
      <t>イガイ</t>
    </rPh>
    <phoneticPr fontId="2"/>
  </si>
  <si>
    <t>5.</t>
    <phoneticPr fontId="2"/>
  </si>
  <si>
    <t>12.</t>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</si>
  <si>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</si>
  <si>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</si>
  <si>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介護保健施設サービス</t>
    <phoneticPr fontId="2"/>
  </si>
  <si>
    <t>3.</t>
    <phoneticPr fontId="2"/>
  </si>
  <si>
    <t>※患者が治療を受ける医療機関の間で共有する、治療開始から在宅復帰までの全体的な治療計画のこと。</t>
    <phoneticPr fontId="2"/>
  </si>
  <si>
    <t>有・無どちらかを記入（選択）して下さい。</t>
    <phoneticPr fontId="2"/>
  </si>
  <si>
    <t>（</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</si>
  <si>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</si>
  <si>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</si>
  <si>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</si>
  <si>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</si>
  <si>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</si>
  <si>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</si>
  <si>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</si>
  <si>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</si>
  <si>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</si>
  <si>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</si>
  <si>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</si>
  <si>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</si>
  <si>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胃悪性腫瘍放射線療法</t>
    <phoneticPr fontId="2"/>
  </si>
  <si>
    <t>2</t>
    <phoneticPr fontId="2"/>
  </si>
  <si>
    <t>膵悪性腫瘍手術</t>
    <phoneticPr fontId="2"/>
  </si>
  <si>
    <t>膵悪性腫瘍化学療法</t>
    <phoneticPr fontId="2"/>
  </si>
  <si>
    <t>膵悪性腫瘍放射線療法</t>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</si>
  <si>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</si>
  <si>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</si>
  <si>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</si>
  <si>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</si>
  <si>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</si>
  <si>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</si>
  <si>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</si>
  <si>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</si>
  <si>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</si>
  <si>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</si>
  <si>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</si>
  <si>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</si>
  <si>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</si>
  <si>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</si>
  <si>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</si>
  <si>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</si>
  <si>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</si>
  <si>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</si>
  <si>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</si>
  <si>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</si>
  <si>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</si>
  <si>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</si>
  <si>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</si>
  <si>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</si>
  <si>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</si>
  <si>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</si>
  <si>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</si>
  <si>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</si>
  <si>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</si>
  <si>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</si>
  <si>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</si>
  <si>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</si>
  <si>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</si>
  <si>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</si>
  <si>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</si>
  <si>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</si>
  <si>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</si>
  <si>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</si>
  <si>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</si>
  <si>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</si>
  <si>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</si>
  <si>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</si>
  <si>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</si>
  <si>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</si>
  <si>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</si>
  <si>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</si>
  <si>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</si>
  <si>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</si>
  <si>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</si>
  <si>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</si>
  <si>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</si>
  <si>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</si>
  <si>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</si>
  <si>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</si>
  <si>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</si>
  <si>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</si>
  <si>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</si>
  <si>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</si>
  <si>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</si>
  <si>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</si>
  <si>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</si>
  <si>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</si>
  <si>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</si>
  <si>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</si>
  <si>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</si>
  <si>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</si>
  <si>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</si>
  <si>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</si>
  <si>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</si>
  <si>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</si>
  <si>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休診日_月曜日</t>
  </si>
  <si>
    <t>休診日_火曜日</t>
  </si>
  <si>
    <t>休診日_水曜日</t>
  </si>
  <si>
    <t>休診日_木曜日</t>
  </si>
  <si>
    <t>休診日_金曜日</t>
  </si>
  <si>
    <t>休診日_土曜日</t>
  </si>
  <si>
    <t>休診日_日曜日</t>
  </si>
  <si>
    <t>休診日_祝日</t>
  </si>
  <si>
    <t>医療機関へのアクセス_路線名</t>
  </si>
  <si>
    <t>医療機関へのアクセス_駅名</t>
  </si>
  <si>
    <t>バス_経路1</t>
  </si>
  <si>
    <t>バス_経路2</t>
  </si>
  <si>
    <t>バス_経路3</t>
  </si>
  <si>
    <t>自動車_分</t>
  </si>
  <si>
    <t>徒歩_分</t>
  </si>
  <si>
    <t>医療機関の駐車場の有無</t>
  </si>
  <si>
    <t>医療機関の駐車場_台数</t>
  </si>
  <si>
    <t>医療機関の駐車場の料金</t>
  </si>
  <si>
    <t>案内用ホームページアドレス</t>
  </si>
  <si>
    <t>案内用電子メールアドレス</t>
  </si>
  <si>
    <t>診察科の選択</t>
  </si>
  <si>
    <t>状況_初診で実施</t>
  </si>
  <si>
    <t>状況_再診で実施</t>
  </si>
  <si>
    <t>時間外対応1</t>
  </si>
  <si>
    <t>時間外対応2</t>
  </si>
  <si>
    <t>時間外対応3</t>
  </si>
  <si>
    <t>面会時間_時間帯1_から</t>
  </si>
  <si>
    <t>面会時間_時間帯1_まで</t>
  </si>
  <si>
    <t>面会時間_時間帯2_から</t>
  </si>
  <si>
    <t>面会時間_時間帯2_まで</t>
  </si>
  <si>
    <t>面会時間_曜日別1_月曜日</t>
  </si>
  <si>
    <t>面会時間_曜日別1_火曜日</t>
  </si>
  <si>
    <t>面会時間_曜日別1_水曜日</t>
  </si>
  <si>
    <t>面会時間_曜日別1_木曜日</t>
  </si>
  <si>
    <t>面会時間_曜日別1_金曜日</t>
  </si>
  <si>
    <t>面会時間_曜日別1_土曜日</t>
  </si>
  <si>
    <t>面会時間_曜日別1_日曜日</t>
  </si>
  <si>
    <t>面会時間_曜日別1_祝日</t>
  </si>
  <si>
    <t>相談窓口の有無</t>
  </si>
  <si>
    <t>相談窓口_相談員数</t>
  </si>
  <si>
    <t>相談窓口_電話</t>
  </si>
  <si>
    <t>相談窓口_FAX</t>
  </si>
  <si>
    <t>院内処方の有無</t>
  </si>
  <si>
    <t>入院食情報1</t>
  </si>
  <si>
    <t>入院食情報2</t>
  </si>
  <si>
    <t>入院食情報3</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</si>
  <si>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</si>
  <si>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</si>
  <si>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</si>
  <si>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</si>
  <si>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</si>
  <si>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</si>
  <si>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病院内の院内売店の有無</t>
  </si>
  <si>
    <t>病院内の食堂の有無</t>
  </si>
  <si>
    <t>受動喫煙防止するための措置1</t>
  </si>
  <si>
    <t>受動喫煙防止するための措置2</t>
  </si>
  <si>
    <t>英語</t>
  </si>
  <si>
    <t>ハングル</t>
  </si>
  <si>
    <t>広東語</t>
  </si>
  <si>
    <t>北京語</t>
  </si>
  <si>
    <t>台湾語</t>
  </si>
  <si>
    <t>スペイン語</t>
  </si>
  <si>
    <t>ポルトガル語</t>
  </si>
  <si>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</si>
  <si>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</si>
  <si>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</si>
  <si>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</si>
  <si>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</si>
  <si>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</si>
  <si>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</si>
  <si>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</si>
  <si>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</si>
  <si>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</si>
  <si>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</si>
  <si>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</si>
  <si>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</si>
  <si>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</si>
  <si>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</si>
  <si>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</si>
  <si>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</si>
  <si>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</si>
  <si>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</si>
  <si>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</si>
  <si>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</si>
  <si>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</si>
  <si>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</si>
  <si>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</si>
  <si>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</si>
  <si>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</si>
  <si>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</si>
  <si>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</si>
  <si>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病院の名称</t>
    <rPh sb="0" eb="2">
      <t>ビョウイン</t>
    </rPh>
    <rPh sb="3" eb="5">
      <t>メイショウ</t>
    </rPh>
    <phoneticPr fontId="2"/>
  </si>
  <si>
    <t>３</t>
    <phoneticPr fontId="2"/>
  </si>
  <si>
    <t>（必ず７桁で記入して下さい）</t>
    <rPh sb="1" eb="2">
      <t>カナラ</t>
    </rPh>
    <rPh sb="4" eb="5">
      <t>ケタ</t>
    </rPh>
    <rPh sb="6" eb="8">
      <t>キニュウ</t>
    </rPh>
    <rPh sb="10" eb="11">
      <t>クダ</t>
    </rPh>
    <phoneticPr fontId="2"/>
  </si>
  <si>
    <t>記入例：胃腸科 月～金曜日8:30～17:30までの場合</t>
    <rPh sb="0" eb="2">
      <t>キニュウ</t>
    </rPh>
    <rPh sb="2" eb="3">
      <t>レイ</t>
    </rPh>
    <rPh sb="4" eb="7">
      <t>イチョウカ</t>
    </rPh>
    <rPh sb="8" eb="9">
      <t>ゲツ</t>
    </rPh>
    <rPh sb="10" eb="11">
      <t>キン</t>
    </rPh>
    <rPh sb="11" eb="13">
      <t>ヨウビ</t>
    </rPh>
    <rPh sb="26" eb="28">
      <t>バアイ</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</si>
  <si>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</si>
  <si>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</si>
  <si>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</si>
  <si>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</si>
  <si>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</si>
  <si>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t>
  </si>
  <si>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</si>
  <si>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</si>
  <si>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</si>
  <si>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</si>
  <si>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</si>
  <si>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</si>
  <si>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</si>
  <si>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医療機関の人員配置_歯科医師_入院患者を担当する人数</t>
  </si>
  <si>
    <t>医療機関の人員配置_薬剤師_外来患者を担当する人数</t>
  </si>
  <si>
    <t>医療機関の人員配置_薬剤師_入院患者を担当する人数</t>
  </si>
  <si>
    <t>医療機関の人員配置_看護師_外来患者を担当する人数</t>
  </si>
  <si>
    <t>医療機関の人員配置_看護師_入院患者を担当する人数</t>
  </si>
  <si>
    <t>医療機関の人員配置_准看護師_外来患者を担当する人数</t>
  </si>
  <si>
    <t>医療機関の人員配置_准看護師_入院患者を担当する人数</t>
  </si>
  <si>
    <t>医療機関の人員配置_助産師_外来患者を担当する人数</t>
  </si>
  <si>
    <t>医療機関の人員配置_助産師_入院患者を担当する人数</t>
  </si>
  <si>
    <t>医療機関の人員配置_歯科衛生士_外来患者を担当する人数</t>
  </si>
  <si>
    <t>医療機関の人員配置_歯科衛生士_入院患者を担当する人数</t>
  </si>
  <si>
    <t>医療機関の人員配置_診療放射線技術_外来患者を担当する人数</t>
  </si>
  <si>
    <t>医療機関の人員配置_診療放射線技術_入院患者を担当する人数</t>
  </si>
  <si>
    <t>医療機関の人員配置_理学療法士_外来患者を担当する人数</t>
  </si>
  <si>
    <t>医療機関の人員配置_理学療法士_入院患者を担当する人数</t>
  </si>
  <si>
    <t>医療機関の人員配置_作業療法士_外来患者を担当する人数</t>
  </si>
  <si>
    <t>医療機関の人員配置_作業療法士_入院患者を担当する人数</t>
  </si>
  <si>
    <t>医療安全についての相談窓口の有無</t>
  </si>
  <si>
    <t>医療安全管理者の配置の有無</t>
  </si>
  <si>
    <t>医療安全管理者の専任又は兼任</t>
  </si>
  <si>
    <t>安全管理部門の設置の有無</t>
  </si>
  <si>
    <t>安全管理部門の構成員の職種</t>
  </si>
  <si>
    <t>医療事故情報収集等事業への参加の有無</t>
  </si>
  <si>
    <t>院内感染対策を行う者の配置の有無</t>
  </si>
  <si>
    <t>院内感染対策を行う者の専任又は兼任</t>
  </si>
  <si>
    <t>院内感染対策部門の設置の有無</t>
  </si>
  <si>
    <t>院内感染対策部門の構成員の職種</t>
  </si>
  <si>
    <t>院内での感染症の発生率に関する分析の実施の有無</t>
  </si>
  <si>
    <t>入院診療計画における院内の連携体制の有無</t>
  </si>
  <si>
    <t>オーダリングシステムの導入_検査の有無</t>
  </si>
  <si>
    <t>オーダリングシステムの導入_処方の有無</t>
  </si>
  <si>
    <t>オーダリングシステムの導入_予約の有無</t>
  </si>
  <si>
    <t>ICDコードの利用の有無</t>
  </si>
  <si>
    <t>電子カルテシステムの導入の有無</t>
  </si>
  <si>
    <t>診療録管理専任従事者の有無</t>
  </si>
  <si>
    <t>診療録管理専任従事者_人数</t>
  </si>
  <si>
    <t>情報開示に関する窓口の有無</t>
  </si>
  <si>
    <t>臨床病理検討会の有無</t>
  </si>
  <si>
    <t>予後不良症例に関する院内検討体制の有無</t>
  </si>
  <si>
    <t>平均在院日数等治療結果に関する分析の有無</t>
  </si>
  <si>
    <t>平均在院日数等治療結果に関する分析結果の提供の有無</t>
  </si>
  <si>
    <t>患者満足度調査の有無</t>
  </si>
  <si>
    <t>患者満足度調査結果の提供の有無</t>
  </si>
  <si>
    <t>日本医療機能評価機構の認定の有無</t>
  </si>
  <si>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</si>
  <si>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</si>
  <si>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</si>
  <si>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</si>
  <si>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</si>
  <si>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</si>
  <si>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</si>
  <si>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</si>
  <si>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</si>
  <si>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１</t>
    <phoneticPr fontId="2"/>
  </si>
  <si>
    <t>２</t>
    <phoneticPr fontId="2"/>
  </si>
  <si>
    <t>４</t>
    <phoneticPr fontId="2"/>
  </si>
  <si>
    <t>５</t>
    <phoneticPr fontId="2"/>
  </si>
  <si>
    <t>６</t>
    <phoneticPr fontId="2"/>
  </si>
  <si>
    <t>(フリガナ)</t>
  </si>
  <si>
    <t>(フリガナ)</t>
    <phoneticPr fontId="2"/>
  </si>
  <si>
    <t>（全診療科で実施 　or 一部診療科で実施）</t>
  </si>
  <si>
    <t>(A)診察科</t>
    <phoneticPr fontId="2"/>
  </si>
  <si>
    <t>(B)状況</t>
    <phoneticPr fontId="2"/>
  </si>
  <si>
    <t xml:space="preserve"> ①どちらか該当する項目を記入（選択）して下さい。</t>
    <phoneticPr fontId="2"/>
  </si>
  <si>
    <t>（有 or 無）</t>
    <rPh sb="1" eb="2">
      <t>ア</t>
    </rPh>
    <rPh sb="6" eb="7">
      <t>ナ</t>
    </rPh>
    <phoneticPr fontId="2"/>
  </si>
  <si>
    <t>「特別の療養環境の提供」に係る病室差額料が発生する病床数及び金額</t>
    <phoneticPr fontId="2"/>
  </si>
  <si>
    <t>併設介護施設</t>
    <phoneticPr fontId="2"/>
  </si>
  <si>
    <t>地域の保健医療サービス又は福祉サービスを提供する者との連携に対する窓口の設置の有無</t>
    <rPh sb="0" eb="2">
      <t>チイキ</t>
    </rPh>
    <rPh sb="3" eb="5">
      <t>ホケン</t>
    </rPh>
    <rPh sb="5" eb="7">
      <t>イリョウ</t>
    </rPh>
    <rPh sb="11" eb="12">
      <t>マタ</t>
    </rPh>
    <rPh sb="13" eb="15">
      <t>フクシ</t>
    </rPh>
    <rPh sb="20" eb="22">
      <t>テイキョウ</t>
    </rPh>
    <rPh sb="24" eb="25">
      <t>モノ</t>
    </rPh>
    <rPh sb="27" eb="29">
      <t>レンケイ</t>
    </rPh>
    <rPh sb="30" eb="31">
      <t>タイ</t>
    </rPh>
    <rPh sb="33" eb="35">
      <t>マドグチ</t>
    </rPh>
    <rPh sb="36" eb="38">
      <t>セッチ</t>
    </rPh>
    <rPh sb="39" eb="41">
      <t>ウム</t>
    </rPh>
    <phoneticPr fontId="2"/>
  </si>
  <si>
    <t>①総数</t>
    <rPh sb="1" eb="3">
      <t>ソウスウ</t>
    </rPh>
    <phoneticPr fontId="2"/>
  </si>
  <si>
    <t>(有の場合は職種別に人数を記載して下さい。)</t>
    <phoneticPr fontId="2"/>
  </si>
  <si>
    <t>　（有料 or 無料）</t>
    <phoneticPr fontId="2"/>
  </si>
  <si>
    <t>　（有 or 無）</t>
    <phoneticPr fontId="2"/>
  </si>
  <si>
    <t>　（指定あり or 自由）</t>
    <phoneticPr fontId="2"/>
  </si>
  <si>
    <t>　（有 or 無）（有・無のどちらかを記入（選択）して下さい。）</t>
    <phoneticPr fontId="2"/>
  </si>
  <si>
    <t>　（可 or 否）</t>
    <phoneticPr fontId="2"/>
  </si>
  <si>
    <t>（２５０字以内）</t>
    <phoneticPr fontId="2"/>
  </si>
  <si>
    <t>　（専任 or 兼任）</t>
    <phoneticPr fontId="2"/>
  </si>
  <si>
    <t>　（有 or 無）（構成員（職種別に人数を記入））</t>
    <phoneticPr fontId="2"/>
  </si>
  <si>
    <t>　（有 or 無）</t>
    <phoneticPr fontId="2"/>
  </si>
  <si>
    <t>有・無どちらかを記入（選択）して下さい。有の場合は内容を記述して下さい。</t>
    <rPh sb="0" eb="1">
      <t>ア</t>
    </rPh>
    <rPh sb="2" eb="3">
      <t>ナシ</t>
    </rPh>
    <rPh sb="8" eb="10">
      <t>キニュウ</t>
    </rPh>
    <rPh sb="11" eb="13">
      <t>センタク</t>
    </rPh>
    <rPh sb="16" eb="17">
      <t>クダ</t>
    </rPh>
    <rPh sb="20" eb="21">
      <t>ア</t>
    </rPh>
    <rPh sb="22" eb="24">
      <t>バアイ</t>
    </rPh>
    <rPh sb="25" eb="27">
      <t>ナイヨウ</t>
    </rPh>
    <rPh sb="28" eb="30">
      <t>キジュツ</t>
    </rPh>
    <rPh sb="32" eb="33">
      <t>クダ</t>
    </rPh>
    <phoneticPr fontId="2"/>
  </si>
  <si>
    <t>病 院 の</t>
    <rPh sb="0" eb="1">
      <t>ビョウ</t>
    </rPh>
    <rPh sb="2" eb="3">
      <t>イン</t>
    </rPh>
    <phoneticPr fontId="2"/>
  </si>
  <si>
    <t>母体保護法指定医の配置されている医療機関</t>
    <rPh sb="0" eb="2">
      <t>ボタイ</t>
    </rPh>
    <rPh sb="2" eb="4">
      <t>ホゴ</t>
    </rPh>
    <rPh sb="4" eb="5">
      <t>ホウ</t>
    </rPh>
    <rPh sb="5" eb="7">
      <t>シテイ</t>
    </rPh>
    <rPh sb="7" eb="8">
      <t>イ</t>
    </rPh>
    <rPh sb="9" eb="11">
      <t>ハイチ</t>
    </rPh>
    <rPh sb="16" eb="18">
      <t>イリョウ</t>
    </rPh>
    <rPh sb="18" eb="20">
      <t>キカン</t>
    </rPh>
    <phoneticPr fontId="2"/>
  </si>
  <si>
    <t>小児先天性代謝疾患</t>
    <rPh sb="0" eb="2">
      <t>ショウニ</t>
    </rPh>
    <rPh sb="2" eb="5">
      <t>センテンセイ</t>
    </rPh>
    <rPh sb="5" eb="7">
      <t>タイシャ</t>
    </rPh>
    <rPh sb="7" eb="9">
      <t>シッカン</t>
    </rPh>
    <phoneticPr fontId="2"/>
  </si>
  <si>
    <t>②喫煙室の設置</t>
    <rPh sb="1" eb="3">
      <t>キツエン</t>
    </rPh>
    <rPh sb="3" eb="4">
      <t>シツ</t>
    </rPh>
    <rPh sb="5" eb="7">
      <t>セッチ</t>
    </rPh>
    <phoneticPr fontId="2"/>
  </si>
  <si>
    <t>往診(終日対応することができるものに限る。)</t>
    <rPh sb="0" eb="2">
      <t>オウシン</t>
    </rPh>
    <rPh sb="3" eb="5">
      <t>シュウジツ</t>
    </rPh>
    <rPh sb="5" eb="7">
      <t>タイオウ</t>
    </rPh>
    <rPh sb="18" eb="19">
      <t>カギ</t>
    </rPh>
    <phoneticPr fontId="2"/>
  </si>
  <si>
    <t>真菌検査（顕微鏡検査）</t>
    <rPh sb="0" eb="2">
      <t>シンキン</t>
    </rPh>
    <phoneticPr fontId="2"/>
  </si>
  <si>
    <t>良性腫瘍又は母斑その他の切除・縫合手術</t>
    <rPh sb="0" eb="2">
      <t>リョウセイ</t>
    </rPh>
    <rPh sb="2" eb="4">
      <t>シュヨウ</t>
    </rPh>
    <rPh sb="4" eb="5">
      <t>マタ</t>
    </rPh>
    <rPh sb="6" eb="8">
      <t>ボハン</t>
    </rPh>
    <rPh sb="10" eb="11">
      <t>ホカ</t>
    </rPh>
    <rPh sb="12" eb="14">
      <t>セツジョ</t>
    </rPh>
    <rPh sb="15" eb="17">
      <t>ホウゴウ</t>
    </rPh>
    <rPh sb="17" eb="19">
      <t>シュジュツ</t>
    </rPh>
    <phoneticPr fontId="2"/>
  </si>
  <si>
    <t>虫垂切除術（乳幼児に係るものを除く）</t>
    <rPh sb="10" eb="11">
      <t>カカ</t>
    </rPh>
    <phoneticPr fontId="2"/>
  </si>
  <si>
    <t>電気味覚検査</t>
    <rPh sb="0" eb="2">
      <t>デンキ</t>
    </rPh>
    <rPh sb="2" eb="4">
      <t>ミカク</t>
    </rPh>
    <rPh sb="4" eb="6">
      <t>ケンサ</t>
    </rPh>
    <phoneticPr fontId="2"/>
  </si>
  <si>
    <t>障害児リハビリテーション又は障害者リハビリテーション</t>
    <rPh sb="0" eb="3">
      <t>ショウガイジ</t>
    </rPh>
    <rPh sb="12" eb="13">
      <t>マタ</t>
    </rPh>
    <rPh sb="14" eb="17">
      <t>ショウガイシャ</t>
    </rPh>
    <phoneticPr fontId="2"/>
  </si>
  <si>
    <t>地 図 情 報</t>
    <rPh sb="0" eb="1">
      <t>ジ</t>
    </rPh>
    <rPh sb="2" eb="3">
      <t>ズ</t>
    </rPh>
    <rPh sb="4" eb="5">
      <t>ジョウ</t>
    </rPh>
    <rPh sb="6" eb="7">
      <t>ホウ</t>
    </rPh>
    <phoneticPr fontId="2"/>
  </si>
  <si>
    <t>備　考</t>
    <rPh sb="0" eb="1">
      <t>ソナエ</t>
    </rPh>
    <rPh sb="2" eb="3">
      <t>コウ</t>
    </rPh>
    <phoneticPr fontId="2"/>
  </si>
  <si>
    <t>ファクシミリ番号</t>
    <phoneticPr fontId="2"/>
  </si>
  <si>
    <t>夜間・休日用電話番号</t>
    <phoneticPr fontId="2"/>
  </si>
  <si>
    <t>17.</t>
    <phoneticPr fontId="2"/>
  </si>
  <si>
    <t>45.</t>
  </si>
  <si>
    <t>指定小児慢性特性疾病医療機関</t>
    <rPh sb="0" eb="2">
      <t>シテイ</t>
    </rPh>
    <rPh sb="2" eb="4">
      <t>ショウニ</t>
    </rPh>
    <rPh sb="4" eb="6">
      <t>マンセイ</t>
    </rPh>
    <rPh sb="6" eb="8">
      <t>トクセイ</t>
    </rPh>
    <rPh sb="8" eb="10">
      <t>シッペイ</t>
    </rPh>
    <rPh sb="10" eb="12">
      <t>イリョウ</t>
    </rPh>
    <rPh sb="12" eb="14">
      <t>キカン</t>
    </rPh>
    <phoneticPr fontId="2"/>
  </si>
  <si>
    <t>難病の患者に対する医療等に関する法律に基づく指定医療機関</t>
    <rPh sb="0" eb="2">
      <t>ナンビョウ</t>
    </rPh>
    <rPh sb="3" eb="5">
      <t>カンジャ</t>
    </rPh>
    <rPh sb="6" eb="7">
      <t>タイ</t>
    </rPh>
    <rPh sb="9" eb="12">
      <t>イリョウトウ</t>
    </rPh>
    <rPh sb="13" eb="14">
      <t>カン</t>
    </rPh>
    <rPh sb="16" eb="18">
      <t>ホウリツ</t>
    </rPh>
    <rPh sb="19" eb="20">
      <t>モト</t>
    </rPh>
    <rPh sb="22" eb="28">
      <t>シテイイリョウキカン</t>
    </rPh>
    <phoneticPr fontId="2"/>
  </si>
  <si>
    <t>臨床研究中核病院</t>
    <rPh sb="0" eb="8">
      <t>リンショウケンキュウチュウカクビョウイン</t>
    </rPh>
    <phoneticPr fontId="2"/>
  </si>
  <si>
    <t>臨床修練病院等</t>
    <rPh sb="0" eb="4">
      <t>リンショウシュウレン</t>
    </rPh>
    <rPh sb="4" eb="7">
      <t>ビョウイントウ</t>
    </rPh>
    <phoneticPr fontId="2"/>
  </si>
  <si>
    <t>臨床教授等病院</t>
    <rPh sb="0" eb="7">
      <t>リンショウキョウジュトウビョウイン</t>
    </rPh>
    <phoneticPr fontId="2"/>
  </si>
  <si>
    <t>在宅療養支援病院</t>
    <rPh sb="0" eb="8">
      <t>ザイタクリョウヨウシエンビョウイン</t>
    </rPh>
    <phoneticPr fontId="2"/>
  </si>
  <si>
    <t>在宅療養後方支援病院</t>
    <rPh sb="0" eb="2">
      <t>ザイタク</t>
    </rPh>
    <rPh sb="2" eb="4">
      <t>リョウヨウ</t>
    </rPh>
    <rPh sb="4" eb="6">
      <t>コウホウ</t>
    </rPh>
    <rPh sb="6" eb="8">
      <t>シエン</t>
    </rPh>
    <rPh sb="8" eb="10">
      <t>ビョウイン</t>
    </rPh>
    <phoneticPr fontId="2"/>
  </si>
  <si>
    <t>性犯罪・性暴力被害者のためのワンストップ支援センター</t>
    <rPh sb="0" eb="3">
      <t>セイハンザイ</t>
    </rPh>
    <rPh sb="4" eb="5">
      <t>セイ</t>
    </rPh>
    <rPh sb="5" eb="7">
      <t>ボウリョク</t>
    </rPh>
    <rPh sb="7" eb="10">
      <t>ヒガイシャ</t>
    </rPh>
    <rPh sb="20" eb="22">
      <t>シエン</t>
    </rPh>
    <phoneticPr fontId="2"/>
  </si>
  <si>
    <t>61.</t>
    <phoneticPr fontId="2"/>
  </si>
  <si>
    <t>67.</t>
  </si>
  <si>
    <t>70.</t>
    <phoneticPr fontId="2"/>
  </si>
  <si>
    <t>89.</t>
  </si>
  <si>
    <t>90.</t>
  </si>
  <si>
    <t>91.</t>
  </si>
  <si>
    <t>92.</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</si>
  <si>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</si>
  <si>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phoneticPr fontId="2"/>
  </si>
  <si>
    <t>がん専門薬剤師（（一社）日本医療薬学会）</t>
    <phoneticPr fontId="2"/>
  </si>
  <si>
    <t>がん放射線療法看護認定看護師(（公社）日本看護協会)</t>
    <phoneticPr fontId="2"/>
  </si>
  <si>
    <t>複合型サービス</t>
    <rPh sb="0" eb="3">
      <t>フクゴウガタ</t>
    </rPh>
    <phoneticPr fontId="2"/>
  </si>
  <si>
    <t>退院時共同指導</t>
    <rPh sb="0" eb="2">
      <t>タイイン</t>
    </rPh>
    <rPh sb="2" eb="3">
      <t>ジ</t>
    </rPh>
    <rPh sb="3" eb="5">
      <t>キョウドウ</t>
    </rPh>
    <rPh sb="5" eb="7">
      <t>シドウ</t>
    </rPh>
    <phoneticPr fontId="2"/>
  </si>
  <si>
    <t>歯科訪問診療</t>
    <rPh sb="0" eb="2">
      <t>シカ</t>
    </rPh>
    <rPh sb="2" eb="6">
      <t>ホウモンシンリョウ</t>
    </rPh>
    <phoneticPr fontId="2"/>
  </si>
  <si>
    <t>地域密着型介護老人福祉施設入所者生活介護</t>
    <phoneticPr fontId="2"/>
  </si>
  <si>
    <t>認知症対応型共同生活介護</t>
    <phoneticPr fontId="2"/>
  </si>
  <si>
    <t>小規模多機能型居宅介護</t>
    <phoneticPr fontId="2"/>
  </si>
  <si>
    <t>職　種　別</t>
    <rPh sb="0" eb="1">
      <t>ショク</t>
    </rPh>
    <rPh sb="2" eb="3">
      <t>タネ</t>
    </rPh>
    <rPh sb="4" eb="5">
      <t>ベツ</t>
    </rPh>
    <phoneticPr fontId="2"/>
  </si>
  <si>
    <t>医療安全管理者の配置の有無及び専任又は兼任の別</t>
  </si>
  <si>
    <t>　（有 or 無）（構成員（職種別に人数を記入）</t>
    <phoneticPr fontId="2"/>
  </si>
  <si>
    <t>入院診療計画策定時における院内の連携体制の有無</t>
  </si>
  <si>
    <t>オーダリングシステムの導入の有無及び導入状況</t>
    <phoneticPr fontId="2"/>
  </si>
  <si>
    <t>①検査</t>
    <phoneticPr fontId="2"/>
  </si>
  <si>
    <t>②処方</t>
    <phoneticPr fontId="2"/>
  </si>
  <si>
    <t>③予約</t>
    <phoneticPr fontId="2"/>
  </si>
  <si>
    <t>ＩＣＤコードの利用の有無</t>
    <phoneticPr fontId="2"/>
  </si>
  <si>
    <t>電子カルテシステム導入の有無</t>
    <phoneticPr fontId="2"/>
  </si>
  <si>
    <t>診療録管理専任従事者の有無及び人数</t>
    <phoneticPr fontId="2"/>
  </si>
  <si>
    <t>死亡率、再入院率、疾患別・治療行為別の平均在院日数等治療結果に関する分析の有無</t>
  </si>
  <si>
    <t>死亡率、再入院率、疾患別・治療行為別の平均在院日数等治療結果に関する分析結果の提供の有無</t>
  </si>
  <si>
    <t>患者満足度の調査の実施の有無</t>
  </si>
  <si>
    <t>患者満足度の調査結果の提供の有無</t>
  </si>
  <si>
    <t>領　　　域</t>
    <rPh sb="0" eb="1">
      <t>リョウ</t>
    </rPh>
    <rPh sb="4" eb="5">
      <t>イキ</t>
    </rPh>
    <phoneticPr fontId="2"/>
  </si>
  <si>
    <t>造血器腫瘍遺伝子検査</t>
    <rPh sb="0" eb="5">
      <t>ゾウケツキシュヨウ</t>
    </rPh>
    <rPh sb="5" eb="10">
      <t>イデンシケンサ</t>
    </rPh>
    <phoneticPr fontId="2"/>
  </si>
  <si>
    <t>ＣＴ撮影</t>
    <rPh sb="2" eb="4">
      <t>サツエイ</t>
    </rPh>
    <phoneticPr fontId="2"/>
  </si>
  <si>
    <t>所在地_地図情報</t>
    <phoneticPr fontId="5"/>
  </si>
  <si>
    <t>案内用電話番号_夜間_休日用電話番号</t>
    <phoneticPr fontId="5"/>
  </si>
  <si>
    <t>休診日_その他</t>
    <rPh sb="0" eb="3">
      <t>キュウシンビ</t>
    </rPh>
    <rPh sb="6" eb="7">
      <t>タ</t>
    </rPh>
    <phoneticPr fontId="5"/>
  </si>
  <si>
    <t>休診日_備考</t>
    <rPh sb="0" eb="3">
      <t>キュウシンビ</t>
    </rPh>
    <rPh sb="4" eb="6">
      <t>ビコウ</t>
    </rPh>
    <phoneticPr fontId="5"/>
  </si>
  <si>
    <t>外国語対応_注意事項</t>
    <phoneticPr fontId="5"/>
  </si>
  <si>
    <t>指定療育機関</t>
  </si>
  <si>
    <t>難病の患者に対する医療等に関する法律に基づく指定医療機関</t>
  </si>
  <si>
    <t>透析専門医</t>
    <phoneticPr fontId="5"/>
  </si>
  <si>
    <t>気管食道科専門医(特定非営利活動法人日本気管食道科学会)</t>
    <phoneticPr fontId="2"/>
  </si>
  <si>
    <t>精神科専門医</t>
  </si>
  <si>
    <t>歯科放射線専門医</t>
  </si>
  <si>
    <t>がん専門薬剤師</t>
  </si>
  <si>
    <t>がん放射線療法看護認定看護師</t>
  </si>
  <si>
    <t>無菌治療室</t>
    <phoneticPr fontId="2"/>
  </si>
  <si>
    <t>急性灰白髄炎</t>
  </si>
  <si>
    <t>麻しん</t>
  </si>
  <si>
    <t>風しん</t>
  </si>
  <si>
    <t>定期巡回・随時対応型訪問介護看護</t>
    <phoneticPr fontId="2"/>
  </si>
  <si>
    <t>外国語対応_注意事項</t>
  </si>
  <si>
    <t>産科補償制度の有無</t>
    <phoneticPr fontId="5"/>
  </si>
  <si>
    <t>面会時間の指定の有無</t>
    <phoneticPr fontId="5"/>
  </si>
  <si>
    <t>相談窓口_名称</t>
    <phoneticPr fontId="5"/>
  </si>
  <si>
    <t>項目名</t>
    <rPh sb="0" eb="3">
      <t>コウモクメイ</t>
    </rPh>
    <phoneticPr fontId="5"/>
  </si>
  <si>
    <t>td名</t>
    <rPh sb="2" eb="3">
      <t>メイ</t>
    </rPh>
    <phoneticPr fontId="5"/>
  </si>
  <si>
    <t>td基本情報</t>
  </si>
  <si>
    <t>施設名_フリガナ</t>
  </si>
  <si>
    <t>施設名_名称</t>
  </si>
  <si>
    <t>施設名_英語表記</t>
  </si>
  <si>
    <t>開設者_フリガナ</t>
  </si>
  <si>
    <t>管理者_フリガナ</t>
  </si>
  <si>
    <t>所在地_郵便番号</t>
  </si>
  <si>
    <t>所在地_フリガナ</t>
  </si>
  <si>
    <t>所在地_住所</t>
  </si>
  <si>
    <t>所在地_地図情報</t>
  </si>
  <si>
    <t>所在地_英語表記</t>
  </si>
  <si>
    <t>電話番号_代表</t>
  </si>
  <si>
    <t>電話番号_夜間休日</t>
  </si>
  <si>
    <t>FAX番号</t>
  </si>
  <si>
    <t>病床数_一般</t>
  </si>
  <si>
    <t>病床数_療養_合計</t>
  </si>
  <si>
    <t>病床数_療養_医療保険</t>
  </si>
  <si>
    <t>病床数_療養_介護保険</t>
  </si>
  <si>
    <t>病床数_精神</t>
  </si>
  <si>
    <t>病床数_結核</t>
  </si>
  <si>
    <t>患者数_入院_結核</t>
  </si>
  <si>
    <t>病床数_合計</t>
  </si>
  <si>
    <t>患者数_外来</t>
  </si>
  <si>
    <t>患者数_入院_一般</t>
  </si>
  <si>
    <t>患者数_入院_療養</t>
  </si>
  <si>
    <t>患者数_入院_精神</t>
  </si>
  <si>
    <t>病床数_感染症</t>
  </si>
  <si>
    <t>患者数_入院_感染症</t>
  </si>
  <si>
    <t>患者数_入院_合計</t>
  </si>
  <si>
    <t>患者数_在宅</t>
  </si>
  <si>
    <t>平均在院日数</t>
  </si>
  <si>
    <t>td診療日時</t>
  </si>
  <si>
    <t>休診日_有無コード</t>
  </si>
  <si>
    <t>休診日_月_有無コード</t>
  </si>
  <si>
    <t>休診日_火_有無コード</t>
  </si>
  <si>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</si>
  <si>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</si>
  <si>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</si>
  <si>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</si>
  <si>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</si>
  <si>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</si>
  <si>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</si>
  <si>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</si>
  <si>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</si>
  <si>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</si>
  <si>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</si>
  <si>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</si>
  <si>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</si>
  <si>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</si>
  <si>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</si>
  <si>
    <t>交通手段_所要時間_徒歩</t>
  </si>
  <si>
    <t>駐車場_有無コード</t>
  </si>
  <si>
    <t>駐車場_料金コード</t>
  </si>
  <si>
    <t>駐車場_台数</t>
  </si>
  <si>
    <t>案内_URL</t>
  </si>
  <si>
    <t>案内_メールアドレス</t>
  </si>
  <si>
    <t>予約診療_初診_有無コード</t>
  </si>
  <si>
    <t>予約診療_再診_有無コード</t>
  </si>
  <si>
    <t>予約診療_実施診療科コード</t>
  </si>
  <si>
    <t>時間外対応_終日_有無コード</t>
  </si>
  <si>
    <t>時間外対応_連絡先_有無コード</t>
  </si>
  <si>
    <t>時間外対応_電話転送_有無コード</t>
  </si>
  <si>
    <t>面会_時間指定コード</t>
  </si>
  <si>
    <t>面会日_月_有無コード</t>
  </si>
  <si>
    <t>面会日_火_有無コード</t>
  </si>
  <si>
    <t>面会日_水_有無コード</t>
  </si>
  <si>
    <t>面会日_木_有無コード</t>
  </si>
  <si>
    <t>td面会時間</t>
  </si>
  <si>
    <t>面会日_金_有無コード</t>
  </si>
  <si>
    <t>面会日_土_有無コード</t>
  </si>
  <si>
    <t>面会日_日_有無コード</t>
  </si>
  <si>
    <t>面会日_祝_有無コード</t>
  </si>
  <si>
    <t>面会日_時間_開始1</t>
  </si>
  <si>
    <t>面会日_時間_終了1</t>
  </si>
  <si>
    <t>面会日_時間_開始2</t>
  </si>
  <si>
    <t>面会日_時間_終了2</t>
  </si>
  <si>
    <t>td院内サービス</t>
  </si>
  <si>
    <t>相談体制窓口_有無コード</t>
  </si>
  <si>
    <t>相談体制窓口_名称</t>
  </si>
  <si>
    <t>相談体制窓口_人数</t>
  </si>
  <si>
    <t>相談体制窓口_電話番号</t>
  </si>
  <si>
    <t>相談体制窓口_FAX番号</t>
  </si>
  <si>
    <t>院内処方_有無コード</t>
  </si>
  <si>
    <t>入院食_適時適温_有無コード</t>
  </si>
  <si>
    <t>入院食_病床外_有無コード</t>
  </si>
  <si>
    <t>入院食_選択_有無コード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</si>
  <si>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</si>
  <si>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</si>
  <si>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</si>
  <si>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</si>
  <si>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</si>
  <si>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</si>
  <si>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売店食堂_売店_有無コード</t>
  </si>
  <si>
    <t>売店食堂_食堂_有無コード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</si>
  <si>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</si>
  <si>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</si>
  <si>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</si>
  <si>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</si>
  <si>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</si>
  <si>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</si>
  <si>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</si>
  <si>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</si>
  <si>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</si>
  <si>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</si>
  <si>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</si>
  <si>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</si>
  <si>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</si>
  <si>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</si>
  <si>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特別の療養環境の提供_全病床数</t>
    <phoneticPr fontId="5"/>
  </si>
  <si>
    <t>選定療養_特別環境料金_病床数</t>
  </si>
  <si>
    <t>選定療養_特別環境料金_金額_最小</t>
  </si>
  <si>
    <t>選定療養_特別環境料金_金額_最大</t>
  </si>
  <si>
    <t>選定療養_予約料金_有無コード</t>
  </si>
  <si>
    <t>選定療養_予約料金_金額_最小</t>
  </si>
  <si>
    <t>選定療養_予約料金_金額_最大</t>
  </si>
  <si>
    <t>選定療養_時間外料金_有無コード</t>
  </si>
  <si>
    <t>選定療養_時間外料金_金額_最小</t>
  </si>
  <si>
    <t>選定療養_時間外料金_金額_最大</t>
  </si>
  <si>
    <t>選定療養_大規模初診料金_有無コード</t>
  </si>
  <si>
    <t>選定療養_大規模初診料金_金額_最小</t>
  </si>
  <si>
    <t>選定療養_大規模初診料金_金額_最大</t>
  </si>
  <si>
    <t>選定療養_大規模再診料金_有無コード</t>
  </si>
  <si>
    <t>選定療養_大規模再診料金_金額_最小</t>
  </si>
  <si>
    <t>選定療養_大規模再診料金_金額_最大</t>
  </si>
  <si>
    <t>治験実施_有無コード</t>
  </si>
  <si>
    <t>治験実施_件数</t>
  </si>
  <si>
    <t>td費用負担等</t>
  </si>
  <si>
    <t>先進医療実施_有無コード</t>
  </si>
  <si>
    <t>先進医療実施_内容</t>
  </si>
  <si>
    <t>支払_クレジットカード_可否コード</t>
  </si>
  <si>
    <t>tm医療機関種別コードから</t>
    <rPh sb="2" eb="8">
      <t>イリョウキカンシュベツ</t>
    </rPh>
    <phoneticPr fontId="5"/>
  </si>
  <si>
    <t>tm専門性コードから</t>
    <rPh sb="2" eb="5">
      <t>センモンセイ</t>
    </rPh>
    <phoneticPr fontId="5"/>
  </si>
  <si>
    <t>td医療機関</t>
    <rPh sb="2" eb="4">
      <t>イリョウ</t>
    </rPh>
    <rPh sb="4" eb="6">
      <t>キカン</t>
    </rPh>
    <phoneticPr fontId="5"/>
  </si>
  <si>
    <t>td医療従事者数</t>
    <rPh sb="2" eb="8">
      <t>イリョウジュウジシャスウ</t>
    </rPh>
    <phoneticPr fontId="5"/>
  </si>
  <si>
    <t>人数</t>
    <rPh sb="0" eb="2">
      <t>ニンズウ</t>
    </rPh>
    <phoneticPr fontId="5"/>
  </si>
  <si>
    <t>td保有設備</t>
  </si>
  <si>
    <t>td併設介護施設</t>
    <rPh sb="2" eb="8">
      <t>ヘイセツカイゴシセツ</t>
    </rPh>
    <phoneticPr fontId="5"/>
  </si>
  <si>
    <t>介護施設コード</t>
    <rPh sb="0" eb="4">
      <t>カイゴシセツ</t>
    </rPh>
    <phoneticPr fontId="5"/>
  </si>
  <si>
    <t>施設名</t>
    <rPh sb="0" eb="3">
      <t>シセツメイ</t>
    </rPh>
    <phoneticPr fontId="5"/>
  </si>
  <si>
    <t>td対応短期滞在手術</t>
    <rPh sb="2" eb="10">
      <t>タイオウタンキタイザイシュジュツ</t>
    </rPh>
    <phoneticPr fontId="5"/>
  </si>
  <si>
    <t>td診療内容</t>
  </si>
  <si>
    <t>専門外来_日帰り手術_有無コード</t>
  </si>
  <si>
    <t>専門外来_日帰り手術_内容</t>
  </si>
  <si>
    <t>健康診査実施_有無コード</t>
  </si>
  <si>
    <t>健康診査実施_内容</t>
  </si>
  <si>
    <t>健康相談実施_有無コード</t>
  </si>
  <si>
    <t>td対応予防接種</t>
  </si>
  <si>
    <t>td対応在宅医療</t>
  </si>
  <si>
    <t>td対応介護サービス</t>
  </si>
  <si>
    <t>セカンドオピニオン_情報提供_有無コード</t>
  </si>
  <si>
    <t>セカンドオピニオン_診察_有無コード</t>
  </si>
  <si>
    <t>セカンドオピニオン_診察_料金</t>
  </si>
  <si>
    <t>地域医療連携_窓口設置_有無コード</t>
  </si>
  <si>
    <t>地域医療連携_クリティカルパス_有無コード</t>
  </si>
  <si>
    <t>地域保健医療_窓口設置_有無コード</t>
  </si>
  <si>
    <t>td人員配置</t>
    <rPh sb="2" eb="6">
      <t>ジンインハイチ</t>
    </rPh>
    <phoneticPr fontId="5"/>
  </si>
  <si>
    <t>td看護師配置</t>
  </si>
  <si>
    <t>td医療実績</t>
  </si>
  <si>
    <t>義務外_安全相談窓口_有無コード</t>
  </si>
  <si>
    <t>義務外_安全管理者_有無コード</t>
  </si>
  <si>
    <t>義務外_安全管理者_専任コード</t>
  </si>
  <si>
    <t>義務外_安全管理部門_有無コード</t>
  </si>
  <si>
    <t>義務外_事故情報収集等_有無コード</t>
  </si>
  <si>
    <t>義務外_院内感染対策者_有無コード</t>
  </si>
  <si>
    <t>義務外_院内感染対策者_専任コード</t>
  </si>
  <si>
    <t>義務外_院内感染対策部門_有無コード</t>
  </si>
  <si>
    <t>義務外_院内感染分析実施_有無コード</t>
  </si>
  <si>
    <t>入院療養計画_院内連携体制_有無コード</t>
  </si>
  <si>
    <t>情報管理体制_オーダリング_検査_有無コード</t>
  </si>
  <si>
    <t>情報管理体制_オーダリング_処方_有無コード</t>
  </si>
  <si>
    <t>情報管理体制_オーダリング_予約_有無コード</t>
  </si>
  <si>
    <t>情報管理体制_ICD_有無コード</t>
  </si>
  <si>
    <t>情報管理体制_電子カルテ_有無コード</t>
  </si>
  <si>
    <t>情報管理体制_専任従事者_有無コード</t>
  </si>
  <si>
    <t>情報管理体制_専任従事者_人数</t>
  </si>
  <si>
    <t>情報開示_窓口_有無コード</t>
  </si>
  <si>
    <t>症例_検討会_有無コード</t>
  </si>
  <si>
    <t>症例_予後不良_検討体制_有無コード</t>
  </si>
  <si>
    <t>治療結果_情報分析_有無コード</t>
  </si>
  <si>
    <t>治療結果_情報提供_有無コード</t>
  </si>
  <si>
    <t>患者満足度_調査実施_有無コード</t>
  </si>
  <si>
    <t>認定_日本医療機能評価機構_有無コード</t>
  </si>
  <si>
    <t>制度_産科補償_有無コード</t>
  </si>
  <si>
    <t>td治療実績件数</t>
  </si>
  <si>
    <t>td対応疾患治療内容</t>
    <rPh sb="2" eb="10">
      <t>タイオウシッカンチリョウナイヨウ</t>
    </rPh>
    <phoneticPr fontId="5"/>
  </si>
  <si>
    <t>管理者_名前</t>
    <rPh sb="0" eb="2">
      <t>カンリ</t>
    </rPh>
    <phoneticPr fontId="5"/>
  </si>
  <si>
    <t>td対応予防接種</t>
    <phoneticPr fontId="5"/>
  </si>
  <si>
    <t>患者満足度_情報提供_有無コード</t>
    <phoneticPr fontId="5"/>
  </si>
  <si>
    <t>８　　休診日</t>
    <rPh sb="3" eb="5">
      <t>キュウシン</t>
    </rPh>
    <rPh sb="5" eb="6">
      <t>ビ</t>
    </rPh>
    <phoneticPr fontId="2"/>
  </si>
  <si>
    <t>休診日_有無</t>
    <rPh sb="4" eb="6">
      <t>ウム</t>
    </rPh>
    <phoneticPr fontId="5"/>
  </si>
  <si>
    <t>時間帯3</t>
    <rPh sb="0" eb="3">
      <t>ジカンタイ</t>
    </rPh>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</si>
  <si>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</si>
  <si>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</si>
  <si>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特定疾患治療研究事業委託医療機関</t>
    <rPh sb="10" eb="12">
      <t>イタク</t>
    </rPh>
    <phoneticPr fontId="2"/>
  </si>
  <si>
    <t>精神通院医療指定医自立支援療機関</t>
    <rPh sb="0" eb="2">
      <t>セイシン</t>
    </rPh>
    <rPh sb="2" eb="4">
      <t>ツウイン</t>
    </rPh>
    <rPh sb="4" eb="6">
      <t>イリョウ</t>
    </rPh>
    <rPh sb="6" eb="8">
      <t>シテイ</t>
    </rPh>
    <rPh sb="9" eb="11">
      <t>ジリツ</t>
    </rPh>
    <rPh sb="11" eb="13">
      <t>シエン</t>
    </rPh>
    <rPh sb="13" eb="14">
      <t>イヤス</t>
    </rPh>
    <rPh sb="14" eb="16">
      <t>キカン</t>
    </rPh>
    <phoneticPr fontId="2"/>
  </si>
  <si>
    <t>精神保健及び精神障害者福祉に関する法律に基づく指定病院又は応急入院指定病院</t>
    <rPh sb="0" eb="2">
      <t>セイシン</t>
    </rPh>
    <rPh sb="2" eb="4">
      <t>ホケン</t>
    </rPh>
    <rPh sb="4" eb="5">
      <t>オヨ</t>
    </rPh>
    <rPh sb="6" eb="11">
      <t>セイシンショウガイシャ</t>
    </rPh>
    <rPh sb="11" eb="13">
      <t>フクシ</t>
    </rPh>
    <rPh sb="14" eb="15">
      <t>カン</t>
    </rPh>
    <rPh sb="17" eb="19">
      <t>ホウリツ</t>
    </rPh>
    <rPh sb="20" eb="21">
      <t>モト</t>
    </rPh>
    <rPh sb="23" eb="25">
      <t>シテイ</t>
    </rPh>
    <rPh sb="25" eb="27">
      <t>ビョウイン</t>
    </rPh>
    <rPh sb="27" eb="28">
      <t>マタ</t>
    </rPh>
    <rPh sb="29" eb="31">
      <t>オウキュウ</t>
    </rPh>
    <rPh sb="31" eb="33">
      <t>ニュウイン</t>
    </rPh>
    <rPh sb="33" eb="35">
      <t>シテイ</t>
    </rPh>
    <rPh sb="35" eb="37">
      <t>ビョウイン</t>
    </rPh>
    <phoneticPr fontId="2"/>
  </si>
  <si>
    <t>整形外科専門医(（公社）日本整形外科学会)</t>
    <rPh sb="9" eb="10">
      <t>オオヤケ</t>
    </rPh>
    <phoneticPr fontId="2"/>
  </si>
  <si>
    <t>消化器外科専門医(（一社）日本消化器外科学会)</t>
    <phoneticPr fontId="2"/>
  </si>
  <si>
    <t>母性看護専門看護師(（公社）日本看護協会)</t>
    <rPh sb="11" eb="12">
      <t>コウ</t>
    </rPh>
    <phoneticPr fontId="2"/>
  </si>
  <si>
    <t>超音波専門医(（一社）日本超音波医学会)</t>
    <rPh sb="8" eb="9">
      <t>イチ</t>
    </rPh>
    <phoneticPr fontId="2"/>
  </si>
  <si>
    <t>大腸肛門病専門医(（一社）日本大腸肛門病学会)</t>
    <phoneticPr fontId="2"/>
  </si>
  <si>
    <t>老人看護専門看護師(（公社）日本看護協会)</t>
    <rPh sb="11" eb="12">
      <t>コウ</t>
    </rPh>
    <phoneticPr fontId="2"/>
  </si>
  <si>
    <t>麻酔科専門医(（公社）日本麻酔科学会)</t>
    <rPh sb="8" eb="9">
      <t>コウ</t>
    </rPh>
    <phoneticPr fontId="2"/>
  </si>
  <si>
    <t>細胞診専門医(（公社）日本臨床細胞学会)</t>
    <phoneticPr fontId="2"/>
  </si>
  <si>
    <t>がん化学療法看護認定看護師(（公社）日本看護協会)</t>
    <rPh sb="15" eb="16">
      <t>コウ</t>
    </rPh>
    <phoneticPr fontId="2"/>
  </si>
  <si>
    <t>放射線科専門医(（公社）日本医学放射線学会)</t>
    <rPh sb="9" eb="10">
      <t>オオヤケ</t>
    </rPh>
    <phoneticPr fontId="2"/>
  </si>
  <si>
    <t>透析専門医(（一社）日本透析医学会)</t>
    <rPh sb="7" eb="8">
      <t>イチ</t>
    </rPh>
    <phoneticPr fontId="2"/>
  </si>
  <si>
    <t>ペインクリニック専門医(（一社）日本ペインクリニック学会)</t>
    <phoneticPr fontId="2"/>
  </si>
  <si>
    <t>がん性疼痛看護認定看護師(（公社）日本看護協会)</t>
    <rPh sb="14" eb="15">
      <t>コウ</t>
    </rPh>
    <phoneticPr fontId="2"/>
  </si>
  <si>
    <t>眼科専門医(（公財）日本眼科学会)</t>
    <rPh sb="7" eb="8">
      <t>オオヤケ</t>
    </rPh>
    <phoneticPr fontId="2"/>
  </si>
  <si>
    <t>脳神経外科専門医(（一社）日本脳神経外科学会)</t>
    <rPh sb="10" eb="11">
      <t>イチ</t>
    </rPh>
    <phoneticPr fontId="2"/>
  </si>
  <si>
    <t>熱傷専門医(（一社）日本熱傷学会)</t>
    <phoneticPr fontId="2"/>
  </si>
  <si>
    <t>感染管理認定看護師(（公社）日本看護協会)</t>
    <rPh sb="11" eb="12">
      <t>コウ</t>
    </rPh>
    <phoneticPr fontId="2"/>
  </si>
  <si>
    <t>産婦人科専門医(（公社）日本産科婦人科学会)</t>
    <phoneticPr fontId="2"/>
  </si>
  <si>
    <t>リハビリテーション科専門医(（公社）日本リハビリテーション医学会)</t>
    <rPh sb="15" eb="16">
      <t>オオヤケ</t>
    </rPh>
    <phoneticPr fontId="2"/>
  </si>
  <si>
    <t>救急看護認定看護師(（公社）日本看護協会)</t>
    <rPh sb="11" eb="12">
      <t>オオヤケ</t>
    </rPh>
    <phoneticPr fontId="2"/>
  </si>
  <si>
    <t>耳鼻咽喉科専門医(（一社）日本耳鼻咽喉科学会)</t>
    <rPh sb="10" eb="11">
      <t>イチ</t>
    </rPh>
    <phoneticPr fontId="2"/>
  </si>
  <si>
    <t>老年病専門医(（一社）日本老年医学会)</t>
    <rPh sb="8" eb="9">
      <t>イチ</t>
    </rPh>
    <phoneticPr fontId="2"/>
  </si>
  <si>
    <t>手術看護認定看護師(（公社）日本看護協会)</t>
    <rPh sb="11" eb="12">
      <t>オオヤケ</t>
    </rPh>
    <phoneticPr fontId="2"/>
  </si>
  <si>
    <t>泌尿器科専門医(（一社）日本泌尿器科学会)</t>
    <rPh sb="9" eb="10">
      <t>イチ</t>
    </rPh>
    <phoneticPr fontId="2"/>
  </si>
  <si>
    <t>周産期（新生児）専門医(（一社）日本周産期・新生児医学会)</t>
    <phoneticPr fontId="2"/>
  </si>
  <si>
    <t>小児救急看護認定看護師(（公社）日本看護協会)</t>
    <rPh sb="13" eb="14">
      <t>オオヤケ</t>
    </rPh>
    <phoneticPr fontId="2"/>
  </si>
  <si>
    <t>形成外科専門医(（一社）日本形成外科学会)</t>
    <rPh sb="9" eb="10">
      <t>イチ</t>
    </rPh>
    <phoneticPr fontId="2"/>
  </si>
  <si>
    <t>生殖医療専門医(（一社）日本生殖医学会)</t>
    <rPh sb="9" eb="10">
      <t>イチ</t>
    </rPh>
    <phoneticPr fontId="2"/>
  </si>
  <si>
    <t>新生児集中ケア認定看護師(（公社）日本看護協会)</t>
    <rPh sb="14" eb="15">
      <t>オオヤケ</t>
    </rPh>
    <phoneticPr fontId="2"/>
  </si>
  <si>
    <t>病理専門医(（一社）日本病理学会)</t>
    <rPh sb="7" eb="8">
      <t>イチ</t>
    </rPh>
    <phoneticPr fontId="2"/>
  </si>
  <si>
    <t>小児神経専門医(（一社）日本小児神経学会)</t>
    <phoneticPr fontId="2"/>
  </si>
  <si>
    <t>摂食・嚥下障害看護認定看護師(（公社）日本看護協会)</t>
    <rPh sb="16" eb="17">
      <t>オオヤケ</t>
    </rPh>
    <phoneticPr fontId="2"/>
  </si>
  <si>
    <t>総合内科専門医(（一社）日本内科学会)</t>
    <rPh sb="9" eb="10">
      <t>イチ</t>
    </rPh>
    <phoneticPr fontId="2"/>
  </si>
  <si>
    <t>透析看護認定看護師(（公社）日本看護協会)</t>
    <rPh sb="11" eb="12">
      <t>オオヤケ</t>
    </rPh>
    <phoneticPr fontId="2"/>
  </si>
  <si>
    <t>外科専門医(（一社）日本外科学会)</t>
    <rPh sb="7" eb="8">
      <t>イチ</t>
    </rPh>
    <phoneticPr fontId="2"/>
  </si>
  <si>
    <t>一般病院連携精神医学専門医(（一社）日本総合病院精神医学会)</t>
    <phoneticPr fontId="2"/>
  </si>
  <si>
    <t>糖尿病看護認定看護師(（公社）日本看護協会)</t>
    <rPh sb="12" eb="13">
      <t>オオヤケ</t>
    </rPh>
    <phoneticPr fontId="2"/>
  </si>
  <si>
    <t>糖尿病専門医(（一社）日本糖尿病学会)</t>
    <rPh sb="8" eb="9">
      <t>イチ</t>
    </rPh>
    <phoneticPr fontId="2"/>
  </si>
  <si>
    <t>消化器内視鏡専門医(（一社）日本消化器内視鏡学会)</t>
    <rPh sb="11" eb="12">
      <t>イチ</t>
    </rPh>
    <phoneticPr fontId="2"/>
  </si>
  <si>
    <t>乳がん看護認定看護師(（公社）日本看護協会)</t>
    <rPh sb="12" eb="13">
      <t>オオヤケ</t>
    </rPh>
    <phoneticPr fontId="2"/>
  </si>
  <si>
    <t>肝臓専門医(（一社）日本肝臓学会)</t>
    <rPh sb="7" eb="8">
      <t>イチ</t>
    </rPh>
    <phoneticPr fontId="2"/>
  </si>
  <si>
    <t>口腔外科専門医(（公社）日本口腔外科学会)</t>
    <rPh sb="9" eb="10">
      <t>オオヤケ</t>
    </rPh>
    <phoneticPr fontId="2"/>
  </si>
  <si>
    <t>訪問看護認定看護師(（公社）日本看護協会)</t>
    <rPh sb="11" eb="12">
      <t>オオヤケ</t>
    </rPh>
    <phoneticPr fontId="2"/>
  </si>
  <si>
    <t>感染症専門医(（一社）日本感染症学会)</t>
    <rPh sb="8" eb="9">
      <t>イチ</t>
    </rPh>
    <phoneticPr fontId="2"/>
  </si>
  <si>
    <t>神経内科専門医(（一社）日本神経学会)</t>
    <phoneticPr fontId="2"/>
  </si>
  <si>
    <t>感染症看護専門看護師(（公社）日本看護協会)</t>
    <rPh sb="12" eb="13">
      <t>コウ</t>
    </rPh>
    <phoneticPr fontId="2"/>
  </si>
  <si>
    <t>救急科専門医((一社)日本救急医学会)</t>
    <rPh sb="8" eb="10">
      <t>イッシャ</t>
    </rPh>
    <rPh sb="11" eb="13">
      <t>ニホン</t>
    </rPh>
    <rPh sb="13" eb="15">
      <t>キュウキュウ</t>
    </rPh>
    <rPh sb="15" eb="16">
      <t>イ</t>
    </rPh>
    <rPh sb="16" eb="18">
      <t>ガッカイ</t>
    </rPh>
    <phoneticPr fontId="2"/>
  </si>
  <si>
    <t>リウマチ専門医(（一社）日本リウマチ学会)</t>
    <phoneticPr fontId="2"/>
  </si>
  <si>
    <t>歯科麻酔専門医(（一社）日本歯科麻酔学会)</t>
    <phoneticPr fontId="2"/>
  </si>
  <si>
    <t>急性・重症患者看護専門看護師(（公社）日本看護協会)</t>
    <rPh sb="16" eb="17">
      <t>オオヤケ</t>
    </rPh>
    <phoneticPr fontId="2"/>
  </si>
  <si>
    <t>血液専門医(（一社）日本血液学会)</t>
    <rPh sb="7" eb="8">
      <t>イチ</t>
    </rPh>
    <phoneticPr fontId="2"/>
  </si>
  <si>
    <t>乳腺専門医(（一社）日本乳癌学会)</t>
    <phoneticPr fontId="2"/>
  </si>
  <si>
    <t>小児歯科専門医(（一社）日本小児歯科学会)</t>
    <phoneticPr fontId="2"/>
  </si>
  <si>
    <t>慢性疾患看護専門看護師(（公社）日本看護協会)</t>
    <rPh sb="13" eb="14">
      <t>コウ</t>
    </rPh>
    <phoneticPr fontId="2"/>
  </si>
  <si>
    <t>循環器専門医(（一社）日本循環器学会)</t>
    <rPh sb="8" eb="9">
      <t>イチ</t>
    </rPh>
    <phoneticPr fontId="2"/>
  </si>
  <si>
    <t>臨床遺伝専門医(（一社）日本人類遺伝学会)</t>
    <phoneticPr fontId="2"/>
  </si>
  <si>
    <t>緩和ケア認定看護師(（公社）日本看護協会)</t>
    <rPh sb="11" eb="12">
      <t>コウ</t>
    </rPh>
    <phoneticPr fontId="2"/>
  </si>
  <si>
    <t>呼吸器専門医(（一社）日本呼吸器学会)</t>
    <rPh sb="8" eb="9">
      <t>イチ</t>
    </rPh>
    <phoneticPr fontId="2"/>
  </si>
  <si>
    <t>漢方専門医(（一社）日本東洋医学会)</t>
    <rPh sb="7" eb="8">
      <t>イチ</t>
    </rPh>
    <phoneticPr fontId="2"/>
  </si>
  <si>
    <t>集中ケア認定看護師(（公社）日本看護協会)</t>
    <rPh sb="11" eb="12">
      <t>コウ</t>
    </rPh>
    <phoneticPr fontId="2"/>
  </si>
  <si>
    <t>消化器病専門医(（一財）日本消化器病学会)</t>
    <rPh sb="9" eb="10">
      <t>イチ</t>
    </rPh>
    <phoneticPr fontId="2"/>
  </si>
  <si>
    <t>がん看護専門看護師(（公社）日本看護協会)</t>
    <rPh sb="11" eb="12">
      <t>コウ</t>
    </rPh>
    <phoneticPr fontId="2"/>
  </si>
  <si>
    <t>認知症看護認定看護師(（公社）日本看護協会)</t>
    <rPh sb="12" eb="13">
      <t>コウ</t>
    </rPh>
    <phoneticPr fontId="2"/>
  </si>
  <si>
    <t>腎臓専門医(（一社）日本腎臓学会)</t>
    <rPh sb="7" eb="8">
      <t>イチ</t>
    </rPh>
    <phoneticPr fontId="2"/>
  </si>
  <si>
    <t>小児看護専門看護師(（公社）日本看護協会)</t>
    <rPh sb="11" eb="12">
      <t>コウ</t>
    </rPh>
    <phoneticPr fontId="2"/>
  </si>
  <si>
    <t>皮膚・排泄ケア認定看護師(（公社）日本看護協会)</t>
    <rPh sb="14" eb="15">
      <t>コウ</t>
    </rPh>
    <phoneticPr fontId="2"/>
  </si>
  <si>
    <t>小児科専門医(（公社）日本小児科学会)</t>
    <rPh sb="8" eb="9">
      <t>オオヤケ</t>
    </rPh>
    <phoneticPr fontId="2"/>
  </si>
  <si>
    <t>アレルギー専門医(（一社）日本アレルギー学会)</t>
    <rPh sb="10" eb="11">
      <t>イチ</t>
    </rPh>
    <phoneticPr fontId="2"/>
  </si>
  <si>
    <t>精神看護専門看護師(（公社）日本看護協会)</t>
    <rPh sb="11" eb="12">
      <t>コウ</t>
    </rPh>
    <phoneticPr fontId="2"/>
  </si>
  <si>
    <t>不妊症看護認定看護師(（公社）日本看護協会)</t>
    <rPh sb="12" eb="13">
      <t>コウ</t>
    </rPh>
    <phoneticPr fontId="2"/>
  </si>
  <si>
    <t>内分泌代謝科専門医(（一社）日本内分泌学会)</t>
    <rPh sb="11" eb="12">
      <t>イチ</t>
    </rPh>
    <phoneticPr fontId="2"/>
  </si>
  <si>
    <t>核医学専門医(（一社）日本核医学会)</t>
    <phoneticPr fontId="2"/>
  </si>
  <si>
    <t>地域看護専門看護師(（公社）日本看護協会)</t>
    <rPh sb="11" eb="12">
      <t>コウ</t>
    </rPh>
    <phoneticPr fontId="2"/>
  </si>
  <si>
    <t>在宅がん医療総合診療</t>
    <rPh sb="0" eb="2">
      <t>ザイタク</t>
    </rPh>
    <rPh sb="4" eb="6">
      <t>イリョウ</t>
    </rPh>
    <rPh sb="6" eb="8">
      <t>ソウゴウ</t>
    </rPh>
    <rPh sb="8" eb="10">
      <t>シンリョウ</t>
    </rPh>
    <phoneticPr fontId="2"/>
  </si>
  <si>
    <t>外来における化学療法</t>
    <rPh sb="0" eb="2">
      <t>ガイライ</t>
    </rPh>
    <rPh sb="6" eb="8">
      <t>カガク</t>
    </rPh>
    <rPh sb="8" eb="10">
      <t>リョウホウ</t>
    </rPh>
    <phoneticPr fontId="2"/>
  </si>
  <si>
    <t>～</t>
  </si>
  <si>
    <t>面会時間_時間帯3_から</t>
    <phoneticPr fontId="5"/>
  </si>
  <si>
    <t>面会時間_時間帯3_まで</t>
    <phoneticPr fontId="5"/>
  </si>
  <si>
    <t>面会日_時間_開始3</t>
    <phoneticPr fontId="5"/>
  </si>
  <si>
    <t>面会日_時間_終了3</t>
    <phoneticPr fontId="5"/>
  </si>
  <si>
    <t>※休診の有無</t>
    <rPh sb="1" eb="3">
      <t>キュウシン</t>
    </rPh>
    <rPh sb="4" eb="6">
      <t>ウム</t>
    </rPh>
    <phoneticPr fontId="2"/>
  </si>
  <si>
    <t>　（有 or 無）</t>
  </si>
  <si>
    <t>診療科ID</t>
    <rPh sb="0" eb="3">
      <t>シンリョウカ</t>
    </rPh>
    <phoneticPr fontId="2"/>
  </si>
  <si>
    <t>診療日_月_有無コード</t>
    <rPh sb="0" eb="2">
      <t>シンリョウ</t>
    </rPh>
    <rPh sb="2" eb="3">
      <t>ビ</t>
    </rPh>
    <rPh sb="4" eb="5">
      <t>ゲツ</t>
    </rPh>
    <rPh sb="6" eb="8">
      <t>ウム</t>
    </rPh>
    <phoneticPr fontId="2"/>
  </si>
  <si>
    <t>診療日_火_有無コード</t>
    <rPh sb="0" eb="2">
      <t>シンリョウ</t>
    </rPh>
    <rPh sb="2" eb="3">
      <t>ビ</t>
    </rPh>
    <rPh sb="4" eb="5">
      <t>カ</t>
    </rPh>
    <rPh sb="6" eb="8">
      <t>ウム</t>
    </rPh>
    <phoneticPr fontId="2"/>
  </si>
  <si>
    <t>診療日_水_有無コード</t>
    <rPh sb="0" eb="2">
      <t>シンリョウ</t>
    </rPh>
    <rPh sb="2" eb="3">
      <t>ビ</t>
    </rPh>
    <rPh sb="4" eb="5">
      <t>スイ</t>
    </rPh>
    <rPh sb="6" eb="8">
      <t>ウム</t>
    </rPh>
    <phoneticPr fontId="2"/>
  </si>
  <si>
    <t>診療日_木_有無コード</t>
    <rPh sb="0" eb="2">
      <t>シンリョウ</t>
    </rPh>
    <rPh sb="2" eb="3">
      <t>ビ</t>
    </rPh>
    <rPh sb="4" eb="5">
      <t>モク</t>
    </rPh>
    <rPh sb="6" eb="8">
      <t>ウム</t>
    </rPh>
    <phoneticPr fontId="2"/>
  </si>
  <si>
    <t>診療日_金_有無コード</t>
    <rPh sb="0" eb="2">
      <t>シンリョウ</t>
    </rPh>
    <rPh sb="2" eb="3">
      <t>ビ</t>
    </rPh>
    <rPh sb="4" eb="5">
      <t>キン</t>
    </rPh>
    <rPh sb="6" eb="8">
      <t>ウム</t>
    </rPh>
    <phoneticPr fontId="2"/>
  </si>
  <si>
    <t>診療日_土_有無コード</t>
    <rPh sb="0" eb="2">
      <t>シンリョウ</t>
    </rPh>
    <rPh sb="2" eb="3">
      <t>ビ</t>
    </rPh>
    <rPh sb="4" eb="5">
      <t>ツチ</t>
    </rPh>
    <rPh sb="6" eb="8">
      <t>ウム</t>
    </rPh>
    <phoneticPr fontId="2"/>
  </si>
  <si>
    <t>診療日_日_有無コード</t>
    <rPh sb="0" eb="2">
      <t>シンリョウ</t>
    </rPh>
    <rPh sb="2" eb="3">
      <t>ビ</t>
    </rPh>
    <rPh sb="4" eb="5">
      <t>ニチ</t>
    </rPh>
    <rPh sb="6" eb="8">
      <t>ウム</t>
    </rPh>
    <phoneticPr fontId="2"/>
  </si>
  <si>
    <t>診療日_祝_有無コード</t>
    <rPh sb="0" eb="2">
      <t>シンリョウ</t>
    </rPh>
    <rPh sb="2" eb="3">
      <t>ビ</t>
    </rPh>
    <rPh sb="4" eb="5">
      <t>シュク</t>
    </rPh>
    <rPh sb="6" eb="8">
      <t>ウム</t>
    </rPh>
    <phoneticPr fontId="2"/>
  </si>
  <si>
    <t>診療日_時間_開始1</t>
    <rPh sb="0" eb="2">
      <t>シンリョウ</t>
    </rPh>
    <rPh sb="2" eb="3">
      <t>ビ</t>
    </rPh>
    <rPh sb="4" eb="6">
      <t>ジカン</t>
    </rPh>
    <rPh sb="7" eb="9">
      <t>カイシ</t>
    </rPh>
    <phoneticPr fontId="2"/>
  </si>
  <si>
    <t>診療日_時間_終了1</t>
    <rPh sb="0" eb="2">
      <t>シンリョウ</t>
    </rPh>
    <rPh sb="2" eb="3">
      <t>ビ</t>
    </rPh>
    <rPh sb="4" eb="6">
      <t>ジカン</t>
    </rPh>
    <rPh sb="7" eb="9">
      <t>シュウリョウ</t>
    </rPh>
    <phoneticPr fontId="2"/>
  </si>
  <si>
    <t>診療日_時間_開始2</t>
    <rPh sb="0" eb="2">
      <t>シンリョウ</t>
    </rPh>
    <rPh sb="2" eb="3">
      <t>ビ</t>
    </rPh>
    <rPh sb="4" eb="6">
      <t>ジカン</t>
    </rPh>
    <rPh sb="7" eb="9">
      <t>カイシ</t>
    </rPh>
    <phoneticPr fontId="2"/>
  </si>
  <si>
    <t>診療日_時間_終了2</t>
    <rPh sb="0" eb="2">
      <t>シンリョウ</t>
    </rPh>
    <rPh sb="2" eb="3">
      <t>ビ</t>
    </rPh>
    <rPh sb="4" eb="6">
      <t>ジカン</t>
    </rPh>
    <rPh sb="7" eb="9">
      <t>シュウリョウ</t>
    </rPh>
    <phoneticPr fontId="2"/>
  </si>
  <si>
    <t>診療日_時間_開始3</t>
    <rPh sb="0" eb="2">
      <t>シンリョウ</t>
    </rPh>
    <rPh sb="2" eb="3">
      <t>ビ</t>
    </rPh>
    <rPh sb="4" eb="6">
      <t>ジカン</t>
    </rPh>
    <rPh sb="7" eb="9">
      <t>カイシ</t>
    </rPh>
    <phoneticPr fontId="2"/>
  </si>
  <si>
    <t>診療日_時間_終了3</t>
    <rPh sb="0" eb="2">
      <t>シンリョウ</t>
    </rPh>
    <rPh sb="2" eb="3">
      <t>ビ</t>
    </rPh>
    <rPh sb="4" eb="6">
      <t>ジカン</t>
    </rPh>
    <rPh sb="7" eb="9">
      <t>シュウリョウ</t>
    </rPh>
    <phoneticPr fontId="2"/>
  </si>
  <si>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</si>
  <si>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</si>
  <si>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</si>
  <si>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</si>
  <si>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</si>
  <si>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</si>
  <si>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</si>
  <si>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</si>
  <si>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</si>
  <si>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</si>
  <si>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</si>
  <si>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</si>
  <si>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</si>
  <si>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</si>
  <si>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</si>
  <si>
    <t>医療機能情報提供システム調査票(病院用)</t>
    <rPh sb="0" eb="1">
      <t>イ</t>
    </rPh>
    <rPh sb="1" eb="2">
      <t>イ</t>
    </rPh>
    <rPh sb="2" eb="4">
      <t>キノウ</t>
    </rPh>
    <rPh sb="4" eb="6">
      <t>ジョウホウ</t>
    </rPh>
    <rPh sb="6" eb="8">
      <t>テイキョウ</t>
    </rPh>
    <rPh sb="12" eb="15">
      <t>チョウサヒョウ</t>
    </rPh>
    <rPh sb="16" eb="18">
      <t>ビョウイン</t>
    </rPh>
    <rPh sb="18" eb="19">
      <t>ヨウ</t>
    </rPh>
    <phoneticPr fontId="2"/>
  </si>
  <si>
    <t>9　　病院までの主な利用交通手段</t>
    <rPh sb="3" eb="5">
      <t>ビョウイン</t>
    </rPh>
    <rPh sb="8" eb="9">
      <t>オモ</t>
    </rPh>
    <rPh sb="10" eb="12">
      <t>リヨウ</t>
    </rPh>
    <rPh sb="12" eb="14">
      <t>コウツウ</t>
    </rPh>
    <rPh sb="14" eb="16">
      <t>シュダン</t>
    </rPh>
    <phoneticPr fontId="2"/>
  </si>
  <si>
    <t>11　　案内用ﾎｰﾑﾍﾟｰｼﾞｱﾄﾞﾚｽ</t>
    <phoneticPr fontId="2"/>
  </si>
  <si>
    <t>12　　案内用電子ﾒｰﾙｱﾄﾞﾚｽ</t>
    <phoneticPr fontId="2"/>
  </si>
  <si>
    <t>15　　面会の日及び時間帯</t>
    <phoneticPr fontId="2"/>
  </si>
  <si>
    <t>（６）医療の実績・結果</t>
    <rPh sb="3" eb="5">
      <t>イリョウ</t>
    </rPh>
    <rPh sb="6" eb="8">
      <t>ジッセキ</t>
    </rPh>
    <rPh sb="9" eb="11">
      <t>ケッカ</t>
    </rPh>
    <phoneticPr fontId="2"/>
  </si>
  <si>
    <t>病床数・患者数</t>
    <rPh sb="0" eb="3">
      <t>ビョウショウスウ</t>
    </rPh>
    <rPh sb="4" eb="7">
      <t>カンジャスウ</t>
    </rPh>
    <phoneticPr fontId="2"/>
  </si>
  <si>
    <t>（夜間・休日用電話番号が昼間と異なる場合のみ記入して下さい。夜間・休日に診療していない場合は記入不要です。）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6" eb="38">
      <t>シンリョウ</t>
    </rPh>
    <rPh sb="43" eb="45">
      <t>バアイ</t>
    </rPh>
    <rPh sb="46" eb="48">
      <t>キニュウ</t>
    </rPh>
    <rPh sb="48" eb="50">
      <t>フヨウ</t>
    </rPh>
    <phoneticPr fontId="2"/>
  </si>
  <si>
    <t>許可病床数</t>
    <rPh sb="0" eb="2">
      <t>キョカ</t>
    </rPh>
    <rPh sb="2" eb="5">
      <t>ビョウショウスウ</t>
    </rPh>
    <phoneticPr fontId="2"/>
  </si>
  <si>
    <t>入院患者数
(1日平均)</t>
    <rPh sb="7" eb="11">
      <t>イチニチヘイキン</t>
    </rPh>
    <phoneticPr fontId="2"/>
  </si>
  <si>
    <t>外来患者数
(1日平均)</t>
    <phoneticPr fontId="2"/>
  </si>
  <si>
    <t>在宅患者数
(1日平均)</t>
    <phoneticPr fontId="2"/>
  </si>
  <si>
    <t>平均在院日数
（前年度）</t>
    <rPh sb="8" eb="11">
      <t>ゼンネンド</t>
    </rPh>
    <phoneticPr fontId="2"/>
  </si>
  <si>
    <t>とっとりWebマップ</t>
    <phoneticPr fontId="2"/>
  </si>
  <si>
    <t>７　　診療日（診療科目別）及び診療時間（診療科目別）等</t>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</si>
  <si>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</si>
  <si>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10　　病院等の駐車場</t>
    <rPh sb="4" eb="6">
      <t>ビョウイン</t>
    </rPh>
    <rPh sb="6" eb="7">
      <t>トウ</t>
    </rPh>
    <rPh sb="8" eb="11">
      <t>チュウシャジョウ</t>
    </rPh>
    <phoneticPr fontId="2"/>
  </si>
  <si>
    <t>13　　予約診療実施の有無</t>
    <phoneticPr fontId="2"/>
  </si>
  <si>
    <t>例）平日の10時から13時半、または15時から18時に面会可能の場合。</t>
    <rPh sb="0" eb="1">
      <t>レイ</t>
    </rPh>
    <rPh sb="2" eb="4">
      <t>ヘイジツ</t>
    </rPh>
    <rPh sb="7" eb="8">
      <t>ジ</t>
    </rPh>
    <rPh sb="12" eb="14">
      <t>ジハン</t>
    </rPh>
    <rPh sb="20" eb="21">
      <t>ジ</t>
    </rPh>
    <rPh sb="25" eb="26">
      <t>ジ</t>
    </rPh>
    <rPh sb="27" eb="31">
      <t>メンカイカノウ</t>
    </rPh>
    <rPh sb="32" eb="34">
      <t>バアイ</t>
    </rPh>
    <phoneticPr fontId="2"/>
  </si>
  <si>
    <t>ファクシミリ番号</t>
    <rPh sb="6" eb="8">
      <t>バンゴウ</t>
    </rPh>
    <phoneticPr fontId="2"/>
  </si>
  <si>
    <t>②病床外での食事</t>
    <rPh sb="1" eb="3">
      <t>ビョウショウ</t>
    </rPh>
    <rPh sb="3" eb="4">
      <t>ガイ</t>
    </rPh>
    <rPh sb="6" eb="8">
      <t>ショクジ</t>
    </rPh>
    <phoneticPr fontId="2"/>
  </si>
  <si>
    <t>17　　対応することができる外国語の種類</t>
    <phoneticPr fontId="2"/>
  </si>
  <si>
    <t>対応することのできる外国語とレベルについて、以下の選択肢から記入（選択）して下さい。</t>
    <rPh sb="0" eb="2">
      <t>タイオウ</t>
    </rPh>
    <rPh sb="10" eb="13">
      <t>ガイコクゴ</t>
    </rPh>
    <rPh sb="22" eb="24">
      <t>イカ</t>
    </rPh>
    <rPh sb="25" eb="28">
      <t>センタクシ</t>
    </rPh>
    <rPh sb="30" eb="32">
      <t>キニュウ</t>
    </rPh>
    <rPh sb="33" eb="35">
      <t>センタク</t>
    </rPh>
    <rPh sb="38" eb="39">
      <t>クダ</t>
    </rPh>
    <phoneticPr fontId="2"/>
  </si>
  <si>
    <t>24　　保険医療機関、公的負担医療機関及びその他の種類</t>
    <phoneticPr fontId="2"/>
  </si>
  <si>
    <t>25　　選定療養</t>
    <phoneticPr fontId="2"/>
  </si>
  <si>
    <t>26　　治験の実施の有無及び契約件数</t>
    <phoneticPr fontId="2"/>
  </si>
  <si>
    <t>29　　医療従属者の専門性に関する資格の種類及び人数</t>
    <rPh sb="4" eb="9">
      <t>イリョウジュウゾクシャ</t>
    </rPh>
    <rPh sb="10" eb="13">
      <t>センモンセイ</t>
    </rPh>
    <rPh sb="14" eb="15">
      <t>カン</t>
    </rPh>
    <rPh sb="17" eb="19">
      <t>シカク</t>
    </rPh>
    <rPh sb="20" eb="23">
      <t>シュルイオヨ</t>
    </rPh>
    <rPh sb="24" eb="26">
      <t>ニンズウ</t>
    </rPh>
    <phoneticPr fontId="2"/>
  </si>
  <si>
    <t>30　　保有する施設設備</t>
    <phoneticPr fontId="2"/>
  </si>
  <si>
    <t>31　　併設する介護施設</t>
    <phoneticPr fontId="2"/>
  </si>
  <si>
    <t>33　　対応することができる短期滞在手術</t>
    <phoneticPr fontId="2"/>
  </si>
  <si>
    <t>34　　専門外来の有・無及び内容</t>
    <phoneticPr fontId="2"/>
  </si>
  <si>
    <t>（有の場合は専任、兼任どちらかに○印を選択して下さい。）</t>
    <rPh sb="23" eb="24">
      <t>クダ</t>
    </rPh>
    <phoneticPr fontId="2"/>
  </si>
  <si>
    <t>※該当する曜日に○印を記入（選択）して下さい。</t>
    <rPh sb="14" eb="16">
      <t>センタク</t>
    </rPh>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</si>
  <si>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</si>
  <si>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該当する項目のみ○印を記入（選択）して下さい。</t>
    <rPh sb="0" eb="2">
      <t>ガイトウ</t>
    </rPh>
    <rPh sb="4" eb="6">
      <t>コウモク</t>
    </rPh>
    <rPh sb="9" eb="10">
      <t>シルシ</t>
    </rPh>
    <rPh sb="11" eb="13">
      <t>キニュウ</t>
    </rPh>
    <rPh sb="14" eb="16">
      <t>センタク</t>
    </rPh>
    <phoneticPr fontId="2"/>
  </si>
  <si>
    <t>院内感染対策部門の設置の有無及び部門の構成員の職種
（有の場合は職種別に人数を記載して下さい。）</t>
    <rPh sb="0" eb="6">
      <t>インナイカンセンタイサク</t>
    </rPh>
    <rPh sb="6" eb="8">
      <t>ブモン</t>
    </rPh>
    <rPh sb="9" eb="11">
      <t>セッチ</t>
    </rPh>
    <rPh sb="12" eb="14">
      <t>ウム</t>
    </rPh>
    <rPh sb="14" eb="15">
      <t>オヨ</t>
    </rPh>
    <rPh sb="16" eb="18">
      <t>ブモン</t>
    </rPh>
    <rPh sb="19" eb="22">
      <t>コウセイイン</t>
    </rPh>
    <rPh sb="23" eb="25">
      <t>ショクシュ</t>
    </rPh>
    <rPh sb="27" eb="28">
      <t>ア</t>
    </rPh>
    <rPh sb="29" eb="31">
      <t>バアイ</t>
    </rPh>
    <rPh sb="32" eb="34">
      <t>ショクシュ</t>
    </rPh>
    <rPh sb="34" eb="35">
      <t>ベツ</t>
    </rPh>
    <rPh sb="36" eb="38">
      <t>ニンズウ</t>
    </rPh>
    <rPh sb="39" eb="41">
      <t>キサイ</t>
    </rPh>
    <phoneticPr fontId="2"/>
  </si>
  <si>
    <t>対応することができる疾患又は治療の内容</t>
    <phoneticPr fontId="2"/>
  </si>
  <si>
    <t>対応することができる疾患又は治療の内容</t>
    <phoneticPr fontId="2"/>
  </si>
  <si>
    <t>病院の開設者</t>
    <rPh sb="0" eb="2">
      <t>ビョウイン</t>
    </rPh>
    <rPh sb="3" eb="5">
      <t>カイセツ</t>
    </rPh>
    <rPh sb="5" eb="6">
      <t>シャ</t>
    </rPh>
    <phoneticPr fontId="2"/>
  </si>
  <si>
    <t>病院の所在地</t>
    <rPh sb="0" eb="2">
      <t>ビョウイン</t>
    </rPh>
    <rPh sb="3" eb="6">
      <t>ショザイチ</t>
    </rPh>
    <phoneticPr fontId="2"/>
  </si>
  <si>
    <t>山陰本線</t>
    <rPh sb="0" eb="2">
      <t>サンイン</t>
    </rPh>
    <rPh sb="2" eb="4">
      <t>ホンセン</t>
    </rPh>
    <phoneticPr fontId="2"/>
  </si>
  <si>
    <t>鳥取駅</t>
    <rPh sb="0" eb="2">
      <t>トットリ</t>
    </rPh>
    <rPh sb="2" eb="3">
      <t>エキ</t>
    </rPh>
    <phoneticPr fontId="2"/>
  </si>
  <si>
    <t>28　　先進医療の実施の有無及び内容</t>
    <phoneticPr fontId="2"/>
  </si>
  <si>
    <t>レスピレーター(人工呼吸器)</t>
    <rPh sb="8" eb="10">
      <t>ジンコウ</t>
    </rPh>
    <rPh sb="10" eb="12">
      <t>コキュウ</t>
    </rPh>
    <rPh sb="12" eb="13">
      <t>キ</t>
    </rPh>
    <phoneticPr fontId="2"/>
  </si>
  <si>
    <t>①手話による対応</t>
    <phoneticPr fontId="2"/>
  </si>
  <si>
    <t>④施設内点字ブロックの設置</t>
    <phoneticPr fontId="2"/>
  </si>
  <si>
    <t>②施設内の情報の表示</t>
    <phoneticPr fontId="2"/>
  </si>
  <si>
    <t>⑤点字による表示</t>
  </si>
  <si>
    <t>③音声による情報の伝達</t>
  </si>
  <si>
    <t>医療に関する相談窓口の設置の有無</t>
  </si>
  <si>
    <t>名称</t>
  </si>
  <si>
    <t>③選択可能な入院食の提供</t>
  </si>
  <si>
    <t>①適時及び適温による食事の提供</t>
  </si>
  <si>
    <t>①院内売店</t>
  </si>
  <si>
    <t>②食堂</t>
  </si>
  <si>
    <t>③連携する病院又は診療所への電話の転送</t>
  </si>
  <si>
    <t>医療安全についての相談窓口の設置の有無</t>
    <rPh sb="0" eb="2">
      <t>イリョウ</t>
    </rPh>
    <rPh sb="2" eb="4">
      <t>アンゼン</t>
    </rPh>
    <phoneticPr fontId="2"/>
  </si>
  <si>
    <t>地域連携クリティカルパス（※）の有無</t>
    <rPh sb="0" eb="2">
      <t>チイキ</t>
    </rPh>
    <rPh sb="2" eb="4">
      <t>レンケイ</t>
    </rPh>
    <phoneticPr fontId="2"/>
  </si>
  <si>
    <t>医療連携体制に対する窓口の設置の有無</t>
    <rPh sb="0" eb="2">
      <t>イリョウ</t>
    </rPh>
    <rPh sb="2" eb="4">
      <t>レンケイ</t>
    </rPh>
    <rPh sb="4" eb="6">
      <t>タイセイ</t>
    </rPh>
    <rPh sb="7" eb="8">
      <t>タイ</t>
    </rPh>
    <phoneticPr fontId="2"/>
  </si>
  <si>
    <t>（有 or 無）</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</si>
  <si>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</si>
  <si>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</si>
  <si>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</si>
  <si>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</si>
  <si>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</si>
  <si>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</si>
  <si>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</si>
  <si>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</si>
  <si>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</si>
  <si>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</si>
  <si>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</si>
  <si>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</si>
  <si>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</si>
  <si>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</si>
  <si>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</si>
  <si>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</si>
  <si>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</si>
  <si>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</si>
  <si>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</si>
  <si>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</si>
  <si>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</si>
  <si>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</si>
  <si>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</si>
  <si>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</si>
  <si>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</si>
  <si>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</si>
  <si>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科目名</t>
  </si>
  <si>
    <t>◯</t>
  </si>
  <si>
    <t>～</t>
    <phoneticPr fontId="29"/>
  </si>
  <si>
    <t>初診受付の可否</t>
    <rPh sb="0" eb="2">
      <t>ショシン</t>
    </rPh>
    <rPh sb="2" eb="4">
      <t>ウケツケ</t>
    </rPh>
    <rPh sb="5" eb="7">
      <t>カヒ</t>
    </rPh>
    <phoneticPr fontId="29"/>
  </si>
  <si>
    <t>備考</t>
    <rPh sb="0" eb="2">
      <t>ビコウ</t>
    </rPh>
    <phoneticPr fontId="29"/>
  </si>
  <si>
    <t>○印を記入（選択）した場合は、施設の名称を記入して下さい。</t>
    <rPh sb="1" eb="2">
      <t>シルシ</t>
    </rPh>
    <rPh sb="3" eb="5">
      <t>キニュウ</t>
    </rPh>
    <rPh sb="6" eb="8">
      <t>センタク</t>
    </rPh>
    <rPh sb="11" eb="13">
      <t>バアイ</t>
    </rPh>
    <rPh sb="15" eb="17">
      <t>シセツ</t>
    </rPh>
    <rPh sb="18" eb="20">
      <t>メイショウ</t>
    </rPh>
    <rPh sb="21" eb="23">
      <t>キニュウ</t>
    </rPh>
    <rPh sb="25" eb="26">
      <t>クダ</t>
    </rPh>
    <phoneticPr fontId="2"/>
  </si>
  <si>
    <t>人数_総数_t</t>
    <phoneticPr fontId="5"/>
  </si>
  <si>
    <t>医療機関の人員配置_医師_総数</t>
    <phoneticPr fontId="5"/>
  </si>
  <si>
    <t>医療機関の人員配置_歯科医師_総数</t>
    <phoneticPr fontId="5"/>
  </si>
  <si>
    <t>医療機関の人員配置_薬剤師_総数</t>
    <phoneticPr fontId="5"/>
  </si>
  <si>
    <t>医療機関の人員配置_看護師_総数</t>
    <phoneticPr fontId="5"/>
  </si>
  <si>
    <t>医療機関の人員配置_准看護師_総数</t>
    <phoneticPr fontId="5"/>
  </si>
  <si>
    <t>医療機関の人員配置_助産師_総数</t>
    <phoneticPr fontId="5"/>
  </si>
  <si>
    <t>医療機関の人員配置_歯科衛生士_総数</t>
    <phoneticPr fontId="5"/>
  </si>
  <si>
    <t>医療機関の人員配置_診療放射線技師_総数</t>
    <phoneticPr fontId="5"/>
  </si>
  <si>
    <t>医療機関の人員配置_理学療法士_総数</t>
    <phoneticPr fontId="5"/>
  </si>
  <si>
    <t>医療機関の人員配置_作業療法士_総数</t>
    <phoneticPr fontId="5"/>
  </si>
  <si>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</si>
  <si>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</si>
  <si>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</si>
  <si>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</si>
  <si>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</si>
  <si>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</si>
  <si>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</si>
  <si>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退院前在宅療養指導管理</t>
  </si>
  <si>
    <t>在宅自己腹膜灌流指導管理</t>
  </si>
  <si>
    <t>在宅人工呼吸指導管理</t>
  </si>
  <si>
    <t>在宅持続陽圧呼吸療法指導管理</t>
  </si>
  <si>
    <t>在宅悪性腫瘍患者指導管理</t>
  </si>
  <si>
    <t>在宅寝たきり患者処置指導管理</t>
  </si>
  <si>
    <t>在宅自己疼痛管理指導管理</t>
  </si>
  <si>
    <t>在宅肺高血圧症患者指導管理</t>
  </si>
  <si>
    <t>在宅気管切開患者指導管理</t>
  </si>
  <si>
    <t>点滴の管理</t>
  </si>
  <si>
    <t>中心静脈栄養</t>
  </si>
  <si>
    <t>腹膜透析</t>
  </si>
  <si>
    <t>酸素療法</t>
  </si>
  <si>
    <t>経管栄養</t>
  </si>
  <si>
    <t>疼痛の管理</t>
  </si>
  <si>
    <t>褥瘡の管理</t>
  </si>
  <si>
    <t>レスピレーター（人工呼吸器）</t>
  </si>
  <si>
    <t>モニター測定（血圧・心拍等）</t>
  </si>
  <si>
    <t>尿カテーテル（留置カテーテル等）</t>
  </si>
  <si>
    <t>気管切開部の処置</t>
  </si>
  <si>
    <t>在宅ターミナルケアの対応</t>
  </si>
  <si>
    <t>訪問看護ステーションとの連携</t>
  </si>
  <si>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</si>
  <si>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</si>
  <si>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</si>
  <si>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</si>
  <si>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</si>
  <si>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</si>
  <si>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</si>
  <si>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医療保護施設</t>
  </si>
  <si>
    <t>結核指定医療機関</t>
  </si>
  <si>
    <t>指定小児慢性特定疾病医療機関</t>
  </si>
  <si>
    <t>原子爆弾被害者一般疾病医療取扱医療機関</t>
  </si>
  <si>
    <t>感染症指定医療機関（特定・第一種・第二種）</t>
  </si>
  <si>
    <t>母体保護法指定医の配置されている医療機関</t>
  </si>
  <si>
    <t>臨床研究中核病院</t>
  </si>
  <si>
    <t>災害拠点病院</t>
  </si>
  <si>
    <t>へき地医療拠点病院</t>
  </si>
  <si>
    <t>小児救急医療拠点病院</t>
  </si>
  <si>
    <t>救命救急センター</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</si>
  <si>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</si>
  <si>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</si>
  <si>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</si>
  <si>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</si>
  <si>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</si>
  <si>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</si>
  <si>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</si>
  <si>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</si>
  <si>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DPC対象病院</t>
  </si>
  <si>
    <t>無料低額診療事業実施医療機関</t>
  </si>
  <si>
    <t>総合周産期母子医療センター</t>
  </si>
  <si>
    <t>地域周産期母子医療センター</t>
  </si>
  <si>
    <t>不妊専門相談センター</t>
  </si>
  <si>
    <t>性犯罪・性暴力被害者のためのワンストップ支援センター</t>
  </si>
  <si>
    <t>手術件数欄は、空白の項目のみ記入して下さい。期間は、前年の１月１日～同年１２月３１日とします。
相当する診療報酬コード（調査要領の最終ページ参照）の算定回数でカウントして下さい。（※印を除く）</t>
    <rPh sb="0" eb="2">
      <t>シュジュツ</t>
    </rPh>
    <rPh sb="2" eb="4">
      <t>ケンスウ</t>
    </rPh>
    <rPh sb="4" eb="5">
      <t>ラン</t>
    </rPh>
    <rPh sb="7" eb="9">
      <t>クウハク</t>
    </rPh>
    <rPh sb="10" eb="12">
      <t>コウモク</t>
    </rPh>
    <rPh sb="14" eb="16">
      <t>キニュウ</t>
    </rPh>
    <rPh sb="18" eb="19">
      <t>クダ</t>
    </rPh>
    <rPh sb="22" eb="24">
      <t>キカン</t>
    </rPh>
    <rPh sb="26" eb="28">
      <t>ゼンネン</t>
    </rPh>
    <rPh sb="30" eb="31">
      <t>ガツ</t>
    </rPh>
    <rPh sb="32" eb="33">
      <t>ニチ</t>
    </rPh>
    <rPh sb="34" eb="35">
      <t>ドウ</t>
    </rPh>
    <rPh sb="35" eb="36">
      <t>ネン</t>
    </rPh>
    <rPh sb="38" eb="39">
      <t>ガツ</t>
    </rPh>
    <rPh sb="41" eb="42">
      <t>ニチ</t>
    </rPh>
    <rPh sb="48" eb="50">
      <t>ソウトウ</t>
    </rPh>
    <rPh sb="52" eb="54">
      <t>シンリョウ</t>
    </rPh>
    <rPh sb="54" eb="56">
      <t>ホウシュウ</t>
    </rPh>
    <rPh sb="60" eb="62">
      <t>チョウサ</t>
    </rPh>
    <rPh sb="62" eb="64">
      <t>ヨウリョウ</t>
    </rPh>
    <rPh sb="65" eb="67">
      <t>サイシュウ</t>
    </rPh>
    <rPh sb="70" eb="72">
      <t>サンショウ</t>
    </rPh>
    <rPh sb="74" eb="76">
      <t>サンテイ</t>
    </rPh>
    <rPh sb="76" eb="77">
      <t>カイ</t>
    </rPh>
    <rPh sb="77" eb="78">
      <t>スウ</t>
    </rPh>
    <rPh sb="91" eb="92">
      <t>ジルシ</t>
    </rPh>
    <rPh sb="93" eb="94">
      <t>ノゾ</t>
    </rPh>
    <phoneticPr fontId="2"/>
  </si>
  <si>
    <t>医療機関種別コード</t>
  </si>
  <si>
    <t>保有施設コード</t>
    <rPh sb="0" eb="4">
      <t>ホユウシセツ</t>
    </rPh>
    <phoneticPr fontId="5"/>
  </si>
  <si>
    <t>短期滞在手術コード</t>
  </si>
  <si>
    <t>予防接種コード</t>
    <rPh sb="0" eb="4">
      <t>ヨボウセッシュ</t>
    </rPh>
    <phoneticPr fontId="5"/>
  </si>
  <si>
    <t>在宅医療コード</t>
  </si>
  <si>
    <t>介護サービスコード</t>
  </si>
  <si>
    <t>看護体制コード</t>
  </si>
  <si>
    <t>1,7:1入院基本料</t>
  </si>
  <si>
    <t>1,10:1入院基本料</t>
  </si>
  <si>
    <t>1,13:1入院基本料</t>
  </si>
  <si>
    <t>1,15:1入院基本料</t>
  </si>
  <si>
    <t>1,特別入院基本料</t>
  </si>
  <si>
    <t>2,入院基本料</t>
  </si>
  <si>
    <t>2,特別入院基本料</t>
  </si>
  <si>
    <t>3,7:1入院基本料</t>
  </si>
  <si>
    <t>3,10:1入院基本料</t>
  </si>
  <si>
    <t>3,13:1入院基本料</t>
  </si>
  <si>
    <t>3,15:1入院基本料</t>
  </si>
  <si>
    <t>3,18:1入院基本料</t>
  </si>
  <si>
    <t>3,20:1入院基本料</t>
  </si>
  <si>
    <t>3,特別入院基本料</t>
  </si>
  <si>
    <t>4,10:1入院基本料</t>
  </si>
  <si>
    <t>4,15:1入院基本料</t>
  </si>
  <si>
    <t>4,18:1入院基本料</t>
  </si>
  <si>
    <t>4,20:1入院基本料</t>
  </si>
  <si>
    <t>4,特別入院基本料</t>
  </si>
  <si>
    <t>5,7:1入院基本料</t>
  </si>
  <si>
    <t>5,10:1入院基本料</t>
  </si>
  <si>
    <t>6,7:1入院基本料</t>
  </si>
  <si>
    <t>6,10:1入院基本料</t>
  </si>
  <si>
    <t>6,13:1入院基本料</t>
  </si>
  <si>
    <t>6,15:1入院基本料</t>
  </si>
  <si>
    <t>6,18:1入院基本料</t>
  </si>
  <si>
    <t>6,20:1入院基本料</t>
  </si>
  <si>
    <t>6,特別入院基本料</t>
  </si>
  <si>
    <t>7,10:1入院基本料</t>
  </si>
  <si>
    <t>7,15:1入院基本料</t>
  </si>
  <si>
    <t>7,18:1入院基本料</t>
  </si>
  <si>
    <t>7,20:1入院基本料</t>
  </si>
  <si>
    <t>7,特別入院基本料</t>
  </si>
  <si>
    <t>8,7:1入院基本料</t>
  </si>
  <si>
    <t>8,10:1入院基本料</t>
  </si>
  <si>
    <t>8,13:1入院基本料</t>
  </si>
  <si>
    <t>9,10:1入院基本料</t>
  </si>
  <si>
    <t>9,13:1入院基本料</t>
  </si>
  <si>
    <t>9,15:1入院基本料</t>
  </si>
  <si>
    <t>10,特殊疾患療養病棟入院料1(10:1)</t>
  </si>
  <si>
    <t>10,特殊疾患療養病棟入院料2(10:2)</t>
  </si>
  <si>
    <t>11,緩和ケア病棟入院料(7:1)</t>
  </si>
  <si>
    <t>12,精神科急性期治療病棟入院料1(13:1)(30:1)</t>
  </si>
  <si>
    <t>12,精神科急性期治療病棟入院料2(15:1)(30:1)</t>
  </si>
  <si>
    <t>13,精神科療養病棟入院料(15:1)</t>
  </si>
  <si>
    <t>14,老人性認知症疾患治療病棟入院料1(20:1)(25:1)</t>
  </si>
  <si>
    <t>14,老人性認知症疾患治療病棟入院料1(30:1)(25:1)</t>
  </si>
  <si>
    <t>4,13:1入院基本料</t>
  </si>
  <si>
    <t>9,7:1入院基本料</t>
  </si>
  <si>
    <t>疾患治療内容コード</t>
    <rPh sb="0" eb="2">
      <t>シッカン</t>
    </rPh>
    <rPh sb="2" eb="4">
      <t>チリョウ</t>
    </rPh>
    <rPh sb="4" eb="6">
      <t>ナイヨウ</t>
    </rPh>
    <phoneticPr fontId="4"/>
  </si>
  <si>
    <t>症例数</t>
    <rPh sb="0" eb="2">
      <t>ショウレイ</t>
    </rPh>
    <rPh sb="2" eb="3">
      <t>スウ</t>
    </rPh>
    <phoneticPr fontId="4"/>
  </si>
  <si>
    <t>集中治療室（ICU）</t>
  </si>
  <si>
    <t>冠状動脈疾患専用集中治療室（CCU）</t>
  </si>
  <si>
    <t>脳卒中専用集中治療室（SCU）</t>
  </si>
  <si>
    <t>呼吸器疾患専用集中治療室（RCU）</t>
  </si>
  <si>
    <t>新生児集中治療室（NICU）</t>
  </si>
  <si>
    <t>母体胎児集中治療室（MFICU）</t>
  </si>
  <si>
    <t>手術室</t>
  </si>
  <si>
    <t>無菌治療室</t>
  </si>
  <si>
    <t>機能訓練室</t>
  </si>
  <si>
    <t>高気圧酸素治療室</t>
  </si>
  <si>
    <t>患者搬送車（ヘリコプター含む）</t>
  </si>
  <si>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</si>
  <si>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</si>
  <si>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</si>
  <si>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</si>
  <si>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</si>
  <si>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</si>
  <si>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</si>
  <si>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顎下腺腫瘍摘出術</t>
  </si>
  <si>
    <t>甲状腺部分切除術、甲状腺腫摘出術</t>
  </si>
  <si>
    <t>経尿道的尿路結石除去術</t>
  </si>
  <si>
    <t>四種混合（ジフテリア、百日咳、急性灰白髄炎、破傷風）</t>
  </si>
  <si>
    <t>三種混合（ジフテリア、百日咳、破傷風）</t>
  </si>
  <si>
    <t>二種混合（ジフテリア、破傷風）</t>
  </si>
  <si>
    <t>二種混合（麻しん、風しん）</t>
  </si>
  <si>
    <t>結核</t>
  </si>
  <si>
    <t>Ｈｉｂ感染症</t>
  </si>
  <si>
    <t>小児の肺炎球菌感染症</t>
  </si>
  <si>
    <t>ヒトパピローマウイルス感染症</t>
  </si>
  <si>
    <t>水痘</t>
  </si>
  <si>
    <t>Ａ型肝炎</t>
  </si>
  <si>
    <t>Ｂ型肝炎</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</si>
  <si>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</si>
  <si>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</si>
  <si>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</si>
  <si>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</si>
  <si>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</si>
  <si>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</si>
  <si>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</si>
  <si>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</si>
  <si>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</si>
  <si>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</si>
  <si>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</si>
  <si>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</si>
  <si>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</si>
  <si>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</si>
  <si>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</si>
  <si>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</si>
  <si>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</si>
  <si>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</si>
  <si>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</si>
  <si>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</si>
  <si>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</si>
  <si>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</si>
  <si>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</si>
  <si>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</si>
  <si>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</si>
  <si>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</si>
  <si>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</si>
  <si>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</si>
  <si>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</si>
  <si>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</si>
  <si>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</si>
  <si>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</si>
  <si>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</si>
  <si>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</si>
  <si>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</si>
  <si>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</si>
  <si>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</si>
  <si>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</si>
  <si>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</si>
  <si>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</si>
  <si>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</si>
  <si>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人数_外来担当_t</t>
    <phoneticPr fontId="5"/>
  </si>
  <si>
    <t>人数_外来担当_t</t>
    <phoneticPr fontId="5"/>
  </si>
  <si>
    <t>人数_入院担当_t</t>
    <phoneticPr fontId="5"/>
  </si>
  <si>
    <t>人工肛門の管理_在宅</t>
    <rPh sb="8" eb="10">
      <t>ザイタク</t>
    </rPh>
    <phoneticPr fontId="5"/>
  </si>
  <si>
    <t>人工膀胱の管理</t>
    <phoneticPr fontId="5"/>
  </si>
  <si>
    <t>※金額が一定の場合は、以下の通り記入すること。
記入例
　 ↓
10,000　～　10,000　円</t>
    <rPh sb="1" eb="3">
      <t>キンガク</t>
    </rPh>
    <rPh sb="4" eb="6">
      <t>イッテイ</t>
    </rPh>
    <rPh sb="7" eb="9">
      <t>バアイ</t>
    </rPh>
    <rPh sb="11" eb="13">
      <t>イカ</t>
    </rPh>
    <rPh sb="14" eb="15">
      <t>トオ</t>
    </rPh>
    <rPh sb="16" eb="18">
      <t>キニュウ</t>
    </rPh>
    <phoneticPr fontId="2"/>
  </si>
  <si>
    <t>可・否のどちらかを記入（選択）して下さい。</t>
    <phoneticPr fontId="2"/>
  </si>
  <si>
    <t>有無</t>
    <rPh sb="0" eb="2">
      <t>ウム</t>
    </rPh>
    <phoneticPr fontId="2"/>
  </si>
  <si>
    <t>1,皮膚・形成外科領域の一次診療_対応可否</t>
  </si>
  <si>
    <t>1,真菌検査（顕微鏡検査）_対応可否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</si>
  <si>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</si>
  <si>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</si>
  <si>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</si>
  <si>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</si>
  <si>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</si>
  <si>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</si>
  <si>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</si>
  <si>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</si>
  <si>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</si>
  <si>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</si>
  <si>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</si>
  <si>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</si>
  <si>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</si>
  <si>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</si>
  <si>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</si>
  <si>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</si>
  <si>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</si>
  <si>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</si>
  <si>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</si>
  <si>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</si>
  <si>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</si>
  <si>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</si>
  <si>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</si>
  <si>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</si>
  <si>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2,上記以外の経皮的選択的脳血栓・塞栓溶解術_手術件数</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</si>
  <si>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</si>
  <si>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</si>
  <si>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</si>
  <si>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</si>
  <si>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2,上記以外の頭蓋内血腫除去術_手術件数</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</si>
  <si>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</si>
  <si>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</si>
  <si>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</si>
  <si>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</si>
  <si>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</si>
  <si>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</si>
  <si>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2,脳血管内手術_対応可否</t>
  </si>
  <si>
    <t>2,脳血管内手術_手術件数</t>
  </si>
  <si>
    <t>2,脳腫瘍摘出術_対応可否</t>
  </si>
  <si>
    <t>2,脳腫瘍摘出術_手術件数</t>
  </si>
  <si>
    <t>2,脊髄腫瘍摘出術_対応可否</t>
  </si>
  <si>
    <t>2,脊髄腫瘍摘出術_手術件数</t>
  </si>
  <si>
    <t>2,悪性脳腫瘍放射線療法_対応可否</t>
  </si>
  <si>
    <t>2,悪性脳腫瘍化学療法_対応可否</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</si>
  <si>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</si>
  <si>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</si>
  <si>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</si>
  <si>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</si>
  <si>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</si>
  <si>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</si>
  <si>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</si>
  <si>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</si>
  <si>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</si>
  <si>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</si>
  <si>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</si>
  <si>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</si>
  <si>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</si>
  <si>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</si>
  <si>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</si>
  <si>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</si>
  <si>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</si>
  <si>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</si>
  <si>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</si>
  <si>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</si>
  <si>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</si>
  <si>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</si>
  <si>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</si>
  <si>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</si>
  <si>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</si>
  <si>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</si>
  <si>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</si>
  <si>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</si>
  <si>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</si>
  <si>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</si>
  <si>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</si>
  <si>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</si>
  <si>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</si>
  <si>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</si>
  <si>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</si>
  <si>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</si>
  <si>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</si>
  <si>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</si>
  <si>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</si>
  <si>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</si>
  <si>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</si>
  <si>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</si>
  <si>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</si>
  <si>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</si>
  <si>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</si>
  <si>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</si>
  <si>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</si>
  <si>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</si>
  <si>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</si>
  <si>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</si>
  <si>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</si>
  <si>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</si>
  <si>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</si>
  <si>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</si>
  <si>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</si>
  <si>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</si>
  <si>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</si>
  <si>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</si>
  <si>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</si>
  <si>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</si>
  <si>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</si>
  <si>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</si>
  <si>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</si>
  <si>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</si>
  <si>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</si>
  <si>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</si>
  <si>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</si>
  <si>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</si>
  <si>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</si>
  <si>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6,胸腔鏡下肺悪性腫瘍摘出術_手術件数</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</si>
  <si>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</si>
  <si>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</si>
  <si>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</si>
  <si>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</si>
  <si>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</si>
  <si>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</si>
  <si>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</si>
  <si>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</si>
  <si>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</si>
  <si>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</si>
  <si>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</si>
  <si>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</si>
  <si>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</si>
  <si>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</si>
  <si>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</si>
  <si>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</si>
  <si>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</si>
  <si>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</si>
  <si>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</si>
  <si>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</si>
  <si>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</si>
  <si>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</si>
  <si>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</si>
  <si>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</si>
  <si>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</si>
  <si>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</si>
  <si>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</si>
  <si>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</si>
  <si>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</si>
  <si>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</si>
  <si>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</si>
  <si>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</si>
  <si>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</si>
  <si>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</si>
  <si>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</si>
  <si>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</si>
  <si>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</si>
  <si>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</si>
  <si>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</si>
  <si>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</si>
  <si>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</si>
  <si>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</si>
  <si>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</si>
  <si>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</si>
  <si>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</si>
  <si>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</si>
  <si>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</si>
  <si>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</si>
  <si>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</si>
  <si>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</si>
  <si>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</si>
  <si>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</si>
  <si>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</si>
  <si>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</si>
  <si>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</si>
  <si>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</si>
  <si>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</si>
  <si>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</si>
  <si>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</si>
  <si>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</si>
  <si>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</si>
  <si>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</si>
  <si>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</si>
  <si>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</si>
  <si>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</si>
  <si>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</si>
  <si>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</si>
  <si>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</si>
  <si>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</si>
  <si>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</si>
  <si>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</si>
  <si>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</si>
  <si>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</si>
  <si>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</si>
  <si>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</si>
  <si>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</si>
  <si>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</si>
  <si>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</si>
  <si>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</si>
  <si>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</si>
  <si>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</si>
  <si>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</si>
  <si>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</si>
  <si>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</si>
  <si>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</si>
  <si>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</si>
  <si>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</si>
  <si>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</si>
  <si>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</si>
  <si>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</si>
  <si>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</si>
  <si>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</si>
  <si>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</si>
  <si>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</si>
  <si>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</si>
  <si>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</si>
  <si>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</si>
  <si>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</si>
  <si>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</si>
  <si>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</si>
  <si>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</si>
  <si>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</si>
  <si>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</si>
  <si>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</si>
  <si>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</si>
  <si>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</si>
  <si>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</si>
  <si>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</si>
  <si>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</si>
  <si>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</si>
  <si>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</si>
  <si>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</si>
  <si>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</si>
  <si>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</si>
  <si>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</si>
  <si>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</si>
  <si>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</si>
  <si>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</si>
  <si>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</si>
  <si>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</si>
  <si>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</si>
  <si>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</si>
  <si>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</si>
  <si>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</si>
  <si>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</si>
  <si>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</si>
  <si>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</si>
  <si>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</si>
  <si>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</si>
  <si>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</si>
  <si>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</si>
  <si>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</si>
  <si>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</si>
  <si>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</si>
  <si>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</si>
  <si>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</si>
  <si>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</si>
  <si>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</si>
  <si>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</si>
  <si>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</si>
  <si>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</si>
  <si>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</si>
  <si>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</si>
  <si>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</si>
  <si>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</si>
  <si>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</si>
  <si>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</si>
  <si>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</si>
  <si>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</si>
  <si>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</si>
  <si>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</si>
  <si>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</si>
  <si>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</si>
  <si>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</si>
  <si>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</si>
  <si>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</si>
  <si>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</si>
  <si>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</si>
  <si>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</si>
  <si>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</si>
  <si>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</si>
  <si>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</si>
  <si>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</si>
  <si>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</si>
  <si>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</si>
  <si>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</si>
  <si>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</si>
  <si>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</si>
  <si>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</si>
  <si>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</si>
  <si>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</si>
  <si>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</si>
  <si>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</si>
  <si>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</si>
  <si>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</si>
  <si>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</si>
  <si>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</si>
  <si>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</si>
  <si>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</si>
  <si>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</si>
  <si>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</si>
  <si>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</si>
  <si>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</si>
  <si>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</si>
  <si>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</si>
  <si>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</si>
  <si>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</si>
  <si>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</si>
  <si>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</si>
  <si>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</si>
  <si>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</si>
  <si>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</si>
  <si>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</si>
  <si>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</si>
  <si>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</si>
  <si>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</si>
  <si>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</si>
  <si>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</si>
  <si>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</si>
  <si>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</si>
  <si>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</si>
  <si>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</si>
  <si>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</si>
  <si>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</si>
  <si>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</si>
  <si>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</si>
  <si>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</si>
  <si>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</si>
  <si>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</si>
  <si>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</si>
  <si>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</si>
  <si>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</si>
  <si>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</si>
  <si>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</si>
  <si>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</si>
  <si>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</si>
  <si>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</si>
  <si>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</si>
  <si>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</si>
  <si>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</si>
  <si>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</si>
  <si>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</si>
  <si>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</si>
  <si>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</si>
  <si>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</si>
  <si>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</si>
  <si>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</si>
  <si>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19,脊椎麻酔_手術件数</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</si>
  <si>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</si>
  <si>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</si>
  <si>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</si>
  <si>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</si>
  <si>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</si>
  <si>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</si>
  <si>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</si>
  <si>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</si>
  <si>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</si>
  <si>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</si>
  <si>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</si>
  <si>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</si>
  <si>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</si>
  <si>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</si>
  <si>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</si>
  <si>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</si>
  <si>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</si>
  <si>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</si>
  <si>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</si>
  <si>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</si>
  <si>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</si>
  <si>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</si>
  <si>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</si>
  <si>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</si>
  <si>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</si>
  <si>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</si>
  <si>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</si>
  <si>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</si>
  <si>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</si>
  <si>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</si>
  <si>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</si>
  <si>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</si>
  <si>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</si>
  <si>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</si>
  <si>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</si>
  <si>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</si>
  <si>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</si>
  <si>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</si>
  <si>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</si>
  <si>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</si>
  <si>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</si>
  <si>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</si>
  <si>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　</t>
  </si>
  <si>
    <t>保険医療機関</t>
    <rPh sb="0" eb="2">
      <t>ホケン</t>
    </rPh>
    <phoneticPr fontId="5"/>
  </si>
  <si>
    <t>開設者_名前</t>
    <rPh sb="4" eb="6">
      <t>ナマエ</t>
    </rPh>
    <phoneticPr fontId="5"/>
  </si>
  <si>
    <t>介護老人福祉施設</t>
  </si>
  <si>
    <t>介護老人保健施設</t>
  </si>
  <si>
    <t>居宅介護支援事業所</t>
  </si>
  <si>
    <t>介護予防支援事業所</t>
  </si>
  <si>
    <t>老人介護支援センター</t>
  </si>
  <si>
    <t>（介護予防）訪問看護ステーション</t>
  </si>
  <si>
    <t>（介護予防）通所介護事業所</t>
  </si>
  <si>
    <t>（介護予防）通所リハビリテーション事業所</t>
  </si>
  <si>
    <t>（介護予防）短期入所生活介護事業所</t>
  </si>
  <si>
    <t>（介護予防）短期入所療養介護事業所</t>
  </si>
  <si>
    <t>定期巡回・随時対応型訪問介護看護事業所</t>
  </si>
  <si>
    <t>（介護予防）認知症対応型通所介護事業所</t>
  </si>
  <si>
    <t>（介護予防）小規模多機能型居宅介護事業所</t>
  </si>
  <si>
    <t>（介護予防）認知症対応型グループホーム</t>
  </si>
  <si>
    <t>地域密着型介護老人福祉施設</t>
  </si>
  <si>
    <t>複合型サービス事業所</t>
  </si>
  <si>
    <t>(1)在宅医療</t>
    <rPh sb="3" eb="5">
      <t>ザイタク</t>
    </rPh>
    <rPh sb="5" eb="7">
      <t>イリョウ</t>
    </rPh>
    <phoneticPr fontId="2"/>
  </si>
  <si>
    <t>(2)在宅療養指導</t>
    <phoneticPr fontId="2"/>
  </si>
  <si>
    <t>(3)診療内容</t>
    <rPh sb="3" eb="5">
      <t>シンリョウ</t>
    </rPh>
    <rPh sb="5" eb="7">
      <t>ナイヨウ</t>
    </rPh>
    <phoneticPr fontId="2"/>
  </si>
  <si>
    <t>(4)他施設との連携</t>
    <rPh sb="3" eb="6">
      <t>タシセツ</t>
    </rPh>
    <rPh sb="8" eb="10">
      <t>レンケイ</t>
    </rPh>
    <phoneticPr fontId="2"/>
  </si>
  <si>
    <t>(1)施設サービス</t>
    <phoneticPr fontId="2"/>
  </si>
  <si>
    <t>(2)居宅介護支援</t>
    <phoneticPr fontId="2"/>
  </si>
  <si>
    <t>(3)居宅サービス</t>
    <phoneticPr fontId="2"/>
  </si>
  <si>
    <t>(4)地域密着型サービス</t>
    <phoneticPr fontId="2"/>
  </si>
  <si>
    <t>(5)介護予防支援</t>
    <phoneticPr fontId="2"/>
  </si>
  <si>
    <t>(6)介護予防サービス</t>
    <phoneticPr fontId="2"/>
  </si>
  <si>
    <t>(7)介護予防地域密着型サービス</t>
    <phoneticPr fontId="2"/>
  </si>
  <si>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</si>
  <si>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</si>
  <si>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</si>
  <si>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</si>
  <si>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</si>
  <si>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</si>
  <si>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</si>
  <si>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</si>
  <si>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</si>
  <si>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</si>
  <si>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</si>
  <si>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</si>
  <si>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</si>
  <si>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</si>
  <si>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</si>
  <si>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</si>
  <si>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</si>
  <si>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</si>
  <si>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</si>
  <si>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</si>
  <si>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</si>
  <si>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</si>
  <si>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精神科・神経科領域の一次診療</t>
  </si>
  <si>
    <t>臨床心理・神経心理検査</t>
  </si>
  <si>
    <t>精神療法</t>
  </si>
  <si>
    <t>精神分析療法</t>
  </si>
  <si>
    <t>心身医学療法</t>
  </si>
  <si>
    <t>終夜睡眠ポリグラフィー</t>
  </si>
  <si>
    <t>禁煙指導（ニコチン依存症管理）</t>
  </si>
  <si>
    <t>思春期のうつ病又は躁うつ病</t>
  </si>
  <si>
    <t>睡眠障害</t>
  </si>
  <si>
    <t>摂食障害（拒食症・過食症）</t>
  </si>
  <si>
    <t>アルコール依存症</t>
  </si>
  <si>
    <t>薬物依存症</t>
  </si>
  <si>
    <t>神経症性障害（強迫性障害、不安障害、パニック障害等）</t>
  </si>
  <si>
    <t>認知症</t>
  </si>
  <si>
    <t>心的外傷後ストレス障害（PTSD）</t>
  </si>
  <si>
    <t>発達障害（自閉症、学習障害等）</t>
  </si>
  <si>
    <t>精神科ショート・ケア</t>
  </si>
  <si>
    <t>精神科デイ・ケア</t>
  </si>
  <si>
    <t>精神科ナイト・ケア</t>
  </si>
  <si>
    <t>精神科デイ・ナイト・ケア</t>
  </si>
  <si>
    <t>重度認知症患者デイ・ケア</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</si>
  <si>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</si>
  <si>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</si>
  <si>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</si>
  <si>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</si>
  <si>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</si>
  <si>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</si>
  <si>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</si>
  <si>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</si>
  <si>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</si>
  <si>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</si>
  <si>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</si>
  <si>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大動脈瘤手術</t>
  </si>
  <si>
    <t>ペースメーカー移植術</t>
  </si>
  <si>
    <t>ペースメーカー管理</t>
  </si>
  <si>
    <t>筋・骨格系及び外傷領域の一次診療</t>
  </si>
  <si>
    <t>関節鏡検査</t>
  </si>
  <si>
    <t>手の外科手術</t>
  </si>
  <si>
    <t>アキレス腱断裂手術（筋・腱手術）</t>
  </si>
  <si>
    <t>骨折観血的手術</t>
  </si>
  <si>
    <t>人工股関節置換術（関節手術）</t>
  </si>
  <si>
    <t>人工膝関節置換術（関節手術）</t>
  </si>
  <si>
    <t>脊椎手術</t>
  </si>
  <si>
    <t>椎間板摘出術</t>
  </si>
  <si>
    <t>椎間板ヘルニアに対する内視鏡下椎間板摘出術</t>
  </si>
  <si>
    <t>軟部悪性腫瘍手術</t>
  </si>
  <si>
    <t>軟部悪性腫瘍化学療法</t>
  </si>
  <si>
    <t>骨悪性腫瘍手術</t>
  </si>
  <si>
    <t>骨悪性腫瘍化学療法</t>
  </si>
  <si>
    <t>小児整形外科手術</t>
  </si>
  <si>
    <t>義肢装具の作成及び評価</t>
  </si>
  <si>
    <t>ガンマナイフによる定位放射線治療</t>
  </si>
  <si>
    <t>直線加速器による定位放射線治療</t>
  </si>
  <si>
    <t>密封小線源照射</t>
  </si>
  <si>
    <t>術中照射</t>
  </si>
  <si>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</si>
  <si>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</si>
  <si>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</si>
  <si>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</si>
  <si>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</si>
  <si>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</si>
  <si>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</si>
  <si>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</si>
  <si>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</si>
  <si>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</si>
  <si>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</si>
  <si>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</si>
  <si>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</si>
  <si>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</si>
  <si>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</si>
  <si>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</si>
  <si>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</si>
  <si>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</si>
  <si>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</si>
  <si>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</si>
  <si>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</si>
  <si>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</si>
  <si>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</si>
  <si>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</si>
  <si>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脊椎麻酔</t>
    <rPh sb="0" eb="2">
      <t>セキツイ</t>
    </rPh>
    <rPh sb="2" eb="4">
      <t>マスイ</t>
    </rPh>
    <phoneticPr fontId="2"/>
  </si>
  <si>
    <t>義務外_院内感染対策部門_人数_t</t>
    <phoneticPr fontId="5"/>
  </si>
  <si>
    <t>義務外_安全部門_人数_t</t>
    <rPh sb="9" eb="11">
      <t>ニンズウ</t>
    </rPh>
    <phoneticPr fontId="5"/>
  </si>
  <si>
    <t>一般病床</t>
    <rPh sb="0" eb="2">
      <t>イッパン</t>
    </rPh>
    <rPh sb="2" eb="4">
      <t>ビョウショウ</t>
    </rPh>
    <phoneticPr fontId="2"/>
  </si>
  <si>
    <t>療養
病床</t>
    <rPh sb="0" eb="2">
      <t>リョウヨウ</t>
    </rPh>
    <rPh sb="3" eb="5">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</si>
  <si>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</si>
  <si>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</si>
  <si>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3" eb="5">
      <t>ビョウショウ</t>
    </rPh>
    <phoneticPr fontId="2"/>
  </si>
  <si>
    <t>外来受付時間</t>
    <rPh sb="0" eb="2">
      <t>ガイライ</t>
    </rPh>
    <rPh sb="2" eb="4">
      <t>ウケツケ</t>
    </rPh>
    <rPh sb="4" eb="6">
      <t>ジカン</t>
    </rPh>
    <phoneticPr fontId="29"/>
  </si>
  <si>
    <t>診療時間</t>
    <rPh sb="0" eb="2">
      <t>シンリョウ</t>
    </rPh>
    <rPh sb="2" eb="4">
      <t>ジカン</t>
    </rPh>
    <phoneticPr fontId="29"/>
  </si>
  <si>
    <t>診療日</t>
    <phoneticPr fontId="2"/>
  </si>
  <si>
    <t>8:30</t>
    <phoneticPr fontId="2"/>
  </si>
  <si>
    <t>～</t>
    <phoneticPr fontId="29"/>
  </si>
  <si>
    <t>17:00</t>
    <phoneticPr fontId="2"/>
  </si>
  <si>
    <t>診療日</t>
    <phoneticPr fontId="2"/>
  </si>
  <si>
    <t>備考（その他）</t>
    <rPh sb="0" eb="2">
      <t>ビコウ</t>
    </rPh>
    <rPh sb="5" eb="6">
      <t>タ</t>
    </rPh>
    <phoneticPr fontId="2"/>
  </si>
  <si>
    <t>1.</t>
    <phoneticPr fontId="2"/>
  </si>
  <si>
    <t>18.</t>
    <phoneticPr fontId="2"/>
  </si>
  <si>
    <t>がんゲノム医療中核拠点病院等</t>
    <phoneticPr fontId="2"/>
  </si>
  <si>
    <t>小児がん拠点病院</t>
    <rPh sb="0" eb="2">
      <t>ショウニ</t>
    </rPh>
    <phoneticPr fontId="2"/>
  </si>
  <si>
    <t>身体障害者福祉法指定医の配置されている医療機関</t>
    <phoneticPr fontId="2"/>
  </si>
  <si>
    <t>ＤＰＣ対象病院</t>
  </si>
  <si>
    <t>指定療育機関</t>
    <phoneticPr fontId="2"/>
  </si>
  <si>
    <t>都道府県アレルギー疾患医療拠点病院</t>
    <rPh sb="0" eb="4">
      <t>トドウフケン</t>
    </rPh>
    <rPh sb="9" eb="11">
      <t>シッカン</t>
    </rPh>
    <rPh sb="11" eb="13">
      <t>イリョウ</t>
    </rPh>
    <rPh sb="13" eb="15">
      <t>キョテン</t>
    </rPh>
    <rPh sb="15" eb="17">
      <t>ビョウイン</t>
    </rPh>
    <phoneticPr fontId="2"/>
  </si>
  <si>
    <t>単独型臨床研修施設若しくは管理型臨床研修施設</t>
    <rPh sb="0" eb="3">
      <t>タンドクガタ</t>
    </rPh>
    <rPh sb="3" eb="5">
      <t>リンショウ</t>
    </rPh>
    <rPh sb="5" eb="7">
      <t>ケンシュウ</t>
    </rPh>
    <rPh sb="7" eb="9">
      <t>シセツ</t>
    </rPh>
    <rPh sb="9" eb="10">
      <t>モ</t>
    </rPh>
    <rPh sb="13" eb="16">
      <t>カンリガタ</t>
    </rPh>
    <rPh sb="16" eb="18">
      <t>リンショウ</t>
    </rPh>
    <rPh sb="18" eb="20">
      <t>ケンシュウ</t>
    </rPh>
    <rPh sb="20" eb="22">
      <t>シセツ</t>
    </rPh>
    <phoneticPr fontId="2"/>
  </si>
  <si>
    <t>（5）診療内容、提供保険、医療・介護サービス</t>
    <rPh sb="3" eb="5">
      <t>シンリョウ</t>
    </rPh>
    <rPh sb="5" eb="7">
      <t>ナイヨウ</t>
    </rPh>
    <rPh sb="8" eb="10">
      <t>テイキョウ</t>
    </rPh>
    <rPh sb="10" eb="12">
      <t>ホケン</t>
    </rPh>
    <rPh sb="13" eb="15">
      <t>イリョウ</t>
    </rPh>
    <rPh sb="16" eb="18">
      <t>カイゴ</t>
    </rPh>
    <phoneticPr fontId="2"/>
  </si>
  <si>
    <t>冠状動脈疾患専用集中治療室（ＣＣＵ）</t>
    <rPh sb="0" eb="1">
      <t>カンムリ</t>
    </rPh>
    <rPh sb="1" eb="2">
      <t>ジョウ</t>
    </rPh>
    <rPh sb="2" eb="4">
      <t>ドウミャク</t>
    </rPh>
    <rPh sb="4" eb="6">
      <t>シッカン</t>
    </rPh>
    <rPh sb="6" eb="8">
      <t>センヨウ</t>
    </rPh>
    <rPh sb="8" eb="10">
      <t>シュウチュウ</t>
    </rPh>
    <rPh sb="10" eb="13">
      <t>チリョウシツ</t>
    </rPh>
    <phoneticPr fontId="2"/>
  </si>
  <si>
    <t>移動型デジタル式循環器用Ｘ線透視診断装置</t>
    <phoneticPr fontId="2"/>
  </si>
  <si>
    <t>小児集中治療室（ＰＩＣＵ）</t>
    <rPh sb="0" eb="2">
      <t>ショウニ</t>
    </rPh>
    <rPh sb="2" eb="4">
      <t>シュウチュウ</t>
    </rPh>
    <rPh sb="4" eb="7">
      <t>チリョウシツ</t>
    </rPh>
    <phoneticPr fontId="2"/>
  </si>
  <si>
    <t>移動型アナログ式循環器用Ｘ線透視診断装置</t>
    <phoneticPr fontId="2"/>
  </si>
  <si>
    <t>6.</t>
    <phoneticPr fontId="2"/>
  </si>
  <si>
    <t>据置型デジタル式循環器用Ｘ線透視診断装置</t>
    <phoneticPr fontId="2"/>
  </si>
  <si>
    <t>7.</t>
    <phoneticPr fontId="2"/>
  </si>
  <si>
    <t>据置型アナログ式循環器用Ｘ線透視診断装置</t>
    <phoneticPr fontId="2"/>
  </si>
  <si>
    <t>Ｘ線ＣＴ組合せ型循環器Ｘ線診断装置</t>
    <phoneticPr fontId="2"/>
  </si>
  <si>
    <t xml:space="preserve">全身用Ｘ線ＣＴ診断装置
</t>
    <phoneticPr fontId="2"/>
  </si>
  <si>
    <t xml:space="preserve">Ｘ線ＣＴ組合せ型ポジトロンＣＴ装置
</t>
    <phoneticPr fontId="2"/>
  </si>
  <si>
    <t xml:space="preserve">Ｘ線ＣＴ組合せ型ＳＰＥＣＴ装置
</t>
    <phoneticPr fontId="2"/>
  </si>
  <si>
    <t>14.</t>
    <phoneticPr fontId="2"/>
  </si>
  <si>
    <t>15.</t>
    <phoneticPr fontId="2"/>
  </si>
  <si>
    <t>16.</t>
    <phoneticPr fontId="2"/>
  </si>
  <si>
    <t>地域密着型特定施設</t>
    <phoneticPr fontId="2"/>
  </si>
  <si>
    <t>19.</t>
    <phoneticPr fontId="2"/>
  </si>
  <si>
    <t>21.</t>
    <phoneticPr fontId="2"/>
  </si>
  <si>
    <t>32　対応することが出来る疾患又は治療の内容　⇛最後のページへ</t>
    <rPh sb="3" eb="5">
      <t>タイオウ</t>
    </rPh>
    <rPh sb="10" eb="12">
      <t>デキ</t>
    </rPh>
    <rPh sb="13" eb="16">
      <t>シッカンマタ</t>
    </rPh>
    <rPh sb="17" eb="19">
      <t>チリョウ</t>
    </rPh>
    <rPh sb="20" eb="22">
      <t>ナイヨウ</t>
    </rPh>
    <rPh sb="24" eb="26">
      <t>サイゴ</t>
    </rPh>
    <phoneticPr fontId="2"/>
  </si>
  <si>
    <t>①4泊5日手術</t>
    <rPh sb="2" eb="3">
      <t>ニチ</t>
    </rPh>
    <rPh sb="3" eb="4">
      <t>ニチ</t>
    </rPh>
    <rPh sb="4" eb="6">
      <t>シュジュツ</t>
    </rPh>
    <rPh sb="5" eb="6">
      <t>ジュツ</t>
    </rPh>
    <phoneticPr fontId="2"/>
  </si>
  <si>
    <t>実施している４泊５日手術に○印を記入（選択）してください。</t>
    <rPh sb="0" eb="1">
      <t>ジッシ</t>
    </rPh>
    <rPh sb="6" eb="7">
      <t>ハク</t>
    </rPh>
    <rPh sb="8" eb="9">
      <t>カ</t>
    </rPh>
    <rPh sb="9" eb="11">
      <t>シュジュツ</t>
    </rPh>
    <rPh sb="13" eb="14">
      <t>イン</t>
    </rPh>
    <rPh sb="15" eb="17">
      <t>キニュウ</t>
    </rPh>
    <rPh sb="19" eb="21">
      <t>センタク</t>
    </rPh>
    <phoneticPr fontId="2"/>
  </si>
  <si>
    <t>終夜睡眠ポリグラフィ―</t>
    <phoneticPr fontId="2"/>
  </si>
  <si>
    <t>10.</t>
    <phoneticPr fontId="2"/>
  </si>
  <si>
    <t>内視鏡的大腸ポリープ・粘膜切除術</t>
    <phoneticPr fontId="2"/>
  </si>
  <si>
    <t>2.</t>
    <phoneticPr fontId="2"/>
  </si>
  <si>
    <t>関節鏡下手根管開放手術</t>
    <rPh sb="0" eb="4">
      <t>カンセツキョウシタ</t>
    </rPh>
    <rPh sb="4" eb="7">
      <t>シュコンカン</t>
    </rPh>
    <rPh sb="7" eb="9">
      <t>カイホウ</t>
    </rPh>
    <rPh sb="9" eb="11">
      <t>シュジュツ</t>
    </rPh>
    <phoneticPr fontId="2"/>
  </si>
  <si>
    <t>11.</t>
    <phoneticPr fontId="2"/>
  </si>
  <si>
    <t>痔核手術(脱肛を含む。）</t>
    <phoneticPr fontId="2"/>
  </si>
  <si>
    <t>3.</t>
    <phoneticPr fontId="2"/>
  </si>
  <si>
    <t>胸腔鏡下交感神経節切除術</t>
    <rPh sb="0" eb="3">
      <t>キョウクウキョウ</t>
    </rPh>
    <rPh sb="3" eb="4">
      <t>シタ</t>
    </rPh>
    <rPh sb="4" eb="6">
      <t>コウカン</t>
    </rPh>
    <rPh sb="6" eb="8">
      <t>シンケイ</t>
    </rPh>
    <rPh sb="8" eb="9">
      <t>セツ</t>
    </rPh>
    <rPh sb="9" eb="12">
      <t>セツジョジュツ</t>
    </rPh>
    <phoneticPr fontId="2"/>
  </si>
  <si>
    <t>12.</t>
    <phoneticPr fontId="2"/>
  </si>
  <si>
    <t>4.</t>
    <phoneticPr fontId="2"/>
  </si>
  <si>
    <t>水晶体再建術</t>
    <rPh sb="0" eb="3">
      <t>スイショウタイ</t>
    </rPh>
    <rPh sb="3" eb="6">
      <t>サイケンジュツ</t>
    </rPh>
    <phoneticPr fontId="2"/>
  </si>
  <si>
    <t>子宮頸部（膣部）切除術</t>
    <phoneticPr fontId="2"/>
  </si>
  <si>
    <t>乳腺腫瘍摘出術</t>
    <rPh sb="0" eb="2">
      <t>ニュウセン</t>
    </rPh>
    <rPh sb="2" eb="4">
      <t>シュヨウ</t>
    </rPh>
    <rPh sb="4" eb="6">
      <t>テキシュツ</t>
    </rPh>
    <rPh sb="6" eb="7">
      <t>ジュツ</t>
    </rPh>
    <phoneticPr fontId="2"/>
  </si>
  <si>
    <t>6.</t>
    <phoneticPr fontId="2"/>
  </si>
  <si>
    <t>経皮的シャント拡張術・血栓除去術</t>
    <rPh sb="0" eb="3">
      <t>ケイヒテキ</t>
    </rPh>
    <rPh sb="7" eb="9">
      <t>カクチョウ</t>
    </rPh>
    <rPh sb="9" eb="10">
      <t>ジュツ</t>
    </rPh>
    <rPh sb="11" eb="13">
      <t>ケッセン</t>
    </rPh>
    <rPh sb="13" eb="15">
      <t>ジョキョ</t>
    </rPh>
    <rPh sb="15" eb="16">
      <t>ジュツ</t>
    </rPh>
    <phoneticPr fontId="2"/>
  </si>
  <si>
    <t>15.</t>
    <phoneticPr fontId="2"/>
  </si>
  <si>
    <t xml:space="preserve">小児食物アレルギー負荷検査
</t>
    <phoneticPr fontId="2"/>
  </si>
  <si>
    <t>7.</t>
    <phoneticPr fontId="2"/>
  </si>
  <si>
    <t>下肢静脈瘤手術</t>
    <rPh sb="0" eb="2">
      <t>カシ</t>
    </rPh>
    <rPh sb="2" eb="5">
      <t>ジョウミャクリュウ</t>
    </rPh>
    <rPh sb="5" eb="7">
      <t>シュジュツ</t>
    </rPh>
    <phoneticPr fontId="2"/>
  </si>
  <si>
    <t xml:space="preserve">前立腺針生検法
</t>
    <phoneticPr fontId="2"/>
  </si>
  <si>
    <t>ヘルニア手術</t>
    <phoneticPr fontId="2"/>
  </si>
  <si>
    <t xml:space="preserve">ガンマナイフによる定位放射線治療
</t>
    <phoneticPr fontId="2"/>
  </si>
  <si>
    <t>腹腔鏡下鼠径ヘルニア手術</t>
    <phoneticPr fontId="2"/>
  </si>
  <si>
    <t>在宅患者連携指導</t>
    <rPh sb="0" eb="2">
      <t>ザイタク</t>
    </rPh>
    <rPh sb="2" eb="4">
      <t>カンジャ</t>
    </rPh>
    <rPh sb="4" eb="6">
      <t>レンケイ</t>
    </rPh>
    <rPh sb="6" eb="8">
      <t>シドウ</t>
    </rPh>
    <phoneticPr fontId="2"/>
  </si>
  <si>
    <t>在宅患者緊急時等カンファレンス</t>
    <rPh sb="0" eb="2">
      <t>ザイタク</t>
    </rPh>
    <rPh sb="2" eb="4">
      <t>カンジャ</t>
    </rPh>
    <rPh sb="4" eb="7">
      <t>キンキュウジ</t>
    </rPh>
    <rPh sb="7" eb="8">
      <t>トウ</t>
    </rPh>
    <phoneticPr fontId="2"/>
  </si>
  <si>
    <t>在宅患者共同診療</t>
    <rPh sb="0" eb="2">
      <t>ザイタク</t>
    </rPh>
    <rPh sb="2" eb="4">
      <t>カンジャ</t>
    </rPh>
    <rPh sb="4" eb="6">
      <t>キョウドウ</t>
    </rPh>
    <rPh sb="6" eb="8">
      <t>シンリョウ</t>
    </rPh>
    <phoneticPr fontId="2"/>
  </si>
  <si>
    <t>在宅患者訪問褥瘡管理指導</t>
    <rPh sb="0" eb="2">
      <t>ザイタク</t>
    </rPh>
    <rPh sb="2" eb="4">
      <t>カンジャ</t>
    </rPh>
    <rPh sb="4" eb="6">
      <t>ホウモン</t>
    </rPh>
    <rPh sb="6" eb="8">
      <t>ジョクソウ</t>
    </rPh>
    <rPh sb="8" eb="10">
      <t>カンリ</t>
    </rPh>
    <rPh sb="10" eb="12">
      <t>シドウ</t>
    </rPh>
    <phoneticPr fontId="2"/>
  </si>
  <si>
    <t>施設入居時等医学総合管理</t>
    <rPh sb="0" eb="2">
      <t>シセツ</t>
    </rPh>
    <rPh sb="2" eb="4">
      <t>ニュウキョ</t>
    </rPh>
    <rPh sb="4" eb="5">
      <t>ジ</t>
    </rPh>
    <rPh sb="5" eb="6">
      <t>トウ</t>
    </rPh>
    <rPh sb="6" eb="8">
      <t>イガク</t>
    </rPh>
    <rPh sb="8" eb="10">
      <t>ソウゴウ</t>
    </rPh>
    <rPh sb="10" eb="12">
      <t>カンリ</t>
    </rPh>
    <phoneticPr fontId="2"/>
  </si>
  <si>
    <t>訪問歯科衛生指導</t>
    <rPh sb="0" eb="2">
      <t>ホウモン</t>
    </rPh>
    <rPh sb="2" eb="4">
      <t>シカ</t>
    </rPh>
    <rPh sb="4" eb="6">
      <t>エイセイ</t>
    </rPh>
    <rPh sb="6" eb="8">
      <t>シドウ</t>
    </rPh>
    <phoneticPr fontId="2"/>
  </si>
  <si>
    <t>歯科疾患在宅療養管理</t>
    <rPh sb="0" eb="2">
      <t>シカ</t>
    </rPh>
    <rPh sb="2" eb="4">
      <t>シッカン</t>
    </rPh>
    <rPh sb="4" eb="6">
      <t>ザイタク</t>
    </rPh>
    <rPh sb="6" eb="8">
      <t>リョウヨウ</t>
    </rPh>
    <rPh sb="8" eb="10">
      <t>カンリ</t>
    </rPh>
    <phoneticPr fontId="2"/>
  </si>
  <si>
    <t>在宅患者歯科治療総合医療管理</t>
    <rPh sb="0" eb="4">
      <t>ザイタクカンジャ</t>
    </rPh>
    <rPh sb="4" eb="6">
      <t>シカ</t>
    </rPh>
    <rPh sb="6" eb="8">
      <t>チリョウ</t>
    </rPh>
    <rPh sb="8" eb="10">
      <t>ソウゴウ</t>
    </rPh>
    <rPh sb="10" eb="12">
      <t>イリョウ</t>
    </rPh>
    <rPh sb="12" eb="14">
      <t>カンリ</t>
    </rPh>
    <phoneticPr fontId="2"/>
  </si>
  <si>
    <t>在宅患者訪問口腔リハビリテーション指導管理</t>
    <rPh sb="0" eb="2">
      <t>ザイタク</t>
    </rPh>
    <rPh sb="2" eb="4">
      <t>カンジャ</t>
    </rPh>
    <rPh sb="4" eb="6">
      <t>ホウモン</t>
    </rPh>
    <rPh sb="6" eb="8">
      <t>コウクウ</t>
    </rPh>
    <rPh sb="17" eb="19">
      <t>シドウ</t>
    </rPh>
    <rPh sb="19" eb="21">
      <t>カンリ</t>
    </rPh>
    <phoneticPr fontId="2"/>
  </si>
  <si>
    <t>同一建物居住者訪問看護・指導</t>
    <rPh sb="0" eb="2">
      <t>ドウイツ</t>
    </rPh>
    <rPh sb="2" eb="4">
      <t>タテモノ</t>
    </rPh>
    <rPh sb="4" eb="7">
      <t>キョジュウシャ</t>
    </rPh>
    <rPh sb="7" eb="9">
      <t>ホウモン</t>
    </rPh>
    <rPh sb="9" eb="11">
      <t>カンゴ</t>
    </rPh>
    <rPh sb="12" eb="14">
      <t>シドウ</t>
    </rPh>
    <phoneticPr fontId="2"/>
  </si>
  <si>
    <t>11.</t>
    <phoneticPr fontId="2"/>
  </si>
  <si>
    <t>在宅患者訪問リハビリテーション指導管理</t>
    <rPh sb="0" eb="2">
      <t>ザイタク</t>
    </rPh>
    <rPh sb="2" eb="4">
      <t>カンジャ</t>
    </rPh>
    <rPh sb="4" eb="6">
      <t>ホウモン</t>
    </rPh>
    <rPh sb="15" eb="19">
      <t>シドウカンリ</t>
    </rPh>
    <phoneticPr fontId="2"/>
  </si>
  <si>
    <t>介護職員等喀痰吸引等指示</t>
    <phoneticPr fontId="2"/>
  </si>
  <si>
    <t>在宅悪性腫瘍患者共同指導管理</t>
    <rPh sb="0" eb="2">
      <t>ザイタク</t>
    </rPh>
    <rPh sb="2" eb="4">
      <t>アクセイ</t>
    </rPh>
    <rPh sb="4" eb="6">
      <t>シュヨウ</t>
    </rPh>
    <rPh sb="6" eb="8">
      <t>カンジャ</t>
    </rPh>
    <rPh sb="8" eb="10">
      <t>キョウドウ</t>
    </rPh>
    <rPh sb="10" eb="12">
      <t>シドウ</t>
    </rPh>
    <rPh sb="12" eb="14">
      <t>カンリ</t>
    </rPh>
    <phoneticPr fontId="2"/>
  </si>
  <si>
    <t>在宅小児低血糖症患者指導管理</t>
    <rPh sb="0" eb="2">
      <t>ザイタク</t>
    </rPh>
    <rPh sb="2" eb="4">
      <t>ショウニ</t>
    </rPh>
    <rPh sb="4" eb="7">
      <t>テイケットウ</t>
    </rPh>
    <rPh sb="7" eb="8">
      <t>ショウ</t>
    </rPh>
    <rPh sb="8" eb="10">
      <t>カンジャ</t>
    </rPh>
    <rPh sb="10" eb="12">
      <t>シドウ</t>
    </rPh>
    <rPh sb="12" eb="14">
      <t>カンリ</t>
    </rPh>
    <phoneticPr fontId="2"/>
  </si>
  <si>
    <t>在宅妊娠糖尿病患者指導管理</t>
    <rPh sb="0" eb="2">
      <t>ザイタク</t>
    </rPh>
    <rPh sb="2" eb="4">
      <t>ニンシン</t>
    </rPh>
    <rPh sb="4" eb="7">
      <t>トウニョウビョウ</t>
    </rPh>
    <rPh sb="7" eb="9">
      <t>カンジャ</t>
    </rPh>
    <rPh sb="9" eb="11">
      <t>シドウ</t>
    </rPh>
    <rPh sb="11" eb="13">
      <t>カンリ</t>
    </rPh>
    <phoneticPr fontId="2"/>
  </si>
  <si>
    <t>在宅振戦等刺激装置治療指導管理</t>
    <rPh sb="0" eb="2">
      <t>ザイタク</t>
    </rPh>
    <rPh sb="2" eb="3">
      <t>シン</t>
    </rPh>
    <rPh sb="3" eb="4">
      <t>セン</t>
    </rPh>
    <rPh sb="4" eb="5">
      <t>トウ</t>
    </rPh>
    <rPh sb="5" eb="7">
      <t>シゲキ</t>
    </rPh>
    <rPh sb="7" eb="9">
      <t>ソウチ</t>
    </rPh>
    <rPh sb="9" eb="11">
      <t>チリョウ</t>
    </rPh>
    <rPh sb="11" eb="13">
      <t>シドウ</t>
    </rPh>
    <rPh sb="13" eb="15">
      <t>カンリ</t>
    </rPh>
    <phoneticPr fontId="2"/>
  </si>
  <si>
    <t>在宅迷走神経電気刺激治療指導管理</t>
    <rPh sb="0" eb="2">
      <t>ザイタク</t>
    </rPh>
    <rPh sb="2" eb="4">
      <t>メイソウ</t>
    </rPh>
    <rPh sb="4" eb="6">
      <t>シンケイ</t>
    </rPh>
    <rPh sb="6" eb="8">
      <t>デンキ</t>
    </rPh>
    <rPh sb="8" eb="10">
      <t>シゲキ</t>
    </rPh>
    <rPh sb="10" eb="12">
      <t>チリョウ</t>
    </rPh>
    <rPh sb="12" eb="14">
      <t>シドウ</t>
    </rPh>
    <rPh sb="14" eb="16">
      <t>カンリ</t>
    </rPh>
    <phoneticPr fontId="2"/>
  </si>
  <si>
    <t>在宅仙骨神経刺激療法指導管理</t>
    <rPh sb="0" eb="2">
      <t>ザイタク</t>
    </rPh>
    <rPh sb="2" eb="4">
      <t>センコツ</t>
    </rPh>
    <rPh sb="4" eb="6">
      <t>シンケイ</t>
    </rPh>
    <rPh sb="6" eb="8">
      <t>シゲキ</t>
    </rPh>
    <rPh sb="8" eb="10">
      <t>リョウホウ</t>
    </rPh>
    <rPh sb="10" eb="12">
      <t>シドウ</t>
    </rPh>
    <rPh sb="12" eb="14">
      <t>カンリ</t>
    </rPh>
    <phoneticPr fontId="2"/>
  </si>
  <si>
    <t>在宅難治性皮膚疾患処置指導管理</t>
    <rPh sb="0" eb="2">
      <t>ザイタク</t>
    </rPh>
    <rPh sb="2" eb="5">
      <t>ナンチセイ</t>
    </rPh>
    <rPh sb="5" eb="7">
      <t>ヒフ</t>
    </rPh>
    <rPh sb="7" eb="9">
      <t>シッカン</t>
    </rPh>
    <rPh sb="9" eb="11">
      <t>ショチ</t>
    </rPh>
    <rPh sb="11" eb="13">
      <t>シドウ</t>
    </rPh>
    <rPh sb="13" eb="15">
      <t>カンリ</t>
    </rPh>
    <phoneticPr fontId="2"/>
  </si>
  <si>
    <t>在宅小児経管栄養法指導管理</t>
    <rPh sb="0" eb="2">
      <t>ザイタク</t>
    </rPh>
    <rPh sb="2" eb="4">
      <t>ショウニ</t>
    </rPh>
    <rPh sb="4" eb="8">
      <t>ケイカンエイヨウ</t>
    </rPh>
    <rPh sb="8" eb="9">
      <t>ホウ</t>
    </rPh>
    <rPh sb="9" eb="11">
      <t>シドウ</t>
    </rPh>
    <rPh sb="11" eb="13">
      <t>カンリ</t>
    </rPh>
    <phoneticPr fontId="2"/>
  </si>
  <si>
    <t>在宅植込型補助人工心臓（非拍動流型）指導管理</t>
    <rPh sb="0" eb="2">
      <t>ザイタク</t>
    </rPh>
    <rPh sb="2" eb="3">
      <t>ショク</t>
    </rPh>
    <rPh sb="3" eb="4">
      <t>コミ</t>
    </rPh>
    <rPh sb="4" eb="5">
      <t>ガタ</t>
    </rPh>
    <rPh sb="5" eb="7">
      <t>ホジョ</t>
    </rPh>
    <rPh sb="7" eb="9">
      <t>ジンコウ</t>
    </rPh>
    <rPh sb="9" eb="11">
      <t>シンゾウ</t>
    </rPh>
    <rPh sb="12" eb="13">
      <t>ヒ</t>
    </rPh>
    <rPh sb="13" eb="16">
      <t>ハクドウリュウ</t>
    </rPh>
    <rPh sb="16" eb="17">
      <t>ガタ</t>
    </rPh>
    <rPh sb="18" eb="20">
      <t>シドウ</t>
    </rPh>
    <rPh sb="20" eb="22">
      <t>カンリ</t>
    </rPh>
    <phoneticPr fontId="2"/>
  </si>
  <si>
    <t>在宅経腸投薬指導管理</t>
    <phoneticPr fontId="2"/>
  </si>
  <si>
    <t>在宅持続陽圧呼吸療法指導管理</t>
    <phoneticPr fontId="2"/>
  </si>
  <si>
    <t>在宅腫瘍治療電場療法指導管理</t>
    <phoneticPr fontId="2"/>
  </si>
  <si>
    <t>在宅経肛門的自己洗腸指導管理</t>
    <phoneticPr fontId="2"/>
  </si>
  <si>
    <t>介護医療院サービス</t>
    <rPh sb="0" eb="2">
      <t>カイゴ</t>
    </rPh>
    <rPh sb="2" eb="4">
      <t>イリョウ</t>
    </rPh>
    <rPh sb="4" eb="5">
      <t>イン</t>
    </rPh>
    <phoneticPr fontId="2"/>
  </si>
  <si>
    <t>特定施設入居者生活介護</t>
    <rPh sb="0" eb="2">
      <t>トクテイ</t>
    </rPh>
    <rPh sb="2" eb="4">
      <t>シセツ</t>
    </rPh>
    <rPh sb="4" eb="7">
      <t>ニュウキョシャ</t>
    </rPh>
    <rPh sb="7" eb="9">
      <t>セイカツ</t>
    </rPh>
    <rPh sb="9" eb="11">
      <t>カイゴ</t>
    </rPh>
    <phoneticPr fontId="2"/>
  </si>
  <si>
    <t>地域密着型通所介護</t>
    <rPh sb="0" eb="9">
      <t>チイキミッチャクガタツウショカイゴ</t>
    </rPh>
    <phoneticPr fontId="2"/>
  </si>
  <si>
    <t>かかりつけ医機能</t>
    <rPh sb="5" eb="6">
      <t>イ</t>
    </rPh>
    <rPh sb="6" eb="8">
      <t>キノウ</t>
    </rPh>
    <phoneticPr fontId="2"/>
  </si>
  <si>
    <t xml:space="preserve">地域包括診療料の届出
</t>
    <phoneticPr fontId="2"/>
  </si>
  <si>
    <t xml:space="preserve">小児かかりつけ診療料の届出
</t>
    <phoneticPr fontId="2"/>
  </si>
  <si>
    <t xml:space="preserve">機能強化加算の届出
</t>
    <phoneticPr fontId="2"/>
  </si>
  <si>
    <t xml:space="preserve">日常的な医学管理と重症化予防
</t>
    <phoneticPr fontId="2"/>
  </si>
  <si>
    <t>地域の医療機関等との連携</t>
    <phoneticPr fontId="2"/>
  </si>
  <si>
    <t xml:space="preserve">在宅療養支援、介護等との連携
</t>
    <phoneticPr fontId="2"/>
  </si>
  <si>
    <t xml:space="preserve">適切かつわかりやすい情報の提供
</t>
    <phoneticPr fontId="2"/>
  </si>
  <si>
    <t>オンライン診療実施の有無及びその内容</t>
    <phoneticPr fontId="2"/>
  </si>
  <si>
    <t>厚生労働省院内感染対策サーベイランス(ＪＡＮＩＳ)への参加の有無</t>
    <phoneticPr fontId="2"/>
  </si>
  <si>
    <t>（料金）</t>
    <rPh sb="1" eb="3">
      <t>リョウキン</t>
    </rPh>
    <phoneticPr fontId="2"/>
  </si>
  <si>
    <t>有・無のどちらか該当する方を記入（選択）して下さい。</t>
    <rPh sb="0" eb="1">
      <t>ユウ</t>
    </rPh>
    <rPh sb="2" eb="3">
      <t>ナシ</t>
    </rPh>
    <rPh sb="8" eb="10">
      <t>ガイトウ</t>
    </rPh>
    <rPh sb="12" eb="13">
      <t>ホウ</t>
    </rPh>
    <rPh sb="14" eb="16">
      <t>キニュウ</t>
    </rPh>
    <rPh sb="17" eb="19">
      <t>センタク</t>
    </rPh>
    <rPh sb="22" eb="23">
      <t>クダ</t>
    </rPh>
    <phoneticPr fontId="2"/>
  </si>
  <si>
    <t xml:space="preserve">ＪＣＩ（Joint Comission International）による認定の有無
</t>
    <phoneticPr fontId="2"/>
  </si>
  <si>
    <t>　（有 or 無）</t>
    <phoneticPr fontId="2"/>
  </si>
  <si>
    <t>7</t>
    <phoneticPr fontId="2"/>
  </si>
  <si>
    <t>口腔領域の腫瘍の治療</t>
    <rPh sb="0" eb="2">
      <t>コウクウ</t>
    </rPh>
    <rPh sb="2" eb="4">
      <t>リョウイキ</t>
    </rPh>
    <rPh sb="5" eb="7">
      <t>シュヨウ</t>
    </rPh>
    <rPh sb="8" eb="10">
      <t>チリョウ</t>
    </rPh>
    <phoneticPr fontId="2"/>
  </si>
  <si>
    <t>口唇・舌・口腔粘膜の炎症・外傷の治療</t>
    <rPh sb="0" eb="1">
      <t>クチ</t>
    </rPh>
    <rPh sb="1" eb="2">
      <t>クチビル</t>
    </rPh>
    <rPh sb="3" eb="4">
      <t>シタ</t>
    </rPh>
    <rPh sb="5" eb="7">
      <t>コウクウ</t>
    </rPh>
    <rPh sb="7" eb="9">
      <t>ネンマク</t>
    </rPh>
    <rPh sb="10" eb="12">
      <t>エンショウ</t>
    </rPh>
    <rPh sb="13" eb="15">
      <t>ガイショウ</t>
    </rPh>
    <rPh sb="16" eb="18">
      <t>チリョウ</t>
    </rPh>
    <phoneticPr fontId="2"/>
  </si>
  <si>
    <t>体外照射</t>
    <rPh sb="0" eb="2">
      <t>タイガイ</t>
    </rPh>
    <rPh sb="2" eb="4">
      <t>ショウシャ</t>
    </rPh>
    <phoneticPr fontId="2"/>
  </si>
  <si>
    <t>5</t>
    <phoneticPr fontId="2"/>
  </si>
  <si>
    <t>６</t>
    <phoneticPr fontId="2"/>
  </si>
  <si>
    <t>粒子線治療</t>
    <rPh sb="0" eb="2">
      <t>リュウシ</t>
    </rPh>
    <rPh sb="2" eb="3">
      <t>セン</t>
    </rPh>
    <rPh sb="3" eb="5">
      <t>チリョウ</t>
    </rPh>
    <phoneticPr fontId="2"/>
  </si>
  <si>
    <t>認知症患者リハビリテーション</t>
    <rPh sb="0" eb="3">
      <t>ニンチショウ</t>
    </rPh>
    <rPh sb="3" eb="5">
      <t>カンジャ</t>
    </rPh>
    <phoneticPr fontId="2"/>
  </si>
  <si>
    <t>がん患者リハビリテーション</t>
    <rPh sb="2" eb="4">
      <t>カンジャ</t>
    </rPh>
    <phoneticPr fontId="2"/>
  </si>
  <si>
    <t>廃用症候群リハビリテーション</t>
    <rPh sb="0" eb="1">
      <t>ハイ</t>
    </rPh>
    <rPh sb="1" eb="2">
      <t>ヨウ</t>
    </rPh>
    <rPh sb="2" eb="5">
      <t>ショウコウグン</t>
    </rPh>
    <phoneticPr fontId="2"/>
  </si>
  <si>
    <t>ハイリスク妊産婦連携管理</t>
    <rPh sb="5" eb="8">
      <t>ニンサンプ</t>
    </rPh>
    <rPh sb="8" eb="10">
      <t>レンケイ</t>
    </rPh>
    <rPh sb="10" eb="12">
      <t>カンリ</t>
    </rPh>
    <phoneticPr fontId="2"/>
  </si>
  <si>
    <t>乳腺炎重症化予防ケア・指導</t>
    <rPh sb="0" eb="2">
      <t>ニュウセン</t>
    </rPh>
    <rPh sb="2" eb="3">
      <t>ホノオ</t>
    </rPh>
    <rPh sb="3" eb="6">
      <t>ジュウショウカ</t>
    </rPh>
    <rPh sb="6" eb="8">
      <t>ヨボウ</t>
    </rPh>
    <rPh sb="11" eb="13">
      <t>シドウ</t>
    </rPh>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</si>
  <si>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</si>
  <si>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</si>
  <si>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</si>
  <si>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</si>
  <si>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</si>
  <si>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</si>
  <si>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がん診療連携拠点病院等</t>
    <rPh sb="10" eb="11">
      <t>トウ</t>
    </rPh>
    <phoneticPr fontId="2"/>
  </si>
  <si>
    <t>特定行為研修指定研修機関</t>
    <rPh sb="0" eb="2">
      <t>トクテイ</t>
    </rPh>
    <rPh sb="2" eb="4">
      <t>コウイ</t>
    </rPh>
    <rPh sb="4" eb="6">
      <t>ケンシュウ</t>
    </rPh>
    <rPh sb="6" eb="8">
      <t>シテイ</t>
    </rPh>
    <rPh sb="8" eb="10">
      <t>ケンシュウ</t>
    </rPh>
    <rPh sb="10" eb="12">
      <t>キカン</t>
    </rPh>
    <phoneticPr fontId="2"/>
  </si>
  <si>
    <t>第一号通所事業に係る事業所</t>
    <phoneticPr fontId="2"/>
  </si>
  <si>
    <t>介護医療院</t>
    <rPh sb="0" eb="2">
      <t>カイゴ</t>
    </rPh>
    <rPh sb="2" eb="4">
      <t>イリョウ</t>
    </rPh>
    <rPh sb="4" eb="5">
      <t>イン</t>
    </rPh>
    <phoneticPr fontId="2"/>
  </si>
  <si>
    <t>地域密着型通所介護事業所</t>
    <rPh sb="0" eb="2">
      <t>チイキ</t>
    </rPh>
    <rPh sb="2" eb="5">
      <t>ミッチャクガタ</t>
    </rPh>
    <rPh sb="5" eb="9">
      <t>ツウショカイゴ</t>
    </rPh>
    <rPh sb="9" eb="12">
      <t>ジギョウショ</t>
    </rPh>
    <phoneticPr fontId="2"/>
  </si>
  <si>
    <t>（介護予防）特定施設（有料老人ホーム等）</t>
    <rPh sb="11" eb="15">
      <t>ユウリョウロウジン</t>
    </rPh>
    <rPh sb="18" eb="19">
      <t>トウ</t>
    </rPh>
    <phoneticPr fontId="2"/>
  </si>
  <si>
    <t>体外衝撃波腎・尿管結石破砕術</t>
    <rPh sb="0" eb="2">
      <t>タイガイ</t>
    </rPh>
    <rPh sb="2" eb="4">
      <t>ショウゲキ</t>
    </rPh>
    <rPh sb="4" eb="5">
      <t>ナミ</t>
    </rPh>
    <rPh sb="5" eb="6">
      <t>ジン</t>
    </rPh>
    <rPh sb="7" eb="9">
      <t>ニョウカン</t>
    </rPh>
    <rPh sb="9" eb="11">
      <t>ケッセキ</t>
    </rPh>
    <rPh sb="11" eb="13">
      <t>ハサイ</t>
    </rPh>
    <rPh sb="13" eb="14">
      <t>ジュツ</t>
    </rPh>
    <phoneticPr fontId="2"/>
  </si>
  <si>
    <t>破傷風</t>
    <rPh sb="0" eb="1">
      <t>ハ</t>
    </rPh>
    <rPh sb="1" eb="2">
      <t>キズ</t>
    </rPh>
    <rPh sb="2" eb="3">
      <t>カゼ</t>
    </rPh>
    <phoneticPr fontId="2"/>
  </si>
  <si>
    <t>13.</t>
    <phoneticPr fontId="2"/>
  </si>
  <si>
    <t>インフルエンザ</t>
    <phoneticPr fontId="2"/>
  </si>
  <si>
    <t>髄膜炎菌感染症</t>
    <rPh sb="0" eb="3">
      <t>ズイマクエン</t>
    </rPh>
    <rPh sb="3" eb="4">
      <t>キン</t>
    </rPh>
    <rPh sb="4" eb="7">
      <t>カンセンショウ</t>
    </rPh>
    <phoneticPr fontId="2"/>
  </si>
  <si>
    <t>おたふくかぜ</t>
    <phoneticPr fontId="2"/>
  </si>
  <si>
    <t>在宅時医学総合管理（オンライン在宅管理に係るものに限る）</t>
    <phoneticPr fontId="2"/>
  </si>
  <si>
    <t>５以外の在宅時医学総合管理</t>
    <phoneticPr fontId="2"/>
  </si>
  <si>
    <t>在宅患者訪問栄養食事指導</t>
    <phoneticPr fontId="2"/>
  </si>
  <si>
    <t>精神科在宅患者支援管理（オンライン在宅管理に係るものに限る）</t>
    <phoneticPr fontId="2"/>
  </si>
  <si>
    <t>22以外の精神科在宅患者支援管理</t>
    <phoneticPr fontId="2"/>
  </si>
  <si>
    <t>小児在宅患者訪問口腔リハビリテーション指導管理</t>
    <phoneticPr fontId="2"/>
  </si>
  <si>
    <t>在宅患者訪問薬剤管理指導</t>
    <phoneticPr fontId="2"/>
  </si>
  <si>
    <t>16.</t>
    <phoneticPr fontId="2"/>
  </si>
  <si>
    <t>17.</t>
    <phoneticPr fontId="2"/>
  </si>
  <si>
    <t>在宅悪性腫瘍患者等指導管理</t>
    <phoneticPr fontId="2"/>
  </si>
  <si>
    <t>在宅半固形栄養経管栄養法指導管理</t>
    <phoneticPr fontId="2"/>
  </si>
  <si>
    <t>介護予防短期入所生活介護</t>
    <phoneticPr fontId="2"/>
  </si>
  <si>
    <t>地域密着型特定施設入居者生活介護（指定を受けている有料老人ホーム等において可）</t>
    <rPh sb="17" eb="19">
      <t>シテイ</t>
    </rPh>
    <rPh sb="20" eb="21">
      <t>ウ</t>
    </rPh>
    <rPh sb="25" eb="29">
      <t>ユウリョウロウジン</t>
    </rPh>
    <rPh sb="32" eb="33">
      <t>トウ</t>
    </rPh>
    <rPh sb="37" eb="38">
      <t>カ</t>
    </rPh>
    <phoneticPr fontId="2"/>
  </si>
  <si>
    <t>介護予防特定施設入居者生活介護（指定を受けている有料老人ホーム等において可）</t>
    <phoneticPr fontId="2"/>
  </si>
  <si>
    <t>(8)地域支援事業</t>
    <rPh sb="3" eb="5">
      <t>チイキ</t>
    </rPh>
    <rPh sb="5" eb="7">
      <t>シエン</t>
    </rPh>
    <rPh sb="7" eb="9">
      <t>ジギョウ</t>
    </rPh>
    <phoneticPr fontId="2"/>
  </si>
  <si>
    <t>第一号訪問事業</t>
    <rPh sb="0" eb="1">
      <t>ダイ</t>
    </rPh>
    <rPh sb="1" eb="3">
      <t>１ゴウ</t>
    </rPh>
    <rPh sb="3" eb="5">
      <t>ホウモン</t>
    </rPh>
    <rPh sb="5" eb="7">
      <t>ジギョウ</t>
    </rPh>
    <phoneticPr fontId="2"/>
  </si>
  <si>
    <t>第一号通所事業</t>
    <rPh sb="0" eb="1">
      <t>ダイ</t>
    </rPh>
    <rPh sb="1" eb="3">
      <t>１ゴウ</t>
    </rPh>
    <rPh sb="3" eb="5">
      <t>ツウショ</t>
    </rPh>
    <rPh sb="5" eb="7">
      <t>ジギョウ</t>
    </rPh>
    <phoneticPr fontId="2"/>
  </si>
  <si>
    <t>35　　オンライン診療実施の有無及びその内容</t>
    <rPh sb="9" eb="11">
      <t>シンリョウ</t>
    </rPh>
    <rPh sb="11" eb="13">
      <t>ジッシ</t>
    </rPh>
    <rPh sb="14" eb="16">
      <t>ウム</t>
    </rPh>
    <rPh sb="16" eb="17">
      <t>オヨ</t>
    </rPh>
    <rPh sb="20" eb="22">
      <t>ナイヨウ</t>
    </rPh>
    <phoneticPr fontId="2"/>
  </si>
  <si>
    <t>初診時受付時間</t>
    <rPh sb="0" eb="2">
      <t>ショシン</t>
    </rPh>
    <rPh sb="2" eb="3">
      <t>ジ</t>
    </rPh>
    <rPh sb="3" eb="5">
      <t>ウケツケ</t>
    </rPh>
    <rPh sb="5" eb="7">
      <t>ジカン</t>
    </rPh>
    <phoneticPr fontId="29"/>
  </si>
  <si>
    <t>療養病床</t>
    <rPh sb="0" eb="2">
      <t>リョウヨウ</t>
    </rPh>
    <rPh sb="2" eb="4">
      <t>ビョウショウ</t>
    </rPh>
    <phoneticPr fontId="2"/>
  </si>
  <si>
    <t>精神</t>
    <rPh sb="0" eb="2">
      <t>セイシン</t>
    </rPh>
    <phoneticPr fontId="2"/>
  </si>
  <si>
    <t>結核</t>
    <rPh sb="0" eb="2">
      <t>ケッカク</t>
    </rPh>
    <phoneticPr fontId="2"/>
  </si>
  <si>
    <t>感染症</t>
    <phoneticPr fontId="2"/>
  </si>
  <si>
    <t>病床別のそれぞれの看護師実質配置の状況（１対○）で、記入してください。</t>
    <phoneticPr fontId="2"/>
  </si>
  <si>
    <t>55　　医療の評価機関による認定の有無</t>
    <phoneticPr fontId="2"/>
  </si>
  <si>
    <r>
      <t xml:space="preserve">電話番号
</t>
    </r>
    <r>
      <rPr>
        <sz val="10"/>
        <rFont val="ＭＳ Ｐ明朝"/>
        <family val="1"/>
        <charset val="128"/>
      </rPr>
      <t>ファクシミリ番号</t>
    </r>
    <rPh sb="0" eb="4">
      <t>デンワバンゴウ</t>
    </rPh>
    <rPh sb="11" eb="13">
      <t>バンゴウ</t>
    </rPh>
    <phoneticPr fontId="2"/>
  </si>
  <si>
    <r>
      <t>（１）診療日と診療時間を診療科目別に２４時間表示で記入して下さい。なお、診療科目は「８　診療科目」の
　　 科目から選んで記入して下さい。
　　</t>
    </r>
    <r>
      <rPr>
        <sz val="9"/>
        <rFont val="ＭＳ Ｐ明朝"/>
        <family val="1"/>
        <charset val="128"/>
      </rPr>
      <t>(※診療科の全てが診療日と診療時間が同じ場合は、診療科目欄に「全科」として記入して頂いて結構です。)</t>
    </r>
    <rPh sb="3" eb="5">
      <t>シンリョウ</t>
    </rPh>
    <rPh sb="5" eb="6">
      <t>ヒ</t>
    </rPh>
    <rPh sb="7" eb="9">
      <t>シンリョウ</t>
    </rPh>
    <rPh sb="9" eb="11">
      <t>ジカン</t>
    </rPh>
    <rPh sb="12" eb="14">
      <t>シンリョウ</t>
    </rPh>
    <rPh sb="14" eb="16">
      <t>カモク</t>
    </rPh>
    <rPh sb="16" eb="17">
      <t>ベツ</t>
    </rPh>
    <rPh sb="20" eb="22">
      <t>ジカン</t>
    </rPh>
    <rPh sb="22" eb="24">
      <t>ヒョウジ</t>
    </rPh>
    <rPh sb="25" eb="27">
      <t>キニュウ</t>
    </rPh>
    <rPh sb="29" eb="30">
      <t>クダ</t>
    </rPh>
    <rPh sb="36" eb="38">
      <t>シンリョウ</t>
    </rPh>
    <rPh sb="38" eb="40">
      <t>カモク</t>
    </rPh>
    <rPh sb="44" eb="46">
      <t>シンリョウ</t>
    </rPh>
    <rPh sb="46" eb="48">
      <t>カモク</t>
    </rPh>
    <rPh sb="54" eb="56">
      <t>カモク</t>
    </rPh>
    <rPh sb="58" eb="59">
      <t>エラ</t>
    </rPh>
    <rPh sb="61" eb="63">
      <t>キニュウ</t>
    </rPh>
    <rPh sb="65" eb="66">
      <t>クダ</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</si>
  <si>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rPh sb="0" eb="2">
      <t>モヨ</t>
    </rPh>
    <rPh sb="3" eb="4">
      <t>エキ</t>
    </rPh>
    <rPh sb="7" eb="9">
      <t>コウツウ</t>
    </rPh>
    <rPh sb="9" eb="11">
      <t>シュダン</t>
    </rPh>
    <rPh sb="12" eb="13">
      <t>エラ</t>
    </rPh>
    <rPh sb="16" eb="17">
      <t>シルシ</t>
    </rPh>
    <rPh sb="18" eb="20">
      <t>キニュウ</t>
    </rPh>
    <rPh sb="21" eb="23">
      <t>センタク</t>
    </rPh>
    <rPh sb="26" eb="27">
      <t>クダ</t>
    </rPh>
    <rPh sb="31" eb="33">
      <t>フクスウ</t>
    </rPh>
    <rPh sb="33" eb="35">
      <t>キニュウ</t>
    </rPh>
    <rPh sb="35" eb="36">
      <t>カ</t>
    </rPh>
    <phoneticPr fontId="2"/>
  </si>
  <si>
    <r>
      <t xml:space="preserve">14　時間外対応
</t>
    </r>
    <r>
      <rPr>
        <sz val="9"/>
        <rFont val="ＭＳ Ｐ明朝"/>
        <family val="1"/>
        <charset val="128"/>
      </rPr>
      <t>該当する番号の横に○印を記入（選択）して下さい。該当がない場合は記入（選択）不要です。</t>
    </r>
    <phoneticPr fontId="2"/>
  </si>
  <si>
    <r>
      <t>16　　院内処方の有無</t>
    </r>
    <r>
      <rPr>
        <sz val="9"/>
        <rFont val="ＭＳ Ｐ明朝"/>
        <family val="1"/>
        <charset val="128"/>
      </rPr>
      <t xml:space="preserve">
有か無のどちらかに該当する方を記入（選択）して下さい。</t>
    </r>
    <phoneticPr fontId="2"/>
  </si>
  <si>
    <r>
      <t>18　　障がい者に対するサービス内容</t>
    </r>
    <r>
      <rPr>
        <sz val="9"/>
        <rFont val="ＭＳ Ｐ明朝"/>
        <family val="1"/>
        <charset val="128"/>
      </rPr>
      <t xml:space="preserve">
該当する番号の横に○印を記入（選択）して下さい。該当しない場合は記入（選択）不要です。</t>
    </r>
    <phoneticPr fontId="2"/>
  </si>
  <si>
    <r>
      <t>19　　車椅子利用者に対するサービス内容</t>
    </r>
    <r>
      <rPr>
        <sz val="9"/>
        <rFont val="ＭＳ Ｐ明朝"/>
        <family val="1"/>
        <charset val="128"/>
      </rPr>
      <t xml:space="preserve">
該当していれば番号の横に○印を記入（選択）して下さい。該当しない場合は記入（選択）不要です。</t>
    </r>
    <rPh sb="18" eb="20">
      <t>ナイヨウ</t>
    </rPh>
    <phoneticPr fontId="2"/>
  </si>
  <si>
    <r>
      <t>20　　受動喫煙防止するための措置</t>
    </r>
    <r>
      <rPr>
        <sz val="9"/>
        <rFont val="ＭＳ Ｐ明朝"/>
        <family val="1"/>
        <charset val="128"/>
      </rPr>
      <t xml:space="preserve">
該当する番号の横に○印を記入(選択)して下さい。該当しない場合は記入（選択）不要です。</t>
    </r>
    <phoneticPr fontId="2"/>
  </si>
  <si>
    <r>
      <t>21　　医療に関する相談に対する体制の状況</t>
    </r>
    <r>
      <rPr>
        <sz val="9"/>
        <rFont val="ＭＳ Ｐ明朝"/>
        <family val="1"/>
        <charset val="128"/>
      </rPr>
      <t xml:space="preserve">
有か無のどちらかに該当する方を記入（選択）して下さい。有の場合は、名称等を記入して下さい。</t>
    </r>
    <r>
      <rPr>
        <sz val="10.5"/>
        <rFont val="ＭＳ Ｐ明朝"/>
        <family val="1"/>
        <charset val="128"/>
      </rPr>
      <t xml:space="preserve">
</t>
    </r>
    <phoneticPr fontId="2"/>
  </si>
  <si>
    <r>
      <t xml:space="preserve">22　　入院食の提供方法
</t>
    </r>
    <r>
      <rPr>
        <sz val="9"/>
        <rFont val="ＭＳ Ｐ明朝"/>
        <family val="1"/>
        <charset val="128"/>
      </rPr>
      <t>該当する番号の横に○印を記入（選択）して下さい。該当しない場合は記入（選択）不要です。</t>
    </r>
    <phoneticPr fontId="2"/>
  </si>
  <si>
    <r>
      <t>23　　病院内の売店又は食堂（外来者が使用するものに限る。）の有無</t>
    </r>
    <r>
      <rPr>
        <sz val="9"/>
        <rFont val="ＭＳ Ｐ明朝"/>
        <family val="1"/>
        <charset val="128"/>
      </rPr>
      <t xml:space="preserve">
該当する番号の横に○印を記入（選択）して下さい。該当しない場合は記入（選択）不要です。</t>
    </r>
    <rPh sb="15" eb="18">
      <t>ガイライシャ</t>
    </rPh>
    <rPh sb="19" eb="21">
      <t>シヨウ</t>
    </rPh>
    <rPh sb="26" eb="27">
      <t>カギ</t>
    </rPh>
    <phoneticPr fontId="2"/>
  </si>
  <si>
    <r>
      <t>27　　クレジットカードによる料金の支払いの可否</t>
    </r>
    <r>
      <rPr>
        <sz val="9"/>
        <rFont val="ＭＳ Ｐ明朝"/>
        <family val="1"/>
        <charset val="128"/>
      </rPr>
      <t xml:space="preserve">
</t>
    </r>
    <phoneticPr fontId="2"/>
  </si>
  <si>
    <t>36　　健康診断及び健康相談の実施</t>
    <phoneticPr fontId="2"/>
  </si>
  <si>
    <t>37　　対応することができる予防接種</t>
    <phoneticPr fontId="2"/>
  </si>
  <si>
    <t>38　　対応することができる在宅医療</t>
    <phoneticPr fontId="2"/>
  </si>
  <si>
    <t>39　　対応することができる介護サービス</t>
    <phoneticPr fontId="2"/>
  </si>
  <si>
    <t>40　　セカンドオピニオンに関する状況</t>
    <phoneticPr fontId="2"/>
  </si>
  <si>
    <t>41　　地域医療連携体制</t>
    <phoneticPr fontId="2"/>
  </si>
  <si>
    <t>42　　地域の保健医療サービス等との連携に対する窓口の設置の有無</t>
    <phoneticPr fontId="2"/>
  </si>
  <si>
    <t>43　　病院の人員配置（常勤換算後）</t>
    <phoneticPr fontId="2"/>
  </si>
  <si>
    <t>44　　看護師の配置状況</t>
    <phoneticPr fontId="2"/>
  </si>
  <si>
    <t>45　　法令上の義務以外の医療安全対策</t>
    <phoneticPr fontId="2"/>
  </si>
  <si>
    <t>46　　法令上の義務以外の院内感染対策</t>
    <phoneticPr fontId="2"/>
  </si>
  <si>
    <r>
      <t xml:space="preserve">院内感染対策を行う者の配置の有無及び専任又は兼任の別
</t>
    </r>
    <r>
      <rPr>
        <sz val="8"/>
        <rFont val="ＭＳ Ｐ明朝"/>
        <family val="1"/>
        <charset val="128"/>
      </rPr>
      <t>（有の場合は専任、兼任どちらかに○印を選択して下さい。）</t>
    </r>
    <rPh sb="0" eb="2">
      <t>インナイ</t>
    </rPh>
    <rPh sb="2" eb="4">
      <t>カンセン</t>
    </rPh>
    <rPh sb="4" eb="6">
      <t>タイサク</t>
    </rPh>
    <rPh sb="7" eb="8">
      <t>オコナ</t>
    </rPh>
    <rPh sb="9" eb="10">
      <t>モノ</t>
    </rPh>
    <rPh sb="11" eb="13">
      <t>ハイチ</t>
    </rPh>
    <rPh sb="14" eb="16">
      <t>ウム</t>
    </rPh>
    <rPh sb="16" eb="17">
      <t>オヨ</t>
    </rPh>
    <rPh sb="18" eb="20">
      <t>センニン</t>
    </rPh>
    <rPh sb="20" eb="21">
      <t>マタ</t>
    </rPh>
    <rPh sb="22" eb="24">
      <t>ケンニン</t>
    </rPh>
    <rPh sb="25" eb="26">
      <t>ベツ</t>
    </rPh>
    <rPh sb="28" eb="29">
      <t>ア</t>
    </rPh>
    <rPh sb="30" eb="32">
      <t>バアイ</t>
    </rPh>
    <rPh sb="33" eb="35">
      <t>センニン</t>
    </rPh>
    <rPh sb="36" eb="38">
      <t>ケンニン</t>
    </rPh>
    <rPh sb="44" eb="45">
      <t>シルシ</t>
    </rPh>
    <rPh sb="46" eb="48">
      <t>センタク</t>
    </rPh>
    <rPh sb="50" eb="51">
      <t>クダ</t>
    </rPh>
    <phoneticPr fontId="2"/>
  </si>
  <si>
    <t>47　　入院診療計画策定時における院内の連携対策の有無</t>
    <phoneticPr fontId="2"/>
  </si>
  <si>
    <t>48　　診療情報管理体制</t>
    <phoneticPr fontId="2"/>
  </si>
  <si>
    <t>49　　情報開示体制に関する体制</t>
    <rPh sb="14" eb="16">
      <t>タイセイ</t>
    </rPh>
    <phoneticPr fontId="2"/>
  </si>
  <si>
    <t>情報開示に関する窓口の有無　及び料金</t>
    <rPh sb="0" eb="2">
      <t>ジョウホウ</t>
    </rPh>
    <rPh sb="2" eb="4">
      <t>カイジ</t>
    </rPh>
    <rPh sb="5" eb="6">
      <t>カン</t>
    </rPh>
    <rPh sb="8" eb="10">
      <t>マドグチ</t>
    </rPh>
    <rPh sb="11" eb="13">
      <t>ウム</t>
    </rPh>
    <rPh sb="14" eb="15">
      <t>オヨ</t>
    </rPh>
    <rPh sb="16" eb="18">
      <t>リョウキン</t>
    </rPh>
    <phoneticPr fontId="2"/>
  </si>
  <si>
    <t>50　　症例検討体制</t>
    <phoneticPr fontId="2"/>
  </si>
  <si>
    <t>51　　治療結果情報</t>
    <phoneticPr fontId="2"/>
  </si>
  <si>
    <t>52　　患者満足度の調査</t>
    <phoneticPr fontId="2"/>
  </si>
  <si>
    <t>53　　（財）日本医療機能評価機構による認定の有無</t>
    <phoneticPr fontId="2"/>
  </si>
  <si>
    <t>54　　産科補償制度の有無</t>
    <rPh sb="4" eb="6">
      <t>サンカ</t>
    </rPh>
    <rPh sb="6" eb="8">
      <t>ホショウ</t>
    </rPh>
    <rPh sb="8" eb="10">
      <t>セイド</t>
    </rPh>
    <rPh sb="11" eb="13">
      <t>ウム</t>
    </rPh>
    <phoneticPr fontId="2"/>
  </si>
  <si>
    <t>56　　対応することができる疾患又は治療の内容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</si>
</sst>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lt;=999]&quot;〒&quot;000;[&lt;=99999]000\-00;&quot;〒&quot;000\-0000"/>
    <numFmt numFmtId="179" formatCode="0.0_ "/>
    <numFmt numFmtId="180" formatCode="#,##0_);[Red]\(#,##0\)"/>
  </numFmts>
  <fonts count="44">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sz val="6"/>
      <name val="ＭＳ Ｐゴシック"/>
      <family val="3"/>
      <charset val="128"/>
    </font>
    <font>
      <sz val="10.5"/>
      <name val="ＭＳ Ｐ明朝"/>
      <family val="1"/>
      <charset val="128"/>
    </font>
    <font>
      <sz val="11"/>
      <name val="ＭＳ Ｐゴシック"/>
      <family val="3"/>
      <charset val="128"/>
    </font>
    <font>
      <b/>
      <sz val="10.5"/>
      <name val="ＭＳ Ｐ明朝"/>
      <family val="1"/>
      <charset val="128"/>
    </font>
    <font>
      <sz val="11"/>
      <color theme="1"/>
      <name val="ＭＳ Ｐゴシック"/>
      <family val="3"/>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u/>
      <sz val="11"/>
      <color theme="10"/>
      <name val="ＭＳ Ｐゴシック"/>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scheme val="minor"/>
    </font>
    <font>
      <sz val="8"/>
      <color rgb="FF006100"/>
      <name val="メイリオ"/>
      <family val="3"/>
      <charset val="128"/>
    </font>
    <font>
      <sz val="6"/>
      <name val="ＭＳ Ｐゴシック"/>
      <family val="2"/>
      <charset val="128"/>
      <scheme val="minor"/>
    </font>
    <font>
      <b/>
      <sz val="15"/>
      <name val="ＭＳ Ｐ明朝"/>
      <family val="1"/>
      <charset val="128"/>
    </font>
    <font>
      <u/>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22"/>
      <name val="ＭＳ Ｐ明朝"/>
      <family val="1"/>
      <charset val="128"/>
    </font>
    <font>
      <sz val="16"/>
      <name val="ＭＳ Ｐ明朝"/>
      <family val="1"/>
      <charset val="128"/>
    </font>
    <font>
      <sz val="14"/>
      <name val="ＭＳ Ｐ明朝"/>
      <family val="1"/>
      <charset val="128"/>
    </font>
    <font>
      <sz val="20"/>
      <name val="ＭＳ Ｐ明朝"/>
      <family val="1"/>
      <charset val="128"/>
    </font>
    <font>
      <u/>
      <sz val="10.5"/>
      <name val="ＭＳ Ｐ明朝"/>
      <family val="1"/>
      <charset val="128"/>
    </font>
    <font>
      <sz val="8"/>
      <name val="ＭＳ Ｐ明朝"/>
      <family val="1"/>
      <charset val="128"/>
    </font>
    <font>
      <sz val="18"/>
      <name val="ＭＳ Ｐ明朝"/>
      <family val="1"/>
      <charset val="128"/>
    </font>
    <font>
      <sz val="12"/>
      <name val="ＭＳ Ｐ明朝"/>
      <family val="1"/>
      <charset val="128"/>
    </font>
  </fonts>
  <fills count="37">
    <fill>
      <patternFill patternType="none"/>
    </fill>
    <fill>
      <patternFill patternType="gray125"/>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9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ashed">
        <color indexed="64"/>
      </left>
      <right/>
      <top style="dashed">
        <color indexed="64"/>
      </top>
      <bottom/>
      <diagonal/>
    </border>
    <border>
      <left/>
      <right style="dashed">
        <color indexed="64"/>
      </right>
      <top style="dashed">
        <color indexed="64"/>
      </top>
      <bottom/>
      <diagonal/>
    </border>
    <border>
      <left style="slantDashDot">
        <color indexed="64"/>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ashed">
        <color indexed="64"/>
      </top>
      <bottom/>
      <diagonal/>
    </border>
  </borders>
  <cellStyleXfs count="49">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64" applyNumberFormat="0" applyAlignment="0" applyProtection="0">
      <alignment vertical="center"/>
    </xf>
    <xf numFmtId="0" fontId="14" fillId="30" borderId="0" applyNumberFormat="0" applyBorder="0" applyAlignment="0" applyProtection="0">
      <alignment vertical="center"/>
    </xf>
    <xf numFmtId="0" fontId="15" fillId="0" borderId="0" applyNumberFormat="0" applyFill="0" applyBorder="0" applyAlignment="0" applyProtection="0">
      <alignment vertical="center"/>
    </xf>
    <xf numFmtId="0" fontId="10" fillId="31" borderId="65" applyNumberFormat="0" applyFont="0" applyAlignment="0" applyProtection="0">
      <alignment vertical="center"/>
    </xf>
    <xf numFmtId="0" fontId="16" fillId="0" borderId="66" applyNumberFormat="0" applyFill="0" applyAlignment="0" applyProtection="0">
      <alignment vertical="center"/>
    </xf>
    <xf numFmtId="0" fontId="17" fillId="32" borderId="0" applyNumberFormat="0" applyBorder="0" applyAlignment="0" applyProtection="0">
      <alignment vertical="center"/>
    </xf>
    <xf numFmtId="0" fontId="18" fillId="33" borderId="67"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68" applyNumberFormat="0" applyFill="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2" fillId="0" borderId="0" applyNumberFormat="0" applyFill="0" applyBorder="0" applyAlignment="0" applyProtection="0">
      <alignment vertical="center"/>
    </xf>
    <xf numFmtId="0" fontId="23" fillId="0" borderId="71" applyNumberFormat="0" applyFill="0" applyAlignment="0" applyProtection="0">
      <alignment vertical="center"/>
    </xf>
    <xf numFmtId="0" fontId="24" fillId="33" borderId="72" applyNumberFormat="0" applyAlignment="0" applyProtection="0">
      <alignment vertical="center"/>
    </xf>
    <xf numFmtId="0" fontId="25" fillId="0" borderId="0" applyNumberFormat="0" applyFill="0" applyBorder="0" applyAlignment="0" applyProtection="0">
      <alignment vertical="center"/>
    </xf>
    <xf numFmtId="0" fontId="26" fillId="34" borderId="67" applyNumberFormat="0" applyAlignment="0" applyProtection="0">
      <alignment vertical="center"/>
    </xf>
    <xf numFmtId="0" fontId="9" fillId="0" borderId="0">
      <alignment vertical="center"/>
    </xf>
    <xf numFmtId="0" fontId="10" fillId="0" borderId="0">
      <alignment vertical="center"/>
    </xf>
    <xf numFmtId="0" fontId="27" fillId="0" borderId="0">
      <alignment vertical="center"/>
    </xf>
    <xf numFmtId="0" fontId="28" fillId="35" borderId="0" applyNumberFormat="0" applyBorder="0" applyAlignment="0" applyProtection="0">
      <alignment vertical="center"/>
    </xf>
  </cellStyleXfs>
  <cellXfs count="969">
    <xf numFmtId="0" fontId="0" fillId="0" borderId="0" xfId="0">
      <alignment vertical="center"/>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Font="1">
      <alignment vertical="center"/>
    </xf>
    <xf numFmtId="0" fontId="9" fillId="0" borderId="0" xfId="47" applyFont="1">
      <alignment vertical="center"/>
    </xf>
    <xf numFmtId="0" fontId="0" fillId="0" borderId="0" xfId="0" applyAlignment="1">
      <alignment vertical="center" wrapText="1"/>
    </xf>
    <xf numFmtId="0" fontId="0" fillId="0" borderId="0" xfId="0" applyAlignment="1">
      <alignment vertical="center" wrapText="1"/>
    </xf>
    <xf numFmtId="0" fontId="6" fillId="0" borderId="0" xfId="0" applyFont="1" applyBorder="1" applyAlignment="1" applyProtection="1">
      <alignment horizontal="center" vertical="center"/>
    </xf>
    <xf numFmtId="0" fontId="6" fillId="0" borderId="8"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35" xfId="0" applyFont="1" applyBorder="1" applyAlignment="1" applyProtection="1">
      <alignment horizontal="distributed" vertical="center"/>
    </xf>
    <xf numFmtId="0" fontId="6" fillId="0" borderId="0" xfId="0"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0" fontId="30" fillId="0" borderId="0" xfId="0" applyFont="1" applyAlignment="1" applyProtection="1">
      <alignment horizontal="center" vertical="top"/>
    </xf>
    <xf numFmtId="0" fontId="6" fillId="0" borderId="0" xfId="0" applyFont="1" applyProtection="1">
      <alignment vertical="center"/>
    </xf>
    <xf numFmtId="0" fontId="6" fillId="0" borderId="0" xfId="0" applyFont="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0" xfId="0" applyFont="1" applyAlignment="1" applyProtection="1">
      <alignment horizontal="left" vertical="center"/>
    </xf>
    <xf numFmtId="0" fontId="6" fillId="0" borderId="4" xfId="0" applyFont="1" applyBorder="1" applyAlignment="1" applyProtection="1">
      <alignment horizontal="left" vertical="center"/>
    </xf>
    <xf numFmtId="0" fontId="6" fillId="0" borderId="8" xfId="0" applyFont="1" applyBorder="1" applyAlignment="1" applyProtection="1">
      <alignment horizontal="distributed" vertical="center"/>
    </xf>
    <xf numFmtId="0" fontId="6" fillId="0" borderId="1" xfId="0" applyFont="1" applyBorder="1" applyAlignment="1" applyProtection="1">
      <alignment vertical="center"/>
    </xf>
    <xf numFmtId="0" fontId="6" fillId="0" borderId="9" xfId="0" applyFont="1" applyBorder="1" applyAlignment="1" applyProtection="1">
      <alignment vertical="center"/>
    </xf>
    <xf numFmtId="49" fontId="6" fillId="0" borderId="8"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49" fontId="6" fillId="0" borderId="9" xfId="0" applyNumberFormat="1" applyFont="1" applyBorder="1" applyAlignment="1" applyProtection="1">
      <alignment horizontal="left" vertical="center"/>
      <protection locked="0"/>
    </xf>
    <xf numFmtId="0" fontId="6" fillId="0" borderId="4" xfId="0" applyFont="1" applyBorder="1" applyAlignment="1" applyProtection="1">
      <alignment horizontal="center" vertical="center"/>
    </xf>
    <xf numFmtId="49" fontId="31" fillId="0" borderId="8" xfId="28" applyNumberFormat="1" applyFont="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Alignment="1" applyProtection="1"/>
    <xf numFmtId="0" fontId="6" fillId="0" borderId="0" xfId="0" applyFont="1" applyAlignment="1" applyProtection="1"/>
    <xf numFmtId="0" fontId="6" fillId="0" borderId="0" xfId="0" applyFont="1" applyAlignment="1" applyProtection="1"/>
    <xf numFmtId="0" fontId="8" fillId="0" borderId="0" xfId="0" applyFont="1" applyAlignment="1" applyProtection="1">
      <alignment vertical="center"/>
    </xf>
    <xf numFmtId="0" fontId="6" fillId="0" borderId="0" xfId="0" applyFont="1" applyAlignment="1" applyProtection="1">
      <alignment vertical="center"/>
    </xf>
    <xf numFmtId="0" fontId="6" fillId="0" borderId="3" xfId="0" applyFont="1" applyBorder="1" applyAlignment="1" applyProtection="1">
      <alignment horizontal="distributed"/>
    </xf>
    <xf numFmtId="0" fontId="6" fillId="0" borderId="2" xfId="0" applyFont="1" applyBorder="1" applyAlignment="1" applyProtection="1">
      <alignment vertical="center"/>
    </xf>
    <xf numFmtId="0" fontId="6" fillId="0" borderId="14" xfId="0" applyFont="1" applyBorder="1" applyAlignment="1" applyProtection="1">
      <alignment vertical="center"/>
    </xf>
    <xf numFmtId="0" fontId="6" fillId="0" borderId="3" xfId="0" applyFont="1" applyBorder="1" applyAlignment="1" applyProtection="1">
      <alignment vertical="center"/>
    </xf>
    <xf numFmtId="49" fontId="6" fillId="0" borderId="5" xfId="0" applyNumberFormat="1" applyFont="1" applyBorder="1" applyAlignment="1" applyProtection="1">
      <alignment horizontal="left" vertical="center"/>
    </xf>
    <xf numFmtId="49" fontId="6" fillId="0" borderId="0" xfId="0" applyNumberFormat="1" applyFont="1" applyAlignment="1" applyProtection="1">
      <alignment horizontal="left" vertical="center"/>
    </xf>
    <xf numFmtId="0" fontId="6" fillId="0" borderId="4" xfId="0" applyFont="1" applyBorder="1" applyAlignment="1" applyProtection="1">
      <alignment vertical="center"/>
    </xf>
    <xf numFmtId="49" fontId="6" fillId="0" borderId="5"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49" fontId="6" fillId="0" borderId="57" xfId="0" applyNumberFormat="1" applyFont="1" applyBorder="1" applyAlignment="1" applyProtection="1">
      <alignment horizontal="left" vertical="center"/>
      <protection locked="0"/>
    </xf>
    <xf numFmtId="49" fontId="6" fillId="0" borderId="58" xfId="0" applyNumberFormat="1" applyFont="1" applyBorder="1" applyAlignment="1" applyProtection="1">
      <alignment horizontal="left" vertical="center"/>
      <protection locked="0"/>
    </xf>
    <xf numFmtId="49" fontId="6" fillId="0" borderId="59" xfId="0" applyNumberFormat="1" applyFont="1" applyBorder="1" applyAlignment="1" applyProtection="1">
      <alignment horizontal="left" vertical="center"/>
      <protection locked="0"/>
    </xf>
    <xf numFmtId="0" fontId="6" fillId="0" borderId="5" xfId="0" applyFont="1" applyBorder="1" applyAlignment="1" applyProtection="1">
      <alignment horizontal="left" vertical="center"/>
    </xf>
    <xf numFmtId="0" fontId="6" fillId="0" borderId="0" xfId="0" applyFont="1" applyBorder="1" applyAlignment="1" applyProtection="1">
      <alignment horizontal="distributed" vertical="center"/>
    </xf>
    <xf numFmtId="49" fontId="6" fillId="0" borderId="53" xfId="0" applyNumberFormat="1" applyFont="1" applyBorder="1" applyAlignment="1" applyProtection="1">
      <alignment horizontal="left" vertical="center"/>
      <protection locked="0"/>
    </xf>
    <xf numFmtId="49" fontId="6" fillId="0" borderId="54" xfId="0" applyNumberFormat="1" applyFont="1" applyBorder="1" applyAlignment="1" applyProtection="1">
      <alignment horizontal="left" vertical="center"/>
      <protection locked="0"/>
    </xf>
    <xf numFmtId="49" fontId="6" fillId="0" borderId="55" xfId="0" applyNumberFormat="1" applyFont="1" applyBorder="1" applyAlignment="1" applyProtection="1">
      <alignment horizontal="left" vertical="center"/>
      <protection locked="0"/>
    </xf>
    <xf numFmtId="0" fontId="6" fillId="0" borderId="5" xfId="0" applyFont="1" applyBorder="1" applyAlignment="1" applyProtection="1">
      <alignment vertical="center"/>
    </xf>
    <xf numFmtId="0" fontId="6" fillId="0" borderId="0" xfId="0" applyFont="1" applyAlignment="1" applyProtection="1">
      <alignment horizontal="distributed" vertical="center"/>
    </xf>
    <xf numFmtId="0" fontId="6" fillId="0" borderId="10" xfId="0" applyFont="1" applyBorder="1" applyAlignment="1" applyProtection="1">
      <alignment vertical="center"/>
    </xf>
    <xf numFmtId="0" fontId="6" fillId="0" borderId="7" xfId="0" applyFont="1" applyBorder="1" applyAlignment="1" applyProtection="1">
      <alignment vertical="center"/>
    </xf>
    <xf numFmtId="0" fontId="6" fillId="0" borderId="6" xfId="0" applyFont="1" applyBorder="1" applyAlignment="1" applyProtection="1">
      <alignment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49" fontId="6" fillId="0" borderId="10"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0" fontId="6" fillId="0" borderId="3" xfId="0" applyFont="1" applyBorder="1" applyAlignment="1" applyProtection="1">
      <alignment horizontal="distributed" vertical="center"/>
    </xf>
    <xf numFmtId="0" fontId="32" fillId="0" borderId="2" xfId="0" applyFont="1" applyBorder="1" applyAlignment="1" applyProtection="1">
      <alignment vertical="center"/>
    </xf>
    <xf numFmtId="0" fontId="32" fillId="0" borderId="14" xfId="0" applyFont="1" applyBorder="1" applyAlignment="1" applyProtection="1">
      <alignment vertical="center"/>
    </xf>
    <xf numFmtId="0" fontId="6" fillId="0" borderId="3" xfId="0" applyFont="1" applyBorder="1" applyAlignment="1" applyProtection="1">
      <alignment horizontal="center"/>
    </xf>
    <xf numFmtId="0" fontId="6" fillId="0" borderId="2" xfId="0" applyFont="1" applyBorder="1" applyAlignment="1" applyProtection="1">
      <alignment horizontal="center"/>
    </xf>
    <xf numFmtId="0" fontId="6" fillId="0" borderId="14" xfId="0" applyFont="1" applyBorder="1" applyAlignment="1" applyProtection="1">
      <alignment horizontal="center"/>
    </xf>
    <xf numFmtId="49" fontId="6" fillId="0" borderId="3"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0" fontId="6" fillId="0" borderId="2" xfId="0" applyFont="1" applyBorder="1" applyAlignment="1" applyProtection="1"/>
    <xf numFmtId="49" fontId="32" fillId="0" borderId="0" xfId="0" applyNumberFormat="1" applyFont="1" applyAlignment="1" applyProtection="1">
      <alignment horizontal="left" vertical="center"/>
    </xf>
    <xf numFmtId="0" fontId="6" fillId="0" borderId="0" xfId="0" applyFont="1" applyAlignment="1" applyProtection="1">
      <alignment vertical="center" shrinkToFit="1"/>
    </xf>
    <xf numFmtId="0" fontId="32" fillId="0" borderId="0" xfId="0" applyFont="1" applyAlignment="1" applyProtection="1">
      <alignment vertical="center" shrinkToFit="1"/>
    </xf>
    <xf numFmtId="0" fontId="32" fillId="0" borderId="4" xfId="0" applyFont="1" applyBorder="1" applyAlignment="1" applyProtection="1">
      <alignment vertical="center" shrinkToFit="1"/>
    </xf>
    <xf numFmtId="0" fontId="6" fillId="0" borderId="5" xfId="0" applyFont="1" applyBorder="1" applyAlignment="1" applyProtection="1">
      <alignment horizontal="distributed" vertical="center"/>
    </xf>
    <xf numFmtId="0" fontId="6" fillId="0" borderId="4" xfId="0" applyFont="1" applyBorder="1" applyAlignment="1" applyProtection="1">
      <alignment horizontal="distributed" vertical="center"/>
    </xf>
    <xf numFmtId="0" fontId="6" fillId="0" borderId="5" xfId="0" applyFont="1" applyBorder="1" applyAlignment="1" applyProtection="1"/>
    <xf numFmtId="0" fontId="6" fillId="0" borderId="0" xfId="0" applyFont="1" applyBorder="1" applyAlignment="1" applyProtection="1"/>
    <xf numFmtId="0" fontId="6" fillId="0" borderId="0" xfId="0" applyFont="1" applyBorder="1" applyAlignment="1" applyProtection="1">
      <alignment vertical="center"/>
    </xf>
    <xf numFmtId="0" fontId="32" fillId="0" borderId="5" xfId="0" applyFont="1" applyBorder="1" applyAlignment="1" applyProtection="1">
      <alignment horizontal="left" vertical="center"/>
    </xf>
    <xf numFmtId="0" fontId="32" fillId="0" borderId="0" xfId="0" applyFont="1" applyAlignment="1" applyProtection="1">
      <alignment horizontal="left" vertical="center"/>
    </xf>
    <xf numFmtId="0" fontId="32" fillId="0" borderId="4" xfId="0" applyFont="1" applyBorder="1" applyAlignment="1" applyProtection="1">
      <alignment horizontal="left" vertical="center"/>
    </xf>
    <xf numFmtId="49" fontId="6" fillId="0" borderId="5" xfId="0" applyNumberFormat="1" applyFont="1" applyBorder="1" applyAlignment="1" applyProtection="1">
      <alignment horizontal="left" vertical="top" wrapText="1"/>
      <protection locked="0"/>
    </xf>
    <xf numFmtId="49" fontId="32" fillId="0" borderId="0" xfId="0" applyNumberFormat="1" applyFont="1" applyAlignment="1" applyProtection="1">
      <alignment horizontal="left" vertical="top" wrapText="1"/>
      <protection locked="0"/>
    </xf>
    <xf numFmtId="49" fontId="32" fillId="0" borderId="4" xfId="0" applyNumberFormat="1" applyFont="1" applyBorder="1" applyAlignment="1" applyProtection="1">
      <alignment horizontal="left" vertical="top" wrapText="1"/>
      <protection locked="0"/>
    </xf>
    <xf numFmtId="49" fontId="6" fillId="0" borderId="5" xfId="0" applyNumberFormat="1" applyFont="1" applyBorder="1" applyAlignment="1" applyProtection="1">
      <alignment vertical="center"/>
    </xf>
    <xf numFmtId="0" fontId="32" fillId="0" borderId="0" xfId="0" applyFont="1" applyAlignment="1" applyProtection="1">
      <alignment horizontal="center" vertical="center"/>
    </xf>
    <xf numFmtId="0" fontId="6" fillId="0" borderId="4" xfId="0" applyFont="1" applyBorder="1" applyAlignment="1" applyProtection="1">
      <alignment vertical="center"/>
    </xf>
    <xf numFmtId="0" fontId="6" fillId="0" borderId="0" xfId="0" applyFont="1" applyBorder="1" applyAlignment="1" applyProtection="1">
      <alignment horizontal="distributed" vertical="top"/>
    </xf>
    <xf numFmtId="49" fontId="32" fillId="0" borderId="5" xfId="0" applyNumberFormat="1" applyFont="1" applyBorder="1" applyAlignment="1" applyProtection="1">
      <alignment horizontal="left" vertical="top" wrapText="1"/>
      <protection locked="0"/>
    </xf>
    <xf numFmtId="0" fontId="32" fillId="0" borderId="10"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6" xfId="0" applyFont="1" applyBorder="1" applyAlignment="1" applyProtection="1">
      <alignment horizontal="center" vertical="center"/>
    </xf>
    <xf numFmtId="0" fontId="6" fillId="0" borderId="10" xfId="0" applyFont="1" applyBorder="1" applyAlignment="1" applyProtection="1">
      <alignment horizontal="distributed" vertical="center"/>
    </xf>
    <xf numFmtId="0" fontId="6" fillId="0" borderId="7" xfId="0" applyFont="1" applyBorder="1" applyAlignment="1" applyProtection="1">
      <alignment horizontal="distributed" vertical="top"/>
    </xf>
    <xf numFmtId="0" fontId="6" fillId="0" borderId="6" xfId="0" applyFont="1" applyBorder="1" applyAlignment="1" applyProtection="1">
      <alignment horizontal="distributed" vertical="center"/>
    </xf>
    <xf numFmtId="49" fontId="32" fillId="0" borderId="10" xfId="0" applyNumberFormat="1" applyFont="1" applyBorder="1" applyAlignment="1" applyProtection="1">
      <alignment horizontal="left" vertical="top" wrapText="1"/>
      <protection locked="0"/>
    </xf>
    <xf numFmtId="49" fontId="32" fillId="0" borderId="7" xfId="0" applyNumberFormat="1" applyFont="1" applyBorder="1" applyAlignment="1" applyProtection="1">
      <alignment horizontal="left" vertical="top" wrapText="1"/>
      <protection locked="0"/>
    </xf>
    <xf numFmtId="49" fontId="32" fillId="0" borderId="6" xfId="0" applyNumberFormat="1" applyFont="1" applyBorder="1" applyAlignment="1" applyProtection="1">
      <alignment horizontal="left" vertical="top" wrapText="1"/>
      <protection locked="0"/>
    </xf>
    <xf numFmtId="0" fontId="6" fillId="0" borderId="7" xfId="0" applyFont="1" applyBorder="1" applyAlignment="1" applyProtection="1">
      <alignment vertical="top"/>
    </xf>
    <xf numFmtId="0" fontId="32" fillId="0" borderId="2" xfId="0" applyFont="1" applyBorder="1" applyAlignment="1" applyProtection="1">
      <alignment horizontal="distributed" vertical="center"/>
    </xf>
    <xf numFmtId="0" fontId="32" fillId="0" borderId="14" xfId="0" applyFont="1" applyBorder="1" applyAlignment="1" applyProtection="1">
      <alignment horizontal="distributed" vertical="center"/>
    </xf>
    <xf numFmtId="0" fontId="6" fillId="0" borderId="3" xfId="0" applyFont="1" applyBorder="1" applyAlignment="1" applyProtection="1"/>
    <xf numFmtId="178" fontId="6" fillId="0" borderId="3" xfId="0" applyNumberFormat="1" applyFont="1" applyBorder="1" applyAlignment="1" applyProtection="1">
      <alignment horizontal="left" vertical="center"/>
      <protection locked="0"/>
    </xf>
    <xf numFmtId="178" fontId="6" fillId="0" borderId="2" xfId="0" applyNumberFormat="1" applyFont="1" applyBorder="1" applyAlignment="1" applyProtection="1">
      <alignment horizontal="left" vertical="center"/>
      <protection locked="0"/>
    </xf>
    <xf numFmtId="178" fontId="6" fillId="0" borderId="14"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xf>
    <xf numFmtId="49" fontId="6" fillId="0" borderId="0" xfId="0" applyNumberFormat="1" applyFont="1" applyBorder="1" applyAlignment="1" applyProtection="1">
      <alignment horizontal="left"/>
    </xf>
    <xf numFmtId="0" fontId="6" fillId="0" borderId="5" xfId="0" applyFont="1" applyBorder="1" applyAlignment="1" applyProtection="1"/>
    <xf numFmtId="0" fontId="6" fillId="0" borderId="0" xfId="0" applyFont="1" applyBorder="1" applyAlignment="1" applyProtection="1">
      <alignment horizontal="distributed"/>
    </xf>
    <xf numFmtId="178" fontId="6" fillId="0" borderId="10" xfId="0" applyNumberFormat="1" applyFont="1" applyBorder="1" applyAlignment="1" applyProtection="1">
      <alignment horizontal="left" vertical="center"/>
      <protection locked="0"/>
    </xf>
    <xf numFmtId="178" fontId="6" fillId="0" borderId="7" xfId="0" applyNumberFormat="1" applyFont="1" applyBorder="1" applyAlignment="1" applyProtection="1">
      <alignment horizontal="left" vertical="center"/>
      <protection locked="0"/>
    </xf>
    <xf numFmtId="178" fontId="6" fillId="0" borderId="6" xfId="0" applyNumberFormat="1" applyFont="1" applyBorder="1" applyAlignment="1" applyProtection="1">
      <alignment horizontal="left" vertical="center"/>
      <protection locked="0"/>
    </xf>
    <xf numFmtId="0" fontId="32"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49" fontId="6" fillId="0" borderId="29" xfId="0" applyNumberFormat="1" applyFont="1" applyBorder="1" applyAlignment="1" applyProtection="1">
      <alignment horizontal="left" vertical="center"/>
      <protection locked="0"/>
    </xf>
    <xf numFmtId="49" fontId="6" fillId="0" borderId="30" xfId="0" applyNumberFormat="1" applyFont="1" applyBorder="1" applyAlignment="1" applyProtection="1">
      <alignment horizontal="left" vertical="center"/>
      <protection locked="0"/>
    </xf>
    <xf numFmtId="49" fontId="6" fillId="0" borderId="30" xfId="0" applyNumberFormat="1" applyFont="1" applyBorder="1" applyAlignment="1" applyProtection="1">
      <alignment horizontal="left" vertical="center"/>
    </xf>
    <xf numFmtId="49" fontId="6" fillId="0" borderId="31" xfId="0" applyNumberFormat="1" applyFont="1" applyBorder="1" applyAlignment="1" applyProtection="1">
      <alignment horizontal="left" vertical="center"/>
    </xf>
    <xf numFmtId="49" fontId="6" fillId="0" borderId="96"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3" xfId="0" applyNumberFormat="1" applyFont="1" applyBorder="1" applyAlignment="1" applyProtection="1"/>
    <xf numFmtId="49" fontId="32" fillId="0" borderId="2" xfId="0" applyNumberFormat="1" applyFont="1" applyBorder="1" applyAlignment="1" applyProtection="1">
      <alignment vertical="center"/>
    </xf>
    <xf numFmtId="49" fontId="32" fillId="0" borderId="14" xfId="0" applyNumberFormat="1" applyFont="1" applyBorder="1" applyAlignment="1" applyProtection="1">
      <alignment vertical="center"/>
    </xf>
    <xf numFmtId="49" fontId="32" fillId="0" borderId="0" xfId="0" applyNumberFormat="1" applyFont="1" applyBorder="1" applyAlignment="1" applyProtection="1">
      <alignment horizontal="left" vertical="center"/>
    </xf>
    <xf numFmtId="0" fontId="32" fillId="0" borderId="0" xfId="0" applyFont="1" applyBorder="1" applyAlignment="1" applyProtection="1">
      <alignment vertical="center"/>
    </xf>
    <xf numFmtId="0" fontId="32" fillId="0" borderId="4" xfId="0" applyFont="1" applyBorder="1" applyAlignment="1" applyProtection="1">
      <alignment vertical="center"/>
    </xf>
    <xf numFmtId="49" fontId="6" fillId="0" borderId="35" xfId="0" applyNumberFormat="1" applyFont="1" applyBorder="1" applyAlignment="1" applyProtection="1">
      <alignment horizontal="left" vertical="center"/>
      <protection locked="0"/>
    </xf>
    <xf numFmtId="49" fontId="32" fillId="0" borderId="35" xfId="0" applyNumberFormat="1" applyFont="1" applyBorder="1" applyAlignment="1" applyProtection="1">
      <alignment horizontal="left" vertical="center"/>
      <protection locked="0"/>
    </xf>
    <xf numFmtId="49" fontId="32" fillId="0" borderId="52" xfId="0" applyNumberFormat="1" applyFont="1" applyBorder="1" applyAlignment="1" applyProtection="1">
      <alignment horizontal="left" vertical="center"/>
      <protection locked="0"/>
    </xf>
    <xf numFmtId="49" fontId="32" fillId="0" borderId="5" xfId="0" applyNumberFormat="1" applyFont="1" applyBorder="1" applyAlignment="1" applyProtection="1">
      <alignment horizontal="left" vertical="center"/>
    </xf>
    <xf numFmtId="0" fontId="32" fillId="0" borderId="5" xfId="0" applyFont="1" applyBorder="1" applyAlignment="1" applyProtection="1">
      <alignment vertical="center"/>
    </xf>
    <xf numFmtId="49" fontId="6" fillId="0" borderId="37" xfId="0" applyNumberFormat="1" applyFont="1" applyBorder="1" applyAlignment="1" applyProtection="1">
      <alignment vertical="center"/>
    </xf>
    <xf numFmtId="49" fontId="32" fillId="0" borderId="37" xfId="0" applyNumberFormat="1" applyFont="1" applyBorder="1" applyAlignment="1" applyProtection="1">
      <alignment vertical="center"/>
    </xf>
    <xf numFmtId="49" fontId="32" fillId="0" borderId="38" xfId="0" applyNumberFormat="1" applyFont="1" applyBorder="1" applyAlignment="1" applyProtection="1">
      <alignment vertical="center"/>
    </xf>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49" fontId="6" fillId="0" borderId="52" xfId="0" applyNumberFormat="1" applyFont="1" applyBorder="1" applyAlignment="1" applyProtection="1">
      <alignment horizontal="left" vertical="center"/>
      <protection locked="0"/>
    </xf>
    <xf numFmtId="0" fontId="6" fillId="0" borderId="37" xfId="0" applyFont="1" applyBorder="1" applyAlignment="1" applyProtection="1">
      <alignment vertical="center"/>
    </xf>
    <xf numFmtId="0" fontId="32" fillId="0" borderId="37" xfId="0" applyFont="1" applyBorder="1" applyAlignment="1" applyProtection="1">
      <alignment vertical="center"/>
    </xf>
    <xf numFmtId="0" fontId="32" fillId="0" borderId="38" xfId="0" applyFont="1" applyBorder="1" applyAlignment="1" applyProtection="1">
      <alignment vertical="center"/>
    </xf>
    <xf numFmtId="0" fontId="34" fillId="0" borderId="5" xfId="0" applyFont="1" applyBorder="1" applyAlignment="1" applyProtection="1">
      <alignment vertical="center" wrapText="1"/>
    </xf>
    <xf numFmtId="0" fontId="34" fillId="0" borderId="0" xfId="0" applyFont="1" applyBorder="1" applyAlignment="1" applyProtection="1">
      <alignment vertical="center" wrapText="1"/>
    </xf>
    <xf numFmtId="0" fontId="34" fillId="0" borderId="4" xfId="0" applyFont="1" applyBorder="1" applyAlignment="1" applyProtection="1">
      <alignment vertical="center" wrapText="1"/>
    </xf>
    <xf numFmtId="0" fontId="6" fillId="0" borderId="10"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10" xfId="0" applyFont="1" applyBorder="1" applyAlignment="1" applyProtection="1">
      <alignment vertical="top"/>
    </xf>
    <xf numFmtId="0" fontId="32" fillId="0" borderId="7" xfId="0" applyFont="1" applyBorder="1" applyAlignment="1" applyProtection="1">
      <alignment vertical="center"/>
    </xf>
    <xf numFmtId="0" fontId="32" fillId="0" borderId="6" xfId="0" applyFont="1" applyBorder="1" applyAlignment="1" applyProtection="1">
      <alignment vertical="center"/>
    </xf>
    <xf numFmtId="49" fontId="6" fillId="0" borderId="3" xfId="0" applyNumberFormat="1" applyFont="1" applyBorder="1" applyAlignment="1" applyProtection="1">
      <alignment horizontal="left" vertical="center"/>
    </xf>
    <xf numFmtId="49" fontId="32" fillId="0" borderId="2" xfId="0" applyNumberFormat="1" applyFont="1" applyBorder="1" applyAlignment="1" applyProtection="1">
      <alignment horizontal="left" vertical="center"/>
    </xf>
    <xf numFmtId="0" fontId="6" fillId="0" borderId="2" xfId="0" applyFont="1" applyBorder="1" applyAlignment="1" applyProtection="1">
      <alignment horizontal="distributed" vertical="center"/>
    </xf>
    <xf numFmtId="49" fontId="6" fillId="0" borderId="3" xfId="0" applyNumberFormat="1" applyFont="1" applyBorder="1" applyAlignment="1" applyProtection="1">
      <alignment vertical="center"/>
    </xf>
    <xf numFmtId="49" fontId="6" fillId="0" borderId="2" xfId="0" applyNumberFormat="1" applyFont="1" applyBorder="1" applyAlignment="1" applyProtection="1">
      <alignment vertical="center"/>
    </xf>
    <xf numFmtId="49" fontId="6" fillId="0" borderId="14" xfId="0" applyNumberFormat="1" applyFont="1" applyBorder="1" applyAlignment="1" applyProtection="1">
      <alignment vertical="center"/>
    </xf>
    <xf numFmtId="0" fontId="33" fillId="0" borderId="5" xfId="0" applyFont="1" applyBorder="1" applyAlignment="1" applyProtection="1">
      <alignment horizontal="center" vertical="top" wrapText="1"/>
    </xf>
    <xf numFmtId="0" fontId="33" fillId="0" borderId="0" xfId="0" applyFont="1" applyBorder="1" applyAlignment="1" applyProtection="1">
      <alignment horizontal="center" vertical="top" wrapText="1"/>
    </xf>
    <xf numFmtId="0" fontId="33" fillId="0" borderId="4" xfId="0" applyFont="1" applyBorder="1" applyAlignment="1" applyProtection="1">
      <alignment horizontal="center" vertical="top" wrapText="1"/>
    </xf>
    <xf numFmtId="0" fontId="6" fillId="0" borderId="5" xfId="0" applyFont="1" applyBorder="1" applyAlignment="1" applyProtection="1">
      <alignment horizontal="center" vertical="center" wrapText="1"/>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0" borderId="4" xfId="0" applyFont="1" applyBorder="1" applyAlignment="1" applyProtection="1">
      <alignment horizontal="center" vertical="center"/>
    </xf>
    <xf numFmtId="0" fontId="32" fillId="0" borderId="10" xfId="0" applyFont="1" applyBorder="1" applyAlignment="1" applyProtection="1">
      <alignment vertical="center"/>
    </xf>
    <xf numFmtId="0" fontId="6" fillId="0" borderId="10" xfId="0" applyFont="1" applyBorder="1" applyAlignment="1" applyProtection="1">
      <alignment horizontal="center"/>
    </xf>
    <xf numFmtId="0" fontId="6" fillId="0" borderId="7" xfId="0" applyFont="1" applyBorder="1" applyAlignment="1" applyProtection="1">
      <alignment horizontal="center"/>
    </xf>
    <xf numFmtId="0" fontId="6"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6" xfId="0" applyFont="1" applyBorder="1" applyAlignment="1" applyProtection="1">
      <alignment horizontal="center" vertical="center"/>
    </xf>
    <xf numFmtId="0" fontId="6" fillId="0" borderId="8" xfId="0" applyFont="1" applyBorder="1" applyProtection="1">
      <alignment vertical="center"/>
    </xf>
    <xf numFmtId="0" fontId="6" fillId="0" borderId="1" xfId="0" applyFont="1" applyBorder="1" applyAlignment="1" applyProtection="1">
      <alignment horizontal="distributed" vertical="center"/>
    </xf>
    <xf numFmtId="0" fontId="6" fillId="0" borderId="9" xfId="0" applyFont="1" applyBorder="1" applyProtection="1">
      <alignment vertical="center"/>
    </xf>
    <xf numFmtId="0" fontId="6" fillId="0" borderId="8" xfId="0" applyNumberFormat="1" applyFont="1" applyBorder="1" applyAlignment="1" applyProtection="1">
      <alignment horizontal="right" vertical="center"/>
      <protection locked="0"/>
    </xf>
    <xf numFmtId="0" fontId="6" fillId="0" borderId="1" xfId="0" applyNumberFormat="1" applyFont="1" applyBorder="1" applyAlignment="1" applyProtection="1">
      <alignment horizontal="right" vertical="center"/>
      <protection locked="0"/>
    </xf>
    <xf numFmtId="0" fontId="6" fillId="0" borderId="8" xfId="0" applyFont="1" applyBorder="1" applyAlignment="1" applyProtection="1">
      <alignment vertical="center"/>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8" xfId="0" applyNumberFormat="1" applyFont="1" applyBorder="1" applyAlignment="1" applyProtection="1">
      <alignment horizontal="right" vertical="center"/>
    </xf>
    <xf numFmtId="0" fontId="6" fillId="0" borderId="1" xfId="0" applyNumberFormat="1" applyFont="1" applyBorder="1" applyAlignment="1" applyProtection="1">
      <alignment horizontal="right" vertical="center"/>
    </xf>
    <xf numFmtId="176" fontId="6" fillId="0" borderId="8" xfId="0" applyNumberFormat="1" applyFont="1" applyBorder="1" applyAlignment="1" applyProtection="1">
      <alignment horizontal="center" vertical="center"/>
    </xf>
    <xf numFmtId="176" fontId="6" fillId="0" borderId="1" xfId="0" applyNumberFormat="1" applyFont="1" applyBorder="1" applyAlignment="1" applyProtection="1">
      <alignment horizontal="center" vertical="center"/>
    </xf>
    <xf numFmtId="176" fontId="6" fillId="0" borderId="9" xfId="0" applyNumberFormat="1" applyFont="1" applyBorder="1" applyAlignment="1" applyProtection="1">
      <alignment horizontal="center" vertical="center"/>
    </xf>
    <xf numFmtId="0" fontId="6" fillId="0" borderId="3" xfId="0" applyNumberFormat="1" applyFont="1" applyBorder="1" applyAlignment="1" applyProtection="1">
      <alignment horizontal="right" vertical="center"/>
      <protection locked="0"/>
    </xf>
    <xf numFmtId="0" fontId="6" fillId="0" borderId="2" xfId="0" applyNumberFormat="1" applyFont="1" applyBorder="1" applyAlignment="1" applyProtection="1">
      <alignment horizontal="right" vertical="center"/>
      <protection locked="0"/>
    </xf>
    <xf numFmtId="0" fontId="6" fillId="0" borderId="14" xfId="0" applyNumberFormat="1" applyFont="1" applyBorder="1" applyAlignment="1" applyProtection="1">
      <alignment horizontal="right" vertical="center"/>
      <protection locked="0"/>
    </xf>
    <xf numFmtId="0" fontId="6" fillId="0" borderId="5"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0" fontId="6" fillId="0" borderId="4" xfId="0" applyNumberFormat="1" applyFont="1" applyBorder="1" applyAlignment="1" applyProtection="1">
      <alignment horizontal="right" vertical="center"/>
      <protection locked="0"/>
    </xf>
    <xf numFmtId="0" fontId="6" fillId="0" borderId="7" xfId="0" applyFont="1" applyBorder="1" applyAlignment="1" applyProtection="1">
      <alignment horizontal="distributed" vertical="center"/>
    </xf>
    <xf numFmtId="0" fontId="6" fillId="0" borderId="10" xfId="0" applyNumberFormat="1" applyFont="1" applyBorder="1" applyAlignment="1" applyProtection="1">
      <alignment horizontal="right" vertical="center"/>
      <protection locked="0"/>
    </xf>
    <xf numFmtId="0" fontId="6" fillId="0" borderId="7" xfId="0" applyNumberFormat="1" applyFont="1" applyBorder="1" applyAlignment="1" applyProtection="1">
      <alignment horizontal="right" vertical="center"/>
      <protection locked="0"/>
    </xf>
    <xf numFmtId="0" fontId="6" fillId="0" borderId="6" xfId="0" applyNumberFormat="1" applyFont="1" applyBorder="1" applyAlignment="1" applyProtection="1">
      <alignment horizontal="right" vertical="center"/>
      <protection locked="0"/>
    </xf>
    <xf numFmtId="0" fontId="6" fillId="0" borderId="3" xfId="0" applyFont="1" applyBorder="1" applyAlignment="1" applyProtection="1">
      <alignment horizontal="center" vertical="center"/>
    </xf>
    <xf numFmtId="0" fontId="6" fillId="0" borderId="50" xfId="0" applyNumberFormat="1" applyFont="1" applyBorder="1" applyAlignment="1" applyProtection="1">
      <alignment horizontal="right" vertical="center"/>
    </xf>
    <xf numFmtId="0" fontId="6" fillId="0" borderId="50" xfId="0" applyNumberFormat="1" applyFont="1" applyBorder="1" applyAlignment="1" applyProtection="1">
      <alignment horizontal="right" vertical="center"/>
      <protection locked="0"/>
    </xf>
    <xf numFmtId="0" fontId="6" fillId="0" borderId="26" xfId="0" applyNumberFormat="1" applyFont="1" applyBorder="1" applyAlignment="1" applyProtection="1">
      <alignment horizontal="right" vertical="center"/>
    </xf>
    <xf numFmtId="0" fontId="6" fillId="0" borderId="26" xfId="0" applyNumberFormat="1" applyFont="1" applyBorder="1" applyAlignment="1" applyProtection="1">
      <alignment horizontal="right" vertical="center"/>
      <protection locked="0"/>
    </xf>
    <xf numFmtId="0" fontId="33" fillId="0" borderId="10" xfId="0" applyFont="1" applyBorder="1" applyAlignment="1" applyProtection="1">
      <alignment horizontal="center" vertical="top" wrapText="1"/>
    </xf>
    <xf numFmtId="0" fontId="33" fillId="0" borderId="7" xfId="0" applyFont="1" applyBorder="1" applyAlignment="1" applyProtection="1">
      <alignment horizontal="center" vertical="top" wrapText="1"/>
    </xf>
    <xf numFmtId="0" fontId="33" fillId="0" borderId="6" xfId="0" applyFont="1" applyBorder="1" applyAlignment="1" applyProtection="1">
      <alignment horizontal="center" vertical="top" wrapText="1"/>
    </xf>
    <xf numFmtId="0" fontId="32" fillId="0" borderId="51" xfId="0" applyNumberFormat="1" applyFont="1" applyBorder="1" applyAlignment="1" applyProtection="1">
      <alignment horizontal="right" vertical="center"/>
    </xf>
    <xf numFmtId="0" fontId="32" fillId="0" borderId="51" xfId="0" applyNumberFormat="1" applyFont="1" applyBorder="1" applyAlignment="1" applyProtection="1">
      <alignment horizontal="right" vertical="center"/>
      <protection locked="0"/>
    </xf>
    <xf numFmtId="0" fontId="6" fillId="0" borderId="0" xfId="0" applyFont="1" applyBorder="1" applyAlignment="1" applyProtection="1">
      <alignment vertical="center"/>
    </xf>
    <xf numFmtId="0" fontId="6" fillId="0" borderId="0" xfId="0" applyFont="1" applyBorder="1" applyAlignment="1" applyProtection="1"/>
    <xf numFmtId="49" fontId="6" fillId="0" borderId="0" xfId="0" applyNumberFormat="1" applyFont="1" applyAlignment="1" applyProtection="1">
      <alignment vertical="center"/>
    </xf>
    <xf numFmtId="0" fontId="6" fillId="0" borderId="0" xfId="0" applyFont="1" applyAlignment="1" applyProtection="1">
      <alignment vertical="center" wrapText="1"/>
    </xf>
    <xf numFmtId="0" fontId="32" fillId="0" borderId="0" xfId="0" applyFont="1" applyProtection="1">
      <alignment vertical="center"/>
    </xf>
    <xf numFmtId="0" fontId="32" fillId="0" borderId="46" xfId="0" applyFont="1" applyBorder="1" applyProtection="1">
      <alignment vertical="center"/>
    </xf>
    <xf numFmtId="0" fontId="32" fillId="0" borderId="47" xfId="0" applyFont="1" applyBorder="1" applyProtection="1">
      <alignment vertical="center"/>
    </xf>
    <xf numFmtId="0" fontId="32" fillId="0" borderId="48" xfId="0" applyFont="1" applyBorder="1" applyProtection="1">
      <alignment vertical="center"/>
    </xf>
    <xf numFmtId="0" fontId="32" fillId="0" borderId="0" xfId="0" applyFont="1" applyBorder="1" applyProtection="1">
      <alignment vertical="center"/>
    </xf>
    <xf numFmtId="0" fontId="32" fillId="0" borderId="45" xfId="0" applyFont="1" applyBorder="1" applyAlignment="1" applyProtection="1">
      <alignment vertical="center"/>
    </xf>
    <xf numFmtId="0" fontId="32" fillId="0" borderId="49" xfId="0" applyFont="1" applyBorder="1" applyAlignment="1" applyProtection="1">
      <alignment vertical="center"/>
    </xf>
    <xf numFmtId="0" fontId="32" fillId="0" borderId="0" xfId="0" applyFont="1" applyBorder="1" applyAlignment="1" applyProtection="1">
      <alignment vertical="center"/>
    </xf>
    <xf numFmtId="0" fontId="34" fillId="0" borderId="0" xfId="0" applyFont="1" applyProtection="1">
      <alignment vertical="center"/>
    </xf>
    <xf numFmtId="0" fontId="34" fillId="0" borderId="45" xfId="0" applyFont="1" applyBorder="1" applyAlignment="1" applyProtection="1">
      <alignment vertical="center"/>
    </xf>
    <xf numFmtId="0" fontId="34" fillId="0" borderId="8" xfId="0" applyFont="1" applyBorder="1" applyAlignment="1" applyProtection="1">
      <alignment horizontal="center" vertical="center"/>
    </xf>
    <xf numFmtId="0" fontId="34" fillId="0" borderId="1"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49" xfId="0" applyFont="1" applyBorder="1" applyAlignment="1" applyProtection="1">
      <alignment vertical="center"/>
    </xf>
    <xf numFmtId="0" fontId="34" fillId="0" borderId="0" xfId="0" applyFont="1" applyBorder="1" applyAlignment="1" applyProtection="1">
      <alignment vertical="center"/>
    </xf>
    <xf numFmtId="0" fontId="34" fillId="0" borderId="0" xfId="0" applyFont="1" applyBorder="1" applyProtection="1">
      <alignment vertical="center"/>
    </xf>
    <xf numFmtId="49" fontId="32" fillId="0" borderId="45" xfId="0" applyNumberFormat="1" applyFont="1" applyBorder="1" applyAlignment="1" applyProtection="1">
      <alignment vertical="center" shrinkToFit="1"/>
    </xf>
    <xf numFmtId="49" fontId="32" fillId="0" borderId="49" xfId="0" applyNumberFormat="1" applyFont="1" applyBorder="1" applyAlignment="1" applyProtection="1">
      <alignment vertical="center" shrinkToFit="1"/>
    </xf>
    <xf numFmtId="49" fontId="32" fillId="0" borderId="0" xfId="0" applyNumberFormat="1" applyFont="1" applyBorder="1" applyAlignment="1" applyProtection="1">
      <alignment vertical="center" shrinkToFit="1"/>
    </xf>
    <xf numFmtId="0" fontId="32" fillId="0" borderId="0" xfId="0" applyFont="1" applyBorder="1" applyAlignment="1" applyProtection="1">
      <alignment vertical="center" shrinkToFit="1"/>
    </xf>
    <xf numFmtId="20" fontId="6" fillId="0" borderId="8" xfId="0" applyNumberFormat="1" applyFont="1" applyBorder="1" applyAlignment="1" applyProtection="1">
      <alignment horizontal="center" vertical="center"/>
    </xf>
    <xf numFmtId="20" fontId="6" fillId="0" borderId="1" xfId="0" applyNumberFormat="1" applyFont="1" applyBorder="1" applyAlignment="1" applyProtection="1">
      <alignment horizontal="center" vertical="center"/>
    </xf>
    <xf numFmtId="20" fontId="6" fillId="0" borderId="9" xfId="0" applyNumberFormat="1" applyFont="1" applyBorder="1" applyAlignment="1" applyProtection="1">
      <alignment horizontal="center" vertical="center"/>
    </xf>
    <xf numFmtId="0" fontId="34" fillId="0" borderId="3"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14"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2" fillId="0" borderId="90" xfId="0" applyFont="1" applyBorder="1" applyAlignment="1" applyProtection="1">
      <alignment horizontal="right" vertical="center" shrinkToFit="1"/>
    </xf>
    <xf numFmtId="0" fontId="32" fillId="0" borderId="1" xfId="0" applyFont="1" applyBorder="1" applyAlignment="1" applyProtection="1">
      <alignment horizontal="right" vertical="center" shrinkToFit="1"/>
    </xf>
    <xf numFmtId="0" fontId="32" fillId="0" borderId="9" xfId="0" applyFont="1" applyBorder="1" applyAlignment="1" applyProtection="1">
      <alignment horizontal="right" vertical="center" shrinkToFit="1"/>
    </xf>
    <xf numFmtId="49" fontId="6" fillId="0" borderId="8"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6" fillId="0" borderId="1" xfId="0" applyNumberFormat="1" applyFont="1" applyBorder="1" applyAlignment="1" applyProtection="1">
      <alignment horizontal="center" vertical="center"/>
    </xf>
    <xf numFmtId="49" fontId="6" fillId="0" borderId="9" xfId="0" applyNumberFormat="1" applyFont="1" applyBorder="1" applyAlignment="1" applyProtection="1">
      <alignment horizontal="center" vertical="center"/>
      <protection locked="0"/>
    </xf>
    <xf numFmtId="49" fontId="32" fillId="0" borderId="40" xfId="0" applyNumberFormat="1" applyFont="1" applyBorder="1" applyAlignment="1" applyProtection="1">
      <alignment vertical="center" shrinkToFit="1"/>
    </xf>
    <xf numFmtId="0" fontId="6" fillId="0" borderId="41" xfId="0" applyFont="1" applyBorder="1" applyAlignment="1" applyProtection="1">
      <alignment horizontal="right" vertical="center"/>
    </xf>
    <xf numFmtId="0" fontId="6" fillId="0" borderId="41" xfId="0" applyFont="1" applyBorder="1" applyAlignment="1" applyProtection="1">
      <alignment horizontal="center" vertical="center"/>
    </xf>
    <xf numFmtId="49" fontId="32" fillId="0" borderId="42" xfId="0" applyNumberFormat="1" applyFont="1" applyBorder="1" applyAlignment="1" applyProtection="1">
      <alignment vertical="center" shrinkToFit="1"/>
    </xf>
    <xf numFmtId="0" fontId="6" fillId="0" borderId="0" xfId="0" applyFont="1" applyBorder="1" applyAlignment="1" applyProtection="1">
      <alignment horizontal="right" vertical="center"/>
    </xf>
    <xf numFmtId="0" fontId="6" fillId="0" borderId="81" xfId="0" applyFont="1" applyBorder="1" applyAlignment="1" applyProtection="1">
      <alignment horizontal="center" vertical="center"/>
    </xf>
    <xf numFmtId="0" fontId="6" fillId="0" borderId="82" xfId="0" applyFont="1" applyBorder="1" applyAlignment="1" applyProtection="1">
      <alignment horizontal="center" vertical="center"/>
    </xf>
    <xf numFmtId="0" fontId="6" fillId="0" borderId="83" xfId="0" applyFont="1" applyBorder="1" applyAlignment="1" applyProtection="1">
      <alignment horizontal="center" vertical="center"/>
    </xf>
    <xf numFmtId="0" fontId="6" fillId="0" borderId="84" xfId="0" applyFont="1" applyBorder="1" applyAlignment="1" applyProtection="1">
      <alignment horizontal="center" vertical="center"/>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34" fillId="0" borderId="3"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14" xfId="0" applyFont="1" applyBorder="1" applyAlignment="1" applyProtection="1">
      <alignment horizontal="center" vertical="center"/>
    </xf>
    <xf numFmtId="0" fontId="34" fillId="0" borderId="87" xfId="0" applyFont="1" applyBorder="1" applyAlignment="1" applyProtection="1">
      <alignment horizontal="center" vertical="center"/>
    </xf>
    <xf numFmtId="0" fontId="6" fillId="0" borderId="8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6" fillId="0" borderId="90" xfId="0" applyFont="1" applyBorder="1" applyAlignment="1" applyProtection="1">
      <alignment horizontal="left" vertical="center"/>
    </xf>
    <xf numFmtId="49" fontId="6" fillId="0" borderId="87" xfId="0" applyNumberFormat="1" applyFont="1" applyBorder="1" applyAlignment="1" applyProtection="1">
      <alignment horizontal="center" vertical="center"/>
      <protection locked="0"/>
    </xf>
    <xf numFmtId="0" fontId="35" fillId="0" borderId="0" xfId="0" applyFont="1" applyBorder="1" applyAlignment="1" applyProtection="1">
      <alignment vertical="center" shrinkToFit="1"/>
    </xf>
    <xf numFmtId="0" fontId="6" fillId="0" borderId="86" xfId="0" applyFont="1" applyBorder="1" applyAlignment="1" applyProtection="1">
      <alignment horizontal="left" vertical="center" shrinkToFit="1"/>
    </xf>
    <xf numFmtId="0" fontId="6" fillId="0" borderId="2" xfId="0" applyFont="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6" fillId="0" borderId="88"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0" fontId="6" fillId="0" borderId="90" xfId="0" applyFont="1" applyBorder="1" applyAlignment="1" applyProtection="1">
      <alignment horizontal="right" vertical="center" shrinkToFit="1"/>
    </xf>
    <xf numFmtId="0" fontId="6" fillId="0" borderId="1" xfId="0" applyFont="1" applyBorder="1" applyAlignment="1" applyProtection="1">
      <alignment horizontal="right" vertical="center" shrinkToFit="1"/>
    </xf>
    <xf numFmtId="0" fontId="6" fillId="0" borderId="9" xfId="0" applyFont="1" applyBorder="1" applyAlignment="1" applyProtection="1">
      <alignment horizontal="right" vertical="center" shrinkToFit="1"/>
    </xf>
    <xf numFmtId="49" fontId="32" fillId="0" borderId="0" xfId="0" applyNumberFormat="1" applyFont="1" applyProtection="1">
      <alignment vertical="center"/>
    </xf>
    <xf numFmtId="0" fontId="7" fillId="0" borderId="0" xfId="0" applyFont="1" applyBorder="1" applyAlignment="1" applyProtection="1">
      <alignment vertical="center" shrinkToFit="1"/>
    </xf>
    <xf numFmtId="0" fontId="6" fillId="0" borderId="86"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14" xfId="0" applyFont="1" applyBorder="1" applyAlignment="1" applyProtection="1">
      <alignment horizontal="right" vertical="center"/>
    </xf>
    <xf numFmtId="0" fontId="6" fillId="0" borderId="89" xfId="0" applyFont="1" applyBorder="1" applyAlignment="1" applyProtection="1">
      <alignment horizontal="center" vertical="center"/>
      <protection locked="0"/>
    </xf>
    <xf numFmtId="0" fontId="6" fillId="0" borderId="91" xfId="0" applyFont="1" applyBorder="1" applyAlignment="1" applyProtection="1">
      <alignment horizontal="right" vertical="center"/>
    </xf>
    <xf numFmtId="0" fontId="6" fillId="0" borderId="92" xfId="0" applyFont="1" applyBorder="1" applyAlignment="1" applyProtection="1">
      <alignment horizontal="right" vertical="center"/>
    </xf>
    <xf numFmtId="0" fontId="6" fillId="0" borderId="93" xfId="0" applyFont="1" applyBorder="1" applyAlignment="1" applyProtection="1">
      <alignment horizontal="right" vertical="center"/>
    </xf>
    <xf numFmtId="0" fontId="6" fillId="0" borderId="94"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0" xfId="0" applyFont="1" applyBorder="1" applyAlignment="1" applyProtection="1">
      <alignment horizontal="right" vertical="center"/>
    </xf>
    <xf numFmtId="0" fontId="6" fillId="0" borderId="1" xfId="0" applyFont="1" applyBorder="1" applyAlignment="1" applyProtection="1">
      <alignment horizontal="right" vertical="center"/>
    </xf>
    <xf numFmtId="0" fontId="6" fillId="0" borderId="9" xfId="0" applyFont="1" applyBorder="1" applyAlignment="1" applyProtection="1">
      <alignment horizontal="right" vertical="center"/>
    </xf>
    <xf numFmtId="0" fontId="6" fillId="0" borderId="0" xfId="0" applyFont="1" applyAlignment="1" applyProtection="1">
      <alignment vertical="center"/>
    </xf>
    <xf numFmtId="0" fontId="33" fillId="0" borderId="0" xfId="0" applyFont="1" applyAlignment="1" applyProtection="1">
      <alignment vertical="center"/>
    </xf>
    <xf numFmtId="0" fontId="33" fillId="0" borderId="0" xfId="47" applyFont="1" applyBorder="1" applyProtection="1">
      <alignment vertical="center"/>
    </xf>
    <xf numFmtId="49" fontId="33" fillId="0" borderId="8" xfId="47" applyNumberFormat="1" applyFont="1" applyBorder="1" applyAlignment="1" applyProtection="1">
      <alignment horizontal="center" vertical="center"/>
      <protection locked="0"/>
    </xf>
    <xf numFmtId="49" fontId="33" fillId="0" borderId="1" xfId="47" applyNumberFormat="1" applyFont="1" applyBorder="1" applyAlignment="1" applyProtection="1">
      <alignment horizontal="center" vertical="center"/>
      <protection locked="0"/>
    </xf>
    <xf numFmtId="49" fontId="33" fillId="0" borderId="9" xfId="47" applyNumberFormat="1" applyFont="1" applyBorder="1" applyAlignment="1" applyProtection="1">
      <alignment horizontal="center" vertical="center"/>
      <protection locked="0"/>
    </xf>
    <xf numFmtId="0" fontId="33" fillId="0" borderId="0" xfId="47" applyFont="1" applyBorder="1" applyAlignment="1" applyProtection="1">
      <alignment vertical="center"/>
    </xf>
    <xf numFmtId="0" fontId="33" fillId="0" borderId="0" xfId="0" applyFont="1" applyProtection="1">
      <alignment vertical="center"/>
    </xf>
    <xf numFmtId="0" fontId="33" fillId="0" borderId="0" xfId="0" applyFont="1" applyAlignment="1" applyProtection="1">
      <alignment vertical="center" wrapText="1"/>
    </xf>
    <xf numFmtId="49" fontId="6" fillId="0" borderId="5"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0" xfId="0" applyNumberFormat="1" applyFont="1" applyBorder="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wrapText="1"/>
    </xf>
    <xf numFmtId="49" fontId="32" fillId="0" borderId="0" xfId="0" applyNumberFormat="1" applyFont="1" applyBorder="1" applyAlignment="1" applyProtection="1">
      <alignment vertical="center"/>
    </xf>
    <xf numFmtId="49" fontId="6" fillId="0" borderId="0" xfId="0" applyNumberFormat="1" applyFont="1" applyBorder="1" applyProtection="1">
      <alignment vertical="center"/>
    </xf>
    <xf numFmtId="0" fontId="8" fillId="0" borderId="0" xfId="0" applyFont="1" applyAlignment="1" applyProtection="1">
      <alignment vertical="center"/>
    </xf>
    <xf numFmtId="49" fontId="6" fillId="0" borderId="73"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0" fontId="6" fillId="0" borderId="0" xfId="0" applyFont="1" applyBorder="1" applyProtection="1">
      <alignment vertical="center"/>
    </xf>
    <xf numFmtId="49" fontId="6" fillId="0" borderId="76"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78" xfId="0" applyNumberFormat="1" applyFont="1" applyBorder="1" applyAlignment="1" applyProtection="1">
      <alignment horizontal="center" vertical="center"/>
      <protection locked="0"/>
    </xf>
    <xf numFmtId="49" fontId="6" fillId="0" borderId="79"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0" fontId="8" fillId="0" borderId="0" xfId="0" applyFont="1" applyBorder="1" applyAlignment="1" applyProtection="1">
      <alignment vertical="center"/>
    </xf>
    <xf numFmtId="0" fontId="8" fillId="0" borderId="4" xfId="0" applyFont="1" applyBorder="1" applyAlignment="1" applyProtection="1">
      <alignment vertical="center"/>
    </xf>
    <xf numFmtId="0" fontId="6" fillId="0" borderId="5" xfId="0" applyFont="1" applyBorder="1" applyAlignment="1" applyProtection="1">
      <alignment vertical="center"/>
    </xf>
    <xf numFmtId="49" fontId="6" fillId="0" borderId="3"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Border="1" applyAlignment="1" applyProtection="1">
      <alignment vertical="center" wrapText="1"/>
    </xf>
    <xf numFmtId="49" fontId="6" fillId="0" borderId="10" xfId="0" applyNumberFormat="1" applyFont="1" applyBorder="1" applyAlignment="1" applyProtection="1">
      <alignment horizontal="center" vertical="center"/>
    </xf>
    <xf numFmtId="49" fontId="6" fillId="0" borderId="7"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0" fontId="6" fillId="0" borderId="8" xfId="0" applyFont="1" applyBorder="1" applyAlignment="1" applyProtection="1">
      <alignment horizontal="center"/>
    </xf>
    <xf numFmtId="0" fontId="6" fillId="0" borderId="1" xfId="0" applyFont="1" applyBorder="1" applyAlignment="1" applyProtection="1">
      <alignment horizontal="center"/>
    </xf>
    <xf numFmtId="0" fontId="6" fillId="0" borderId="9" xfId="0" applyFont="1" applyBorder="1" applyAlignment="1" applyProtection="1">
      <alignment horizontal="center"/>
    </xf>
    <xf numFmtId="0" fontId="6" fillId="0" borderId="3" xfId="0" applyFont="1" applyBorder="1" applyAlignment="1" applyProtection="1"/>
    <xf numFmtId="0" fontId="6" fillId="0" borderId="1" xfId="0" applyFont="1" applyBorder="1" applyAlignment="1" applyProtection="1"/>
    <xf numFmtId="0" fontId="6" fillId="0" borderId="9" xfId="0" applyFont="1" applyBorder="1" applyAlignment="1" applyProtection="1"/>
    <xf numFmtId="0" fontId="6" fillId="0" borderId="8" xfId="0" applyFont="1" applyBorder="1" applyAlignment="1" applyProtection="1"/>
    <xf numFmtId="0" fontId="6" fillId="0" borderId="10" xfId="0" applyFont="1" applyBorder="1" applyAlignment="1" applyProtection="1"/>
    <xf numFmtId="49" fontId="6" fillId="0" borderId="5" xfId="0" applyNumberFormat="1" applyFont="1" applyBorder="1" applyAlignment="1" applyProtection="1">
      <alignment vertical="center"/>
    </xf>
    <xf numFmtId="0" fontId="6" fillId="0" borderId="32" xfId="0" applyFont="1" applyBorder="1" applyAlignment="1" applyProtection="1">
      <alignment horizontal="center" vertical="center"/>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6" fillId="0" borderId="2" xfId="0" applyFont="1" applyBorder="1" applyAlignment="1" applyProtection="1">
      <alignment vertical="center"/>
    </xf>
    <xf numFmtId="49" fontId="6" fillId="0" borderId="0" xfId="0" applyNumberFormat="1" applyFont="1" applyBorder="1" applyAlignment="1" applyProtection="1">
      <alignment vertical="center"/>
    </xf>
    <xf numFmtId="49" fontId="6" fillId="0" borderId="4" xfId="0" applyNumberFormat="1" applyFont="1" applyBorder="1" applyAlignment="1" applyProtection="1">
      <alignment vertical="center"/>
    </xf>
    <xf numFmtId="0" fontId="6" fillId="0" borderId="1" xfId="0" applyFont="1" applyBorder="1" applyAlignment="1" applyProtection="1">
      <alignment vertical="center"/>
    </xf>
    <xf numFmtId="0" fontId="6" fillId="0" borderId="7" xfId="0" applyFont="1" applyBorder="1" applyAlignment="1" applyProtection="1">
      <alignment vertical="center"/>
    </xf>
    <xf numFmtId="176" fontId="6" fillId="0" borderId="3"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176" fontId="6" fillId="0" borderId="14"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176" fontId="6" fillId="0" borderId="7"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7" xfId="0" applyFont="1" applyBorder="1" applyAlignment="1" applyProtection="1">
      <alignment horizontal="right" vertical="center"/>
    </xf>
    <xf numFmtId="0" fontId="6" fillId="0" borderId="0" xfId="0" applyFont="1" applyAlignment="1" applyProtection="1">
      <alignment horizontal="center" vertical="center"/>
    </xf>
    <xf numFmtId="0" fontId="32" fillId="0" borderId="9" xfId="0" applyFont="1" applyBorder="1" applyAlignment="1" applyProtection="1">
      <alignment vertical="center"/>
      <protection locked="0"/>
    </xf>
    <xf numFmtId="49" fontId="6" fillId="0" borderId="3" xfId="0" applyNumberFormat="1" applyFont="1" applyBorder="1" applyAlignment="1" applyProtection="1">
      <alignment vertical="center" wrapText="1"/>
    </xf>
    <xf numFmtId="49" fontId="6" fillId="0" borderId="2" xfId="0" applyNumberFormat="1" applyFont="1" applyBorder="1" applyAlignment="1" applyProtection="1">
      <alignment vertical="center" wrapText="1"/>
    </xf>
    <xf numFmtId="49" fontId="6" fillId="0" borderId="14" xfId="0" applyNumberFormat="1" applyFont="1" applyBorder="1" applyAlignment="1" applyProtection="1">
      <alignment vertical="center" wrapText="1"/>
    </xf>
    <xf numFmtId="49" fontId="6" fillId="0" borderId="5" xfId="0" applyNumberFormat="1" applyFont="1" applyBorder="1" applyAlignment="1" applyProtection="1">
      <alignment vertical="center" wrapText="1"/>
    </xf>
    <xf numFmtId="49" fontId="6" fillId="0" borderId="0" xfId="0" applyNumberFormat="1" applyFont="1" applyBorder="1" applyAlignment="1" applyProtection="1">
      <alignment vertical="center" wrapText="1"/>
    </xf>
    <xf numFmtId="49" fontId="6" fillId="0" borderId="4" xfId="0" applyNumberFormat="1" applyFont="1" applyBorder="1" applyAlignment="1" applyProtection="1">
      <alignment vertical="center" wrapText="1"/>
    </xf>
    <xf numFmtId="49" fontId="31" fillId="0" borderId="5" xfId="28"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49" fontId="6" fillId="0" borderId="10" xfId="0" applyNumberFormat="1" applyFont="1" applyBorder="1" applyAlignment="1" applyProtection="1">
      <alignment vertical="center" wrapText="1"/>
    </xf>
    <xf numFmtId="49" fontId="6" fillId="0" borderId="7" xfId="0" applyNumberFormat="1" applyFont="1" applyBorder="1" applyAlignment="1" applyProtection="1">
      <alignment vertical="center" wrapText="1"/>
    </xf>
    <xf numFmtId="49" fontId="6" fillId="0" borderId="6" xfId="0" applyNumberFormat="1" applyFont="1" applyBorder="1" applyAlignment="1" applyProtection="1">
      <alignment vertical="center" wrapText="1"/>
    </xf>
    <xf numFmtId="49" fontId="7" fillId="0" borderId="10" xfId="0" applyNumberFormat="1" applyFont="1" applyBorder="1" applyAlignment="1" applyProtection="1">
      <alignment horizontal="left" vertical="center"/>
      <protection locked="0"/>
    </xf>
    <xf numFmtId="49" fontId="7" fillId="0" borderId="7"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31" fillId="0" borderId="0" xfId="28" applyFont="1" applyProtection="1">
      <alignment vertical="center"/>
      <protection locked="0"/>
    </xf>
    <xf numFmtId="0" fontId="7" fillId="0" borderId="0" xfId="0" applyFont="1" applyProtection="1">
      <alignment vertical="center"/>
      <protection locked="0"/>
    </xf>
    <xf numFmtId="49" fontId="6" fillId="0" borderId="5" xfId="0" applyNumberFormat="1" applyFont="1" applyBorder="1" applyAlignment="1" applyProtection="1">
      <alignment horizontal="left" vertical="center" wrapText="1"/>
    </xf>
    <xf numFmtId="49" fontId="6" fillId="0" borderId="0"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0" fontId="6" fillId="0" borderId="5" xfId="0" applyFont="1" applyBorder="1" applyAlignment="1" applyProtection="1">
      <alignment horizontal="right" vertical="center"/>
    </xf>
    <xf numFmtId="0" fontId="6" fillId="0" borderId="4" xfId="0" applyFont="1" applyBorder="1" applyAlignment="1" applyProtection="1">
      <alignment horizontal="right" vertical="center"/>
    </xf>
    <xf numFmtId="0" fontId="32" fillId="0" borderId="1"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49" fontId="6" fillId="0" borderId="10" xfId="0" applyNumberFormat="1" applyFont="1" applyBorder="1" applyAlignment="1" applyProtection="1">
      <alignment horizontal="left" vertical="center" wrapText="1"/>
    </xf>
    <xf numFmtId="49" fontId="6" fillId="0" borderId="7" xfId="0" applyNumberFormat="1" applyFont="1" applyBorder="1" applyAlignment="1" applyProtection="1">
      <alignment horizontal="left" vertical="center" wrapText="1"/>
    </xf>
    <xf numFmtId="49" fontId="6" fillId="0" borderId="6" xfId="0" applyNumberFormat="1"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49" fontId="6" fillId="0" borderId="3"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49" fontId="6" fillId="0" borderId="14" xfId="0" applyNumberFormat="1"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49" fontId="36" fillId="0" borderId="3" xfId="0" applyNumberFormat="1" applyFont="1" applyBorder="1" applyAlignment="1" applyProtection="1">
      <alignment horizontal="center" vertical="center"/>
      <protection locked="0"/>
    </xf>
    <xf numFmtId="49" fontId="36" fillId="0" borderId="2" xfId="0" applyNumberFormat="1" applyFont="1" applyBorder="1" applyAlignment="1" applyProtection="1">
      <alignment horizontal="center" vertical="center"/>
      <protection locked="0"/>
    </xf>
    <xf numFmtId="49" fontId="36" fillId="0" borderId="14" xfId="0" applyNumberFormat="1" applyFont="1" applyBorder="1" applyAlignment="1" applyProtection="1">
      <alignment horizontal="center" vertical="center"/>
      <protection locked="0"/>
    </xf>
    <xf numFmtId="49" fontId="33" fillId="0" borderId="3" xfId="0" applyNumberFormat="1" applyFont="1" applyBorder="1" applyAlignment="1" applyProtection="1">
      <alignment horizontal="left" vertical="center" wrapText="1"/>
    </xf>
    <xf numFmtId="49" fontId="33" fillId="0" borderId="2" xfId="0" applyNumberFormat="1" applyFont="1" applyBorder="1" applyAlignment="1" applyProtection="1">
      <alignment horizontal="left" vertical="center" wrapText="1"/>
    </xf>
    <xf numFmtId="49" fontId="33" fillId="0" borderId="14" xfId="0" applyNumberFormat="1" applyFont="1" applyBorder="1" applyAlignment="1" applyProtection="1">
      <alignment horizontal="left" vertical="center" wrapText="1"/>
    </xf>
    <xf numFmtId="0" fontId="33" fillId="0" borderId="5"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4" xfId="0" applyFont="1" applyBorder="1" applyAlignment="1" applyProtection="1">
      <alignment horizontal="left" vertical="center" wrapText="1"/>
    </xf>
    <xf numFmtId="49" fontId="36" fillId="0" borderId="5"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3" fillId="0" borderId="5" xfId="0" applyNumberFormat="1" applyFont="1" applyBorder="1" applyAlignment="1" applyProtection="1">
      <alignment horizontal="left" vertical="center" wrapText="1"/>
    </xf>
    <xf numFmtId="49" fontId="33" fillId="0" borderId="0" xfId="0" applyNumberFormat="1" applyFont="1" applyBorder="1" applyAlignment="1" applyProtection="1">
      <alignment horizontal="left" vertical="center" wrapText="1"/>
    </xf>
    <xf numFmtId="49" fontId="33" fillId="0" borderId="4" xfId="0" applyNumberFormat="1" applyFont="1" applyBorder="1" applyAlignment="1" applyProtection="1">
      <alignment horizontal="left" vertical="center" wrapText="1"/>
    </xf>
    <xf numFmtId="0" fontId="33" fillId="0" borderId="10" xfId="0" applyFont="1" applyBorder="1" applyAlignment="1" applyProtection="1">
      <alignment horizontal="left" vertical="center" wrapText="1"/>
    </xf>
    <xf numFmtId="0" fontId="33" fillId="0" borderId="7"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49" fontId="36" fillId="0" borderId="10" xfId="0" applyNumberFormat="1" applyFont="1" applyBorder="1" applyAlignment="1" applyProtection="1">
      <alignment horizontal="center" vertical="center"/>
      <protection locked="0"/>
    </xf>
    <xf numFmtId="49" fontId="36" fillId="0" borderId="7" xfId="0" applyNumberFormat="1" applyFont="1" applyBorder="1" applyAlignment="1" applyProtection="1">
      <alignment horizontal="center" vertical="center"/>
      <protection locked="0"/>
    </xf>
    <xf numFmtId="49" fontId="36" fillId="0" borderId="6"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left" vertical="center" wrapText="1"/>
    </xf>
    <xf numFmtId="49" fontId="33" fillId="0" borderId="7" xfId="0" applyNumberFormat="1" applyFont="1" applyBorder="1" applyAlignment="1" applyProtection="1">
      <alignment horizontal="left" vertical="center" wrapText="1"/>
    </xf>
    <xf numFmtId="49" fontId="33" fillId="0" borderId="6" xfId="0" applyNumberFormat="1" applyFont="1" applyBorder="1" applyAlignment="1" applyProtection="1">
      <alignment horizontal="left" vertical="center" wrapText="1"/>
    </xf>
    <xf numFmtId="0" fontId="34" fillId="0" borderId="0" xfId="0" applyFont="1" applyBorder="1" applyAlignment="1" applyProtection="1">
      <alignment horizontal="left" vertical="center"/>
    </xf>
    <xf numFmtId="0" fontId="6" fillId="0" borderId="0" xfId="0" applyFont="1" applyBorder="1" applyAlignment="1" applyProtection="1">
      <alignment vertical="center" wrapText="1"/>
    </xf>
    <xf numFmtId="49" fontId="36" fillId="0" borderId="0" xfId="0" applyNumberFormat="1" applyFont="1" applyBorder="1" applyAlignment="1" applyProtection="1">
      <alignment horizontal="center" vertical="center"/>
    </xf>
    <xf numFmtId="49" fontId="6" fillId="0" borderId="0" xfId="0" applyNumberFormat="1" applyFont="1" applyBorder="1" applyAlignment="1" applyProtection="1">
      <alignment vertical="center" wrapText="1"/>
    </xf>
    <xf numFmtId="0" fontId="8" fillId="0" borderId="7" xfId="0" applyFont="1" applyBorder="1" applyAlignment="1" applyProtection="1">
      <alignment horizontal="center" vertical="center"/>
    </xf>
    <xf numFmtId="0" fontId="6" fillId="0" borderId="49" xfId="0" applyFont="1" applyBorder="1" applyAlignment="1" applyProtection="1">
      <alignment vertical="center"/>
    </xf>
    <xf numFmtId="0" fontId="32" fillId="0" borderId="46" xfId="0" applyFont="1" applyBorder="1" applyAlignment="1" applyProtection="1">
      <alignment horizontal="center" vertical="center"/>
    </xf>
    <xf numFmtId="0" fontId="32" fillId="0" borderId="47" xfId="0" applyFont="1" applyBorder="1" applyAlignment="1" applyProtection="1">
      <alignment horizontal="center" vertical="center"/>
    </xf>
    <xf numFmtId="0" fontId="32" fillId="0" borderId="48" xfId="0" applyFont="1" applyBorder="1" applyAlignment="1" applyProtection="1">
      <alignment horizontal="center" vertical="center"/>
    </xf>
    <xf numFmtId="0" fontId="32" fillId="0" borderId="45" xfId="0" applyFont="1" applyBorder="1" applyAlignment="1" applyProtection="1">
      <alignment horizontal="center" vertical="center"/>
    </xf>
    <xf numFmtId="0" fontId="32" fillId="0" borderId="0" xfId="0" applyFont="1" applyBorder="1" applyAlignment="1" applyProtection="1">
      <alignment horizontal="center" vertical="center"/>
    </xf>
    <xf numFmtId="0" fontId="6" fillId="0" borderId="49" xfId="0" applyFont="1" applyBorder="1" applyAlignment="1" applyProtection="1">
      <alignment vertical="center"/>
    </xf>
    <xf numFmtId="0" fontId="32" fillId="0" borderId="49" xfId="0" applyFont="1" applyBorder="1" applyAlignment="1" applyProtection="1">
      <alignment horizontal="center" vertical="center"/>
    </xf>
    <xf numFmtId="0" fontId="32" fillId="0" borderId="18" xfId="0" applyFont="1" applyBorder="1" applyAlignment="1" applyProtection="1">
      <alignment horizontal="center" vertical="center"/>
    </xf>
    <xf numFmtId="0" fontId="6" fillId="0" borderId="43" xfId="0" applyFont="1" applyBorder="1" applyAlignment="1" applyProtection="1">
      <alignment vertical="center"/>
    </xf>
    <xf numFmtId="0" fontId="6" fillId="0" borderId="44" xfId="0" applyFont="1" applyBorder="1" applyAlignment="1" applyProtection="1">
      <alignment vertical="center"/>
    </xf>
    <xf numFmtId="0" fontId="6" fillId="0" borderId="19" xfId="0" applyFont="1" applyBorder="1" applyAlignment="1" applyProtection="1">
      <alignment vertical="center"/>
    </xf>
    <xf numFmtId="49" fontId="37" fillId="0" borderId="3" xfId="0" applyNumberFormat="1" applyFont="1" applyBorder="1" applyAlignment="1" applyProtection="1">
      <alignment horizontal="center" vertical="center"/>
    </xf>
    <xf numFmtId="49" fontId="37" fillId="0" borderId="2" xfId="0" applyNumberFormat="1" applyFont="1" applyBorder="1" applyAlignment="1" applyProtection="1">
      <alignment horizontal="center" vertical="center"/>
    </xf>
    <xf numFmtId="49" fontId="37" fillId="0" borderId="14" xfId="0" applyNumberFormat="1" applyFont="1" applyBorder="1" applyAlignment="1" applyProtection="1">
      <alignment horizontal="center" vertical="center"/>
    </xf>
    <xf numFmtId="0" fontId="6" fillId="0" borderId="18" xfId="0" applyFont="1" applyBorder="1" applyAlignment="1" applyProtection="1">
      <alignment vertical="center"/>
    </xf>
    <xf numFmtId="49" fontId="37" fillId="0" borderId="10" xfId="0" applyNumberFormat="1" applyFont="1" applyBorder="1" applyAlignment="1" applyProtection="1">
      <alignment horizontal="center" vertical="center"/>
    </xf>
    <xf numFmtId="49" fontId="37" fillId="0" borderId="7" xfId="0" applyNumberFormat="1" applyFont="1" applyBorder="1" applyAlignment="1" applyProtection="1">
      <alignment horizontal="center" vertical="center"/>
    </xf>
    <xf numFmtId="49" fontId="37" fillId="0" borderId="6" xfId="0" applyNumberFormat="1" applyFont="1" applyBorder="1" applyAlignment="1" applyProtection="1">
      <alignment horizontal="center" vertical="center"/>
    </xf>
    <xf numFmtId="0" fontId="6" fillId="0" borderId="34" xfId="0" applyFont="1" applyBorder="1" applyAlignment="1" applyProtection="1">
      <alignment vertical="center"/>
    </xf>
    <xf numFmtId="0" fontId="6" fillId="0" borderId="35" xfId="0" applyFont="1" applyBorder="1" applyAlignment="1" applyProtection="1">
      <alignment vertical="center"/>
    </xf>
    <xf numFmtId="0" fontId="6" fillId="0" borderId="36" xfId="0" applyFont="1" applyBorder="1" applyAlignment="1" applyProtection="1">
      <alignment vertical="center"/>
    </xf>
    <xf numFmtId="0" fontId="32" fillId="0" borderId="40" xfId="0" applyFont="1" applyBorder="1" applyAlignment="1" applyProtection="1">
      <alignment horizontal="center" vertical="center"/>
    </xf>
    <xf numFmtId="0" fontId="32" fillId="0" borderId="41" xfId="0" applyFont="1" applyBorder="1" applyAlignment="1" applyProtection="1">
      <alignment horizontal="center" vertical="center"/>
    </xf>
    <xf numFmtId="0" fontId="32" fillId="0" borderId="42" xfId="0" applyFont="1" applyBorder="1" applyAlignment="1" applyProtection="1">
      <alignment horizontal="center" vertical="center"/>
    </xf>
    <xf numFmtId="0" fontId="6" fillId="0" borderId="18" xfId="0" applyFont="1" applyBorder="1" applyAlignment="1" applyProtection="1">
      <alignment vertical="center"/>
    </xf>
    <xf numFmtId="0" fontId="6" fillId="0" borderId="19" xfId="0" applyFont="1" applyBorder="1" applyAlignment="1" applyProtection="1">
      <alignment vertical="center"/>
    </xf>
    <xf numFmtId="0" fontId="6" fillId="0" borderId="33" xfId="0" applyFont="1" applyBorder="1" applyAlignment="1" applyProtection="1">
      <alignment vertical="center"/>
    </xf>
    <xf numFmtId="49" fontId="37" fillId="0" borderId="3" xfId="0" applyNumberFormat="1" applyFont="1" applyBorder="1" applyAlignment="1" applyProtection="1">
      <alignment horizontal="center" vertical="center"/>
      <protection locked="0"/>
    </xf>
    <xf numFmtId="49" fontId="37" fillId="0" borderId="2" xfId="0" applyNumberFormat="1" applyFont="1" applyBorder="1" applyAlignment="1" applyProtection="1">
      <alignment horizontal="center" vertical="center"/>
      <protection locked="0"/>
    </xf>
    <xf numFmtId="49" fontId="37" fillId="0" borderId="14" xfId="0" applyNumberFormat="1" applyFont="1" applyBorder="1" applyAlignment="1" applyProtection="1">
      <alignment horizontal="center" vertical="center"/>
      <protection locked="0"/>
    </xf>
    <xf numFmtId="0" fontId="6" fillId="0" borderId="39" xfId="0" applyFont="1" applyBorder="1" applyAlignment="1" applyProtection="1">
      <alignment vertical="center"/>
    </xf>
    <xf numFmtId="49" fontId="37" fillId="0" borderId="10"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xf>
    <xf numFmtId="49" fontId="6" fillId="0" borderId="0" xfId="0" applyNumberFormat="1" applyFont="1" applyBorder="1" applyAlignment="1" applyProtection="1">
      <alignment horizontal="center" vertical="center"/>
    </xf>
    <xf numFmtId="0" fontId="8" fillId="0" borderId="7" xfId="0" applyFont="1" applyBorder="1" applyAlignment="1" applyProtection="1">
      <alignment vertical="center"/>
    </xf>
    <xf numFmtId="0" fontId="6" fillId="0" borderId="3" xfId="0" applyFont="1" applyBorder="1" applyAlignment="1" applyProtection="1">
      <alignment vertical="center"/>
    </xf>
    <xf numFmtId="0" fontId="6" fillId="0" borderId="14" xfId="0" applyFont="1" applyBorder="1" applyAlignment="1" applyProtection="1">
      <alignment vertical="center"/>
    </xf>
    <xf numFmtId="0" fontId="6" fillId="0" borderId="26" xfId="0" applyFont="1" applyBorder="1" applyAlignment="1" applyProtection="1">
      <alignment vertical="center"/>
    </xf>
    <xf numFmtId="49" fontId="38" fillId="0" borderId="3" xfId="0" applyNumberFormat="1" applyFont="1" applyBorder="1" applyAlignment="1" applyProtection="1">
      <alignment horizontal="center" vertical="center"/>
      <protection locked="0"/>
    </xf>
    <xf numFmtId="49" fontId="38" fillId="0" borderId="2" xfId="0" applyNumberFormat="1" applyFont="1" applyBorder="1" applyAlignment="1" applyProtection="1">
      <alignment horizontal="center" vertical="center"/>
      <protection locked="0"/>
    </xf>
    <xf numFmtId="49" fontId="38" fillId="0" borderId="14" xfId="0" applyNumberFormat="1" applyFont="1" applyBorder="1" applyAlignment="1" applyProtection="1">
      <alignment horizontal="center" vertical="center"/>
      <protection locked="0"/>
    </xf>
    <xf numFmtId="49" fontId="38" fillId="0" borderId="5" xfId="0" applyNumberFormat="1" applyFont="1" applyBorder="1" applyAlignment="1" applyProtection="1">
      <alignment horizontal="center" vertical="center"/>
      <protection locked="0"/>
    </xf>
    <xf numFmtId="49" fontId="38" fillId="0" borderId="0" xfId="0" applyNumberFormat="1" applyFont="1" applyBorder="1" applyAlignment="1" applyProtection="1">
      <alignment horizontal="center" vertical="center"/>
      <protection locked="0"/>
    </xf>
    <xf numFmtId="49" fontId="38" fillId="0" borderId="4"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49" fontId="38" fillId="0" borderId="7" xfId="0" applyNumberFormat="1" applyFont="1" applyBorder="1" applyAlignment="1" applyProtection="1">
      <alignment horizontal="center" vertical="center"/>
      <protection locked="0"/>
    </xf>
    <xf numFmtId="49" fontId="38" fillId="0" borderId="6" xfId="0" applyNumberFormat="1" applyFont="1" applyBorder="1" applyAlignment="1" applyProtection="1">
      <alignment horizontal="center" vertical="center"/>
      <protection locked="0"/>
    </xf>
    <xf numFmtId="0" fontId="6" fillId="0" borderId="10" xfId="0" applyFont="1" applyBorder="1" applyAlignment="1" applyProtection="1">
      <alignment vertical="center"/>
    </xf>
    <xf numFmtId="0" fontId="6" fillId="0" borderId="6" xfId="0" applyFont="1" applyBorder="1" applyAlignment="1" applyProtection="1">
      <alignment vertical="center"/>
    </xf>
    <xf numFmtId="0" fontId="6" fillId="0" borderId="10"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49" fontId="32" fillId="0" borderId="1"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0" fontId="32" fillId="0" borderId="4" xfId="0" applyFont="1" applyBorder="1" applyAlignment="1" applyProtection="1">
      <alignment vertical="center"/>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Alignment="1" applyProtection="1">
      <alignment vertical="top"/>
    </xf>
    <xf numFmtId="49" fontId="6" fillId="0" borderId="60" xfId="0" applyNumberFormat="1" applyFont="1" applyBorder="1" applyAlignment="1" applyProtection="1">
      <alignment horizontal="left" vertical="center" wrapText="1"/>
    </xf>
    <xf numFmtId="49" fontId="39" fillId="0" borderId="62" xfId="0" applyNumberFormat="1" applyFont="1" applyBorder="1" applyAlignment="1" applyProtection="1">
      <alignment horizontal="center" vertical="center"/>
      <protection locked="0"/>
    </xf>
    <xf numFmtId="49" fontId="39" fillId="0" borderId="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60" xfId="0" applyFont="1" applyBorder="1" applyAlignment="1" applyProtection="1">
      <alignment horizontal="left" vertical="center"/>
    </xf>
    <xf numFmtId="0" fontId="6" fillId="0" borderId="3"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60" xfId="0" applyFont="1" applyBorder="1" applyAlignment="1" applyProtection="1">
      <alignment horizontal="left" vertical="center" wrapText="1"/>
    </xf>
    <xf numFmtId="49" fontId="6" fillId="0" borderId="18" xfId="0" applyNumberFormat="1" applyFont="1" applyBorder="1" applyAlignment="1" applyProtection="1">
      <alignment horizontal="left" vertical="center" wrapText="1"/>
    </xf>
    <xf numFmtId="49" fontId="39" fillId="0" borderId="19"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4" xfId="0" applyNumberFormat="1" applyFont="1" applyBorder="1" applyAlignment="1" applyProtection="1">
      <alignment horizontal="center" vertical="center"/>
      <protection locked="0"/>
    </xf>
    <xf numFmtId="0" fontId="6" fillId="0" borderId="18" xfId="0" applyFont="1" applyBorder="1" applyAlignment="1" applyProtection="1">
      <alignment horizontal="left" vertical="center"/>
    </xf>
    <xf numFmtId="0" fontId="6" fillId="0" borderId="5"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49" fontId="6" fillId="0" borderId="61" xfId="0" applyNumberFormat="1" applyFont="1" applyBorder="1" applyAlignment="1" applyProtection="1">
      <alignment horizontal="left" vertical="center" wrapText="1"/>
    </xf>
    <xf numFmtId="49" fontId="39" fillId="0" borderId="63" xfId="0" applyNumberFormat="1" applyFont="1" applyBorder="1" applyAlignment="1" applyProtection="1">
      <alignment horizontal="center" vertical="center"/>
      <protection locked="0"/>
    </xf>
    <xf numFmtId="49" fontId="39" fillId="0" borderId="7" xfId="0" applyNumberFormat="1" applyFont="1" applyBorder="1" applyAlignment="1" applyProtection="1">
      <alignment horizontal="center" vertical="center"/>
      <protection locked="0"/>
    </xf>
    <xf numFmtId="49" fontId="39" fillId="0" borderId="6"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61" xfId="0" applyFont="1" applyBorder="1" applyAlignment="1" applyProtection="1">
      <alignment horizontal="left" vertical="center"/>
    </xf>
    <xf numFmtId="0" fontId="6" fillId="0" borderId="10" xfId="0" applyFont="1" applyBorder="1" applyAlignment="1" applyProtection="1">
      <alignment horizontal="left" vertical="center" wrapText="1"/>
    </xf>
    <xf numFmtId="0" fontId="6" fillId="0" borderId="61" xfId="0" applyFont="1" applyBorder="1" applyAlignment="1" applyProtection="1">
      <alignment horizontal="left" vertical="center" wrapText="1"/>
    </xf>
    <xf numFmtId="0" fontId="33" fillId="0" borderId="60" xfId="0" applyFont="1" applyBorder="1" applyAlignment="1" applyProtection="1">
      <alignment horizontal="left" vertical="center" wrapText="1"/>
    </xf>
    <xf numFmtId="0" fontId="6" fillId="0" borderId="2" xfId="0" applyFont="1" applyBorder="1" applyProtection="1">
      <alignment vertical="center"/>
    </xf>
    <xf numFmtId="0" fontId="33" fillId="0" borderId="18" xfId="0" applyFont="1" applyBorder="1" applyAlignment="1" applyProtection="1">
      <alignment horizontal="left" vertical="center" wrapText="1"/>
    </xf>
    <xf numFmtId="0" fontId="33" fillId="0" borderId="61" xfId="0" applyFont="1" applyBorder="1" applyAlignment="1" applyProtection="1">
      <alignment horizontal="left" vertical="center" wrapText="1"/>
    </xf>
    <xf numFmtId="0" fontId="6" fillId="0" borderId="7" xfId="0" applyFont="1" applyBorder="1" applyProtection="1">
      <alignment vertical="center"/>
    </xf>
    <xf numFmtId="0" fontId="32" fillId="0" borderId="3" xfId="0" applyFont="1" applyBorder="1" applyAlignment="1" applyProtection="1">
      <alignment vertical="center"/>
    </xf>
    <xf numFmtId="0" fontId="6" fillId="0" borderId="14" xfId="0" applyFont="1" applyBorder="1" applyProtection="1">
      <alignment vertical="center"/>
    </xf>
    <xf numFmtId="49" fontId="6" fillId="0" borderId="2" xfId="0" applyNumberFormat="1" applyFont="1" applyBorder="1" applyAlignment="1" applyProtection="1">
      <alignment vertical="center"/>
    </xf>
    <xf numFmtId="49" fontId="6" fillId="0" borderId="14" xfId="0" applyNumberFormat="1" applyFont="1" applyBorder="1" applyAlignment="1" applyProtection="1">
      <alignment vertical="center"/>
    </xf>
    <xf numFmtId="0" fontId="34" fillId="0" borderId="5"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6" fillId="0" borderId="0" xfId="0" applyFont="1" applyBorder="1" applyAlignment="1" applyProtection="1">
      <alignment vertical="center"/>
      <protection locked="0"/>
    </xf>
    <xf numFmtId="49" fontId="6" fillId="0" borderId="4" xfId="0" applyNumberFormat="1" applyFont="1" applyBorder="1" applyAlignment="1" applyProtection="1">
      <alignment vertical="center"/>
    </xf>
    <xf numFmtId="176" fontId="6" fillId="0" borderId="4" xfId="0" applyNumberFormat="1" applyFont="1" applyBorder="1" applyAlignment="1" applyProtection="1">
      <alignment vertical="center"/>
    </xf>
    <xf numFmtId="0" fontId="6" fillId="0" borderId="5" xfId="0" applyFont="1" applyBorder="1" applyProtection="1">
      <alignment vertical="center"/>
    </xf>
    <xf numFmtId="49" fontId="6" fillId="0" borderId="0" xfId="0" applyNumberFormat="1" applyFont="1" applyBorder="1" applyAlignment="1" applyProtection="1">
      <alignment vertical="center"/>
      <protection locked="0"/>
    </xf>
    <xf numFmtId="0" fontId="6" fillId="0" borderId="5" xfId="0" applyFont="1" applyBorder="1" applyAlignment="1" applyProtection="1">
      <alignment vertical="top"/>
    </xf>
    <xf numFmtId="0" fontId="6" fillId="0" borderId="0" xfId="0" applyFont="1" applyBorder="1" applyAlignment="1" applyProtection="1">
      <alignment vertical="top"/>
    </xf>
    <xf numFmtId="49" fontId="6" fillId="0" borderId="0" xfId="0" applyNumberFormat="1" applyFont="1" applyBorder="1" applyAlignment="1" applyProtection="1">
      <alignment vertical="top"/>
      <protection locked="0"/>
    </xf>
    <xf numFmtId="0" fontId="6" fillId="0" borderId="10" xfId="0" applyFont="1" applyBorder="1" applyAlignment="1" applyProtection="1">
      <alignment vertical="top"/>
    </xf>
    <xf numFmtId="49" fontId="39" fillId="0" borderId="62" xfId="0" applyNumberFormat="1" applyFont="1" applyBorder="1" applyAlignment="1" applyProtection="1">
      <alignment horizontal="left" vertical="center"/>
      <protection locked="0"/>
    </xf>
    <xf numFmtId="49" fontId="39" fillId="0" borderId="2" xfId="0" applyNumberFormat="1" applyFont="1" applyBorder="1" applyAlignment="1" applyProtection="1">
      <alignment horizontal="left" vertical="center"/>
      <protection locked="0"/>
    </xf>
    <xf numFmtId="49" fontId="39" fillId="0" borderId="14" xfId="0" applyNumberFormat="1" applyFont="1" applyBorder="1" applyAlignment="1" applyProtection="1">
      <alignment horizontal="left" vertical="center"/>
      <protection locked="0"/>
    </xf>
    <xf numFmtId="49" fontId="39" fillId="0" borderId="19" xfId="0" applyNumberFormat="1" applyFont="1" applyBorder="1" applyAlignment="1" applyProtection="1">
      <alignment horizontal="left" vertical="center"/>
      <protection locked="0"/>
    </xf>
    <xf numFmtId="49" fontId="39" fillId="0" borderId="0" xfId="0" applyNumberFormat="1" applyFont="1" applyBorder="1" applyAlignment="1" applyProtection="1">
      <alignment horizontal="left" vertical="center"/>
      <protection locked="0"/>
    </xf>
    <xf numFmtId="49" fontId="39" fillId="0" borderId="4" xfId="0" applyNumberFormat="1" applyFont="1" applyBorder="1" applyAlignment="1" applyProtection="1">
      <alignment horizontal="left" vertical="center"/>
      <protection locked="0"/>
    </xf>
    <xf numFmtId="49" fontId="39" fillId="0" borderId="63" xfId="0" applyNumberFormat="1" applyFont="1" applyBorder="1" applyAlignment="1" applyProtection="1">
      <alignment horizontal="left" vertical="center"/>
      <protection locked="0"/>
    </xf>
    <xf numFmtId="49" fontId="39" fillId="0" borderId="7" xfId="0" applyNumberFormat="1" applyFont="1" applyBorder="1" applyAlignment="1" applyProtection="1">
      <alignment horizontal="left" vertical="center"/>
      <protection locked="0"/>
    </xf>
    <xf numFmtId="49" fontId="39" fillId="0" borderId="6" xfId="0" applyNumberFormat="1" applyFont="1" applyBorder="1" applyAlignment="1" applyProtection="1">
      <alignment horizontal="left" vertical="center"/>
      <protection locked="0"/>
    </xf>
    <xf numFmtId="49" fontId="6" fillId="0" borderId="0" xfId="0" applyNumberFormat="1" applyFont="1" applyAlignment="1" applyProtection="1">
      <alignment vertical="center"/>
    </xf>
    <xf numFmtId="0" fontId="32" fillId="0" borderId="1" xfId="0" applyFont="1" applyBorder="1" applyAlignment="1" applyProtection="1">
      <alignment vertical="center"/>
    </xf>
    <xf numFmtId="0" fontId="32" fillId="0" borderId="1" xfId="0" applyFont="1" applyBorder="1" applyAlignment="1" applyProtection="1">
      <alignment horizontal="distributed" vertical="center"/>
    </xf>
    <xf numFmtId="0" fontId="32" fillId="0" borderId="9" xfId="0" applyFont="1" applyBorder="1" applyAlignment="1" applyProtection="1">
      <alignment vertical="center"/>
    </xf>
    <xf numFmtId="49" fontId="6" fillId="0" borderId="8" xfId="0" applyNumberFormat="1" applyFont="1" applyBorder="1" applyAlignment="1" applyProtection="1">
      <alignment horizontal="right" vertical="top"/>
    </xf>
    <xf numFmtId="0" fontId="6" fillId="0" borderId="1" xfId="0" applyFont="1" applyBorder="1" applyAlignment="1" applyProtection="1">
      <alignment vertical="center" wrapText="1"/>
    </xf>
    <xf numFmtId="0" fontId="6" fillId="0" borderId="9" xfId="0" applyFont="1" applyBorder="1" applyAlignment="1" applyProtection="1">
      <alignment vertical="center" wrapText="1"/>
    </xf>
    <xf numFmtId="49" fontId="6" fillId="0" borderId="8" xfId="0" applyNumberFormat="1" applyFont="1" applyBorder="1" applyAlignment="1" applyProtection="1">
      <alignment horizontal="right" vertical="top"/>
    </xf>
    <xf numFmtId="49" fontId="6" fillId="0" borderId="1" xfId="0" applyNumberFormat="1" applyFont="1" applyBorder="1" applyAlignment="1" applyProtection="1">
      <alignment horizontal="right" vertical="top"/>
    </xf>
    <xf numFmtId="0" fontId="6" fillId="0" borderId="1"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34" fillId="0" borderId="1" xfId="0" applyFont="1" applyBorder="1" applyAlignment="1" applyProtection="1">
      <alignment vertical="center" wrapText="1"/>
    </xf>
    <xf numFmtId="0" fontId="34" fillId="0" borderId="9" xfId="0" applyFont="1" applyBorder="1" applyAlignment="1" applyProtection="1">
      <alignment vertical="center" wrapText="1"/>
    </xf>
    <xf numFmtId="0" fontId="34" fillId="0" borderId="1"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6" fillId="0" borderId="9" xfId="0" applyNumberFormat="1" applyFont="1" applyBorder="1" applyAlignment="1" applyProtection="1">
      <alignment horizontal="left" vertical="center" wrapText="1"/>
    </xf>
    <xf numFmtId="49" fontId="6" fillId="0" borderId="3" xfId="0" applyNumberFormat="1" applyFont="1" applyBorder="1" applyAlignment="1" applyProtection="1">
      <alignment vertical="top"/>
    </xf>
    <xf numFmtId="49" fontId="6" fillId="0" borderId="2" xfId="0" applyNumberFormat="1" applyFont="1" applyBorder="1" applyAlignment="1" applyProtection="1">
      <alignment vertical="top"/>
    </xf>
    <xf numFmtId="0" fontId="6" fillId="0" borderId="2" xfId="0" applyFont="1" applyBorder="1" applyAlignment="1" applyProtection="1">
      <alignment vertical="center" wrapText="1"/>
    </xf>
    <xf numFmtId="0" fontId="33" fillId="0" borderId="1" xfId="0" applyFont="1" applyBorder="1" applyAlignment="1" applyProtection="1">
      <alignment vertical="center" wrapText="1"/>
    </xf>
    <xf numFmtId="0" fontId="33" fillId="0" borderId="9" xfId="0" applyFont="1" applyBorder="1" applyAlignment="1" applyProtection="1">
      <alignment vertical="center" wrapText="1"/>
    </xf>
    <xf numFmtId="49" fontId="6" fillId="0" borderId="5" xfId="0" applyNumberFormat="1" applyFont="1" applyBorder="1" applyAlignment="1" applyProtection="1">
      <alignment vertical="top"/>
    </xf>
    <xf numFmtId="49" fontId="6" fillId="0" borderId="0" xfId="0" applyNumberFormat="1" applyFont="1" applyBorder="1" applyAlignment="1" applyProtection="1">
      <alignment vertical="top"/>
    </xf>
    <xf numFmtId="49" fontId="6" fillId="0" borderId="0" xfId="0" applyNumberFormat="1" applyFont="1" applyBorder="1" applyAlignment="1" applyProtection="1">
      <alignment horizontal="right" vertical="top"/>
    </xf>
    <xf numFmtId="0" fontId="34" fillId="0" borderId="0" xfId="0" applyFont="1" applyBorder="1" applyAlignment="1" applyProtection="1">
      <alignment vertical="center" wrapText="1"/>
    </xf>
    <xf numFmtId="49"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wrapText="1"/>
    </xf>
    <xf numFmtId="49" fontId="6" fillId="0" borderId="3" xfId="0" applyNumberFormat="1" applyFont="1" applyBorder="1" applyAlignment="1" applyProtection="1">
      <alignment vertical="center"/>
    </xf>
    <xf numFmtId="49" fontId="6" fillId="0" borderId="5" xfId="0" applyNumberFormat="1" applyFont="1" applyBorder="1" applyAlignment="1" applyProtection="1">
      <alignment horizontal="left" vertical="top"/>
    </xf>
    <xf numFmtId="49" fontId="6" fillId="0" borderId="0" xfId="0" applyNumberFormat="1" applyFont="1" applyBorder="1" applyAlignment="1" applyProtection="1">
      <alignment horizontal="left" vertical="top"/>
    </xf>
    <xf numFmtId="49" fontId="6" fillId="0" borderId="4" xfId="0" applyNumberFormat="1" applyFont="1" applyBorder="1" applyAlignment="1" applyProtection="1">
      <alignment horizontal="left" vertical="top"/>
    </xf>
    <xf numFmtId="176" fontId="6" fillId="0" borderId="0" xfId="0" applyNumberFormat="1" applyFont="1" applyBorder="1" applyAlignment="1" applyProtection="1">
      <alignment vertical="center"/>
    </xf>
    <xf numFmtId="38" fontId="6" fillId="0" borderId="7" xfId="34" applyFont="1" applyBorder="1" applyAlignment="1" applyProtection="1">
      <alignment horizontal="center" vertical="center"/>
      <protection locked="0"/>
    </xf>
    <xf numFmtId="38" fontId="6" fillId="0" borderId="0" xfId="34" applyFont="1" applyBorder="1" applyAlignment="1" applyProtection="1">
      <alignment vertical="center"/>
    </xf>
    <xf numFmtId="49" fontId="6" fillId="0" borderId="5" xfId="0" applyNumberFormat="1" applyFont="1" applyBorder="1" applyAlignment="1" applyProtection="1">
      <alignment horizontal="center" vertical="top"/>
    </xf>
    <xf numFmtId="49" fontId="6" fillId="0" borderId="0" xfId="0" applyNumberFormat="1" applyFont="1" applyBorder="1" applyAlignment="1" applyProtection="1">
      <alignment horizontal="center" vertical="top"/>
    </xf>
    <xf numFmtId="49" fontId="6" fillId="0" borderId="4" xfId="0" applyNumberFormat="1" applyFont="1" applyBorder="1" applyAlignment="1" applyProtection="1">
      <alignment horizontal="center" vertical="top"/>
    </xf>
    <xf numFmtId="0" fontId="6" fillId="0" borderId="4" xfId="0" applyFont="1" applyBorder="1" applyAlignment="1" applyProtection="1">
      <alignment vertical="center" wrapText="1"/>
    </xf>
    <xf numFmtId="38" fontId="6" fillId="0" borderId="0" xfId="34" applyFont="1" applyBorder="1" applyAlignment="1" applyProtection="1">
      <alignment horizontal="right" vertical="center"/>
    </xf>
    <xf numFmtId="0" fontId="6" fillId="0" borderId="7"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40" fillId="0" borderId="2" xfId="0" applyFont="1" applyBorder="1" applyAlignment="1" applyProtection="1">
      <alignment vertical="center" wrapText="1"/>
    </xf>
    <xf numFmtId="0" fontId="40" fillId="0" borderId="14" xfId="0" applyFont="1" applyBorder="1" applyAlignment="1" applyProtection="1">
      <alignment vertical="center" wrapText="1"/>
    </xf>
    <xf numFmtId="0" fontId="6" fillId="0" borderId="4" xfId="0" applyFont="1" applyBorder="1" applyAlignment="1" applyProtection="1">
      <alignment horizontal="center" vertical="center"/>
    </xf>
    <xf numFmtId="0" fontId="32" fillId="0" borderId="0" xfId="0" applyFont="1" applyAlignment="1" applyProtection="1">
      <alignment vertical="center"/>
    </xf>
    <xf numFmtId="0" fontId="6" fillId="0" borderId="4" xfId="0" applyFont="1" applyBorder="1" applyAlignment="1" applyProtection="1">
      <alignment vertical="top"/>
    </xf>
    <xf numFmtId="0" fontId="6" fillId="0" borderId="26" xfId="0" applyFont="1" applyBorder="1" applyAlignment="1" applyProtection="1">
      <alignment vertical="center"/>
    </xf>
    <xf numFmtId="49" fontId="32" fillId="0" borderId="2" xfId="0" applyNumberFormat="1" applyFont="1" applyBorder="1" applyAlignment="1" applyProtection="1">
      <alignment vertical="center"/>
      <protection locked="0"/>
    </xf>
    <xf numFmtId="0" fontId="32" fillId="0" borderId="14" xfId="0" applyFont="1" applyBorder="1" applyAlignment="1" applyProtection="1">
      <alignment vertical="center"/>
      <protection locked="0"/>
    </xf>
    <xf numFmtId="49" fontId="32" fillId="0" borderId="10" xfId="0" applyNumberFormat="1" applyFont="1" applyBorder="1" applyAlignment="1" applyProtection="1">
      <alignment vertical="center"/>
      <protection locked="0"/>
    </xf>
    <xf numFmtId="49" fontId="32" fillId="0" borderId="7" xfId="0" applyNumberFormat="1" applyFont="1" applyBorder="1" applyAlignment="1" applyProtection="1">
      <alignment vertical="center"/>
      <protection locked="0"/>
    </xf>
    <xf numFmtId="0" fontId="32" fillId="0" borderId="6" xfId="0" applyFont="1" applyBorder="1" applyAlignment="1" applyProtection="1">
      <alignment vertical="center"/>
      <protection locked="0"/>
    </xf>
    <xf numFmtId="49" fontId="6" fillId="0" borderId="5" xfId="0" applyNumberFormat="1" applyFont="1" applyBorder="1" applyAlignment="1" applyProtection="1">
      <alignment vertical="top" wrapText="1"/>
    </xf>
    <xf numFmtId="49" fontId="6" fillId="0" borderId="0" xfId="0" applyNumberFormat="1" applyFont="1" applyBorder="1" applyAlignment="1" applyProtection="1">
      <alignment vertical="top" wrapText="1"/>
    </xf>
    <xf numFmtId="49" fontId="6" fillId="0" borderId="4" xfId="0" applyNumberFormat="1" applyFont="1" applyBorder="1" applyAlignment="1" applyProtection="1">
      <alignment vertical="top" wrapText="1"/>
    </xf>
    <xf numFmtId="49" fontId="6" fillId="0" borderId="3" xfId="0" applyNumberFormat="1" applyFont="1" applyBorder="1" applyAlignment="1" applyProtection="1">
      <alignment horizontal="center" vertical="top" wrapText="1"/>
      <protection locked="0"/>
    </xf>
    <xf numFmtId="49" fontId="6" fillId="0" borderId="2" xfId="0" applyNumberFormat="1" applyFont="1" applyBorder="1" applyAlignment="1" applyProtection="1">
      <alignment horizontal="center" vertical="top" wrapText="1"/>
      <protection locked="0"/>
    </xf>
    <xf numFmtId="49" fontId="6" fillId="0" borderId="14" xfId="0" applyNumberFormat="1" applyFont="1" applyBorder="1" applyAlignment="1" applyProtection="1">
      <alignment horizontal="center" vertical="top" wrapText="1"/>
      <protection locked="0"/>
    </xf>
    <xf numFmtId="49" fontId="6" fillId="0" borderId="10" xfId="0" applyNumberFormat="1" applyFont="1" applyBorder="1" applyAlignment="1" applyProtection="1">
      <alignment horizontal="center" vertical="top" wrapText="1"/>
      <protection locked="0"/>
    </xf>
    <xf numFmtId="49" fontId="6" fillId="0" borderId="7" xfId="0" applyNumberFormat="1" applyFont="1" applyBorder="1" applyAlignment="1" applyProtection="1">
      <alignment horizontal="center" vertical="top" wrapText="1"/>
      <protection locked="0"/>
    </xf>
    <xf numFmtId="49" fontId="6" fillId="0" borderId="6" xfId="0" applyNumberFormat="1" applyFont="1" applyBorder="1" applyAlignment="1" applyProtection="1">
      <alignment horizontal="center" vertical="top" wrapText="1"/>
      <protection locked="0"/>
    </xf>
    <xf numFmtId="49" fontId="6" fillId="0" borderId="7" xfId="0" applyNumberFormat="1" applyFont="1" applyBorder="1" applyAlignment="1" applyProtection="1">
      <alignment horizontal="center" vertical="top" wrapText="1"/>
    </xf>
    <xf numFmtId="0" fontId="6" fillId="0" borderId="0" xfId="0" applyFont="1" applyAlignment="1" applyProtection="1">
      <alignment vertical="top"/>
    </xf>
    <xf numFmtId="49" fontId="6" fillId="0" borderId="7" xfId="0" applyNumberFormat="1" applyFont="1" applyBorder="1" applyAlignment="1" applyProtection="1">
      <alignment vertical="top"/>
    </xf>
    <xf numFmtId="0" fontId="6" fillId="0" borderId="8"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32" fillId="0" borderId="1" xfId="0" applyFont="1" applyBorder="1" applyAlignment="1" applyProtection="1">
      <alignment horizontal="center" vertical="center"/>
    </xf>
    <xf numFmtId="0" fontId="32" fillId="0" borderId="9" xfId="0" applyFont="1" applyBorder="1" applyAlignment="1" applyProtection="1">
      <alignment horizontal="center" vertical="center"/>
    </xf>
    <xf numFmtId="0" fontId="6" fillId="0" borderId="9" xfId="0" applyFont="1" applyBorder="1" applyAlignment="1" applyProtection="1">
      <alignment horizontal="distributed" vertical="center"/>
    </xf>
    <xf numFmtId="0" fontId="6" fillId="0" borderId="32" xfId="0" applyFont="1" applyBorder="1" applyAlignment="1" applyProtection="1">
      <alignment horizontal="center" vertical="center" shrinkToFit="1"/>
    </xf>
    <xf numFmtId="49" fontId="6" fillId="0" borderId="8" xfId="0" applyNumberFormat="1" applyFont="1" applyBorder="1" applyAlignment="1" applyProtection="1">
      <alignment horizontal="right" vertical="center"/>
    </xf>
    <xf numFmtId="0" fontId="41" fillId="0" borderId="1" xfId="0" applyFont="1" applyBorder="1" applyAlignment="1" applyProtection="1">
      <alignment vertical="center" wrapText="1" shrinkToFit="1"/>
    </xf>
    <xf numFmtId="0" fontId="41" fillId="0" borderId="9" xfId="0" applyFont="1" applyBorder="1" applyAlignment="1" applyProtection="1">
      <alignment vertical="center" wrapText="1" shrinkToFit="1"/>
    </xf>
    <xf numFmtId="176" fontId="6" fillId="0" borderId="8" xfId="0" applyNumberFormat="1" applyFont="1" applyBorder="1" applyAlignment="1" applyProtection="1">
      <alignment horizontal="right" vertical="center" shrinkToFit="1"/>
      <protection locked="0"/>
    </xf>
    <xf numFmtId="176" fontId="6" fillId="0" borderId="9" xfId="0" applyNumberFormat="1" applyFont="1" applyBorder="1" applyAlignment="1" applyProtection="1">
      <alignment horizontal="right" vertical="center" shrinkToFit="1"/>
      <protection locked="0"/>
    </xf>
    <xf numFmtId="49" fontId="6" fillId="0" borderId="8" xfId="0" applyNumberFormat="1" applyFont="1" applyBorder="1" applyAlignment="1" applyProtection="1">
      <alignment horizontal="right" vertical="center"/>
    </xf>
    <xf numFmtId="49" fontId="6" fillId="0" borderId="1" xfId="0" applyNumberFormat="1" applyFont="1" applyBorder="1" applyAlignment="1" applyProtection="1">
      <alignment horizontal="right" vertical="center"/>
    </xf>
    <xf numFmtId="0" fontId="41" fillId="0" borderId="1" xfId="0" applyFont="1" applyBorder="1" applyAlignment="1" applyProtection="1">
      <alignment vertical="center" wrapText="1"/>
    </xf>
    <xf numFmtId="0" fontId="41" fillId="0" borderId="9" xfId="0" applyFont="1" applyBorder="1" applyAlignment="1" applyProtection="1">
      <alignment vertical="center" wrapText="1"/>
    </xf>
    <xf numFmtId="49" fontId="6" fillId="0" borderId="2" xfId="0" applyNumberFormat="1" applyFont="1" applyBorder="1" applyAlignment="1" applyProtection="1">
      <alignment horizontal="right" vertical="center"/>
    </xf>
    <xf numFmtId="0" fontId="6" fillId="0" borderId="4" xfId="0" applyFont="1" applyBorder="1" applyProtection="1">
      <alignment vertical="center"/>
    </xf>
    <xf numFmtId="0" fontId="6" fillId="0" borderId="9" xfId="0" applyFont="1" applyBorder="1" applyAlignment="1" applyProtection="1">
      <alignment vertical="center"/>
    </xf>
    <xf numFmtId="49" fontId="42" fillId="0" borderId="8" xfId="0" applyNumberFormat="1"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9" xfId="0" applyNumberFormat="1" applyFont="1" applyBorder="1" applyAlignment="1" applyProtection="1">
      <alignment horizontal="center" vertical="center" shrinkToFit="1"/>
      <protection locked="0"/>
    </xf>
    <xf numFmtId="49" fontId="42" fillId="0" borderId="3"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49" fontId="42" fillId="0" borderId="14" xfId="0" applyNumberFormat="1" applyFont="1" applyBorder="1" applyAlignment="1" applyProtection="1">
      <alignment horizontal="center" vertical="center" shrinkToFit="1"/>
      <protection locked="0"/>
    </xf>
    <xf numFmtId="0" fontId="33" fillId="0" borderId="1" xfId="0" applyFont="1" applyBorder="1" applyAlignment="1" applyProtection="1">
      <alignment horizontal="left" vertical="center" wrapText="1"/>
    </xf>
    <xf numFmtId="0" fontId="33" fillId="0" borderId="9"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49" fontId="6" fillId="0" borderId="23" xfId="0" applyNumberFormat="1" applyFont="1" applyBorder="1" applyAlignment="1" applyProtection="1">
      <alignment horizontal="right" vertical="center"/>
    </xf>
    <xf numFmtId="49" fontId="6" fillId="0" borderId="11" xfId="0" applyNumberFormat="1" applyFont="1" applyBorder="1" applyAlignment="1" applyProtection="1">
      <alignment horizontal="right" vertical="center"/>
    </xf>
    <xf numFmtId="0" fontId="6" fillId="0" borderId="11" xfId="0" applyFont="1" applyBorder="1" applyProtection="1">
      <alignment vertical="center"/>
    </xf>
    <xf numFmtId="0" fontId="6" fillId="0" borderId="11" xfId="0" applyFont="1" applyBorder="1" applyAlignment="1" applyProtection="1">
      <alignment vertical="center" shrinkToFit="1"/>
    </xf>
    <xf numFmtId="0" fontId="6" fillId="0" borderId="20" xfId="0" applyFont="1" applyBorder="1" applyAlignment="1" applyProtection="1">
      <alignment vertical="center" shrinkToFit="1"/>
    </xf>
    <xf numFmtId="49" fontId="42" fillId="0" borderId="23"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20" xfId="0" applyNumberFormat="1" applyFont="1" applyBorder="1" applyAlignment="1" applyProtection="1">
      <alignment horizontal="center" vertical="center"/>
      <protection locked="0"/>
    </xf>
    <xf numFmtId="49" fontId="41" fillId="0" borderId="21" xfId="0" applyNumberFormat="1" applyFont="1" applyBorder="1" applyAlignment="1" applyProtection="1">
      <alignment horizontal="left" vertical="center" wrapText="1"/>
      <protection locked="0"/>
    </xf>
    <xf numFmtId="49" fontId="41" fillId="0" borderId="12" xfId="0" applyNumberFormat="1" applyFont="1" applyBorder="1" applyAlignment="1" applyProtection="1">
      <alignment horizontal="left" vertical="center" wrapText="1"/>
      <protection locked="0"/>
    </xf>
    <xf numFmtId="49" fontId="41" fillId="0" borderId="22" xfId="0" applyNumberFormat="1" applyFont="1" applyBorder="1" applyAlignment="1" applyProtection="1">
      <alignment horizontal="left" vertical="center" wrapText="1"/>
      <protection locked="0"/>
    </xf>
    <xf numFmtId="49" fontId="6" fillId="0" borderId="21" xfId="0" applyNumberFormat="1" applyFont="1" applyBorder="1" applyAlignment="1" applyProtection="1">
      <alignment horizontal="right" vertical="center"/>
    </xf>
    <xf numFmtId="49" fontId="6" fillId="0" borderId="12" xfId="0" applyNumberFormat="1" applyFont="1" applyBorder="1" applyAlignment="1" applyProtection="1">
      <alignment horizontal="right" vertical="center"/>
    </xf>
    <xf numFmtId="0" fontId="6" fillId="0" borderId="12" xfId="0" applyFont="1" applyBorder="1" applyProtection="1">
      <alignment vertical="center"/>
    </xf>
    <xf numFmtId="0" fontId="6" fillId="0" borderId="12" xfId="0" applyFont="1" applyBorder="1" applyAlignment="1" applyProtection="1">
      <alignment vertical="center" shrinkToFit="1"/>
    </xf>
    <xf numFmtId="0" fontId="6" fillId="0" borderId="22" xfId="0" applyFont="1" applyBorder="1" applyAlignment="1" applyProtection="1">
      <alignment vertical="center" shrinkToFit="1"/>
    </xf>
    <xf numFmtId="49" fontId="42" fillId="0" borderId="21" xfId="0" applyNumberFormat="1" applyFont="1" applyBorder="1" applyAlignment="1" applyProtection="1">
      <alignment horizontal="center" vertical="center"/>
      <protection locked="0"/>
    </xf>
    <xf numFmtId="49" fontId="42" fillId="0" borderId="12" xfId="0" applyNumberFormat="1" applyFont="1" applyBorder="1" applyAlignment="1" applyProtection="1">
      <alignment horizontal="center" vertical="center"/>
      <protection locked="0"/>
    </xf>
    <xf numFmtId="49" fontId="42" fillId="0" borderId="22"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shrinkToFit="1"/>
    </xf>
    <xf numFmtId="0" fontId="6" fillId="0" borderId="22" xfId="0" applyFont="1" applyBorder="1" applyAlignment="1" applyProtection="1">
      <alignment horizontal="left" vertical="center" shrinkToFit="1"/>
    </xf>
    <xf numFmtId="49" fontId="41" fillId="0" borderId="21" xfId="0" applyNumberFormat="1" applyFont="1" applyBorder="1" applyAlignment="1" applyProtection="1">
      <alignment horizontal="center" vertical="center" wrapText="1"/>
      <protection locked="0"/>
    </xf>
    <xf numFmtId="49" fontId="41" fillId="0" borderId="12" xfId="0" applyNumberFormat="1" applyFont="1" applyBorder="1" applyAlignment="1" applyProtection="1">
      <alignment horizontal="center" vertical="center" wrapText="1"/>
      <protection locked="0"/>
    </xf>
    <xf numFmtId="49" fontId="41" fillId="0" borderId="22" xfId="0" applyNumberFormat="1" applyFont="1" applyBorder="1" applyAlignment="1" applyProtection="1">
      <alignment horizontal="center" vertical="center" wrapText="1"/>
      <protection locked="0"/>
    </xf>
    <xf numFmtId="49" fontId="6" fillId="0" borderId="53" xfId="0" applyNumberFormat="1" applyFont="1" applyBorder="1" applyAlignment="1" applyProtection="1">
      <alignment horizontal="right" vertical="center"/>
    </xf>
    <xf numFmtId="49" fontId="6" fillId="0" borderId="54" xfId="0" applyNumberFormat="1" applyFont="1" applyBorder="1" applyAlignment="1" applyProtection="1">
      <alignment horizontal="right" vertical="center"/>
    </xf>
    <xf numFmtId="0" fontId="6" fillId="0" borderId="54" xfId="0" applyFont="1" applyBorder="1" applyProtection="1">
      <alignment vertical="center"/>
    </xf>
    <xf numFmtId="49" fontId="42" fillId="0" borderId="53" xfId="0" applyNumberFormat="1" applyFont="1" applyBorder="1" applyAlignment="1" applyProtection="1">
      <alignment horizontal="center" vertical="center"/>
      <protection locked="0"/>
    </xf>
    <xf numFmtId="49" fontId="42" fillId="0" borderId="54" xfId="0" applyNumberFormat="1" applyFont="1" applyBorder="1" applyAlignment="1" applyProtection="1">
      <alignment horizontal="center" vertical="center"/>
      <protection locked="0"/>
    </xf>
    <xf numFmtId="49" fontId="42" fillId="0" borderId="55" xfId="0" applyNumberFormat="1" applyFont="1" applyBorder="1" applyAlignment="1" applyProtection="1">
      <alignment horizontal="center" vertical="center"/>
      <protection locked="0"/>
    </xf>
    <xf numFmtId="49" fontId="41" fillId="0" borderId="53" xfId="0" applyNumberFormat="1" applyFont="1" applyBorder="1" applyAlignment="1" applyProtection="1">
      <alignment horizontal="left" vertical="center" wrapText="1"/>
      <protection locked="0"/>
    </xf>
    <xf numFmtId="49" fontId="41" fillId="0" borderId="54" xfId="0" applyNumberFormat="1" applyFont="1" applyBorder="1" applyAlignment="1" applyProtection="1">
      <alignment horizontal="left" vertical="center" wrapText="1"/>
      <protection locked="0"/>
    </xf>
    <xf numFmtId="49" fontId="41" fillId="0" borderId="55" xfId="0" applyNumberFormat="1" applyFont="1" applyBorder="1" applyAlignment="1" applyProtection="1">
      <alignment horizontal="left" vertical="center" wrapText="1"/>
      <protection locked="0"/>
    </xf>
    <xf numFmtId="49" fontId="6" fillId="0" borderId="24" xfId="0" applyNumberFormat="1" applyFont="1" applyBorder="1" applyAlignment="1" applyProtection="1">
      <alignment horizontal="right" vertical="center"/>
    </xf>
    <xf numFmtId="49" fontId="6" fillId="0" borderId="13" xfId="0" applyNumberFormat="1" applyFont="1" applyBorder="1" applyAlignment="1" applyProtection="1">
      <alignment horizontal="right" vertical="center"/>
    </xf>
    <xf numFmtId="0" fontId="6" fillId="0" borderId="13" xfId="0" applyFont="1" applyBorder="1" applyProtection="1">
      <alignment vertical="center"/>
    </xf>
    <xf numFmtId="0" fontId="6" fillId="0" borderId="13" xfId="0" applyFont="1" applyBorder="1" applyAlignment="1" applyProtection="1">
      <alignment horizontal="left" vertical="center" shrinkToFit="1"/>
    </xf>
    <xf numFmtId="0" fontId="6" fillId="0" borderId="25" xfId="0" applyFont="1" applyBorder="1" applyAlignment="1" applyProtection="1">
      <alignment horizontal="left" vertical="center" shrinkToFit="1"/>
    </xf>
    <xf numFmtId="49" fontId="42" fillId="0" borderId="24" xfId="0" applyNumberFormat="1" applyFont="1" applyBorder="1" applyAlignment="1" applyProtection="1">
      <alignment horizontal="center" vertical="center"/>
      <protection locked="0"/>
    </xf>
    <xf numFmtId="49" fontId="42" fillId="0" borderId="13" xfId="0" applyNumberFormat="1" applyFont="1" applyBorder="1" applyAlignment="1" applyProtection="1">
      <alignment horizontal="center" vertical="center"/>
      <protection locked="0"/>
    </xf>
    <xf numFmtId="49" fontId="42" fillId="0" borderId="25" xfId="0" applyNumberFormat="1" applyFont="1" applyBorder="1" applyAlignment="1" applyProtection="1">
      <alignment horizontal="center" vertical="center"/>
      <protection locked="0"/>
    </xf>
    <xf numFmtId="49" fontId="41" fillId="0" borderId="24" xfId="0" applyNumberFormat="1" applyFont="1" applyBorder="1" applyAlignment="1" applyProtection="1">
      <alignment horizontal="left" vertical="center" wrapText="1"/>
      <protection locked="0"/>
    </xf>
    <xf numFmtId="49" fontId="41" fillId="0" borderId="13" xfId="0" applyNumberFormat="1" applyFont="1" applyBorder="1" applyAlignment="1" applyProtection="1">
      <alignment horizontal="left" vertical="center" wrapText="1"/>
      <protection locked="0"/>
    </xf>
    <xf numFmtId="49" fontId="41" fillId="0" borderId="25"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right" vertical="center"/>
    </xf>
    <xf numFmtId="0" fontId="6" fillId="0" borderId="0" xfId="0" applyFont="1" applyBorder="1" applyAlignment="1" applyProtection="1">
      <alignment vertical="center" shrinkToFit="1"/>
    </xf>
    <xf numFmtId="49" fontId="42"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left" vertical="center"/>
    </xf>
    <xf numFmtId="49" fontId="6" fillId="0" borderId="0" xfId="0" quotePrefix="1" applyNumberFormat="1" applyFont="1" applyBorder="1" applyAlignment="1" applyProtection="1">
      <alignment vertical="center"/>
    </xf>
    <xf numFmtId="49" fontId="42" fillId="0" borderId="0" xfId="0" applyNumberFormat="1" applyFont="1" applyBorder="1" applyAlignment="1" applyProtection="1">
      <alignment horizontal="center" vertical="center"/>
      <protection locked="0"/>
    </xf>
    <xf numFmtId="49" fontId="6" fillId="0" borderId="1" xfId="0" applyNumberFormat="1" applyFont="1" applyBorder="1" applyAlignment="1" applyProtection="1">
      <alignment vertical="center"/>
    </xf>
    <xf numFmtId="49" fontId="42" fillId="0" borderId="8" xfId="0" applyNumberFormat="1" applyFont="1" applyBorder="1" applyAlignment="1" applyProtection="1">
      <alignment horizontal="center" vertical="center"/>
      <protection locked="0"/>
    </xf>
    <xf numFmtId="49" fontId="42" fillId="0" borderId="1" xfId="0" applyNumberFormat="1" applyFont="1" applyBorder="1" applyAlignment="1" applyProtection="1">
      <alignment horizontal="center" vertical="center"/>
      <protection locked="0"/>
    </xf>
    <xf numFmtId="49" fontId="42" fillId="0" borderId="9" xfId="0" applyNumberFormat="1" applyFont="1" applyBorder="1" applyAlignment="1" applyProtection="1">
      <alignment horizontal="center" vertical="center"/>
      <protection locked="0"/>
    </xf>
    <xf numFmtId="0" fontId="6" fillId="0" borderId="1" xfId="0" applyFont="1" applyBorder="1" applyProtection="1">
      <alignment vertical="center"/>
    </xf>
    <xf numFmtId="49" fontId="6" fillId="0" borderId="1" xfId="0" applyNumberFormat="1" applyFont="1" applyBorder="1" applyAlignment="1" applyProtection="1">
      <alignment horizontal="left" vertical="center"/>
    </xf>
    <xf numFmtId="49" fontId="6" fillId="0" borderId="10" xfId="0" applyNumberFormat="1" applyFont="1" applyBorder="1" applyAlignment="1" applyProtection="1">
      <alignment horizontal="right" vertical="center"/>
    </xf>
    <xf numFmtId="49" fontId="6" fillId="0" borderId="7" xfId="0" applyNumberFormat="1" applyFont="1" applyBorder="1" applyAlignment="1" applyProtection="1">
      <alignment horizontal="left" vertical="center"/>
    </xf>
    <xf numFmtId="49" fontId="6" fillId="0" borderId="3" xfId="0" applyNumberFormat="1" applyFont="1" applyBorder="1" applyAlignment="1" applyProtection="1">
      <alignment horizontal="right" vertical="center"/>
    </xf>
    <xf numFmtId="49" fontId="6" fillId="0" borderId="2" xfId="0" applyNumberFormat="1" applyFont="1" applyBorder="1" applyAlignment="1" applyProtection="1">
      <alignment horizontal="right" vertical="center"/>
    </xf>
    <xf numFmtId="49" fontId="42" fillId="0" borderId="2" xfId="0" applyNumberFormat="1"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right" vertical="center"/>
    </xf>
    <xf numFmtId="49" fontId="6" fillId="0" borderId="4" xfId="0" applyNumberFormat="1" applyFont="1" applyBorder="1" applyAlignment="1" applyProtection="1">
      <alignment horizontal="right" vertical="center"/>
    </xf>
    <xf numFmtId="49" fontId="6" fillId="0" borderId="0" xfId="0" applyNumberFormat="1" applyFont="1" applyBorder="1" applyAlignment="1" applyProtection="1">
      <alignment horizontal="center" vertical="top"/>
    </xf>
    <xf numFmtId="49" fontId="6" fillId="0" borderId="7" xfId="0" applyNumberFormat="1" applyFont="1" applyBorder="1" applyAlignment="1" applyProtection="1">
      <alignment vertical="top"/>
    </xf>
    <xf numFmtId="0" fontId="6" fillId="0" borderId="2" xfId="0" applyFont="1" applyBorder="1" applyAlignment="1" applyProtection="1">
      <alignment vertical="top"/>
    </xf>
    <xf numFmtId="49" fontId="6" fillId="0" borderId="2" xfId="0" applyNumberFormat="1" applyFont="1" applyBorder="1" applyAlignment="1" applyProtection="1">
      <alignment vertical="center" wrapText="1"/>
    </xf>
    <xf numFmtId="49" fontId="6" fillId="0" borderId="14" xfId="0" applyNumberFormat="1" applyFont="1" applyBorder="1" applyAlignment="1" applyProtection="1">
      <alignment vertical="top"/>
    </xf>
    <xf numFmtId="49" fontId="6" fillId="0" borderId="2" xfId="0" applyNumberFormat="1" applyFont="1" applyBorder="1" applyAlignment="1" applyProtection="1">
      <alignment vertical="top"/>
    </xf>
    <xf numFmtId="49" fontId="6" fillId="0" borderId="0" xfId="0" applyNumberFormat="1" applyFont="1" applyBorder="1" applyAlignment="1" applyProtection="1">
      <alignment vertical="top"/>
    </xf>
    <xf numFmtId="49" fontId="6" fillId="0" borderId="6" xfId="0" applyNumberFormat="1" applyFont="1" applyBorder="1" applyAlignment="1" applyProtection="1">
      <alignment horizontal="center" vertical="top"/>
    </xf>
    <xf numFmtId="0" fontId="32" fillId="0" borderId="7" xfId="0" applyFont="1" applyBorder="1" applyAlignment="1" applyProtection="1">
      <alignment horizontal="right" vertical="center"/>
    </xf>
    <xf numFmtId="0" fontId="34" fillId="0" borderId="7"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left" vertical="top"/>
    </xf>
    <xf numFmtId="49" fontId="6" fillId="0" borderId="2" xfId="0" applyNumberFormat="1" applyFont="1" applyBorder="1" applyAlignment="1" applyProtection="1">
      <alignment horizontal="left" vertical="top"/>
    </xf>
    <xf numFmtId="49" fontId="6" fillId="0" borderId="2" xfId="0" applyNumberFormat="1" applyFont="1" applyBorder="1" applyAlignment="1" applyProtection="1">
      <alignment horizontal="left" vertical="center" wrapText="1"/>
    </xf>
    <xf numFmtId="0" fontId="41" fillId="0" borderId="1" xfId="0" applyFont="1" applyBorder="1" applyAlignment="1" applyProtection="1">
      <alignment vertical="center"/>
    </xf>
    <xf numFmtId="0" fontId="41" fillId="0" borderId="9" xfId="0" applyFont="1" applyBorder="1" applyAlignment="1" applyProtection="1">
      <alignment vertical="center"/>
    </xf>
    <xf numFmtId="49" fontId="6" fillId="0" borderId="3" xfId="0" applyNumberFormat="1" applyFont="1" applyBorder="1" applyAlignment="1" applyProtection="1">
      <alignment horizontal="right" vertical="center"/>
    </xf>
    <xf numFmtId="49" fontId="6" fillId="0" borderId="2" xfId="0" applyNumberFormat="1" applyFont="1" applyBorder="1" applyAlignment="1" applyProtection="1">
      <alignment horizontal="center" vertical="center"/>
      <protection locked="0"/>
    </xf>
    <xf numFmtId="49" fontId="32" fillId="0" borderId="0" xfId="0" applyNumberFormat="1" applyFont="1" applyBorder="1" applyAlignment="1" applyProtection="1">
      <alignment vertical="center"/>
    </xf>
    <xf numFmtId="49" fontId="32" fillId="0" borderId="7" xfId="0" quotePrefix="1" applyNumberFormat="1" applyFont="1" applyBorder="1" applyAlignment="1" applyProtection="1"/>
    <xf numFmtId="49" fontId="32" fillId="0" borderId="7" xfId="0" applyNumberFormat="1" applyFont="1" applyBorder="1" applyAlignment="1" applyProtection="1"/>
    <xf numFmtId="0" fontId="6" fillId="0" borderId="5" xfId="0" applyFont="1" applyBorder="1" applyAlignment="1" applyProtection="1">
      <alignment horizontal="left" vertical="center"/>
    </xf>
    <xf numFmtId="0" fontId="41" fillId="0" borderId="1" xfId="0" applyFont="1" applyBorder="1" applyAlignment="1" applyProtection="1">
      <alignment horizontal="left" vertical="center"/>
    </xf>
    <xf numFmtId="0" fontId="33" fillId="0" borderId="1" xfId="0" applyFont="1" applyBorder="1" applyAlignment="1" applyProtection="1">
      <alignment vertical="center" wrapText="1"/>
    </xf>
    <xf numFmtId="0" fontId="33" fillId="0" borderId="9" xfId="0" applyFont="1" applyBorder="1" applyAlignment="1" applyProtection="1">
      <alignment vertical="center" wrapText="1"/>
    </xf>
    <xf numFmtId="0" fontId="6" fillId="0" borderId="2" xfId="0" applyFont="1" applyBorder="1" applyAlignment="1" applyProtection="1">
      <alignment vertical="center" shrinkToFit="1"/>
    </xf>
    <xf numFmtId="0" fontId="34" fillId="0" borderId="1" xfId="0" applyFont="1" applyBorder="1" applyAlignment="1" applyProtection="1">
      <alignment vertical="center"/>
    </xf>
    <xf numFmtId="0" fontId="34" fillId="0" borderId="9" xfId="0" applyFont="1" applyBorder="1" applyAlignment="1" applyProtection="1">
      <alignment vertical="center"/>
    </xf>
    <xf numFmtId="0" fontId="33" fillId="0" borderId="1" xfId="0" applyFont="1" applyBorder="1" applyAlignment="1" applyProtection="1">
      <alignment vertical="center"/>
    </xf>
    <xf numFmtId="0" fontId="34" fillId="0" borderId="5" xfId="0" applyFont="1" applyBorder="1" applyAlignment="1" applyProtection="1">
      <alignment vertical="center"/>
    </xf>
    <xf numFmtId="0" fontId="34" fillId="0" borderId="2" xfId="0" applyFont="1" applyBorder="1" applyAlignment="1" applyProtection="1">
      <alignment vertical="center"/>
    </xf>
    <xf numFmtId="49" fontId="6" fillId="0" borderId="2" xfId="0" applyNumberFormat="1" applyFont="1" applyBorder="1" applyAlignment="1" applyProtection="1"/>
    <xf numFmtId="49" fontId="6" fillId="0" borderId="7" xfId="0" quotePrefix="1" applyNumberFormat="1" applyFont="1" applyBorder="1" applyAlignment="1" applyProtection="1"/>
    <xf numFmtId="49" fontId="6" fillId="0" borderId="7" xfId="0" applyNumberFormat="1" applyFont="1" applyBorder="1" applyAlignment="1" applyProtection="1"/>
    <xf numFmtId="49" fontId="6" fillId="0" borderId="2" xfId="0" applyNumberFormat="1" applyFont="1" applyBorder="1" applyAlignment="1" applyProtection="1">
      <alignment horizontal="left" vertical="center"/>
    </xf>
    <xf numFmtId="49" fontId="32" fillId="0" borderId="8" xfId="0" applyNumberFormat="1" applyFont="1" applyBorder="1" applyAlignment="1" applyProtection="1">
      <alignment horizontal="center" vertical="center"/>
    </xf>
    <xf numFmtId="49" fontId="32" fillId="0" borderId="1" xfId="0" applyNumberFormat="1" applyFont="1" applyBorder="1" applyAlignment="1" applyProtection="1">
      <alignment horizontal="center" vertical="center"/>
    </xf>
    <xf numFmtId="49" fontId="32" fillId="0" borderId="9" xfId="0" applyNumberFormat="1" applyFont="1" applyBorder="1" applyAlignment="1" applyProtection="1">
      <alignment horizontal="center" vertical="center"/>
    </xf>
    <xf numFmtId="49" fontId="6" fillId="0" borderId="0" xfId="0" applyNumberFormat="1" applyFont="1" applyBorder="1" applyProtection="1">
      <alignment vertical="center"/>
    </xf>
    <xf numFmtId="0" fontId="32" fillId="0" borderId="0" xfId="0" quotePrefix="1" applyFont="1" applyBorder="1" applyAlignment="1" applyProtection="1"/>
    <xf numFmtId="0" fontId="32" fillId="0" borderId="0" xfId="0" applyFont="1" applyBorder="1" applyAlignment="1" applyProtection="1"/>
    <xf numFmtId="49" fontId="32" fillId="0" borderId="0" xfId="0" quotePrefix="1" applyNumberFormat="1" applyFont="1" applyBorder="1" applyAlignment="1" applyProtection="1"/>
    <xf numFmtId="49" fontId="32" fillId="0" borderId="0" xfId="0" applyNumberFormat="1" applyFont="1" applyBorder="1" applyAlignment="1" applyProtection="1"/>
    <xf numFmtId="0" fontId="32" fillId="0" borderId="7" xfId="0" quotePrefix="1" applyFont="1" applyBorder="1" applyAlignment="1" applyProtection="1"/>
    <xf numFmtId="0" fontId="32" fillId="0" borderId="7" xfId="0" applyFont="1" applyBorder="1" applyAlignment="1" applyProtection="1"/>
    <xf numFmtId="0" fontId="6" fillId="0" borderId="1" xfId="0" applyFont="1" applyBorder="1" applyAlignment="1" applyProtection="1">
      <alignment vertical="center" wrapText="1"/>
    </xf>
    <xf numFmtId="0" fontId="6" fillId="0" borderId="9" xfId="0" applyFont="1" applyBorder="1" applyAlignment="1" applyProtection="1">
      <alignment vertical="center" wrapText="1"/>
    </xf>
    <xf numFmtId="49" fontId="32" fillId="0" borderId="1" xfId="0" quotePrefix="1" applyNumberFormat="1" applyFont="1" applyBorder="1" applyAlignment="1" applyProtection="1"/>
    <xf numFmtId="49" fontId="32" fillId="0" borderId="1" xfId="0" applyNumberFormat="1" applyFont="1" applyBorder="1" applyAlignment="1" applyProtection="1"/>
    <xf numFmtId="0" fontId="6" fillId="0" borderId="1" xfId="0" applyFont="1" applyBorder="1" applyProtection="1">
      <alignment vertical="center"/>
    </xf>
    <xf numFmtId="0" fontId="6" fillId="0" borderId="1" xfId="0" applyFont="1" applyBorder="1" applyAlignment="1" applyProtection="1">
      <alignment vertical="center" shrinkToFit="1"/>
    </xf>
    <xf numFmtId="0" fontId="41" fillId="0" borderId="1" xfId="0" applyFont="1" applyBorder="1" applyAlignment="1" applyProtection="1">
      <alignment horizontal="left" vertical="center" wrapText="1" shrinkToFit="1"/>
    </xf>
    <xf numFmtId="0" fontId="41" fillId="0" borderId="9" xfId="0" applyFont="1" applyBorder="1" applyAlignment="1" applyProtection="1">
      <alignment horizontal="left" vertical="center" wrapText="1" shrinkToFit="1"/>
    </xf>
    <xf numFmtId="0" fontId="6" fillId="0" borderId="2" xfId="0" applyFont="1" applyBorder="1" applyAlignment="1" applyProtection="1">
      <alignment vertical="center" shrinkToFit="1"/>
    </xf>
    <xf numFmtId="49" fontId="32" fillId="0" borderId="0" xfId="0" applyNumberFormat="1" applyFont="1" applyBorder="1" applyAlignment="1" applyProtection="1">
      <alignment horizontal="center" vertical="center"/>
    </xf>
    <xf numFmtId="49" fontId="32" fillId="0" borderId="1" xfId="0" applyNumberFormat="1" applyFont="1" applyBorder="1" applyAlignment="1" applyProtection="1">
      <alignment horizontal="center" vertical="center"/>
    </xf>
    <xf numFmtId="0" fontId="34" fillId="0" borderId="1" xfId="0" applyFont="1" applyBorder="1" applyAlignment="1" applyProtection="1">
      <alignment vertical="center" wrapText="1"/>
    </xf>
    <xf numFmtId="0" fontId="34" fillId="0" borderId="9" xfId="0" applyFont="1" applyBorder="1" applyAlignment="1" applyProtection="1">
      <alignment vertical="center" wrapText="1"/>
    </xf>
    <xf numFmtId="49" fontId="6" fillId="0" borderId="5" xfId="0" applyNumberFormat="1" applyFont="1" applyBorder="1" applyAlignment="1" applyProtection="1">
      <alignment horizontal="right" vertical="center"/>
    </xf>
    <xf numFmtId="0" fontId="32" fillId="0" borderId="7" xfId="0" applyFont="1" applyBorder="1" applyAlignment="1" applyProtection="1">
      <alignment vertical="center"/>
    </xf>
    <xf numFmtId="0" fontId="6" fillId="0" borderId="27" xfId="0" applyFont="1" applyBorder="1" applyAlignment="1" applyProtection="1">
      <alignment horizontal="left" vertical="center" wrapText="1"/>
    </xf>
    <xf numFmtId="0" fontId="32" fillId="0" borderId="15" xfId="0" applyFont="1" applyBorder="1" applyAlignment="1" applyProtection="1">
      <alignment vertical="top"/>
    </xf>
    <xf numFmtId="0" fontId="32" fillId="0" borderId="2" xfId="0" applyFont="1" applyBorder="1" applyAlignment="1" applyProtection="1">
      <alignment vertical="top"/>
    </xf>
    <xf numFmtId="0" fontId="32" fillId="0" borderId="14" xfId="0" applyFont="1" applyBorder="1" applyAlignment="1" applyProtection="1">
      <alignment vertical="top"/>
    </xf>
    <xf numFmtId="0" fontId="6" fillId="0" borderId="28" xfId="0" applyFont="1" applyBorder="1" applyAlignment="1" applyProtection="1">
      <alignment horizontal="left" vertical="center" wrapText="1"/>
    </xf>
    <xf numFmtId="0" fontId="6" fillId="0" borderId="56" xfId="0" applyFont="1" applyBorder="1" applyProtection="1">
      <alignment vertical="center"/>
    </xf>
    <xf numFmtId="0" fontId="6" fillId="0" borderId="4" xfId="0" applyFont="1" applyBorder="1" applyProtection="1">
      <alignment vertical="center"/>
    </xf>
    <xf numFmtId="0" fontId="6" fillId="0" borderId="4" xfId="0" applyFont="1" applyBorder="1" applyAlignment="1" applyProtection="1">
      <alignment horizontal="left" vertical="center"/>
    </xf>
    <xf numFmtId="0" fontId="6" fillId="0" borderId="17" xfId="0" applyFont="1" applyBorder="1" applyAlignment="1" applyProtection="1">
      <alignment horizontal="left" vertical="center" wrapText="1"/>
    </xf>
    <xf numFmtId="0" fontId="32" fillId="0" borderId="16" xfId="0" applyFont="1" applyBorder="1" applyAlignment="1" applyProtection="1">
      <alignment vertical="top"/>
    </xf>
    <xf numFmtId="0" fontId="32" fillId="0" borderId="7" xfId="0" applyFont="1" applyBorder="1" applyAlignment="1" applyProtection="1">
      <alignment vertical="top"/>
    </xf>
    <xf numFmtId="0" fontId="32" fillId="0" borderId="6" xfId="0" applyFont="1" applyBorder="1" applyAlignment="1" applyProtection="1">
      <alignment vertical="top"/>
    </xf>
    <xf numFmtId="0" fontId="6" fillId="0" borderId="0" xfId="0" applyFont="1" applyBorder="1" applyProtection="1">
      <alignment vertical="center"/>
    </xf>
    <xf numFmtId="0" fontId="6" fillId="0" borderId="7"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6" xfId="0" applyFont="1" applyBorder="1" applyAlignment="1" applyProtection="1">
      <alignment horizontal="right" vertical="center"/>
    </xf>
    <xf numFmtId="180" fontId="6" fillId="0" borderId="7"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vertical="top"/>
    </xf>
    <xf numFmtId="0" fontId="6" fillId="0" borderId="14" xfId="0" applyFont="1" applyBorder="1" applyAlignment="1" applyProtection="1">
      <alignment horizontal="left" vertical="center" wrapText="1"/>
    </xf>
    <xf numFmtId="0" fontId="6" fillId="0" borderId="3" xfId="0" applyFont="1" applyBorder="1" applyAlignment="1" applyProtection="1">
      <alignment vertical="top"/>
    </xf>
    <xf numFmtId="0" fontId="6" fillId="0" borderId="14" xfId="0" applyFont="1" applyBorder="1" applyAlignment="1" applyProtection="1">
      <alignment vertical="top"/>
    </xf>
    <xf numFmtId="0" fontId="6" fillId="0" borderId="7" xfId="0" applyFont="1" applyBorder="1" applyAlignment="1" applyProtection="1">
      <alignment vertical="top"/>
    </xf>
    <xf numFmtId="0" fontId="6" fillId="0" borderId="6" xfId="0" applyFont="1" applyBorder="1" applyAlignment="1" applyProtection="1">
      <alignment vertical="top"/>
    </xf>
    <xf numFmtId="49" fontId="6" fillId="0" borderId="5" xfId="0" applyNumberFormat="1" applyFont="1" applyBorder="1" applyAlignment="1" applyProtection="1">
      <alignment horizontal="center" vertical="center"/>
    </xf>
    <xf numFmtId="0" fontId="6" fillId="0" borderId="6" xfId="0" applyFont="1" applyBorder="1" applyProtection="1">
      <alignment vertical="center"/>
    </xf>
    <xf numFmtId="0" fontId="8" fillId="0" borderId="0" xfId="0" applyFont="1" applyBorder="1" applyAlignment="1" applyProtection="1">
      <alignment vertical="center"/>
    </xf>
    <xf numFmtId="0" fontId="32" fillId="0" borderId="3" xfId="0" applyFont="1" applyBorder="1" applyAlignment="1" applyProtection="1">
      <alignment horizontal="left" vertical="center"/>
    </xf>
    <xf numFmtId="0" fontId="32" fillId="0" borderId="2" xfId="0" applyFont="1" applyBorder="1" applyAlignment="1" applyProtection="1">
      <alignment horizontal="left" vertical="center"/>
    </xf>
    <xf numFmtId="0" fontId="32" fillId="0" borderId="14" xfId="0" applyFont="1" applyBorder="1" applyAlignment="1" applyProtection="1">
      <alignment horizontal="left" vertical="center"/>
    </xf>
    <xf numFmtId="0" fontId="32" fillId="0" borderId="3"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3" xfId="0" applyFont="1" applyBorder="1" applyAlignment="1" applyProtection="1">
      <alignment vertical="center" wrapText="1"/>
    </xf>
    <xf numFmtId="0" fontId="32" fillId="0" borderId="2" xfId="0" applyFont="1" applyBorder="1" applyAlignment="1" applyProtection="1">
      <alignment vertical="center" wrapText="1"/>
    </xf>
    <xf numFmtId="0" fontId="32" fillId="0" borderId="14" xfId="0" applyFont="1" applyBorder="1" applyAlignment="1" applyProtection="1">
      <alignment vertical="center" wrapText="1"/>
    </xf>
    <xf numFmtId="0" fontId="32" fillId="0" borderId="5" xfId="0" applyFont="1" applyBorder="1" applyAlignment="1" applyProtection="1">
      <alignment vertical="center"/>
    </xf>
    <xf numFmtId="0" fontId="32" fillId="0" borderId="5"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5" xfId="0" applyFont="1" applyBorder="1" applyAlignment="1" applyProtection="1">
      <alignment vertical="center" wrapText="1"/>
    </xf>
    <xf numFmtId="0" fontId="32" fillId="0" borderId="0" xfId="0" applyFont="1" applyBorder="1" applyAlignment="1" applyProtection="1">
      <alignment vertical="center" wrapText="1"/>
    </xf>
    <xf numFmtId="0" fontId="32" fillId="0" borderId="4" xfId="0" applyFont="1" applyBorder="1" applyAlignment="1" applyProtection="1">
      <alignment vertical="center" wrapText="1"/>
    </xf>
    <xf numFmtId="0" fontId="32" fillId="0" borderId="10" xfId="0" applyFont="1" applyBorder="1" applyAlignment="1" applyProtection="1">
      <alignment horizontal="left" vertical="center"/>
    </xf>
    <xf numFmtId="0" fontId="32" fillId="0" borderId="7" xfId="0" applyFont="1" applyBorder="1" applyAlignment="1" applyProtection="1">
      <alignment horizontal="left" vertical="center"/>
    </xf>
    <xf numFmtId="0" fontId="32" fillId="0" borderId="6" xfId="0" applyFont="1" applyBorder="1" applyAlignment="1" applyProtection="1">
      <alignment horizontal="left" vertical="center"/>
    </xf>
    <xf numFmtId="0" fontId="32" fillId="0" borderId="10"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10" xfId="0" applyFont="1" applyBorder="1" applyAlignment="1" applyProtection="1">
      <alignment vertical="center" wrapText="1"/>
    </xf>
    <xf numFmtId="0" fontId="32" fillId="0" borderId="7" xfId="0" applyFont="1" applyBorder="1" applyAlignment="1" applyProtection="1">
      <alignment vertical="center" wrapText="1"/>
    </xf>
    <xf numFmtId="0" fontId="32" fillId="0" borderId="6" xfId="0" applyFont="1" applyBorder="1" applyAlignment="1" applyProtection="1">
      <alignment vertical="center" wrapText="1"/>
    </xf>
    <xf numFmtId="0" fontId="6" fillId="0" borderId="8" xfId="0" applyFont="1" applyBorder="1" applyAlignment="1" applyProtection="1">
      <alignment vertical="center"/>
    </xf>
    <xf numFmtId="179" fontId="6" fillId="0" borderId="8" xfId="0" applyNumberFormat="1" applyFont="1" applyBorder="1" applyAlignment="1" applyProtection="1">
      <alignment horizontal="center" vertical="center"/>
      <protection locked="0"/>
    </xf>
    <xf numFmtId="179" fontId="6" fillId="0" borderId="1"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8" xfId="0" applyNumberFormat="1" applyFont="1" applyBorder="1" applyAlignment="1" applyProtection="1">
      <alignment vertical="center"/>
      <protection locked="0"/>
    </xf>
    <xf numFmtId="0" fontId="6" fillId="0" borderId="1" xfId="0" applyFont="1" applyBorder="1" applyAlignment="1" applyProtection="1">
      <alignment horizontal="center" vertical="center"/>
    </xf>
    <xf numFmtId="0" fontId="6" fillId="0" borderId="1" xfId="0" applyNumberFormat="1" applyFont="1" applyBorder="1" applyAlignment="1" applyProtection="1">
      <alignment horizontal="center" vertical="center"/>
      <protection locked="0"/>
    </xf>
    <xf numFmtId="0" fontId="6" fillId="0" borderId="9" xfId="0" quotePrefix="1" applyFont="1" applyBorder="1" applyAlignment="1" applyProtection="1">
      <alignment vertical="center"/>
    </xf>
    <xf numFmtId="0" fontId="6" fillId="0" borderId="5" xfId="0" applyFont="1" applyBorder="1" applyAlignment="1" applyProtection="1">
      <alignment horizontal="center" vertical="center"/>
    </xf>
    <xf numFmtId="0" fontId="6" fillId="0" borderId="3" xfId="0" applyFont="1" applyBorder="1" applyAlignment="1" applyProtection="1">
      <alignment vertical="center" wrapText="1"/>
    </xf>
    <xf numFmtId="0" fontId="6" fillId="0" borderId="14" xfId="0" applyFont="1" applyBorder="1" applyAlignment="1" applyProtection="1">
      <alignment vertical="center" wrapText="1"/>
    </xf>
    <xf numFmtId="176" fontId="6" fillId="0" borderId="8" xfId="0" applyNumberFormat="1" applyFont="1" applyBorder="1" applyAlignment="1" applyProtection="1">
      <alignment horizontal="center" vertical="center"/>
      <protection locked="0"/>
    </xf>
    <xf numFmtId="176" fontId="6" fillId="0" borderId="1" xfId="0" applyNumberFormat="1"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0" fontId="6" fillId="0" borderId="10" xfId="0" applyFont="1" applyBorder="1" applyAlignment="1" applyProtection="1">
      <alignment vertical="center" wrapText="1"/>
    </xf>
    <xf numFmtId="0" fontId="41" fillId="0" borderId="7" xfId="0" applyFont="1" applyBorder="1" applyAlignment="1" applyProtection="1">
      <alignment horizontal="left" vertical="center"/>
    </xf>
    <xf numFmtId="0" fontId="41" fillId="0" borderId="7" xfId="0" applyFont="1" applyBorder="1" applyAlignment="1" applyProtection="1">
      <alignment horizontal="left" vertical="center" wrapText="1"/>
    </xf>
    <xf numFmtId="0" fontId="6" fillId="0" borderId="6" xfId="0" applyFont="1" applyBorder="1" applyAlignment="1" applyProtection="1">
      <alignment vertical="center" wrapText="1"/>
    </xf>
    <xf numFmtId="0" fontId="6" fillId="0" borderId="4" xfId="0" applyFont="1" applyBorder="1" applyAlignment="1" applyProtection="1">
      <alignment vertical="center" wrapText="1"/>
    </xf>
    <xf numFmtId="0" fontId="6" fillId="0" borderId="0" xfId="0" applyNumberFormat="1" applyFont="1" applyBorder="1" applyAlignment="1" applyProtection="1">
      <alignment horizontal="center" vertical="center"/>
      <protection locked="0"/>
    </xf>
    <xf numFmtId="0" fontId="34" fillId="0" borderId="6" xfId="0" applyFont="1" applyBorder="1" applyAlignment="1" applyProtection="1">
      <alignment vertical="center"/>
    </xf>
    <xf numFmtId="0" fontId="6" fillId="0" borderId="2" xfId="0" applyFont="1" applyBorder="1" applyAlignment="1" applyProtection="1">
      <alignment horizontal="center" vertical="center"/>
    </xf>
    <xf numFmtId="0" fontId="32" fillId="0" borderId="3" xfId="0" applyFont="1" applyBorder="1" applyAlignment="1" applyProtection="1">
      <alignment horizontal="left" vertical="center" wrapText="1" shrinkToFit="1"/>
    </xf>
    <xf numFmtId="0" fontId="32" fillId="0" borderId="2" xfId="0" applyFont="1" applyBorder="1" applyAlignment="1" applyProtection="1">
      <alignment horizontal="left" vertical="center" wrapText="1" shrinkToFit="1"/>
    </xf>
    <xf numFmtId="0" fontId="32" fillId="0" borderId="14" xfId="0" applyFont="1" applyBorder="1" applyAlignment="1" applyProtection="1">
      <alignment horizontal="left" vertical="center" wrapText="1" shrinkToFit="1"/>
    </xf>
    <xf numFmtId="0" fontId="32" fillId="0" borderId="5" xfId="0" applyFont="1" applyBorder="1" applyAlignment="1" applyProtection="1">
      <alignment horizontal="left" vertical="center" wrapText="1" shrinkToFit="1"/>
    </xf>
    <xf numFmtId="0" fontId="32" fillId="0" borderId="0" xfId="0" applyFont="1" applyBorder="1" applyAlignment="1" applyProtection="1">
      <alignment horizontal="left" vertical="center" wrapText="1" shrinkToFit="1"/>
    </xf>
    <xf numFmtId="0" fontId="32" fillId="0" borderId="4" xfId="0" applyFont="1" applyBorder="1" applyAlignment="1" applyProtection="1">
      <alignment horizontal="left" vertical="center" wrapText="1" shrinkToFit="1"/>
    </xf>
    <xf numFmtId="0" fontId="32" fillId="0" borderId="10" xfId="0" applyFont="1" applyBorder="1" applyAlignment="1" applyProtection="1">
      <alignment horizontal="left" vertical="center" wrapText="1" shrinkToFit="1"/>
    </xf>
    <xf numFmtId="0" fontId="32" fillId="0" borderId="7" xfId="0" applyFont="1" applyBorder="1" applyAlignment="1" applyProtection="1">
      <alignment horizontal="left" vertical="center" wrapText="1" shrinkToFit="1"/>
    </xf>
    <xf numFmtId="0" fontId="32" fillId="0" borderId="6" xfId="0" applyFont="1" applyBorder="1" applyAlignment="1" applyProtection="1">
      <alignment horizontal="left" vertical="center" wrapText="1" shrinkToFit="1"/>
    </xf>
    <xf numFmtId="0" fontId="32" fillId="0" borderId="0" xfId="0" applyFont="1" applyBorder="1" applyAlignment="1" applyProtection="1">
      <alignment vertical="center" wrapText="1" shrinkToFit="1"/>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0" fontId="32" fillId="0" borderId="2" xfId="0" applyFont="1" applyBorder="1" applyAlignment="1" applyProtection="1">
      <alignment vertical="center"/>
    </xf>
    <xf numFmtId="0" fontId="32" fillId="0" borderId="14" xfId="0" applyFont="1" applyBorder="1" applyAlignment="1" applyProtection="1">
      <alignment vertical="center"/>
    </xf>
    <xf numFmtId="0" fontId="32" fillId="0" borderId="10" xfId="0" applyFont="1" applyBorder="1" applyAlignment="1" applyProtection="1">
      <alignment vertical="center"/>
    </xf>
    <xf numFmtId="0" fontId="32" fillId="0" borderId="6" xfId="0" applyFont="1" applyBorder="1" applyAlignment="1" applyProtection="1">
      <alignment vertical="center"/>
    </xf>
    <xf numFmtId="0" fontId="6" fillId="0" borderId="7" xfId="0" applyFont="1" applyBorder="1" applyAlignment="1" applyProtection="1">
      <alignment horizontal="center"/>
      <protection locked="0"/>
    </xf>
    <xf numFmtId="49" fontId="6" fillId="0" borderId="0" xfId="0" applyNumberFormat="1" applyFont="1" applyBorder="1" applyAlignment="1" applyProtection="1">
      <alignment vertical="center"/>
      <protection locked="0"/>
    </xf>
    <xf numFmtId="49" fontId="6" fillId="0" borderId="8" xfId="0"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49" fontId="6" fillId="0" borderId="7" xfId="0" applyNumberFormat="1" applyFont="1" applyBorder="1" applyAlignment="1" applyProtection="1">
      <alignment vertical="center"/>
    </xf>
    <xf numFmtId="49" fontId="6" fillId="0" borderId="6" xfId="0" applyNumberFormat="1" applyFont="1" applyBorder="1" applyAlignment="1" applyProtection="1">
      <alignment vertical="center"/>
    </xf>
    <xf numFmtId="0" fontId="6" fillId="0" borderId="5" xfId="0" applyFont="1" applyBorder="1" applyAlignment="1" applyProtection="1">
      <alignment vertical="center" wrapText="1"/>
    </xf>
    <xf numFmtId="0" fontId="6" fillId="0" borderId="0" xfId="0" applyFont="1" applyAlignment="1" applyProtection="1">
      <alignment horizontal="left" vertical="center"/>
    </xf>
    <xf numFmtId="0" fontId="6" fillId="0" borderId="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49" fontId="6" fillId="0" borderId="5" xfId="0" applyNumberFormat="1" applyFont="1" applyBorder="1" applyAlignment="1" applyProtection="1">
      <alignment vertical="center"/>
      <protection locked="0"/>
    </xf>
    <xf numFmtId="0" fontId="43" fillId="0" borderId="0" xfId="0" applyFont="1" applyBorder="1" applyProtection="1">
      <alignment vertical="center"/>
    </xf>
    <xf numFmtId="0" fontId="6" fillId="0" borderId="0" xfId="0" applyFont="1" applyBorder="1" applyAlignment="1" applyProtection="1">
      <alignment horizontal="center" vertical="center" wrapText="1"/>
    </xf>
    <xf numFmtId="49" fontId="43" fillId="0" borderId="0" xfId="0" applyNumberFormat="1" applyFont="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43" fillId="0" borderId="0" xfId="0" applyFont="1" applyProtection="1">
      <alignment vertical="center"/>
    </xf>
    <xf numFmtId="0" fontId="8" fillId="2"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8" xfId="0" applyFont="1" applyFill="1" applyBorder="1" applyProtection="1">
      <alignment vertical="center"/>
    </xf>
    <xf numFmtId="0" fontId="8" fillId="2" borderId="1" xfId="0" applyFont="1" applyFill="1" applyBorder="1" applyProtection="1">
      <alignment vertical="center"/>
    </xf>
    <xf numFmtId="0" fontId="8" fillId="2" borderId="1" xfId="0" applyFont="1" applyFill="1" applyBorder="1" applyAlignment="1" applyProtection="1">
      <alignment horizontal="distributed" vertical="center"/>
    </xf>
    <xf numFmtId="0" fontId="8" fillId="2" borderId="1" xfId="0" applyFont="1" applyFill="1" applyBorder="1" applyAlignment="1" applyProtection="1">
      <alignment vertical="center"/>
    </xf>
    <xf numFmtId="0" fontId="8" fillId="2" borderId="9" xfId="0" applyFont="1" applyFill="1" applyBorder="1" applyAlignment="1" applyProtection="1">
      <alignment vertical="center"/>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8" xfId="0" applyFont="1" applyFill="1" applyBorder="1" applyProtection="1">
      <alignment vertical="center"/>
    </xf>
    <xf numFmtId="0" fontId="8" fillId="2" borderId="1" xfId="0" applyFont="1" applyFill="1" applyBorder="1" applyProtection="1">
      <alignment vertical="center"/>
    </xf>
    <xf numFmtId="0" fontId="8" fillId="2" borderId="9" xfId="0" applyFont="1" applyFill="1" applyBorder="1" applyProtection="1">
      <alignment vertical="center"/>
    </xf>
    <xf numFmtId="0" fontId="8" fillId="2" borderId="8" xfId="0" applyFont="1" applyFill="1" applyBorder="1" applyAlignment="1" applyProtection="1">
      <alignment horizontal="left" vertical="center"/>
    </xf>
    <xf numFmtId="0" fontId="8" fillId="2"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4" borderId="8" xfId="0" quotePrefix="1"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0" borderId="8" xfId="0" applyFont="1" applyBorder="1" applyAlignment="1" applyProtection="1">
      <alignment vertical="center"/>
    </xf>
    <xf numFmtId="0" fontId="8" fillId="0" borderId="1" xfId="0" applyFont="1" applyBorder="1" applyAlignment="1" applyProtection="1">
      <alignment vertical="center"/>
    </xf>
    <xf numFmtId="0" fontId="8" fillId="0" borderId="9" xfId="0" applyFont="1" applyBorder="1" applyAlignment="1" applyProtection="1">
      <alignment vertical="center"/>
    </xf>
    <xf numFmtId="49" fontId="6" fillId="0" borderId="8"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6" fillId="0" borderId="9" xfId="0" applyNumberFormat="1" applyFont="1" applyBorder="1" applyAlignment="1" applyProtection="1">
      <alignment horizontal="right" vertical="center"/>
    </xf>
    <xf numFmtId="0" fontId="6" fillId="0" borderId="9" xfId="0" applyFont="1" applyBorder="1" applyAlignment="1" applyProtection="1">
      <alignment vertical="center" shrinkToFit="1"/>
    </xf>
    <xf numFmtId="177" fontId="6" fillId="3" borderId="8" xfId="0" applyNumberFormat="1" applyFont="1" applyFill="1" applyBorder="1" applyAlignment="1" applyProtection="1">
      <alignment horizontal="center" vertical="center"/>
    </xf>
    <xf numFmtId="177" fontId="6" fillId="3" borderId="1"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32" fillId="0" borderId="8" xfId="0" applyFont="1" applyBorder="1" applyAlignment="1" applyProtection="1">
      <alignment vertical="center"/>
    </xf>
    <xf numFmtId="0" fontId="32" fillId="0" borderId="1" xfId="0" applyFont="1" applyBorder="1" applyAlignment="1" applyProtection="1">
      <alignment vertical="center"/>
    </xf>
    <xf numFmtId="0" fontId="32" fillId="0" borderId="9" xfId="0" applyFont="1" applyBorder="1" applyAlignment="1" applyProtection="1">
      <alignment vertical="center"/>
    </xf>
    <xf numFmtId="177" fontId="6" fillId="0" borderId="8" xfId="0" applyNumberFormat="1"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49" fontId="6" fillId="36" borderId="32" xfId="0" applyNumberFormat="1" applyFont="1" applyFill="1" applyBorder="1" applyAlignment="1" applyProtection="1">
      <alignment horizontal="center" vertical="center"/>
    </xf>
    <xf numFmtId="0" fontId="6" fillId="0" borderId="8" xfId="0" applyFont="1" applyBorder="1" applyAlignment="1" applyProtection="1">
      <alignment vertical="center" shrinkToFit="1"/>
    </xf>
    <xf numFmtId="0" fontId="6" fillId="0" borderId="1" xfId="0" applyFont="1" applyBorder="1" applyAlignment="1" applyProtection="1">
      <alignment vertical="center" shrinkToFit="1"/>
    </xf>
    <xf numFmtId="0" fontId="6" fillId="0" borderId="9" xfId="0" applyFont="1" applyBorder="1" applyAlignment="1" applyProtection="1">
      <alignment vertical="center" shrinkToFit="1"/>
    </xf>
    <xf numFmtId="177" fontId="6" fillId="36" borderId="8" xfId="0" applyNumberFormat="1" applyFont="1" applyFill="1" applyBorder="1" applyAlignment="1" applyProtection="1">
      <alignment horizontal="center" vertical="center"/>
    </xf>
    <xf numFmtId="177" fontId="6" fillId="36" borderId="1" xfId="0" applyNumberFormat="1" applyFont="1" applyFill="1" applyBorder="1" applyAlignment="1" applyProtection="1">
      <alignment horizontal="center" vertical="center"/>
    </xf>
    <xf numFmtId="177" fontId="6" fillId="36" borderId="9"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vertical="center"/>
    </xf>
    <xf numFmtId="49" fontId="6" fillId="0" borderId="2"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vertical="center" shrinkToFit="1"/>
    </xf>
    <xf numFmtId="177" fontId="6" fillId="0" borderId="2" xfId="0" applyNumberFormat="1" applyFont="1" applyFill="1" applyBorder="1" applyAlignment="1" applyProtection="1">
      <alignment horizontal="center" vertical="center"/>
    </xf>
    <xf numFmtId="0" fontId="6" fillId="0" borderId="0" xfId="0" applyFont="1" applyFill="1" applyBorder="1" applyProtection="1">
      <alignment vertical="center"/>
    </xf>
    <xf numFmtId="49" fontId="8" fillId="0" borderId="0" xfId="0" applyNumberFormat="1" applyFont="1" applyFill="1" applyBorder="1" applyAlignment="1" applyProtection="1">
      <alignment horizontal="center" vertical="center"/>
    </xf>
    <xf numFmtId="177" fontId="6" fillId="3" borderId="8" xfId="0" applyNumberFormat="1" applyFont="1" applyFill="1" applyBorder="1" applyAlignment="1" applyProtection="1">
      <alignment horizontal="center" vertical="center"/>
    </xf>
    <xf numFmtId="177" fontId="6" fillId="3" borderId="1" xfId="0" applyNumberFormat="1" applyFont="1" applyFill="1" applyBorder="1" applyAlignment="1" applyProtection="1">
      <alignment horizontal="center" vertical="center"/>
    </xf>
    <xf numFmtId="177" fontId="6" fillId="3" borderId="9" xfId="0" applyNumberFormat="1" applyFont="1" applyFill="1" applyBorder="1" applyAlignment="1" applyProtection="1">
      <alignment horizontal="center" vertical="center"/>
    </xf>
    <xf numFmtId="49" fontId="6" fillId="36" borderId="8" xfId="0" applyNumberFormat="1" applyFont="1" applyFill="1" applyBorder="1" applyAlignment="1" applyProtection="1">
      <alignment horizontal="center" vertical="center"/>
    </xf>
    <xf numFmtId="49" fontId="6" fillId="36" borderId="9" xfId="0" applyNumberFormat="1"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0" fontId="6" fillId="0" borderId="8" xfId="0" applyFont="1" applyBorder="1" applyAlignment="1" applyProtection="1">
      <alignment horizontal="left" vertical="center" wrapText="1"/>
    </xf>
    <xf numFmtId="49" fontId="8" fillId="0" borderId="2" xfId="0" applyNumberFormat="1" applyFont="1" applyFill="1" applyBorder="1" applyAlignment="1" applyProtection="1">
      <alignment vertical="center"/>
    </xf>
    <xf numFmtId="49" fontId="6" fillId="0" borderId="2" xfId="0" applyNumberFormat="1" applyFont="1" applyFill="1" applyBorder="1" applyAlignment="1" applyProtection="1">
      <alignment horizontal="center" vertical="center"/>
      <protection locked="0"/>
    </xf>
    <xf numFmtId="0" fontId="6" fillId="0" borderId="0" xfId="0" applyFont="1" applyFill="1" applyProtection="1">
      <alignment vertical="center"/>
    </xf>
    <xf numFmtId="49" fontId="6" fillId="0" borderId="7" xfId="0" applyNumberFormat="1" applyFont="1" applyBorder="1" applyAlignment="1" applyProtection="1">
      <alignment vertical="center"/>
    </xf>
    <xf numFmtId="49" fontId="6" fillId="0" borderId="8"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xfId="34" builtinId="6"/>
    <cellStyle name="桁区切り 2" xfId="35"/>
    <cellStyle name="桁区切り 3"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3" xfId="46"/>
    <cellStyle name="標準 4" xfId="47"/>
    <cellStyle name="良い 2"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4</xdr:colOff>
      <xdr:row>42</xdr:row>
      <xdr:rowOff>1</xdr:rowOff>
    </xdr:from>
    <xdr:to>
      <xdr:col>54</xdr:col>
      <xdr:colOff>119066</xdr:colOff>
      <xdr:row>51</xdr:row>
      <xdr:rowOff>2</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rot="5400000" flipH="1" flipV="1">
          <a:off x="5172418" y="16517372"/>
          <a:ext cx="1653269" cy="14661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xdr:colOff>
      <xdr:row>42</xdr:row>
      <xdr:rowOff>2</xdr:rowOff>
    </xdr:from>
    <xdr:to>
      <xdr:col>43</xdr:col>
      <xdr:colOff>0</xdr:colOff>
      <xdr:row>51</xdr:row>
      <xdr:rowOff>4</xdr:rowOff>
    </xdr:to>
    <xdr:cxnSp macro="">
      <xdr:nvCxnSpPr>
        <xdr:cNvPr id="17" name="直線コネクタ 16">
          <a:extLst>
            <a:ext uri="{FF2B5EF4-FFF2-40B4-BE49-F238E27FC236}">
              <a16:creationId xmlns="" xmlns:a16="http://schemas.microsoft.com/office/drawing/2014/main" id="{00000000-0008-0000-0000-000011000000}"/>
            </a:ext>
          </a:extLst>
        </xdr:cNvPr>
        <xdr:cNvCxnSpPr/>
      </xdr:nvCxnSpPr>
      <xdr:spPr>
        <a:xfrm rot="5400000" flipH="1" flipV="1">
          <a:off x="4062413" y="16702091"/>
          <a:ext cx="1657352" cy="86677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122464</xdr:colOff>
      <xdr:row>41</xdr:row>
      <xdr:rowOff>238125</xdr:rowOff>
    </xdr:from>
    <xdr:to>
      <xdr:col>28</xdr:col>
      <xdr:colOff>122464</xdr:colOff>
      <xdr:row>50</xdr:row>
      <xdr:rowOff>74839</xdr:rowOff>
    </xdr:to>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rot="5400000" flipH="1" flipV="1">
          <a:off x="2296205" y="16821830"/>
          <a:ext cx="1653268" cy="8572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44</xdr:row>
      <xdr:rowOff>1</xdr:rowOff>
    </xdr:from>
    <xdr:to>
      <xdr:col>36</xdr:col>
      <xdr:colOff>0</xdr:colOff>
      <xdr:row>46</xdr:row>
      <xdr:rowOff>0</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V="1">
          <a:off x="3590925" y="16783051"/>
          <a:ext cx="866775" cy="47624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28575</xdr:colOff>
      <xdr:row>0</xdr:row>
      <xdr:rowOff>19050</xdr:rowOff>
    </xdr:from>
    <xdr:ext cx="836511" cy="275717"/>
    <xdr:sp macro="" textlink="">
      <xdr:nvSpPr>
        <xdr:cNvPr id="6" name="テキスト ボックス 5"/>
        <xdr:cNvSpPr txBox="1"/>
      </xdr:nvSpPr>
      <xdr:spPr>
        <a:xfrm>
          <a:off x="63055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S1198"/>
  <sheetViews>
    <sheetView tabSelected="1" zoomScale="160" zoomScaleNormal="160" zoomScaleSheetLayoutView="100" workbookViewId="0">
      <selection activeCell="A2" sqref="A2:BC2"/>
    </sheetView>
  </sheetViews>
  <sheetFormatPr defaultColWidth="1.625" defaultRowHeight="19.149999999999999" customHeight="1"/>
  <cols>
    <col min="1" max="1" width="5" style="24" customWidth="1"/>
    <col min="2" max="15" width="1.625" style="24"/>
    <col min="16" max="16" width="2.625" style="24" bestFit="1" customWidth="1"/>
    <col min="17" max="34" width="1.625" style="24"/>
    <col min="35" max="35" width="1.625" style="24" customWidth="1"/>
    <col min="36" max="64" width="1.625" style="24"/>
    <col min="65" max="65" width="1.625" style="24" customWidth="1"/>
    <col min="66" max="71" width="1.625" style="24"/>
    <col min="72" max="72" width="1.625" style="24" customWidth="1"/>
    <col min="73" max="16384" width="1.625" style="24"/>
  </cols>
  <sheetData>
    <row r="1" spans="1:55" ht="19.149999999999999" customHeight="1">
      <c r="A1" s="23" t="s">
        <v>1377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row>
    <row r="2" spans="1:55" ht="22.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55" ht="19.5" customHeight="1">
      <c r="A3" s="26" t="s">
        <v>452</v>
      </c>
      <c r="B3" s="27"/>
      <c r="C3" s="27"/>
      <c r="D3" s="27"/>
      <c r="E3" s="27"/>
      <c r="F3" s="27"/>
      <c r="G3" s="28"/>
      <c r="H3" s="29"/>
      <c r="I3" s="30"/>
      <c r="J3" s="30"/>
      <c r="K3" s="30"/>
      <c r="L3" s="30"/>
      <c r="M3" s="30"/>
      <c r="N3" s="30"/>
      <c r="O3" s="30"/>
      <c r="P3" s="31"/>
      <c r="Q3" s="32"/>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ht="19.149999999999999" customHeight="1">
      <c r="A4" s="33" t="s">
        <v>453</v>
      </c>
      <c r="B4" s="33"/>
      <c r="C4" s="33"/>
      <c r="D4" s="33"/>
      <c r="E4" s="33"/>
      <c r="F4" s="33"/>
      <c r="G4" s="33"/>
      <c r="H4" s="33"/>
      <c r="I4" s="33"/>
      <c r="J4" s="33"/>
      <c r="K4" s="33"/>
      <c r="L4" s="33"/>
      <c r="M4" s="33"/>
      <c r="N4" s="33"/>
      <c r="O4" s="33"/>
      <c r="P4" s="33"/>
      <c r="Q4" s="33"/>
      <c r="R4" s="33"/>
      <c r="S4" s="34"/>
      <c r="T4" s="35" t="s">
        <v>177</v>
      </c>
      <c r="U4" s="36"/>
      <c r="V4" s="36"/>
      <c r="W4" s="36"/>
      <c r="X4" s="36"/>
      <c r="Y4" s="36"/>
      <c r="Z4" s="36"/>
      <c r="AA4" s="36"/>
      <c r="AB4" s="36"/>
      <c r="AC4" s="36"/>
      <c r="AD4" s="36"/>
      <c r="AE4" s="37"/>
      <c r="AF4" s="38"/>
      <c r="AG4" s="39"/>
      <c r="AH4" s="39"/>
      <c r="AI4" s="39"/>
      <c r="AJ4" s="39"/>
      <c r="AK4" s="39"/>
      <c r="AL4" s="39"/>
      <c r="AM4" s="39"/>
      <c r="AN4" s="39"/>
      <c r="AO4" s="39"/>
      <c r="AP4" s="39"/>
      <c r="AQ4" s="39"/>
      <c r="AR4" s="39"/>
      <c r="AS4" s="39"/>
      <c r="AT4" s="39"/>
      <c r="AU4" s="39"/>
      <c r="AV4" s="39"/>
      <c r="AW4" s="39"/>
      <c r="AX4" s="39"/>
      <c r="AY4" s="39"/>
      <c r="AZ4" s="39"/>
      <c r="BA4" s="39"/>
      <c r="BB4" s="39"/>
      <c r="BC4" s="40"/>
    </row>
    <row r="5" spans="1:55" ht="19.149999999999999" customHeight="1">
      <c r="A5" s="33" t="s">
        <v>454</v>
      </c>
      <c r="B5" s="33"/>
      <c r="C5" s="33"/>
      <c r="D5" s="33"/>
      <c r="E5" s="33"/>
      <c r="F5" s="33"/>
      <c r="G5" s="33"/>
      <c r="H5" s="33"/>
      <c r="I5" s="33"/>
      <c r="J5" s="33"/>
      <c r="K5" s="33"/>
      <c r="L5" s="33"/>
      <c r="M5" s="33"/>
      <c r="N5" s="33"/>
      <c r="O5" s="33"/>
      <c r="P5" s="33"/>
      <c r="Q5" s="33"/>
      <c r="R5" s="33"/>
      <c r="S5" s="34"/>
      <c r="T5" s="35" t="s">
        <v>168</v>
      </c>
      <c r="U5" s="36"/>
      <c r="V5" s="36"/>
      <c r="W5" s="36"/>
      <c r="X5" s="36"/>
      <c r="Y5" s="36"/>
      <c r="Z5" s="36"/>
      <c r="AA5" s="36"/>
      <c r="AB5" s="36"/>
      <c r="AC5" s="36"/>
      <c r="AD5" s="36"/>
      <c r="AE5" s="37"/>
      <c r="AF5" s="38"/>
      <c r="AG5" s="39"/>
      <c r="AH5" s="39"/>
      <c r="AI5" s="39"/>
      <c r="AJ5" s="39"/>
      <c r="AK5" s="39"/>
      <c r="AL5" s="39"/>
      <c r="AM5" s="39"/>
      <c r="AN5" s="39"/>
      <c r="AO5" s="39"/>
      <c r="AP5" s="39"/>
      <c r="AQ5" s="39"/>
      <c r="AR5" s="39"/>
      <c r="AS5" s="39"/>
      <c r="AT5" s="39"/>
      <c r="AU5" s="39"/>
      <c r="AV5" s="39"/>
      <c r="AW5" s="39"/>
      <c r="AX5" s="39"/>
      <c r="AY5" s="39"/>
      <c r="AZ5" s="39"/>
      <c r="BA5" s="39"/>
      <c r="BB5" s="39"/>
      <c r="BC5" s="40"/>
    </row>
    <row r="6" spans="1:55" ht="19.149999999999999" customHeight="1">
      <c r="A6" s="25"/>
      <c r="B6" s="25"/>
      <c r="C6" s="25"/>
      <c r="D6" s="25"/>
      <c r="E6" s="25"/>
      <c r="F6" s="25"/>
      <c r="G6" s="25"/>
      <c r="H6" s="25"/>
      <c r="I6" s="25"/>
      <c r="J6" s="25"/>
      <c r="K6" s="25"/>
      <c r="L6" s="25"/>
      <c r="M6" s="25"/>
      <c r="N6" s="25"/>
      <c r="O6" s="25"/>
      <c r="P6" s="25"/>
      <c r="Q6" s="25"/>
      <c r="R6" s="25"/>
      <c r="S6" s="41"/>
      <c r="T6" s="35" t="s">
        <v>455</v>
      </c>
      <c r="U6" s="36"/>
      <c r="V6" s="36"/>
      <c r="W6" s="36"/>
      <c r="X6" s="36"/>
      <c r="Y6" s="36"/>
      <c r="Z6" s="36"/>
      <c r="AA6" s="36"/>
      <c r="AB6" s="36"/>
      <c r="AC6" s="36"/>
      <c r="AD6" s="36"/>
      <c r="AE6" s="37"/>
      <c r="AF6" s="42"/>
      <c r="AG6" s="39"/>
      <c r="AH6" s="39"/>
      <c r="AI6" s="39"/>
      <c r="AJ6" s="39"/>
      <c r="AK6" s="39"/>
      <c r="AL6" s="39"/>
      <c r="AM6" s="39"/>
      <c r="AN6" s="39"/>
      <c r="AO6" s="39"/>
      <c r="AP6" s="39"/>
      <c r="AQ6" s="39"/>
      <c r="AR6" s="39"/>
      <c r="AS6" s="39"/>
      <c r="AT6" s="39"/>
      <c r="AU6" s="39"/>
      <c r="AV6" s="39"/>
      <c r="AW6" s="39"/>
      <c r="AX6" s="39"/>
      <c r="AY6" s="39"/>
      <c r="AZ6" s="39"/>
      <c r="BA6" s="39"/>
      <c r="BB6" s="39"/>
      <c r="BC6" s="40"/>
    </row>
    <row r="7" spans="1:55" ht="19.149999999999999"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1:55" s="46" customFormat="1" ht="19.149999999999999"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Q8" s="45"/>
      <c r="AR8" s="45"/>
      <c r="AS8" s="45"/>
      <c r="AT8" s="45"/>
      <c r="AU8" s="45"/>
      <c r="AV8" s="45"/>
      <c r="AW8" s="45"/>
      <c r="AX8" s="45"/>
      <c r="AY8" s="45"/>
      <c r="AZ8" s="45"/>
      <c r="BA8" s="45"/>
      <c r="BB8" s="45"/>
      <c r="BC8" s="45"/>
    </row>
    <row r="9" spans="1:55" ht="12.75">
      <c r="A9" s="47" t="s">
        <v>176</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8"/>
      <c r="AQ9" s="48"/>
      <c r="AR9" s="48"/>
      <c r="AS9" s="48"/>
      <c r="AT9" s="48"/>
      <c r="AU9" s="48"/>
      <c r="AV9" s="48"/>
      <c r="AW9" s="48"/>
      <c r="AX9" s="48"/>
      <c r="AY9" s="48"/>
      <c r="AZ9" s="48"/>
      <c r="BA9" s="48"/>
      <c r="BB9" s="48"/>
      <c r="BC9" s="48"/>
    </row>
    <row r="10" spans="1:55" ht="6.2" customHeight="1">
      <c r="A10" s="49"/>
      <c r="B10" s="50"/>
      <c r="C10" s="50"/>
      <c r="D10" s="50"/>
      <c r="E10" s="50"/>
      <c r="F10" s="50"/>
      <c r="G10" s="51"/>
      <c r="H10" s="49"/>
      <c r="I10" s="50"/>
      <c r="J10" s="50"/>
      <c r="K10" s="50"/>
      <c r="L10" s="50"/>
      <c r="M10" s="50"/>
      <c r="N10" s="50"/>
      <c r="O10" s="51"/>
      <c r="P10" s="52"/>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1"/>
    </row>
    <row r="11" spans="1:55" ht="6.2" customHeight="1">
      <c r="A11" s="53" t="s">
        <v>959</v>
      </c>
      <c r="B11" s="54"/>
      <c r="C11" s="25"/>
      <c r="D11" s="48"/>
      <c r="E11" s="48"/>
      <c r="F11" s="48"/>
      <c r="G11" s="55"/>
      <c r="H11" s="32"/>
      <c r="I11" s="21" t="s">
        <v>964</v>
      </c>
      <c r="J11" s="21"/>
      <c r="K11" s="21"/>
      <c r="L11" s="21"/>
      <c r="M11" s="21"/>
      <c r="N11" s="21"/>
      <c r="O11" s="41"/>
      <c r="P11" s="56"/>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8"/>
    </row>
    <row r="12" spans="1:55" ht="6.2" customHeight="1">
      <c r="A12" s="53"/>
      <c r="B12" s="54"/>
      <c r="C12" s="48"/>
      <c r="D12" s="48"/>
      <c r="E12" s="48"/>
      <c r="F12" s="48"/>
      <c r="G12" s="55"/>
      <c r="H12" s="32"/>
      <c r="I12" s="21"/>
      <c r="J12" s="21"/>
      <c r="K12" s="21"/>
      <c r="L12" s="21"/>
      <c r="M12" s="21"/>
      <c r="N12" s="21"/>
      <c r="O12" s="41"/>
      <c r="P12" s="59"/>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1"/>
    </row>
    <row r="13" spans="1:55" ht="6.75" customHeight="1">
      <c r="A13" s="62" t="s">
        <v>889</v>
      </c>
      <c r="B13" s="33"/>
      <c r="C13" s="33"/>
      <c r="D13" s="33"/>
      <c r="E13" s="33"/>
      <c r="F13" s="33"/>
      <c r="G13" s="34"/>
      <c r="H13" s="32"/>
      <c r="I13" s="63" t="s">
        <v>169</v>
      </c>
      <c r="J13" s="63"/>
      <c r="K13" s="63"/>
      <c r="L13" s="63"/>
      <c r="M13" s="63"/>
      <c r="N13" s="63"/>
      <c r="O13" s="41"/>
      <c r="P13" s="64"/>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row>
    <row r="14" spans="1:55" ht="6.75" customHeight="1">
      <c r="A14" s="62"/>
      <c r="B14" s="33"/>
      <c r="C14" s="33"/>
      <c r="D14" s="33"/>
      <c r="E14" s="33"/>
      <c r="F14" s="33"/>
      <c r="G14" s="34"/>
      <c r="H14" s="32"/>
      <c r="I14" s="63"/>
      <c r="J14" s="63"/>
      <c r="K14" s="63"/>
      <c r="L14" s="63"/>
      <c r="M14" s="63"/>
      <c r="N14" s="63"/>
      <c r="O14" s="41"/>
      <c r="P14" s="59"/>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row>
    <row r="15" spans="1:55" ht="6.75" customHeight="1">
      <c r="A15" s="67"/>
      <c r="B15" s="68"/>
      <c r="C15" s="68"/>
      <c r="D15" s="68"/>
      <c r="E15" s="48"/>
      <c r="F15" s="48"/>
      <c r="G15" s="55"/>
      <c r="H15" s="32"/>
      <c r="I15" s="63" t="s">
        <v>170</v>
      </c>
      <c r="J15" s="63"/>
      <c r="K15" s="63"/>
      <c r="L15" s="63"/>
      <c r="M15" s="63"/>
      <c r="N15" s="63"/>
      <c r="O15" s="41"/>
      <c r="P15" s="56"/>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8"/>
    </row>
    <row r="16" spans="1:55" ht="6.75" customHeight="1">
      <c r="A16" s="67"/>
      <c r="B16" s="68"/>
      <c r="C16" s="68"/>
      <c r="D16" s="48"/>
      <c r="E16" s="48"/>
      <c r="F16" s="48"/>
      <c r="G16" s="55"/>
      <c r="H16" s="32"/>
      <c r="I16" s="63"/>
      <c r="J16" s="63"/>
      <c r="K16" s="63"/>
      <c r="L16" s="63"/>
      <c r="M16" s="63"/>
      <c r="N16" s="63"/>
      <c r="O16" s="41"/>
      <c r="P16" s="56"/>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8"/>
    </row>
    <row r="17" spans="1:55" ht="12.75">
      <c r="A17" s="69"/>
      <c r="B17" s="70"/>
      <c r="C17" s="70"/>
      <c r="D17" s="70"/>
      <c r="E17" s="70"/>
      <c r="F17" s="70"/>
      <c r="G17" s="71"/>
      <c r="H17" s="72" t="s">
        <v>462</v>
      </c>
      <c r="I17" s="73"/>
      <c r="J17" s="73"/>
      <c r="K17" s="73"/>
      <c r="L17" s="73"/>
      <c r="M17" s="73"/>
      <c r="N17" s="73"/>
      <c r="O17" s="74"/>
      <c r="P17" s="75"/>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row>
    <row r="18" spans="1:55" ht="6.2" customHeight="1">
      <c r="A18" s="78"/>
      <c r="B18" s="79"/>
      <c r="C18" s="79"/>
      <c r="D18" s="79"/>
      <c r="E18" s="79"/>
      <c r="F18" s="79"/>
      <c r="G18" s="80"/>
      <c r="H18" s="81"/>
      <c r="I18" s="82"/>
      <c r="J18" s="82"/>
      <c r="K18" s="82"/>
      <c r="L18" s="82"/>
      <c r="M18" s="82"/>
      <c r="N18" s="82"/>
      <c r="O18" s="83"/>
      <c r="P18" s="84"/>
      <c r="Q18" s="85"/>
      <c r="R18" s="85"/>
      <c r="S18" s="85"/>
      <c r="T18" s="85"/>
      <c r="U18" s="85"/>
      <c r="V18" s="85"/>
      <c r="W18" s="85"/>
      <c r="X18" s="85"/>
      <c r="Y18" s="85"/>
      <c r="Z18" s="85"/>
      <c r="AA18" s="85"/>
      <c r="AB18" s="85"/>
      <c r="AC18" s="85"/>
      <c r="AD18" s="86"/>
      <c r="AE18" s="81" t="s">
        <v>473</v>
      </c>
      <c r="AF18" s="87"/>
      <c r="AG18" s="87"/>
      <c r="AH18" s="87"/>
      <c r="AI18" s="87"/>
      <c r="AJ18" s="50"/>
      <c r="AK18" s="51"/>
      <c r="AL18" s="84"/>
      <c r="AM18" s="85"/>
      <c r="AN18" s="85"/>
      <c r="AO18" s="85"/>
      <c r="AP18" s="85"/>
      <c r="AQ18" s="85"/>
      <c r="AR18" s="85"/>
      <c r="AS18" s="85"/>
      <c r="AT18" s="85"/>
      <c r="AU18" s="85"/>
      <c r="AV18" s="85"/>
      <c r="AW18" s="85"/>
      <c r="AX18" s="85"/>
      <c r="AY18" s="85"/>
      <c r="AZ18" s="85"/>
      <c r="BA18" s="85"/>
      <c r="BB18" s="85"/>
      <c r="BC18" s="86"/>
    </row>
    <row r="19" spans="1:55" ht="12.75" customHeight="1">
      <c r="A19" s="53" t="s">
        <v>960</v>
      </c>
      <c r="B19" s="88"/>
      <c r="C19" s="89"/>
      <c r="D19" s="90"/>
      <c r="E19" s="90"/>
      <c r="F19" s="90"/>
      <c r="G19" s="91"/>
      <c r="H19" s="92"/>
      <c r="I19" s="21" t="s">
        <v>965</v>
      </c>
      <c r="J19" s="21"/>
      <c r="K19" s="21"/>
      <c r="L19" s="21"/>
      <c r="M19" s="21"/>
      <c r="N19" s="21"/>
      <c r="O19" s="93"/>
      <c r="P19" s="59"/>
      <c r="Q19" s="60"/>
      <c r="R19" s="60"/>
      <c r="S19" s="60"/>
      <c r="T19" s="60"/>
      <c r="U19" s="60"/>
      <c r="V19" s="60"/>
      <c r="W19" s="60"/>
      <c r="X19" s="60"/>
      <c r="Y19" s="60"/>
      <c r="Z19" s="60"/>
      <c r="AA19" s="60"/>
      <c r="AB19" s="60"/>
      <c r="AC19" s="60"/>
      <c r="AD19" s="61"/>
      <c r="AE19" s="94"/>
      <c r="AF19" s="95"/>
      <c r="AG19" s="95"/>
      <c r="AH19" s="95"/>
      <c r="AI19" s="95"/>
      <c r="AJ19" s="96"/>
      <c r="AK19" s="55"/>
      <c r="AL19" s="59"/>
      <c r="AM19" s="60"/>
      <c r="AN19" s="60"/>
      <c r="AO19" s="60"/>
      <c r="AP19" s="60"/>
      <c r="AQ19" s="60"/>
      <c r="AR19" s="60"/>
      <c r="AS19" s="60"/>
      <c r="AT19" s="60"/>
      <c r="AU19" s="60"/>
      <c r="AV19" s="60"/>
      <c r="AW19" s="60"/>
      <c r="AX19" s="60"/>
      <c r="AY19" s="60"/>
      <c r="AZ19" s="60"/>
      <c r="BA19" s="60"/>
      <c r="BB19" s="60"/>
      <c r="BC19" s="61"/>
    </row>
    <row r="20" spans="1:55" ht="12.75" customHeight="1">
      <c r="A20" s="97" t="s">
        <v>1415</v>
      </c>
      <c r="B20" s="98"/>
      <c r="C20" s="98"/>
      <c r="D20" s="98"/>
      <c r="E20" s="98"/>
      <c r="F20" s="98"/>
      <c r="G20" s="99"/>
      <c r="H20" s="92"/>
      <c r="I20" s="63" t="s">
        <v>171</v>
      </c>
      <c r="J20" s="63"/>
      <c r="K20" s="63"/>
      <c r="L20" s="63"/>
      <c r="M20" s="63"/>
      <c r="N20" s="63"/>
      <c r="O20" s="93"/>
      <c r="P20" s="100"/>
      <c r="Q20" s="101"/>
      <c r="R20" s="101"/>
      <c r="S20" s="101"/>
      <c r="T20" s="101"/>
      <c r="U20" s="101"/>
      <c r="V20" s="101"/>
      <c r="W20" s="101"/>
      <c r="X20" s="101"/>
      <c r="Y20" s="101"/>
      <c r="Z20" s="101"/>
      <c r="AA20" s="101"/>
      <c r="AB20" s="101"/>
      <c r="AC20" s="101"/>
      <c r="AD20" s="102"/>
      <c r="AE20" s="103" t="s">
        <v>890</v>
      </c>
      <c r="AF20" s="104" t="s">
        <v>986</v>
      </c>
      <c r="AG20" s="104"/>
      <c r="AH20" s="104"/>
      <c r="AI20" s="104"/>
      <c r="AJ20" s="104"/>
      <c r="AK20" s="105"/>
      <c r="AL20" s="100"/>
      <c r="AM20" s="101"/>
      <c r="AN20" s="101"/>
      <c r="AO20" s="101"/>
      <c r="AP20" s="101"/>
      <c r="AQ20" s="101"/>
      <c r="AR20" s="101"/>
      <c r="AS20" s="101"/>
      <c r="AT20" s="101"/>
      <c r="AU20" s="101"/>
      <c r="AV20" s="101"/>
      <c r="AW20" s="101"/>
      <c r="AX20" s="101"/>
      <c r="AY20" s="101"/>
      <c r="AZ20" s="101"/>
      <c r="BA20" s="101"/>
      <c r="BB20" s="101"/>
      <c r="BC20" s="102"/>
    </row>
    <row r="21" spans="1:55" ht="12.75" customHeight="1">
      <c r="A21" s="97"/>
      <c r="B21" s="98"/>
      <c r="C21" s="98"/>
      <c r="D21" s="98"/>
      <c r="E21" s="98"/>
      <c r="F21" s="98"/>
      <c r="G21" s="99"/>
      <c r="H21" s="92"/>
      <c r="I21" s="106"/>
      <c r="J21" s="106"/>
      <c r="K21" s="106"/>
      <c r="L21" s="106"/>
      <c r="M21" s="106"/>
      <c r="N21" s="106"/>
      <c r="O21" s="93"/>
      <c r="P21" s="107"/>
      <c r="Q21" s="101"/>
      <c r="R21" s="101"/>
      <c r="S21" s="101"/>
      <c r="T21" s="101"/>
      <c r="U21" s="101"/>
      <c r="V21" s="101"/>
      <c r="W21" s="101"/>
      <c r="X21" s="101"/>
      <c r="Y21" s="101"/>
      <c r="Z21" s="101"/>
      <c r="AA21" s="101"/>
      <c r="AB21" s="101"/>
      <c r="AC21" s="101"/>
      <c r="AD21" s="102"/>
      <c r="AE21" s="67"/>
      <c r="AF21" s="106" t="s">
        <v>172</v>
      </c>
      <c r="AG21" s="106"/>
      <c r="AH21" s="106"/>
      <c r="AI21" s="96"/>
      <c r="AJ21" s="96"/>
      <c r="AK21" s="55"/>
      <c r="AL21" s="107"/>
      <c r="AM21" s="101"/>
      <c r="AN21" s="101"/>
      <c r="AO21" s="101"/>
      <c r="AP21" s="101"/>
      <c r="AQ21" s="101"/>
      <c r="AR21" s="101"/>
      <c r="AS21" s="101"/>
      <c r="AT21" s="101"/>
      <c r="AU21" s="101"/>
      <c r="AV21" s="101"/>
      <c r="AW21" s="101"/>
      <c r="AX21" s="101"/>
      <c r="AY21" s="101"/>
      <c r="AZ21" s="101"/>
      <c r="BA21" s="101"/>
      <c r="BB21" s="101"/>
      <c r="BC21" s="102"/>
    </row>
    <row r="22" spans="1:55" ht="6.2" customHeight="1">
      <c r="A22" s="108"/>
      <c r="B22" s="109"/>
      <c r="C22" s="109"/>
      <c r="D22" s="109"/>
      <c r="E22" s="109"/>
      <c r="F22" s="109"/>
      <c r="G22" s="110"/>
      <c r="H22" s="111"/>
      <c r="I22" s="112"/>
      <c r="J22" s="112"/>
      <c r="K22" s="112"/>
      <c r="L22" s="112"/>
      <c r="M22" s="112"/>
      <c r="N22" s="112"/>
      <c r="O22" s="113"/>
      <c r="P22" s="114"/>
      <c r="Q22" s="115"/>
      <c r="R22" s="115"/>
      <c r="S22" s="115"/>
      <c r="T22" s="115"/>
      <c r="U22" s="115"/>
      <c r="V22" s="115"/>
      <c r="W22" s="115"/>
      <c r="X22" s="115"/>
      <c r="Y22" s="115"/>
      <c r="Z22" s="115"/>
      <c r="AA22" s="115"/>
      <c r="AB22" s="115"/>
      <c r="AC22" s="115"/>
      <c r="AD22" s="116"/>
      <c r="AE22" s="69"/>
      <c r="AF22" s="117"/>
      <c r="AG22" s="117"/>
      <c r="AH22" s="117"/>
      <c r="AI22" s="70"/>
      <c r="AJ22" s="70"/>
      <c r="AK22" s="71"/>
      <c r="AL22" s="114"/>
      <c r="AM22" s="115"/>
      <c r="AN22" s="115"/>
      <c r="AO22" s="115"/>
      <c r="AP22" s="115"/>
      <c r="AQ22" s="115"/>
      <c r="AR22" s="115"/>
      <c r="AS22" s="115"/>
      <c r="AT22" s="115"/>
      <c r="AU22" s="115"/>
      <c r="AV22" s="115"/>
      <c r="AW22" s="115"/>
      <c r="AX22" s="115"/>
      <c r="AY22" s="115"/>
      <c r="AZ22" s="115"/>
      <c r="BA22" s="115"/>
      <c r="BB22" s="115"/>
      <c r="BC22" s="116"/>
    </row>
    <row r="23" spans="1:55" ht="6.2" customHeight="1">
      <c r="A23" s="78"/>
      <c r="B23" s="118"/>
      <c r="C23" s="118"/>
      <c r="D23" s="118"/>
      <c r="E23" s="118"/>
      <c r="F23" s="118"/>
      <c r="G23" s="119"/>
      <c r="H23" s="120"/>
      <c r="I23" s="50"/>
      <c r="J23" s="50"/>
      <c r="K23" s="50"/>
      <c r="L23" s="50"/>
      <c r="M23" s="50"/>
      <c r="N23" s="50"/>
      <c r="O23" s="51"/>
      <c r="P23" s="121"/>
      <c r="Q23" s="122"/>
      <c r="R23" s="122"/>
      <c r="S23" s="122"/>
      <c r="T23" s="122"/>
      <c r="U23" s="122"/>
      <c r="V23" s="122"/>
      <c r="W23" s="122"/>
      <c r="X23" s="122"/>
      <c r="Y23" s="122"/>
      <c r="Z23" s="122"/>
      <c r="AA23" s="122"/>
      <c r="AB23" s="122"/>
      <c r="AC23" s="122"/>
      <c r="AD23" s="122"/>
      <c r="AE23" s="123"/>
      <c r="AF23" s="52" t="s">
        <v>891</v>
      </c>
      <c r="AG23" s="50"/>
      <c r="AH23" s="50"/>
      <c r="AI23" s="50"/>
      <c r="AJ23" s="50"/>
      <c r="AK23" s="50"/>
      <c r="AL23" s="50"/>
      <c r="AM23" s="50"/>
      <c r="AN23" s="50"/>
      <c r="AO23" s="50"/>
      <c r="AP23" s="50"/>
      <c r="AQ23" s="50"/>
      <c r="AR23" s="50"/>
      <c r="AS23" s="50"/>
      <c r="AT23" s="50"/>
      <c r="AU23" s="50"/>
      <c r="AV23" s="50"/>
      <c r="AW23" s="50"/>
      <c r="AX23" s="50"/>
      <c r="AY23" s="50"/>
      <c r="AZ23" s="50"/>
      <c r="BA23" s="50"/>
      <c r="BB23" s="50"/>
      <c r="BC23" s="51"/>
    </row>
    <row r="24" spans="1:55" ht="12.75" customHeight="1">
      <c r="A24" s="124" t="s">
        <v>961</v>
      </c>
      <c r="B24" s="125"/>
      <c r="C24" s="21"/>
      <c r="D24" s="21"/>
      <c r="E24" s="21"/>
      <c r="F24" s="21"/>
      <c r="G24" s="41"/>
      <c r="H24" s="126"/>
      <c r="I24" s="127" t="s">
        <v>173</v>
      </c>
      <c r="J24" s="96"/>
      <c r="K24" s="96"/>
      <c r="L24" s="96"/>
      <c r="M24" s="96"/>
      <c r="N24" s="96"/>
      <c r="O24" s="105"/>
      <c r="P24" s="128"/>
      <c r="Q24" s="129"/>
      <c r="R24" s="129"/>
      <c r="S24" s="129"/>
      <c r="T24" s="129"/>
      <c r="U24" s="129"/>
      <c r="V24" s="129"/>
      <c r="W24" s="129"/>
      <c r="X24" s="129"/>
      <c r="Y24" s="129"/>
      <c r="Z24" s="129"/>
      <c r="AA24" s="129"/>
      <c r="AB24" s="129"/>
      <c r="AC24" s="129"/>
      <c r="AD24" s="129"/>
      <c r="AE24" s="130"/>
      <c r="AF24" s="69"/>
      <c r="AG24" s="70"/>
      <c r="AH24" s="70"/>
      <c r="AI24" s="70"/>
      <c r="AJ24" s="70"/>
      <c r="AK24" s="70"/>
      <c r="AL24" s="70"/>
      <c r="AM24" s="70"/>
      <c r="AN24" s="70"/>
      <c r="AO24" s="70"/>
      <c r="AP24" s="70"/>
      <c r="AQ24" s="70"/>
      <c r="AR24" s="70"/>
      <c r="AS24" s="70"/>
      <c r="AT24" s="70"/>
      <c r="AU24" s="70"/>
      <c r="AV24" s="70"/>
      <c r="AW24" s="70"/>
      <c r="AX24" s="70"/>
      <c r="AY24" s="70"/>
      <c r="AZ24" s="70"/>
      <c r="BA24" s="70"/>
      <c r="BB24" s="70"/>
      <c r="BC24" s="71"/>
    </row>
    <row r="25" spans="1:55" ht="12.75" customHeight="1">
      <c r="A25" s="62" t="s">
        <v>1416</v>
      </c>
      <c r="B25" s="131"/>
      <c r="C25" s="131"/>
      <c r="D25" s="131"/>
      <c r="E25" s="131"/>
      <c r="F25" s="131"/>
      <c r="G25" s="99"/>
      <c r="H25" s="94"/>
      <c r="I25" s="21" t="s">
        <v>965</v>
      </c>
      <c r="J25" s="21"/>
      <c r="K25" s="21"/>
      <c r="L25" s="21"/>
      <c r="M25" s="21"/>
      <c r="N25" s="21"/>
      <c r="O25" s="55"/>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row>
    <row r="26" spans="1:55" ht="12.75" customHeight="1">
      <c r="A26" s="62"/>
      <c r="B26" s="132"/>
      <c r="C26" s="132"/>
      <c r="D26" s="132"/>
      <c r="E26" s="132"/>
      <c r="F26" s="132"/>
      <c r="G26" s="34"/>
      <c r="H26" s="94"/>
      <c r="I26" s="63" t="s">
        <v>657</v>
      </c>
      <c r="J26" s="96"/>
      <c r="K26" s="96"/>
      <c r="L26" s="96"/>
      <c r="M26" s="96"/>
      <c r="N26" s="96"/>
      <c r="O26" s="55"/>
      <c r="P26" s="64"/>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6"/>
    </row>
    <row r="27" spans="1:55" ht="12.75" customHeight="1">
      <c r="A27" s="32"/>
      <c r="B27" s="21"/>
      <c r="C27" s="21"/>
      <c r="D27" s="21"/>
      <c r="E27" s="21"/>
      <c r="F27" s="21"/>
      <c r="G27" s="41"/>
      <c r="H27" s="126"/>
      <c r="I27" s="21" t="s">
        <v>996</v>
      </c>
      <c r="J27" s="21"/>
      <c r="K27" s="21"/>
      <c r="L27" s="21"/>
      <c r="M27" s="21"/>
      <c r="N27" s="21"/>
      <c r="O27" s="105"/>
      <c r="P27" s="133"/>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5" t="s">
        <v>1390</v>
      </c>
      <c r="AV27" s="135"/>
      <c r="AW27" s="135"/>
      <c r="AX27" s="135"/>
      <c r="AY27" s="135"/>
      <c r="AZ27" s="135"/>
      <c r="BA27" s="135"/>
      <c r="BB27" s="135"/>
      <c r="BC27" s="136"/>
    </row>
    <row r="28" spans="1:55" ht="12.75" customHeight="1">
      <c r="A28" s="32"/>
      <c r="B28" s="21"/>
      <c r="C28" s="21"/>
      <c r="D28" s="21"/>
      <c r="E28" s="21"/>
      <c r="F28" s="21"/>
      <c r="G28" s="41"/>
      <c r="H28" s="126"/>
      <c r="I28" s="106" t="s">
        <v>676</v>
      </c>
      <c r="J28" s="96"/>
      <c r="K28" s="96"/>
      <c r="L28" s="96"/>
      <c r="M28" s="96"/>
      <c r="N28" s="96"/>
      <c r="O28" s="105"/>
      <c r="P28" s="137"/>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9"/>
    </row>
    <row r="29" spans="1:55" ht="12.75">
      <c r="A29" s="67"/>
      <c r="B29" s="96"/>
      <c r="C29" s="96"/>
      <c r="D29" s="96"/>
      <c r="E29" s="96"/>
      <c r="F29" s="96"/>
      <c r="G29" s="55"/>
      <c r="H29" s="32" t="s">
        <v>462</v>
      </c>
      <c r="I29" s="21"/>
      <c r="J29" s="21"/>
      <c r="K29" s="21"/>
      <c r="L29" s="21"/>
      <c r="M29" s="21"/>
      <c r="N29" s="21"/>
      <c r="O29" s="41"/>
      <c r="P29" s="140"/>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2"/>
    </row>
    <row r="30" spans="1:55" ht="6.2" customHeight="1">
      <c r="A30" s="78"/>
      <c r="B30" s="118"/>
      <c r="C30" s="118"/>
      <c r="D30" s="118"/>
      <c r="E30" s="118"/>
      <c r="F30" s="118"/>
      <c r="G30" s="119"/>
      <c r="H30" s="143"/>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5"/>
    </row>
    <row r="31" spans="1:55" ht="12.75" customHeight="1">
      <c r="A31" s="53" t="s">
        <v>962</v>
      </c>
      <c r="B31" s="146"/>
      <c r="C31" s="147"/>
      <c r="D31" s="147"/>
      <c r="E31" s="147"/>
      <c r="F31" s="147"/>
      <c r="G31" s="148"/>
      <c r="H31" s="94"/>
      <c r="I31" s="20" t="s">
        <v>442</v>
      </c>
      <c r="J31" s="20"/>
      <c r="K31" s="20"/>
      <c r="L31" s="20"/>
      <c r="M31" s="20"/>
      <c r="N31" s="20"/>
      <c r="O31" s="20"/>
      <c r="P31" s="20"/>
      <c r="Q31" s="20"/>
      <c r="R31" s="20"/>
      <c r="S31" s="20"/>
      <c r="T31" s="20"/>
      <c r="U31" s="20"/>
      <c r="V31" s="20"/>
      <c r="W31" s="149"/>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row>
    <row r="32" spans="1:55" ht="9" customHeight="1">
      <c r="A32" s="152"/>
      <c r="B32" s="146"/>
      <c r="C32" s="147"/>
      <c r="D32" s="147"/>
      <c r="E32" s="147"/>
      <c r="F32" s="147"/>
      <c r="G32" s="148"/>
      <c r="H32" s="153"/>
      <c r="I32" s="154"/>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6"/>
    </row>
    <row r="33" spans="1:55" ht="12.75" customHeight="1">
      <c r="A33" s="157" t="s">
        <v>2367</v>
      </c>
      <c r="B33" s="158"/>
      <c r="C33" s="158"/>
      <c r="D33" s="158"/>
      <c r="E33" s="158"/>
      <c r="F33" s="158"/>
      <c r="G33" s="159"/>
      <c r="H33" s="153"/>
      <c r="I33" s="20" t="s">
        <v>999</v>
      </c>
      <c r="J33" s="20"/>
      <c r="K33" s="20"/>
      <c r="L33" s="20"/>
      <c r="M33" s="20"/>
      <c r="N33" s="20"/>
      <c r="O33" s="20"/>
      <c r="P33" s="20"/>
      <c r="Q33" s="20"/>
      <c r="R33" s="20"/>
      <c r="S33" s="20"/>
      <c r="T33" s="20"/>
      <c r="U33" s="20"/>
      <c r="V33" s="20"/>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60"/>
    </row>
    <row r="34" spans="1:55" ht="9" customHeight="1">
      <c r="A34" s="157"/>
      <c r="B34" s="158"/>
      <c r="C34" s="158"/>
      <c r="D34" s="158"/>
      <c r="E34" s="158"/>
      <c r="F34" s="158"/>
      <c r="G34" s="159"/>
      <c r="H34" s="153"/>
      <c r="I34" s="161"/>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3"/>
    </row>
    <row r="35" spans="1:55" ht="12.75" customHeight="1">
      <c r="A35" s="157"/>
      <c r="B35" s="158"/>
      <c r="C35" s="158"/>
      <c r="D35" s="158"/>
      <c r="E35" s="158"/>
      <c r="F35" s="158"/>
      <c r="G35" s="159"/>
      <c r="H35" s="153"/>
      <c r="I35" s="20" t="s">
        <v>998</v>
      </c>
      <c r="J35" s="20"/>
      <c r="K35" s="20"/>
      <c r="L35" s="20"/>
      <c r="M35" s="20"/>
      <c r="N35" s="20"/>
      <c r="O35" s="20"/>
      <c r="P35" s="20"/>
      <c r="Q35" s="20"/>
      <c r="R35" s="20"/>
      <c r="S35" s="20"/>
      <c r="T35" s="20"/>
      <c r="U35" s="20"/>
      <c r="V35" s="20"/>
      <c r="W35" s="149"/>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row>
    <row r="36" spans="1:55" ht="9" customHeight="1">
      <c r="A36" s="157"/>
      <c r="B36" s="158"/>
      <c r="C36" s="158"/>
      <c r="D36" s="158"/>
      <c r="E36" s="158"/>
      <c r="F36" s="158"/>
      <c r="G36" s="159"/>
      <c r="H36" s="153"/>
      <c r="I36" s="161"/>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3"/>
    </row>
    <row r="37" spans="1:55" ht="12.75" customHeight="1">
      <c r="A37" s="157"/>
      <c r="B37" s="158"/>
      <c r="C37" s="158"/>
      <c r="D37" s="158"/>
      <c r="E37" s="158"/>
      <c r="F37" s="158"/>
      <c r="G37" s="159"/>
      <c r="H37" s="164" t="s">
        <v>1384</v>
      </c>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6"/>
    </row>
    <row r="38" spans="1:55" ht="12.75" customHeight="1">
      <c r="A38" s="157"/>
      <c r="B38" s="158"/>
      <c r="C38" s="158"/>
      <c r="D38" s="158"/>
      <c r="E38" s="158"/>
      <c r="F38" s="158"/>
      <c r="G38" s="159"/>
      <c r="H38" s="164"/>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row>
    <row r="39" spans="1:55" ht="6.2" customHeight="1">
      <c r="A39" s="167"/>
      <c r="B39" s="168"/>
      <c r="C39" s="168"/>
      <c r="D39" s="168"/>
      <c r="E39" s="168"/>
      <c r="F39" s="168"/>
      <c r="G39" s="169"/>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2"/>
    </row>
    <row r="40" spans="1:55" ht="19.149999999999999" customHeight="1">
      <c r="A40" s="173" t="s">
        <v>963</v>
      </c>
      <c r="B40" s="174"/>
      <c r="C40" s="50"/>
      <c r="D40" s="50"/>
      <c r="E40" s="50"/>
      <c r="F40" s="50"/>
      <c r="G40" s="51"/>
      <c r="H40" s="52"/>
      <c r="I40" s="175" t="s">
        <v>174</v>
      </c>
      <c r="J40" s="175"/>
      <c r="K40" s="175"/>
      <c r="L40" s="175"/>
      <c r="M40" s="50"/>
      <c r="N40" s="50"/>
      <c r="O40" s="51"/>
      <c r="P40" s="176"/>
      <c r="Q40" s="144"/>
      <c r="R40" s="144"/>
      <c r="S40" s="144"/>
      <c r="T40" s="144"/>
      <c r="U40" s="144"/>
      <c r="V40" s="145"/>
      <c r="W40" s="176"/>
      <c r="X40" s="144"/>
      <c r="Y40" s="144"/>
      <c r="Z40" s="144"/>
      <c r="AA40" s="144"/>
      <c r="AB40" s="144"/>
      <c r="AC40" s="145"/>
      <c r="AD40" s="176"/>
      <c r="AE40" s="144"/>
      <c r="AF40" s="144"/>
      <c r="AG40" s="144"/>
      <c r="AH40" s="144"/>
      <c r="AI40" s="144"/>
      <c r="AJ40" s="145"/>
      <c r="AK40" s="176"/>
      <c r="AL40" s="144"/>
      <c r="AM40" s="144"/>
      <c r="AN40" s="144"/>
      <c r="AO40" s="144"/>
      <c r="AP40" s="144"/>
      <c r="AQ40" s="145"/>
      <c r="AR40" s="176"/>
      <c r="AS40" s="177"/>
      <c r="AT40" s="177"/>
      <c r="AU40" s="177"/>
      <c r="AV40" s="177"/>
      <c r="AW40" s="177"/>
      <c r="AX40" s="177"/>
      <c r="AY40" s="177"/>
      <c r="AZ40" s="177"/>
      <c r="BA40" s="177"/>
      <c r="BB40" s="177"/>
      <c r="BC40" s="178"/>
    </row>
    <row r="41" spans="1:55" ht="19.149999999999999" customHeight="1">
      <c r="A41" s="179" t="s">
        <v>1383</v>
      </c>
      <c r="B41" s="180"/>
      <c r="C41" s="180"/>
      <c r="D41" s="180"/>
      <c r="E41" s="180"/>
      <c r="F41" s="180"/>
      <c r="G41" s="181"/>
      <c r="H41" s="67"/>
      <c r="I41" s="63"/>
      <c r="J41" s="63"/>
      <c r="K41" s="63"/>
      <c r="L41" s="63"/>
      <c r="M41" s="96"/>
      <c r="N41" s="96"/>
      <c r="O41" s="55"/>
      <c r="P41" s="182" t="s">
        <v>1385</v>
      </c>
      <c r="Q41" s="21"/>
      <c r="R41" s="21"/>
      <c r="S41" s="21"/>
      <c r="T41" s="21"/>
      <c r="U41" s="21"/>
      <c r="V41" s="41"/>
      <c r="W41" s="182" t="s">
        <v>1387</v>
      </c>
      <c r="X41" s="21"/>
      <c r="Y41" s="21"/>
      <c r="Z41" s="21"/>
      <c r="AA41" s="21"/>
      <c r="AB41" s="21"/>
      <c r="AC41" s="41"/>
      <c r="AD41" s="182" t="s">
        <v>1386</v>
      </c>
      <c r="AE41" s="21"/>
      <c r="AF41" s="21"/>
      <c r="AG41" s="21"/>
      <c r="AH41" s="21"/>
      <c r="AI41" s="21"/>
      <c r="AJ41" s="41"/>
      <c r="AK41" s="182" t="s">
        <v>1388</v>
      </c>
      <c r="AL41" s="21"/>
      <c r="AM41" s="21"/>
      <c r="AN41" s="21"/>
      <c r="AO41" s="21"/>
      <c r="AP41" s="21"/>
      <c r="AQ41" s="41"/>
      <c r="AR41" s="183"/>
      <c r="AS41" s="184"/>
      <c r="AT41" s="185" t="s">
        <v>1389</v>
      </c>
      <c r="AU41" s="185"/>
      <c r="AV41" s="185"/>
      <c r="AW41" s="185"/>
      <c r="AX41" s="185"/>
      <c r="AY41" s="185"/>
      <c r="AZ41" s="185"/>
      <c r="BA41" s="185"/>
      <c r="BB41" s="186"/>
      <c r="BC41" s="187"/>
    </row>
    <row r="42" spans="1:55" ht="19.149999999999999" customHeight="1">
      <c r="A42" s="179"/>
      <c r="B42" s="180"/>
      <c r="C42" s="180"/>
      <c r="D42" s="180"/>
      <c r="E42" s="180"/>
      <c r="F42" s="180"/>
      <c r="G42" s="181"/>
      <c r="H42" s="188"/>
      <c r="I42" s="171"/>
      <c r="J42" s="171"/>
      <c r="K42" s="171"/>
      <c r="L42" s="171"/>
      <c r="M42" s="171"/>
      <c r="N42" s="171"/>
      <c r="O42" s="172"/>
      <c r="P42" s="188"/>
      <c r="Q42" s="171"/>
      <c r="R42" s="171"/>
      <c r="S42" s="171"/>
      <c r="T42" s="171"/>
      <c r="U42" s="171"/>
      <c r="V42" s="172"/>
      <c r="W42" s="188"/>
      <c r="X42" s="171"/>
      <c r="Y42" s="171"/>
      <c r="Z42" s="171"/>
      <c r="AA42" s="171"/>
      <c r="AB42" s="171"/>
      <c r="AC42" s="172"/>
      <c r="AD42" s="188"/>
      <c r="AE42" s="171"/>
      <c r="AF42" s="171"/>
      <c r="AG42" s="171"/>
      <c r="AH42" s="171"/>
      <c r="AI42" s="171"/>
      <c r="AJ42" s="172"/>
      <c r="AK42" s="188"/>
      <c r="AL42" s="171"/>
      <c r="AM42" s="171"/>
      <c r="AN42" s="171"/>
      <c r="AO42" s="171"/>
      <c r="AP42" s="171"/>
      <c r="AQ42" s="172"/>
      <c r="AR42" s="189"/>
      <c r="AS42" s="190"/>
      <c r="AT42" s="191"/>
      <c r="AU42" s="191"/>
      <c r="AV42" s="191"/>
      <c r="AW42" s="191"/>
      <c r="AX42" s="191"/>
      <c r="AY42" s="191"/>
      <c r="AZ42" s="191"/>
      <c r="BA42" s="191"/>
      <c r="BB42" s="192"/>
      <c r="BC42" s="193"/>
    </row>
    <row r="43" spans="1:55" ht="19.149999999999999" customHeight="1">
      <c r="A43" s="179"/>
      <c r="B43" s="180"/>
      <c r="C43" s="180"/>
      <c r="D43" s="180"/>
      <c r="E43" s="180"/>
      <c r="F43" s="180"/>
      <c r="G43" s="181"/>
      <c r="H43" s="194"/>
      <c r="I43" s="195" t="s">
        <v>2201</v>
      </c>
      <c r="J43" s="195"/>
      <c r="K43" s="195"/>
      <c r="L43" s="195"/>
      <c r="M43" s="36"/>
      <c r="N43" s="36"/>
      <c r="O43" s="196"/>
      <c r="P43" s="197"/>
      <c r="Q43" s="198"/>
      <c r="R43" s="198"/>
      <c r="S43" s="198"/>
      <c r="T43" s="198"/>
      <c r="U43" s="198"/>
      <c r="V43" s="198"/>
      <c r="W43" s="199"/>
      <c r="X43" s="36"/>
      <c r="Y43" s="36"/>
      <c r="Z43" s="36"/>
      <c r="AA43" s="36"/>
      <c r="AB43" s="36"/>
      <c r="AC43" s="37"/>
      <c r="AD43" s="197"/>
      <c r="AE43" s="198"/>
      <c r="AF43" s="198"/>
      <c r="AG43" s="198"/>
      <c r="AH43" s="198"/>
      <c r="AI43" s="198"/>
      <c r="AJ43" s="198"/>
      <c r="AK43" s="199"/>
      <c r="AL43" s="36"/>
      <c r="AM43" s="36"/>
      <c r="AN43" s="36"/>
      <c r="AO43" s="36"/>
      <c r="AP43" s="36"/>
      <c r="AQ43" s="37"/>
      <c r="AR43" s="199"/>
      <c r="AS43" s="36"/>
      <c r="AT43" s="36"/>
      <c r="AU43" s="36"/>
      <c r="AV43" s="36"/>
      <c r="AW43" s="36"/>
      <c r="AX43" s="36"/>
      <c r="AY43" s="36"/>
      <c r="AZ43" s="36"/>
      <c r="BA43" s="36"/>
      <c r="BB43" s="36"/>
      <c r="BC43" s="37"/>
    </row>
    <row r="44" spans="1:55" ht="19.149999999999999" customHeight="1">
      <c r="A44" s="179"/>
      <c r="B44" s="180"/>
      <c r="C44" s="180"/>
      <c r="D44" s="180"/>
      <c r="E44" s="180"/>
      <c r="F44" s="180"/>
      <c r="G44" s="181"/>
      <c r="H44" s="200" t="s">
        <v>2202</v>
      </c>
      <c r="I44" s="201"/>
      <c r="J44" s="202"/>
      <c r="K44" s="17" t="s">
        <v>175</v>
      </c>
      <c r="L44" s="18"/>
      <c r="M44" s="18"/>
      <c r="N44" s="18"/>
      <c r="O44" s="19"/>
      <c r="P44" s="203">
        <f>SUM(P45:V46)</f>
        <v>0</v>
      </c>
      <c r="Q44" s="204"/>
      <c r="R44" s="204"/>
      <c r="S44" s="204"/>
      <c r="T44" s="204"/>
      <c r="U44" s="204"/>
      <c r="V44" s="204"/>
      <c r="W44" s="199"/>
      <c r="X44" s="36"/>
      <c r="Y44" s="36"/>
      <c r="Z44" s="36"/>
      <c r="AA44" s="36"/>
      <c r="AB44" s="36"/>
      <c r="AC44" s="37"/>
      <c r="AD44" s="197"/>
      <c r="AE44" s="198"/>
      <c r="AF44" s="198"/>
      <c r="AG44" s="198"/>
      <c r="AH44" s="198"/>
      <c r="AI44" s="198"/>
      <c r="AJ44" s="198"/>
      <c r="AK44" s="199"/>
      <c r="AL44" s="36"/>
      <c r="AM44" s="36"/>
      <c r="AN44" s="36"/>
      <c r="AO44" s="36"/>
      <c r="AP44" s="36"/>
      <c r="AQ44" s="37"/>
      <c r="AR44" s="199"/>
      <c r="AS44" s="36"/>
      <c r="AT44" s="36"/>
      <c r="AU44" s="36"/>
      <c r="AV44" s="36"/>
      <c r="AW44" s="36"/>
      <c r="AX44" s="36"/>
      <c r="AY44" s="36"/>
      <c r="AZ44" s="36"/>
      <c r="BA44" s="36"/>
      <c r="BB44" s="36"/>
      <c r="BC44" s="37"/>
    </row>
    <row r="45" spans="1:55" ht="19.149999999999999" customHeight="1">
      <c r="A45" s="179"/>
      <c r="B45" s="180"/>
      <c r="C45" s="180"/>
      <c r="D45" s="180"/>
      <c r="E45" s="180"/>
      <c r="F45" s="180"/>
      <c r="G45" s="181"/>
      <c r="H45" s="32"/>
      <c r="I45" s="21"/>
      <c r="J45" s="41"/>
      <c r="K45" s="17" t="s">
        <v>456</v>
      </c>
      <c r="L45" s="18"/>
      <c r="M45" s="18"/>
      <c r="N45" s="18"/>
      <c r="O45" s="19"/>
      <c r="P45" s="197"/>
      <c r="Q45" s="198"/>
      <c r="R45" s="198"/>
      <c r="S45" s="198"/>
      <c r="T45" s="198"/>
      <c r="U45" s="198"/>
      <c r="V45" s="198"/>
      <c r="W45" s="199"/>
      <c r="X45" s="36"/>
      <c r="Y45" s="36"/>
      <c r="Z45" s="36"/>
      <c r="AA45" s="36"/>
      <c r="AB45" s="36"/>
      <c r="AC45" s="37"/>
      <c r="AD45" s="205"/>
      <c r="AE45" s="206"/>
      <c r="AF45" s="206"/>
      <c r="AG45" s="206"/>
      <c r="AH45" s="206"/>
      <c r="AI45" s="206"/>
      <c r="AJ45" s="207"/>
      <c r="AK45" s="199"/>
      <c r="AL45" s="36"/>
      <c r="AM45" s="36"/>
      <c r="AN45" s="36"/>
      <c r="AO45" s="36"/>
      <c r="AP45" s="36"/>
      <c r="AQ45" s="37"/>
      <c r="AR45" s="199"/>
      <c r="AS45" s="36"/>
      <c r="AT45" s="36"/>
      <c r="AU45" s="36"/>
      <c r="AV45" s="36"/>
      <c r="AW45" s="36"/>
      <c r="AX45" s="36"/>
      <c r="AY45" s="36"/>
      <c r="AZ45" s="36"/>
      <c r="BA45" s="36"/>
      <c r="BB45" s="36"/>
      <c r="BC45" s="37"/>
    </row>
    <row r="46" spans="1:55" ht="19.149999999999999" customHeight="1">
      <c r="A46" s="179"/>
      <c r="B46" s="180"/>
      <c r="C46" s="180"/>
      <c r="D46" s="180"/>
      <c r="E46" s="180"/>
      <c r="F46" s="180"/>
      <c r="G46" s="181"/>
      <c r="H46" s="72"/>
      <c r="I46" s="73"/>
      <c r="J46" s="74"/>
      <c r="K46" s="17" t="s">
        <v>457</v>
      </c>
      <c r="L46" s="18"/>
      <c r="M46" s="18"/>
      <c r="N46" s="18"/>
      <c r="O46" s="19"/>
      <c r="P46" s="197"/>
      <c r="Q46" s="198"/>
      <c r="R46" s="198"/>
      <c r="S46" s="198"/>
      <c r="T46" s="198"/>
      <c r="U46" s="198"/>
      <c r="V46" s="198"/>
      <c r="W46" s="199"/>
      <c r="X46" s="36"/>
      <c r="Y46" s="36"/>
      <c r="Z46" s="36"/>
      <c r="AA46" s="36"/>
      <c r="AB46" s="36"/>
      <c r="AC46" s="37"/>
      <c r="AD46" s="205"/>
      <c r="AE46" s="206"/>
      <c r="AF46" s="206"/>
      <c r="AG46" s="206"/>
      <c r="AH46" s="206"/>
      <c r="AI46" s="206"/>
      <c r="AJ46" s="207"/>
      <c r="AK46" s="199"/>
      <c r="AL46" s="36"/>
      <c r="AM46" s="36"/>
      <c r="AN46" s="36"/>
      <c r="AO46" s="36"/>
      <c r="AP46" s="36"/>
      <c r="AQ46" s="37"/>
      <c r="AR46" s="199"/>
      <c r="AS46" s="36"/>
      <c r="AT46" s="36"/>
      <c r="AU46" s="36"/>
      <c r="AV46" s="36"/>
      <c r="AW46" s="36"/>
      <c r="AX46" s="36"/>
      <c r="AY46" s="36"/>
      <c r="AZ46" s="36"/>
      <c r="BA46" s="36"/>
      <c r="BB46" s="36"/>
      <c r="BC46" s="37"/>
    </row>
    <row r="47" spans="1:55" ht="19.149999999999999" customHeight="1">
      <c r="A47" s="179"/>
      <c r="B47" s="180"/>
      <c r="C47" s="180"/>
      <c r="D47" s="180"/>
      <c r="E47" s="180"/>
      <c r="F47" s="180"/>
      <c r="G47" s="181"/>
      <c r="H47" s="194"/>
      <c r="I47" s="195" t="s">
        <v>2203</v>
      </c>
      <c r="J47" s="195"/>
      <c r="K47" s="195"/>
      <c r="L47" s="195"/>
      <c r="M47" s="36"/>
      <c r="N47" s="36"/>
      <c r="O47" s="196"/>
      <c r="P47" s="197"/>
      <c r="Q47" s="198"/>
      <c r="R47" s="198"/>
      <c r="S47" s="198"/>
      <c r="T47" s="198"/>
      <c r="U47" s="198"/>
      <c r="V47" s="198"/>
      <c r="W47" s="199"/>
      <c r="X47" s="36"/>
      <c r="Y47" s="36"/>
      <c r="Z47" s="36"/>
      <c r="AA47" s="36"/>
      <c r="AB47" s="36"/>
      <c r="AC47" s="37"/>
      <c r="AD47" s="197"/>
      <c r="AE47" s="198"/>
      <c r="AF47" s="198"/>
      <c r="AG47" s="198"/>
      <c r="AH47" s="198"/>
      <c r="AI47" s="198"/>
      <c r="AJ47" s="198"/>
      <c r="AK47" s="199"/>
      <c r="AL47" s="36"/>
      <c r="AM47" s="36"/>
      <c r="AN47" s="36"/>
      <c r="AO47" s="36"/>
      <c r="AP47" s="36"/>
      <c r="AQ47" s="37"/>
      <c r="AR47" s="199"/>
      <c r="AS47" s="36"/>
      <c r="AT47" s="36"/>
      <c r="AU47" s="36"/>
      <c r="AV47" s="36"/>
      <c r="AW47" s="36"/>
      <c r="AX47" s="36"/>
      <c r="AY47" s="36"/>
      <c r="AZ47" s="36"/>
      <c r="BA47" s="36"/>
      <c r="BB47" s="36"/>
      <c r="BC47" s="37"/>
    </row>
    <row r="48" spans="1:55" ht="19.149999999999999" customHeight="1">
      <c r="A48" s="179"/>
      <c r="B48" s="180"/>
      <c r="C48" s="180"/>
      <c r="D48" s="180"/>
      <c r="E48" s="180"/>
      <c r="F48" s="180"/>
      <c r="G48" s="181"/>
      <c r="H48" s="194"/>
      <c r="I48" s="195" t="s">
        <v>2204</v>
      </c>
      <c r="J48" s="195"/>
      <c r="K48" s="195"/>
      <c r="L48" s="195"/>
      <c r="M48" s="36"/>
      <c r="N48" s="36"/>
      <c r="O48" s="196"/>
      <c r="P48" s="197"/>
      <c r="Q48" s="198"/>
      <c r="R48" s="198"/>
      <c r="S48" s="198"/>
      <c r="T48" s="198"/>
      <c r="U48" s="198"/>
      <c r="V48" s="198"/>
      <c r="W48" s="52"/>
      <c r="X48" s="50"/>
      <c r="Y48" s="50"/>
      <c r="Z48" s="50"/>
      <c r="AA48" s="50"/>
      <c r="AB48" s="50"/>
      <c r="AC48" s="51"/>
      <c r="AD48" s="197"/>
      <c r="AE48" s="198"/>
      <c r="AF48" s="198"/>
      <c r="AG48" s="198"/>
      <c r="AH48" s="198"/>
      <c r="AI48" s="198"/>
      <c r="AJ48" s="198"/>
      <c r="AK48" s="52"/>
      <c r="AL48" s="50"/>
      <c r="AM48" s="50"/>
      <c r="AN48" s="50"/>
      <c r="AO48" s="50"/>
      <c r="AP48" s="50"/>
      <c r="AQ48" s="51"/>
      <c r="AR48" s="52"/>
      <c r="AS48" s="50"/>
      <c r="AT48" s="50"/>
      <c r="AU48" s="50"/>
      <c r="AV48" s="50"/>
      <c r="AW48" s="50"/>
      <c r="AX48" s="50"/>
      <c r="AY48" s="50"/>
      <c r="AZ48" s="50"/>
      <c r="BA48" s="50"/>
      <c r="BB48" s="50"/>
      <c r="BC48" s="51"/>
    </row>
    <row r="49" spans="1:55" ht="6.2" customHeight="1">
      <c r="A49" s="179"/>
      <c r="B49" s="180"/>
      <c r="C49" s="180"/>
      <c r="D49" s="180"/>
      <c r="E49" s="180"/>
      <c r="F49" s="180"/>
      <c r="G49" s="181"/>
      <c r="H49" s="52"/>
      <c r="I49" s="175" t="s">
        <v>2205</v>
      </c>
      <c r="J49" s="175"/>
      <c r="K49" s="175"/>
      <c r="L49" s="175"/>
      <c r="M49" s="50"/>
      <c r="N49" s="50"/>
      <c r="O49" s="51"/>
      <c r="P49" s="197"/>
      <c r="Q49" s="198"/>
      <c r="R49" s="198"/>
      <c r="S49" s="198"/>
      <c r="T49" s="198"/>
      <c r="U49" s="198"/>
      <c r="V49" s="198"/>
      <c r="W49" s="52"/>
      <c r="X49" s="50"/>
      <c r="Y49" s="50"/>
      <c r="Z49" s="50"/>
      <c r="AA49" s="50"/>
      <c r="AB49" s="50"/>
      <c r="AC49" s="51"/>
      <c r="AD49" s="208"/>
      <c r="AE49" s="209"/>
      <c r="AF49" s="209"/>
      <c r="AG49" s="209"/>
      <c r="AH49" s="209"/>
      <c r="AI49" s="209"/>
      <c r="AJ49" s="210"/>
      <c r="AK49" s="52"/>
      <c r="AL49" s="50"/>
      <c r="AM49" s="50"/>
      <c r="AN49" s="50"/>
      <c r="AO49" s="50"/>
      <c r="AP49" s="50"/>
      <c r="AQ49" s="51"/>
      <c r="AR49" s="52"/>
      <c r="AS49" s="50"/>
      <c r="AT49" s="50"/>
      <c r="AU49" s="50"/>
      <c r="AV49" s="50"/>
      <c r="AW49" s="50"/>
      <c r="AX49" s="50"/>
      <c r="AY49" s="50"/>
      <c r="AZ49" s="50"/>
      <c r="BA49" s="50"/>
      <c r="BB49" s="50"/>
      <c r="BC49" s="51"/>
    </row>
    <row r="50" spans="1:55" ht="6.2" customHeight="1">
      <c r="A50" s="179"/>
      <c r="B50" s="180"/>
      <c r="C50" s="180"/>
      <c r="D50" s="180"/>
      <c r="E50" s="180"/>
      <c r="F50" s="180"/>
      <c r="G50" s="181"/>
      <c r="H50" s="67"/>
      <c r="I50" s="63"/>
      <c r="J50" s="63"/>
      <c r="K50" s="63"/>
      <c r="L50" s="63"/>
      <c r="M50" s="96"/>
      <c r="N50" s="96"/>
      <c r="O50" s="55"/>
      <c r="P50" s="197"/>
      <c r="Q50" s="198"/>
      <c r="R50" s="198"/>
      <c r="S50" s="198"/>
      <c r="T50" s="198"/>
      <c r="U50" s="198"/>
      <c r="V50" s="198"/>
      <c r="W50" s="67"/>
      <c r="X50" s="96"/>
      <c r="Y50" s="96"/>
      <c r="Z50" s="96"/>
      <c r="AA50" s="96"/>
      <c r="AB50" s="96"/>
      <c r="AC50" s="55"/>
      <c r="AD50" s="211"/>
      <c r="AE50" s="212"/>
      <c r="AF50" s="212"/>
      <c r="AG50" s="212"/>
      <c r="AH50" s="212"/>
      <c r="AI50" s="212"/>
      <c r="AJ50" s="213"/>
      <c r="AK50" s="67"/>
      <c r="AL50" s="96"/>
      <c r="AM50" s="96"/>
      <c r="AN50" s="96"/>
      <c r="AO50" s="96"/>
      <c r="AP50" s="96"/>
      <c r="AQ50" s="55"/>
      <c r="AR50" s="67"/>
      <c r="AS50" s="96"/>
      <c r="AT50" s="96"/>
      <c r="AU50" s="96"/>
      <c r="AV50" s="96"/>
      <c r="AW50" s="96"/>
      <c r="AX50" s="96"/>
      <c r="AY50" s="96"/>
      <c r="AZ50" s="96"/>
      <c r="BA50" s="96"/>
      <c r="BB50" s="96"/>
      <c r="BC50" s="55"/>
    </row>
    <row r="51" spans="1:55" ht="6.2" customHeight="1">
      <c r="A51" s="179"/>
      <c r="B51" s="180"/>
      <c r="C51" s="180"/>
      <c r="D51" s="180"/>
      <c r="E51" s="180"/>
      <c r="F51" s="180"/>
      <c r="G51" s="181"/>
      <c r="H51" s="70"/>
      <c r="I51" s="214"/>
      <c r="J51" s="214"/>
      <c r="K51" s="214"/>
      <c r="L51" s="214"/>
      <c r="M51" s="70"/>
      <c r="N51" s="70"/>
      <c r="O51" s="71"/>
      <c r="P51" s="197"/>
      <c r="Q51" s="198"/>
      <c r="R51" s="198"/>
      <c r="S51" s="198"/>
      <c r="T51" s="198"/>
      <c r="U51" s="198"/>
      <c r="V51" s="198"/>
      <c r="W51" s="69"/>
      <c r="X51" s="70"/>
      <c r="Y51" s="70"/>
      <c r="Z51" s="70"/>
      <c r="AA51" s="70"/>
      <c r="AB51" s="70"/>
      <c r="AC51" s="71"/>
      <c r="AD51" s="215"/>
      <c r="AE51" s="216"/>
      <c r="AF51" s="216"/>
      <c r="AG51" s="216"/>
      <c r="AH51" s="216"/>
      <c r="AI51" s="216"/>
      <c r="AJ51" s="217"/>
      <c r="AK51" s="69"/>
      <c r="AL51" s="70"/>
      <c r="AM51" s="70"/>
      <c r="AN51" s="70"/>
      <c r="AO51" s="70"/>
      <c r="AP51" s="70"/>
      <c r="AQ51" s="71"/>
      <c r="AR51" s="69"/>
      <c r="AS51" s="70"/>
      <c r="AT51" s="70"/>
      <c r="AU51" s="70"/>
      <c r="AV51" s="70"/>
      <c r="AW51" s="70"/>
      <c r="AX51" s="70"/>
      <c r="AY51" s="70"/>
      <c r="AZ51" s="70"/>
      <c r="BA51" s="70"/>
      <c r="BB51" s="70"/>
      <c r="BC51" s="71"/>
    </row>
    <row r="52" spans="1:55" ht="6.2" customHeight="1">
      <c r="A52" s="179"/>
      <c r="B52" s="180"/>
      <c r="C52" s="180"/>
      <c r="D52" s="180"/>
      <c r="E52" s="180"/>
      <c r="F52" s="180"/>
      <c r="G52" s="181"/>
      <c r="H52" s="218" t="s">
        <v>175</v>
      </c>
      <c r="I52" s="201"/>
      <c r="J52" s="201"/>
      <c r="K52" s="201"/>
      <c r="L52" s="201"/>
      <c r="M52" s="201"/>
      <c r="N52" s="50"/>
      <c r="O52" s="51"/>
      <c r="P52" s="219">
        <f>SUM(P43,P44,P47,P48,P49)</f>
        <v>0</v>
      </c>
      <c r="Q52" s="219"/>
      <c r="R52" s="219"/>
      <c r="S52" s="219"/>
      <c r="T52" s="219"/>
      <c r="U52" s="219"/>
      <c r="V52" s="219"/>
      <c r="W52" s="220"/>
      <c r="X52" s="220"/>
      <c r="Y52" s="220"/>
      <c r="Z52" s="220"/>
      <c r="AA52" s="220"/>
      <c r="AB52" s="220"/>
      <c r="AC52" s="220"/>
      <c r="AD52" s="219">
        <f>SUM(AD43:AJ44,AD47:AJ51)</f>
        <v>0</v>
      </c>
      <c r="AE52" s="219"/>
      <c r="AF52" s="219"/>
      <c r="AG52" s="219"/>
      <c r="AH52" s="219"/>
      <c r="AI52" s="219"/>
      <c r="AJ52" s="219"/>
      <c r="AK52" s="220"/>
      <c r="AL52" s="220"/>
      <c r="AM52" s="220"/>
      <c r="AN52" s="220"/>
      <c r="AO52" s="220"/>
      <c r="AP52" s="220"/>
      <c r="AQ52" s="220"/>
      <c r="AR52" s="220"/>
      <c r="AS52" s="220"/>
      <c r="AT52" s="220"/>
      <c r="AU52" s="220"/>
      <c r="AV52" s="220"/>
      <c r="AW52" s="220"/>
      <c r="AX52" s="220"/>
      <c r="AY52" s="220"/>
      <c r="AZ52" s="220"/>
      <c r="BA52" s="220"/>
      <c r="BB52" s="220"/>
      <c r="BC52" s="220"/>
    </row>
    <row r="53" spans="1:55" ht="6.2" customHeight="1">
      <c r="A53" s="179"/>
      <c r="B53" s="180"/>
      <c r="C53" s="180"/>
      <c r="D53" s="180"/>
      <c r="E53" s="180"/>
      <c r="F53" s="180"/>
      <c r="G53" s="181"/>
      <c r="H53" s="32"/>
      <c r="I53" s="21"/>
      <c r="J53" s="21"/>
      <c r="K53" s="21"/>
      <c r="L53" s="21"/>
      <c r="M53" s="21"/>
      <c r="N53" s="96"/>
      <c r="O53" s="55"/>
      <c r="P53" s="221"/>
      <c r="Q53" s="221"/>
      <c r="R53" s="221"/>
      <c r="S53" s="221"/>
      <c r="T53" s="221"/>
      <c r="U53" s="221"/>
      <c r="V53" s="221"/>
      <c r="W53" s="222"/>
      <c r="X53" s="222"/>
      <c r="Y53" s="222"/>
      <c r="Z53" s="222"/>
      <c r="AA53" s="222"/>
      <c r="AB53" s="222"/>
      <c r="AC53" s="222"/>
      <c r="AD53" s="221"/>
      <c r="AE53" s="221"/>
      <c r="AF53" s="221"/>
      <c r="AG53" s="221"/>
      <c r="AH53" s="221"/>
      <c r="AI53" s="221"/>
      <c r="AJ53" s="221"/>
      <c r="AK53" s="222"/>
      <c r="AL53" s="222"/>
      <c r="AM53" s="222"/>
      <c r="AN53" s="222"/>
      <c r="AO53" s="222"/>
      <c r="AP53" s="222"/>
      <c r="AQ53" s="222"/>
      <c r="AR53" s="222"/>
      <c r="AS53" s="222"/>
      <c r="AT53" s="222"/>
      <c r="AU53" s="222"/>
      <c r="AV53" s="222"/>
      <c r="AW53" s="222"/>
      <c r="AX53" s="222"/>
      <c r="AY53" s="222"/>
      <c r="AZ53" s="222"/>
      <c r="BA53" s="222"/>
      <c r="BB53" s="222"/>
      <c r="BC53" s="222"/>
    </row>
    <row r="54" spans="1:55" ht="6.2" customHeight="1">
      <c r="A54" s="179"/>
      <c r="B54" s="180"/>
      <c r="C54" s="180"/>
      <c r="D54" s="180"/>
      <c r="E54" s="180"/>
      <c r="F54" s="180"/>
      <c r="G54" s="181"/>
      <c r="H54" s="32"/>
      <c r="I54" s="21"/>
      <c r="J54" s="21"/>
      <c r="K54" s="21"/>
      <c r="L54" s="21"/>
      <c r="M54" s="21"/>
      <c r="N54" s="96"/>
      <c r="O54" s="55"/>
      <c r="P54" s="221"/>
      <c r="Q54" s="221"/>
      <c r="R54" s="221"/>
      <c r="S54" s="221"/>
      <c r="T54" s="221"/>
      <c r="U54" s="221"/>
      <c r="V54" s="221"/>
      <c r="W54" s="222"/>
      <c r="X54" s="222"/>
      <c r="Y54" s="222"/>
      <c r="Z54" s="222"/>
      <c r="AA54" s="222"/>
      <c r="AB54" s="222"/>
      <c r="AC54" s="222"/>
      <c r="AD54" s="221"/>
      <c r="AE54" s="221"/>
      <c r="AF54" s="221"/>
      <c r="AG54" s="221"/>
      <c r="AH54" s="221"/>
      <c r="AI54" s="221"/>
      <c r="AJ54" s="221"/>
      <c r="AK54" s="222"/>
      <c r="AL54" s="222"/>
      <c r="AM54" s="222"/>
      <c r="AN54" s="222"/>
      <c r="AO54" s="222"/>
      <c r="AP54" s="222"/>
      <c r="AQ54" s="222"/>
      <c r="AR54" s="222"/>
      <c r="AS54" s="222"/>
      <c r="AT54" s="222"/>
      <c r="AU54" s="222"/>
      <c r="AV54" s="222"/>
      <c r="AW54" s="222"/>
      <c r="AX54" s="222"/>
      <c r="AY54" s="222"/>
      <c r="AZ54" s="222"/>
      <c r="BA54" s="222"/>
      <c r="BB54" s="222"/>
      <c r="BC54" s="222"/>
    </row>
    <row r="55" spans="1:55" ht="12.75" customHeight="1">
      <c r="A55" s="223"/>
      <c r="B55" s="224"/>
      <c r="C55" s="224"/>
      <c r="D55" s="224"/>
      <c r="E55" s="224"/>
      <c r="F55" s="224"/>
      <c r="G55" s="225"/>
      <c r="H55" s="188"/>
      <c r="I55" s="171"/>
      <c r="J55" s="171"/>
      <c r="K55" s="171"/>
      <c r="L55" s="171"/>
      <c r="M55" s="171"/>
      <c r="N55" s="171"/>
      <c r="O55" s="172"/>
      <c r="P55" s="226"/>
      <c r="Q55" s="226"/>
      <c r="R55" s="226"/>
      <c r="S55" s="226"/>
      <c r="T55" s="226"/>
      <c r="U55" s="226"/>
      <c r="V55" s="226"/>
      <c r="W55" s="227"/>
      <c r="X55" s="227"/>
      <c r="Y55" s="227"/>
      <c r="Z55" s="227"/>
      <c r="AA55" s="227"/>
      <c r="AB55" s="227"/>
      <c r="AC55" s="227"/>
      <c r="AD55" s="226"/>
      <c r="AE55" s="226"/>
      <c r="AF55" s="226"/>
      <c r="AG55" s="226"/>
      <c r="AH55" s="226"/>
      <c r="AI55" s="226"/>
      <c r="AJ55" s="226"/>
      <c r="AK55" s="227"/>
      <c r="AL55" s="227"/>
      <c r="AM55" s="227"/>
      <c r="AN55" s="227"/>
      <c r="AO55" s="227"/>
      <c r="AP55" s="227"/>
      <c r="AQ55" s="227"/>
      <c r="AR55" s="227"/>
      <c r="AS55" s="227"/>
      <c r="AT55" s="227"/>
      <c r="AU55" s="227"/>
      <c r="AV55" s="227"/>
      <c r="AW55" s="227"/>
      <c r="AX55" s="227"/>
      <c r="AY55" s="227"/>
      <c r="AZ55" s="227"/>
      <c r="BA55" s="227"/>
      <c r="BB55" s="227"/>
      <c r="BC55" s="227"/>
    </row>
    <row r="56" spans="1:55" ht="19.149999999999999" hidden="1" customHeight="1">
      <c r="A56" s="228"/>
      <c r="B56" s="228"/>
      <c r="C56" s="228"/>
      <c r="D56" s="228"/>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ht="19.149999999999999" hidden="1" customHeight="1">
      <c r="A57" s="228"/>
      <c r="B57" s="228"/>
      <c r="C57" s="228"/>
      <c r="D57" s="228"/>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row>
    <row r="58" spans="1:55" ht="1.5" hidden="1" customHeight="1">
      <c r="A58" s="228"/>
      <c r="B58" s="228"/>
      <c r="C58" s="228"/>
      <c r="D58" s="228"/>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row>
    <row r="59" spans="1:55" ht="18.75" hidden="1" customHeight="1">
      <c r="A59" s="228"/>
      <c r="B59" s="228"/>
      <c r="C59" s="228"/>
      <c r="D59" s="228"/>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row>
    <row r="60" spans="1:55" ht="18.75" hidden="1" customHeight="1">
      <c r="A60" s="228"/>
      <c r="B60" s="228"/>
      <c r="C60" s="228"/>
      <c r="D60" s="228"/>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row>
    <row r="61" spans="1:55" ht="19.149999999999999" hidden="1" customHeight="1">
      <c r="A61" s="228"/>
      <c r="B61" s="228"/>
      <c r="C61" s="228"/>
      <c r="D61" s="228"/>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row>
    <row r="62" spans="1:55" ht="18.75" hidden="1" customHeight="1">
      <c r="A62" s="228"/>
      <c r="B62" s="228"/>
      <c r="C62" s="228"/>
      <c r="D62" s="228"/>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row>
    <row r="63" spans="1:55" ht="18.75" hidden="1" customHeight="1" thickBot="1">
      <c r="A63" s="228"/>
      <c r="B63" s="228"/>
      <c r="C63" s="228"/>
      <c r="D63" s="228"/>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row>
    <row r="64" spans="1:55" ht="20.100000000000001"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row>
    <row r="65" spans="1:71" ht="20.100000000000001"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row>
    <row r="66" spans="1:71" ht="18.75" customHeight="1">
      <c r="A66" s="230" t="s">
        <v>1391</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row>
    <row r="67" spans="1:71" ht="41.25" customHeight="1">
      <c r="A67" s="231" t="s">
        <v>2368</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row>
    <row r="68" spans="1:71" ht="18.75" customHeight="1">
      <c r="A68" s="48"/>
      <c r="B68" s="48"/>
      <c r="C68" s="47" t="s">
        <v>892</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row>
    <row r="69" spans="1:71" ht="6" customHeight="1" thickBo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row>
    <row r="70" spans="1:71" s="232" customFormat="1" ht="9" customHeight="1">
      <c r="B70" s="233"/>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5"/>
      <c r="BH70" s="236"/>
      <c r="BI70" s="236"/>
      <c r="BJ70" s="236"/>
      <c r="BK70" s="236"/>
      <c r="BL70" s="236"/>
      <c r="BM70" s="236"/>
      <c r="BN70" s="236"/>
      <c r="BO70" s="236"/>
      <c r="BP70" s="236"/>
      <c r="BQ70" s="236"/>
      <c r="BR70" s="236"/>
      <c r="BS70" s="236"/>
    </row>
    <row r="71" spans="1:71" s="232" customFormat="1" ht="18.75" customHeight="1">
      <c r="B71" s="237"/>
      <c r="C71" s="26" t="s">
        <v>1463</v>
      </c>
      <c r="D71" s="27"/>
      <c r="E71" s="27"/>
      <c r="F71" s="27"/>
      <c r="G71" s="27"/>
      <c r="H71" s="27"/>
      <c r="I71" s="27"/>
      <c r="J71" s="28"/>
      <c r="K71" s="26" t="s">
        <v>2208</v>
      </c>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8"/>
      <c r="BG71" s="238"/>
      <c r="BH71" s="239"/>
      <c r="BI71" s="239"/>
      <c r="BJ71" s="239"/>
      <c r="BK71" s="239"/>
      <c r="BL71" s="239"/>
      <c r="BM71" s="239"/>
      <c r="BN71" s="239"/>
      <c r="BO71" s="239"/>
      <c r="BP71" s="239"/>
      <c r="BQ71" s="239"/>
      <c r="BR71" s="239"/>
      <c r="BS71" s="236"/>
    </row>
    <row r="72" spans="1:71" s="240" customFormat="1" ht="11.25" customHeight="1">
      <c r="B72" s="241"/>
      <c r="C72" s="218" t="s">
        <v>178</v>
      </c>
      <c r="D72" s="201"/>
      <c r="E72" s="201"/>
      <c r="F72" s="201"/>
      <c r="G72" s="201"/>
      <c r="H72" s="201"/>
      <c r="I72" s="201"/>
      <c r="J72" s="202"/>
      <c r="K72" s="242" t="s">
        <v>266</v>
      </c>
      <c r="L72" s="243"/>
      <c r="M72" s="243"/>
      <c r="N72" s="243"/>
      <c r="O72" s="243"/>
      <c r="P72" s="244"/>
      <c r="Q72" s="242" t="s">
        <v>894</v>
      </c>
      <c r="R72" s="243"/>
      <c r="S72" s="243"/>
      <c r="T72" s="243"/>
      <c r="U72" s="243"/>
      <c r="V72" s="244"/>
      <c r="W72" s="242" t="s">
        <v>895</v>
      </c>
      <c r="X72" s="243"/>
      <c r="Y72" s="243"/>
      <c r="Z72" s="243"/>
      <c r="AA72" s="243"/>
      <c r="AB72" s="244"/>
      <c r="AC72" s="242" t="s">
        <v>905</v>
      </c>
      <c r="AD72" s="243"/>
      <c r="AE72" s="243"/>
      <c r="AF72" s="243"/>
      <c r="AG72" s="243"/>
      <c r="AH72" s="244"/>
      <c r="AI72" s="242" t="s">
        <v>896</v>
      </c>
      <c r="AJ72" s="243"/>
      <c r="AK72" s="243"/>
      <c r="AL72" s="243"/>
      <c r="AM72" s="243"/>
      <c r="AN72" s="244"/>
      <c r="AO72" s="242" t="s">
        <v>198</v>
      </c>
      <c r="AP72" s="243"/>
      <c r="AQ72" s="243"/>
      <c r="AR72" s="243"/>
      <c r="AS72" s="243"/>
      <c r="AT72" s="244"/>
      <c r="AU72" s="242" t="s">
        <v>904</v>
      </c>
      <c r="AV72" s="243"/>
      <c r="AW72" s="243"/>
      <c r="AX72" s="243"/>
      <c r="AY72" s="243"/>
      <c r="AZ72" s="244"/>
      <c r="BA72" s="242" t="s">
        <v>897</v>
      </c>
      <c r="BB72" s="243"/>
      <c r="BC72" s="243"/>
      <c r="BD72" s="243"/>
      <c r="BE72" s="243"/>
      <c r="BF72" s="244"/>
      <c r="BG72" s="245"/>
      <c r="BH72" s="246"/>
      <c r="BI72" s="246"/>
      <c r="BJ72" s="246"/>
      <c r="BK72" s="246"/>
      <c r="BL72" s="246"/>
      <c r="BM72" s="246"/>
      <c r="BN72" s="246"/>
      <c r="BO72" s="246"/>
      <c r="BP72" s="246"/>
      <c r="BQ72" s="246"/>
      <c r="BR72" s="246"/>
      <c r="BS72" s="247"/>
    </row>
    <row r="73" spans="1:71" s="232" customFormat="1" ht="18.75" customHeight="1">
      <c r="B73" s="248"/>
      <c r="C73" s="72"/>
      <c r="D73" s="73"/>
      <c r="E73" s="73"/>
      <c r="F73" s="73"/>
      <c r="G73" s="73"/>
      <c r="H73" s="73"/>
      <c r="I73" s="73"/>
      <c r="J73" s="74"/>
      <c r="K73" s="26" t="s">
        <v>1464</v>
      </c>
      <c r="L73" s="27"/>
      <c r="M73" s="27"/>
      <c r="N73" s="27"/>
      <c r="O73" s="27"/>
      <c r="P73" s="28"/>
      <c r="Q73" s="26" t="s">
        <v>1464</v>
      </c>
      <c r="R73" s="27"/>
      <c r="S73" s="27"/>
      <c r="T73" s="27"/>
      <c r="U73" s="27"/>
      <c r="V73" s="28"/>
      <c r="W73" s="26" t="s">
        <v>1464</v>
      </c>
      <c r="X73" s="27"/>
      <c r="Y73" s="27"/>
      <c r="Z73" s="27"/>
      <c r="AA73" s="27"/>
      <c r="AB73" s="28"/>
      <c r="AC73" s="26" t="s">
        <v>1464</v>
      </c>
      <c r="AD73" s="27"/>
      <c r="AE73" s="27"/>
      <c r="AF73" s="27"/>
      <c r="AG73" s="27"/>
      <c r="AH73" s="28"/>
      <c r="AI73" s="26" t="s">
        <v>1464</v>
      </c>
      <c r="AJ73" s="27"/>
      <c r="AK73" s="27"/>
      <c r="AL73" s="27"/>
      <c r="AM73" s="27"/>
      <c r="AN73" s="28"/>
      <c r="AO73" s="26"/>
      <c r="AP73" s="27"/>
      <c r="AQ73" s="27"/>
      <c r="AR73" s="27"/>
      <c r="AS73" s="27"/>
      <c r="AT73" s="28"/>
      <c r="AU73" s="26"/>
      <c r="AV73" s="27"/>
      <c r="AW73" s="27"/>
      <c r="AX73" s="27"/>
      <c r="AY73" s="27"/>
      <c r="AZ73" s="28"/>
      <c r="BA73" s="26"/>
      <c r="BB73" s="27"/>
      <c r="BC73" s="27"/>
      <c r="BD73" s="27"/>
      <c r="BE73" s="27"/>
      <c r="BF73" s="28"/>
      <c r="BG73" s="249"/>
      <c r="BH73" s="250"/>
      <c r="BI73" s="250"/>
      <c r="BJ73" s="250"/>
      <c r="BK73" s="250"/>
      <c r="BL73" s="251"/>
      <c r="BM73" s="251"/>
      <c r="BN73" s="251"/>
      <c r="BO73" s="250"/>
      <c r="BP73" s="250"/>
      <c r="BQ73" s="250"/>
      <c r="BR73" s="250"/>
      <c r="BS73" s="236"/>
    </row>
    <row r="74" spans="1:71" s="232" customFormat="1" ht="26.25" customHeight="1">
      <c r="B74" s="248"/>
      <c r="C74" s="17" t="s">
        <v>2207</v>
      </c>
      <c r="D74" s="18"/>
      <c r="E74" s="18"/>
      <c r="F74" s="18"/>
      <c r="G74" s="18"/>
      <c r="H74" s="18"/>
      <c r="I74" s="18"/>
      <c r="J74" s="19"/>
      <c r="K74" s="252">
        <v>0.35416666666666669</v>
      </c>
      <c r="L74" s="253"/>
      <c r="M74" s="253"/>
      <c r="N74" s="253"/>
      <c r="O74" s="253"/>
      <c r="P74" s="253"/>
      <c r="Q74" s="253"/>
      <c r="R74" s="27" t="s">
        <v>1465</v>
      </c>
      <c r="S74" s="27"/>
      <c r="T74" s="253">
        <v>0.72916666666666663</v>
      </c>
      <c r="U74" s="253"/>
      <c r="V74" s="253"/>
      <c r="W74" s="253"/>
      <c r="X74" s="253"/>
      <c r="Y74" s="253"/>
      <c r="Z74" s="254"/>
      <c r="AA74" s="252"/>
      <c r="AB74" s="253"/>
      <c r="AC74" s="253"/>
      <c r="AD74" s="253"/>
      <c r="AE74" s="253"/>
      <c r="AF74" s="253"/>
      <c r="AG74" s="253"/>
      <c r="AH74" s="27" t="s">
        <v>1465</v>
      </c>
      <c r="AI74" s="27"/>
      <c r="AJ74" s="253"/>
      <c r="AK74" s="253"/>
      <c r="AL74" s="253"/>
      <c r="AM74" s="253"/>
      <c r="AN74" s="253"/>
      <c r="AO74" s="253"/>
      <c r="AP74" s="254"/>
      <c r="AQ74" s="252"/>
      <c r="AR74" s="253"/>
      <c r="AS74" s="253"/>
      <c r="AT74" s="253"/>
      <c r="AU74" s="253"/>
      <c r="AV74" s="253"/>
      <c r="AW74" s="253"/>
      <c r="AX74" s="27" t="s">
        <v>1465</v>
      </c>
      <c r="AY74" s="27"/>
      <c r="AZ74" s="253"/>
      <c r="BA74" s="253"/>
      <c r="BB74" s="253"/>
      <c r="BC74" s="253"/>
      <c r="BD74" s="253"/>
      <c r="BE74" s="253"/>
      <c r="BF74" s="254"/>
      <c r="BG74" s="249"/>
      <c r="BH74" s="250"/>
      <c r="BI74" s="250"/>
      <c r="BJ74" s="250"/>
      <c r="BK74" s="250"/>
      <c r="BL74" s="251"/>
      <c r="BM74" s="251"/>
      <c r="BN74" s="251"/>
      <c r="BO74" s="250"/>
      <c r="BP74" s="250"/>
      <c r="BQ74" s="250"/>
      <c r="BR74" s="250"/>
      <c r="BS74" s="236"/>
    </row>
    <row r="75" spans="1:71" s="232" customFormat="1" ht="26.25" customHeight="1">
      <c r="B75" s="248"/>
      <c r="C75" s="17" t="s">
        <v>2206</v>
      </c>
      <c r="D75" s="18"/>
      <c r="E75" s="18"/>
      <c r="F75" s="18"/>
      <c r="G75" s="18"/>
      <c r="H75" s="18"/>
      <c r="I75" s="18"/>
      <c r="J75" s="19"/>
      <c r="K75" s="252">
        <v>0.35416666666666669</v>
      </c>
      <c r="L75" s="253"/>
      <c r="M75" s="253"/>
      <c r="N75" s="253"/>
      <c r="O75" s="253"/>
      <c r="P75" s="253"/>
      <c r="Q75" s="253"/>
      <c r="R75" s="27" t="s">
        <v>1465</v>
      </c>
      <c r="S75" s="27"/>
      <c r="T75" s="253">
        <v>0.70833333333333337</v>
      </c>
      <c r="U75" s="253"/>
      <c r="V75" s="253"/>
      <c r="W75" s="253"/>
      <c r="X75" s="253"/>
      <c r="Y75" s="253"/>
      <c r="Z75" s="254"/>
      <c r="AA75" s="252"/>
      <c r="AB75" s="253"/>
      <c r="AC75" s="253"/>
      <c r="AD75" s="253"/>
      <c r="AE75" s="253"/>
      <c r="AF75" s="253"/>
      <c r="AG75" s="253"/>
      <c r="AH75" s="27" t="s">
        <v>1465</v>
      </c>
      <c r="AI75" s="27"/>
      <c r="AJ75" s="253"/>
      <c r="AK75" s="253"/>
      <c r="AL75" s="253"/>
      <c r="AM75" s="253"/>
      <c r="AN75" s="253"/>
      <c r="AO75" s="253"/>
      <c r="AP75" s="254"/>
      <c r="AQ75" s="252"/>
      <c r="AR75" s="253"/>
      <c r="AS75" s="253"/>
      <c r="AT75" s="253"/>
      <c r="AU75" s="253"/>
      <c r="AV75" s="253"/>
      <c r="AW75" s="253"/>
      <c r="AX75" s="27" t="s">
        <v>1465</v>
      </c>
      <c r="AY75" s="27"/>
      <c r="AZ75" s="253"/>
      <c r="BA75" s="253"/>
      <c r="BB75" s="253"/>
      <c r="BC75" s="253"/>
      <c r="BD75" s="253"/>
      <c r="BE75" s="253"/>
      <c r="BF75" s="254"/>
      <c r="BG75" s="249"/>
      <c r="BH75" s="250"/>
      <c r="BI75" s="250"/>
      <c r="BJ75" s="250"/>
      <c r="BK75" s="250"/>
      <c r="BL75" s="251"/>
      <c r="BM75" s="251"/>
      <c r="BN75" s="251"/>
      <c r="BO75" s="250"/>
      <c r="BP75" s="250"/>
      <c r="BQ75" s="250"/>
      <c r="BR75" s="250"/>
      <c r="BS75" s="236"/>
    </row>
    <row r="76" spans="1:71" s="232" customFormat="1" ht="14.25" customHeight="1">
      <c r="B76" s="248"/>
      <c r="C76" s="255" t="s">
        <v>1466</v>
      </c>
      <c r="D76" s="256"/>
      <c r="E76" s="256"/>
      <c r="F76" s="256"/>
      <c r="G76" s="256"/>
      <c r="H76" s="256"/>
      <c r="I76" s="256"/>
      <c r="J76" s="257"/>
      <c r="K76" s="242" t="s">
        <v>266</v>
      </c>
      <c r="L76" s="243"/>
      <c r="M76" s="243"/>
      <c r="N76" s="243"/>
      <c r="O76" s="243"/>
      <c r="P76" s="244"/>
      <c r="Q76" s="242" t="s">
        <v>894</v>
      </c>
      <c r="R76" s="243"/>
      <c r="S76" s="243"/>
      <c r="T76" s="243"/>
      <c r="U76" s="243"/>
      <c r="V76" s="244"/>
      <c r="W76" s="242" t="s">
        <v>895</v>
      </c>
      <c r="X76" s="243"/>
      <c r="Y76" s="243"/>
      <c r="Z76" s="243"/>
      <c r="AA76" s="243"/>
      <c r="AB76" s="244"/>
      <c r="AC76" s="242" t="s">
        <v>905</v>
      </c>
      <c r="AD76" s="243"/>
      <c r="AE76" s="243"/>
      <c r="AF76" s="243"/>
      <c r="AG76" s="243"/>
      <c r="AH76" s="244"/>
      <c r="AI76" s="242" t="s">
        <v>896</v>
      </c>
      <c r="AJ76" s="243"/>
      <c r="AK76" s="243"/>
      <c r="AL76" s="243"/>
      <c r="AM76" s="243"/>
      <c r="AN76" s="244"/>
      <c r="AO76" s="242" t="s">
        <v>198</v>
      </c>
      <c r="AP76" s="243"/>
      <c r="AQ76" s="243"/>
      <c r="AR76" s="243"/>
      <c r="AS76" s="243"/>
      <c r="AT76" s="244"/>
      <c r="AU76" s="242" t="s">
        <v>904</v>
      </c>
      <c r="AV76" s="243"/>
      <c r="AW76" s="243"/>
      <c r="AX76" s="243"/>
      <c r="AY76" s="243"/>
      <c r="AZ76" s="244"/>
      <c r="BA76" s="242" t="s">
        <v>897</v>
      </c>
      <c r="BB76" s="243"/>
      <c r="BC76" s="243"/>
      <c r="BD76" s="243"/>
      <c r="BE76" s="243"/>
      <c r="BF76" s="244"/>
      <c r="BG76" s="249"/>
      <c r="BH76" s="250"/>
      <c r="BI76" s="250"/>
      <c r="BJ76" s="250"/>
      <c r="BK76" s="250"/>
      <c r="BL76" s="251"/>
      <c r="BM76" s="251"/>
      <c r="BN76" s="251"/>
      <c r="BO76" s="250"/>
      <c r="BP76" s="250"/>
      <c r="BQ76" s="250"/>
      <c r="BR76" s="250"/>
      <c r="BS76" s="236"/>
    </row>
    <row r="77" spans="1:71" s="232" customFormat="1" ht="14.25" customHeight="1">
      <c r="B77" s="248"/>
      <c r="C77" s="258"/>
      <c r="D77" s="259"/>
      <c r="E77" s="259"/>
      <c r="F77" s="259"/>
      <c r="G77" s="259"/>
      <c r="H77" s="259"/>
      <c r="I77" s="259"/>
      <c r="J77" s="260"/>
      <c r="K77" s="29" t="s">
        <v>1464</v>
      </c>
      <c r="L77" s="30"/>
      <c r="M77" s="30"/>
      <c r="N77" s="30"/>
      <c r="O77" s="30"/>
      <c r="P77" s="31"/>
      <c r="Q77" s="29" t="s">
        <v>1464</v>
      </c>
      <c r="R77" s="30"/>
      <c r="S77" s="30"/>
      <c r="T77" s="30"/>
      <c r="U77" s="30"/>
      <c r="V77" s="31"/>
      <c r="W77" s="29" t="s">
        <v>1464</v>
      </c>
      <c r="X77" s="30"/>
      <c r="Y77" s="30"/>
      <c r="Z77" s="30"/>
      <c r="AA77" s="30"/>
      <c r="AB77" s="31"/>
      <c r="AC77" s="29" t="s">
        <v>1464</v>
      </c>
      <c r="AD77" s="30"/>
      <c r="AE77" s="30"/>
      <c r="AF77" s="30"/>
      <c r="AG77" s="30"/>
      <c r="AH77" s="31"/>
      <c r="AI77" s="29" t="s">
        <v>1464</v>
      </c>
      <c r="AJ77" s="30"/>
      <c r="AK77" s="30"/>
      <c r="AL77" s="30"/>
      <c r="AM77" s="30"/>
      <c r="AN77" s="31"/>
      <c r="AO77" s="29"/>
      <c r="AP77" s="30"/>
      <c r="AQ77" s="30"/>
      <c r="AR77" s="30"/>
      <c r="AS77" s="30"/>
      <c r="AT77" s="31"/>
      <c r="AU77" s="29"/>
      <c r="AV77" s="30"/>
      <c r="AW77" s="30"/>
      <c r="AX77" s="30"/>
      <c r="AY77" s="30"/>
      <c r="AZ77" s="31"/>
      <c r="BA77" s="29"/>
      <c r="BB77" s="30"/>
      <c r="BC77" s="30"/>
      <c r="BD77" s="30"/>
      <c r="BE77" s="30"/>
      <c r="BF77" s="31"/>
      <c r="BG77" s="249"/>
      <c r="BH77" s="250"/>
      <c r="BI77" s="250"/>
      <c r="BJ77" s="250"/>
      <c r="BK77" s="250"/>
      <c r="BL77" s="251"/>
      <c r="BM77" s="251"/>
      <c r="BN77" s="251"/>
      <c r="BO77" s="250"/>
      <c r="BP77" s="250"/>
      <c r="BQ77" s="250"/>
      <c r="BR77" s="250"/>
      <c r="BS77" s="236"/>
    </row>
    <row r="78" spans="1:71" s="232" customFormat="1" ht="26.25" customHeight="1">
      <c r="B78" s="248"/>
      <c r="C78" s="261" t="s">
        <v>2360</v>
      </c>
      <c r="D78" s="262"/>
      <c r="E78" s="262"/>
      <c r="F78" s="262"/>
      <c r="G78" s="262"/>
      <c r="H78" s="262"/>
      <c r="I78" s="262"/>
      <c r="J78" s="263"/>
      <c r="K78" s="264" t="s">
        <v>2209</v>
      </c>
      <c r="L78" s="265"/>
      <c r="M78" s="265"/>
      <c r="N78" s="265"/>
      <c r="O78" s="265"/>
      <c r="P78" s="265"/>
      <c r="Q78" s="265"/>
      <c r="R78" s="266" t="s">
        <v>2210</v>
      </c>
      <c r="S78" s="266"/>
      <c r="T78" s="265" t="s">
        <v>2211</v>
      </c>
      <c r="U78" s="265"/>
      <c r="V78" s="265"/>
      <c r="W78" s="265"/>
      <c r="X78" s="265"/>
      <c r="Y78" s="265"/>
      <c r="Z78" s="267"/>
      <c r="AA78" s="264"/>
      <c r="AB78" s="265"/>
      <c r="AC78" s="265"/>
      <c r="AD78" s="265"/>
      <c r="AE78" s="265"/>
      <c r="AF78" s="265"/>
      <c r="AG78" s="265"/>
      <c r="AH78" s="266" t="s">
        <v>2210</v>
      </c>
      <c r="AI78" s="266"/>
      <c r="AJ78" s="265"/>
      <c r="AK78" s="265"/>
      <c r="AL78" s="265"/>
      <c r="AM78" s="265"/>
      <c r="AN78" s="265"/>
      <c r="AO78" s="265"/>
      <c r="AP78" s="267"/>
      <c r="AQ78" s="264"/>
      <c r="AR78" s="265"/>
      <c r="AS78" s="265"/>
      <c r="AT78" s="265"/>
      <c r="AU78" s="265"/>
      <c r="AV78" s="265"/>
      <c r="AW78" s="265"/>
      <c r="AX78" s="266" t="s">
        <v>2210</v>
      </c>
      <c r="AY78" s="266"/>
      <c r="AZ78" s="265"/>
      <c r="BA78" s="265"/>
      <c r="BB78" s="265"/>
      <c r="BC78" s="265"/>
      <c r="BD78" s="265"/>
      <c r="BE78" s="265"/>
      <c r="BF78" s="267"/>
      <c r="BG78" s="249"/>
      <c r="BH78" s="250"/>
      <c r="BI78" s="250"/>
      <c r="BJ78" s="250"/>
      <c r="BK78" s="250"/>
      <c r="BL78" s="251"/>
      <c r="BM78" s="251"/>
      <c r="BN78" s="251"/>
      <c r="BO78" s="250"/>
      <c r="BP78" s="250"/>
      <c r="BQ78" s="250"/>
      <c r="BR78" s="250"/>
      <c r="BS78" s="236"/>
    </row>
    <row r="79" spans="1:71" s="236" customFormat="1" ht="9" customHeight="1" thickBot="1">
      <c r="B79" s="268"/>
      <c r="C79" s="269"/>
      <c r="D79" s="269"/>
      <c r="E79" s="269"/>
      <c r="F79" s="269"/>
      <c r="G79" s="269"/>
      <c r="H79" s="269"/>
      <c r="I79" s="269"/>
      <c r="J79" s="269"/>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1"/>
      <c r="BH79" s="250"/>
      <c r="BI79" s="250"/>
      <c r="BJ79" s="250"/>
      <c r="BK79" s="250"/>
      <c r="BL79" s="251"/>
      <c r="BM79" s="251"/>
      <c r="BN79" s="251"/>
      <c r="BO79" s="250"/>
      <c r="BP79" s="250"/>
      <c r="BQ79" s="250"/>
      <c r="BR79" s="250"/>
    </row>
    <row r="80" spans="1:71" s="236" customFormat="1" ht="18.75" customHeight="1" thickBot="1">
      <c r="A80" s="250"/>
      <c r="B80" s="272"/>
      <c r="C80" s="272"/>
      <c r="D80" s="272"/>
      <c r="E80" s="272"/>
      <c r="F80" s="272"/>
      <c r="G80" s="272"/>
      <c r="H80" s="272"/>
      <c r="I80" s="272"/>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250"/>
      <c r="BG80" s="250"/>
      <c r="BH80" s="250"/>
      <c r="BI80" s="250"/>
      <c r="BJ80" s="250"/>
      <c r="BK80" s="250"/>
      <c r="BL80" s="251"/>
      <c r="BM80" s="251"/>
      <c r="BN80" s="251"/>
      <c r="BO80" s="250"/>
      <c r="BP80" s="250"/>
      <c r="BQ80" s="250"/>
      <c r="BR80" s="250"/>
    </row>
    <row r="81" spans="1:71" s="232" customFormat="1" ht="18.75" customHeight="1">
      <c r="A81" s="239"/>
      <c r="B81" s="273" t="s">
        <v>1463</v>
      </c>
      <c r="C81" s="274"/>
      <c r="D81" s="274"/>
      <c r="E81" s="274"/>
      <c r="F81" s="274"/>
      <c r="G81" s="274"/>
      <c r="H81" s="274"/>
      <c r="I81" s="275"/>
      <c r="J81" s="276" t="s">
        <v>2212</v>
      </c>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7"/>
      <c r="BF81" s="239"/>
      <c r="BG81" s="239"/>
      <c r="BH81" s="239"/>
      <c r="BI81" s="239"/>
      <c r="BJ81" s="239"/>
      <c r="BK81" s="239"/>
      <c r="BL81" s="239"/>
      <c r="BM81" s="239"/>
      <c r="BN81" s="239"/>
      <c r="BO81" s="239"/>
      <c r="BP81" s="239"/>
      <c r="BQ81" s="239"/>
      <c r="BR81" s="239"/>
    </row>
    <row r="82" spans="1:71" s="240" customFormat="1" ht="11.25" customHeight="1">
      <c r="A82" s="246"/>
      <c r="B82" s="278"/>
      <c r="C82" s="279"/>
      <c r="D82" s="279"/>
      <c r="E82" s="279"/>
      <c r="F82" s="279"/>
      <c r="G82" s="279"/>
      <c r="H82" s="279"/>
      <c r="I82" s="280"/>
      <c r="J82" s="281" t="s">
        <v>266</v>
      </c>
      <c r="K82" s="282"/>
      <c r="L82" s="282"/>
      <c r="M82" s="282"/>
      <c r="N82" s="282"/>
      <c r="O82" s="283"/>
      <c r="P82" s="242" t="s">
        <v>894</v>
      </c>
      <c r="Q82" s="243"/>
      <c r="R82" s="243"/>
      <c r="S82" s="243"/>
      <c r="T82" s="243"/>
      <c r="U82" s="244"/>
      <c r="V82" s="242" t="s">
        <v>895</v>
      </c>
      <c r="W82" s="243"/>
      <c r="X82" s="243"/>
      <c r="Y82" s="243"/>
      <c r="Z82" s="243"/>
      <c r="AA82" s="244"/>
      <c r="AB82" s="242" t="s">
        <v>905</v>
      </c>
      <c r="AC82" s="243"/>
      <c r="AD82" s="243"/>
      <c r="AE82" s="243"/>
      <c r="AF82" s="243"/>
      <c r="AG82" s="244"/>
      <c r="AH82" s="242" t="s">
        <v>896</v>
      </c>
      <c r="AI82" s="243"/>
      <c r="AJ82" s="243"/>
      <c r="AK82" s="243"/>
      <c r="AL82" s="243"/>
      <c r="AM82" s="244"/>
      <c r="AN82" s="242" t="s">
        <v>198</v>
      </c>
      <c r="AO82" s="243"/>
      <c r="AP82" s="243"/>
      <c r="AQ82" s="243"/>
      <c r="AR82" s="243"/>
      <c r="AS82" s="244"/>
      <c r="AT82" s="242" t="s">
        <v>904</v>
      </c>
      <c r="AU82" s="243"/>
      <c r="AV82" s="243"/>
      <c r="AW82" s="243"/>
      <c r="AX82" s="243"/>
      <c r="AY82" s="244"/>
      <c r="AZ82" s="242" t="s">
        <v>897</v>
      </c>
      <c r="BA82" s="243"/>
      <c r="BB82" s="243"/>
      <c r="BC82" s="243"/>
      <c r="BD82" s="243"/>
      <c r="BE82" s="284"/>
      <c r="BF82" s="246"/>
      <c r="BG82" s="246"/>
      <c r="BH82" s="246"/>
      <c r="BI82" s="246"/>
      <c r="BJ82" s="246"/>
      <c r="BK82" s="246"/>
      <c r="BL82" s="246"/>
      <c r="BM82" s="246"/>
      <c r="BN82" s="246"/>
      <c r="BO82" s="246"/>
      <c r="BP82" s="246"/>
      <c r="BQ82" s="246"/>
      <c r="BR82" s="246"/>
    </row>
    <row r="83" spans="1:71" s="232" customFormat="1" ht="15" customHeight="1">
      <c r="A83" s="250"/>
      <c r="B83" s="285"/>
      <c r="C83" s="286"/>
      <c r="D83" s="286"/>
      <c r="E83" s="286"/>
      <c r="F83" s="286"/>
      <c r="G83" s="286"/>
      <c r="H83" s="286"/>
      <c r="I83" s="287"/>
      <c r="J83" s="288"/>
      <c r="K83" s="279"/>
      <c r="L83" s="279"/>
      <c r="M83" s="279"/>
      <c r="N83" s="279"/>
      <c r="O83" s="280"/>
      <c r="P83" s="288"/>
      <c r="Q83" s="279"/>
      <c r="R83" s="279"/>
      <c r="S83" s="279"/>
      <c r="T83" s="279"/>
      <c r="U83" s="280"/>
      <c r="V83" s="288"/>
      <c r="W83" s="279"/>
      <c r="X83" s="279"/>
      <c r="Y83" s="279"/>
      <c r="Z83" s="279"/>
      <c r="AA83" s="280"/>
      <c r="AB83" s="288"/>
      <c r="AC83" s="279"/>
      <c r="AD83" s="279"/>
      <c r="AE83" s="279"/>
      <c r="AF83" s="279"/>
      <c r="AG83" s="280"/>
      <c r="AH83" s="288"/>
      <c r="AI83" s="279"/>
      <c r="AJ83" s="279"/>
      <c r="AK83" s="279"/>
      <c r="AL83" s="279"/>
      <c r="AM83" s="280"/>
      <c r="AN83" s="288"/>
      <c r="AO83" s="279"/>
      <c r="AP83" s="279"/>
      <c r="AQ83" s="279"/>
      <c r="AR83" s="279"/>
      <c r="AS83" s="280"/>
      <c r="AT83" s="288"/>
      <c r="AU83" s="279"/>
      <c r="AV83" s="279"/>
      <c r="AW83" s="279"/>
      <c r="AX83" s="279"/>
      <c r="AY83" s="280"/>
      <c r="AZ83" s="29"/>
      <c r="BA83" s="30"/>
      <c r="BB83" s="30"/>
      <c r="BC83" s="30"/>
      <c r="BD83" s="30"/>
      <c r="BE83" s="289"/>
      <c r="BF83" s="250"/>
      <c r="BG83" s="250"/>
      <c r="BH83" s="250"/>
      <c r="BI83" s="250"/>
      <c r="BJ83" s="250"/>
      <c r="BK83" s="250"/>
      <c r="BL83" s="251"/>
      <c r="BM83" s="251"/>
      <c r="BN83" s="251"/>
      <c r="BO83" s="250"/>
      <c r="BP83" s="250"/>
      <c r="BQ83" s="250"/>
      <c r="BR83" s="250"/>
    </row>
    <row r="84" spans="1:71" s="232" customFormat="1" ht="16.5" customHeight="1">
      <c r="A84" s="250"/>
      <c r="B84" s="290" t="s">
        <v>2207</v>
      </c>
      <c r="C84" s="18"/>
      <c r="D84" s="18"/>
      <c r="E84" s="18"/>
      <c r="F84" s="18"/>
      <c r="G84" s="18"/>
      <c r="H84" s="18"/>
      <c r="I84" s="19"/>
      <c r="J84" s="264"/>
      <c r="K84" s="265"/>
      <c r="L84" s="265"/>
      <c r="M84" s="265"/>
      <c r="N84" s="265"/>
      <c r="O84" s="265"/>
      <c r="P84" s="265"/>
      <c r="Q84" s="266" t="s">
        <v>1465</v>
      </c>
      <c r="R84" s="266"/>
      <c r="S84" s="265"/>
      <c r="T84" s="265"/>
      <c r="U84" s="265"/>
      <c r="V84" s="265"/>
      <c r="W84" s="265"/>
      <c r="X84" s="265"/>
      <c r="Y84" s="267"/>
      <c r="Z84" s="264"/>
      <c r="AA84" s="265"/>
      <c r="AB84" s="265"/>
      <c r="AC84" s="265"/>
      <c r="AD84" s="265"/>
      <c r="AE84" s="265"/>
      <c r="AF84" s="265"/>
      <c r="AG84" s="266" t="s">
        <v>1465</v>
      </c>
      <c r="AH84" s="266"/>
      <c r="AI84" s="265"/>
      <c r="AJ84" s="265"/>
      <c r="AK84" s="265"/>
      <c r="AL84" s="265"/>
      <c r="AM84" s="265"/>
      <c r="AN84" s="265"/>
      <c r="AO84" s="267"/>
      <c r="AP84" s="264"/>
      <c r="AQ84" s="265"/>
      <c r="AR84" s="265"/>
      <c r="AS84" s="265"/>
      <c r="AT84" s="265"/>
      <c r="AU84" s="265"/>
      <c r="AV84" s="265"/>
      <c r="AW84" s="266" t="s">
        <v>1465</v>
      </c>
      <c r="AX84" s="266"/>
      <c r="AY84" s="265"/>
      <c r="AZ84" s="265"/>
      <c r="BA84" s="265"/>
      <c r="BB84" s="265"/>
      <c r="BC84" s="265"/>
      <c r="BD84" s="265"/>
      <c r="BE84" s="291"/>
      <c r="BF84" s="250"/>
      <c r="BG84" s="250"/>
      <c r="BH84" s="250"/>
      <c r="BI84" s="250"/>
      <c r="BJ84" s="250"/>
      <c r="BK84" s="250"/>
      <c r="BL84" s="251"/>
      <c r="BM84" s="251"/>
      <c r="BN84" s="251"/>
      <c r="BO84" s="250"/>
      <c r="BP84" s="250"/>
      <c r="BQ84" s="250"/>
      <c r="BR84" s="250"/>
    </row>
    <row r="85" spans="1:71" s="232" customFormat="1" ht="16.5" customHeight="1">
      <c r="A85" s="250"/>
      <c r="B85" s="290" t="s">
        <v>2206</v>
      </c>
      <c r="C85" s="18"/>
      <c r="D85" s="18"/>
      <c r="E85" s="18"/>
      <c r="F85" s="18"/>
      <c r="G85" s="18"/>
      <c r="H85" s="18"/>
      <c r="I85" s="19"/>
      <c r="J85" s="264"/>
      <c r="K85" s="265"/>
      <c r="L85" s="265"/>
      <c r="M85" s="265"/>
      <c r="N85" s="265"/>
      <c r="O85" s="265"/>
      <c r="P85" s="265"/>
      <c r="Q85" s="266" t="s">
        <v>1465</v>
      </c>
      <c r="R85" s="266"/>
      <c r="S85" s="265"/>
      <c r="T85" s="265"/>
      <c r="U85" s="265"/>
      <c r="V85" s="265"/>
      <c r="W85" s="265"/>
      <c r="X85" s="265"/>
      <c r="Y85" s="267"/>
      <c r="Z85" s="264"/>
      <c r="AA85" s="265"/>
      <c r="AB85" s="265"/>
      <c r="AC85" s="265"/>
      <c r="AD85" s="265"/>
      <c r="AE85" s="265"/>
      <c r="AF85" s="265"/>
      <c r="AG85" s="266" t="s">
        <v>1465</v>
      </c>
      <c r="AH85" s="266"/>
      <c r="AI85" s="265"/>
      <c r="AJ85" s="265"/>
      <c r="AK85" s="265"/>
      <c r="AL85" s="265"/>
      <c r="AM85" s="265"/>
      <c r="AN85" s="265"/>
      <c r="AO85" s="267"/>
      <c r="AP85" s="264"/>
      <c r="AQ85" s="265"/>
      <c r="AR85" s="265"/>
      <c r="AS85" s="265"/>
      <c r="AT85" s="265"/>
      <c r="AU85" s="265"/>
      <c r="AV85" s="265"/>
      <c r="AW85" s="266" t="s">
        <v>1465</v>
      </c>
      <c r="AX85" s="266"/>
      <c r="AY85" s="265"/>
      <c r="AZ85" s="265"/>
      <c r="BA85" s="265"/>
      <c r="BB85" s="265"/>
      <c r="BC85" s="265"/>
      <c r="BD85" s="265"/>
      <c r="BE85" s="291"/>
      <c r="BF85" s="250"/>
      <c r="BG85" s="250"/>
      <c r="BH85" s="250"/>
      <c r="BI85" s="250"/>
      <c r="BJ85" s="250"/>
      <c r="BK85" s="250"/>
      <c r="BL85" s="251"/>
      <c r="BM85" s="251"/>
      <c r="BN85" s="251"/>
      <c r="BO85" s="250"/>
      <c r="BP85" s="250"/>
      <c r="BQ85" s="250"/>
      <c r="BR85" s="250"/>
    </row>
    <row r="86" spans="1:71" s="240" customFormat="1" ht="11.25" customHeight="1">
      <c r="A86" s="292"/>
      <c r="B86" s="293" t="s">
        <v>1466</v>
      </c>
      <c r="C86" s="294"/>
      <c r="D86" s="294"/>
      <c r="E86" s="294"/>
      <c r="F86" s="294"/>
      <c r="G86" s="294"/>
      <c r="H86" s="294"/>
      <c r="I86" s="295"/>
      <c r="J86" s="281" t="s">
        <v>266</v>
      </c>
      <c r="K86" s="282"/>
      <c r="L86" s="282"/>
      <c r="M86" s="282"/>
      <c r="N86" s="282"/>
      <c r="O86" s="283"/>
      <c r="P86" s="242" t="s">
        <v>894</v>
      </c>
      <c r="Q86" s="243"/>
      <c r="R86" s="243"/>
      <c r="S86" s="243"/>
      <c r="T86" s="243"/>
      <c r="U86" s="244"/>
      <c r="V86" s="242" t="s">
        <v>895</v>
      </c>
      <c r="W86" s="243"/>
      <c r="X86" s="243"/>
      <c r="Y86" s="243"/>
      <c r="Z86" s="243"/>
      <c r="AA86" s="244"/>
      <c r="AB86" s="242" t="s">
        <v>905</v>
      </c>
      <c r="AC86" s="243"/>
      <c r="AD86" s="243"/>
      <c r="AE86" s="243"/>
      <c r="AF86" s="243"/>
      <c r="AG86" s="244"/>
      <c r="AH86" s="242" t="s">
        <v>896</v>
      </c>
      <c r="AI86" s="243"/>
      <c r="AJ86" s="243"/>
      <c r="AK86" s="243"/>
      <c r="AL86" s="243"/>
      <c r="AM86" s="244"/>
      <c r="AN86" s="242" t="s">
        <v>198</v>
      </c>
      <c r="AO86" s="243"/>
      <c r="AP86" s="243"/>
      <c r="AQ86" s="243"/>
      <c r="AR86" s="243"/>
      <c r="AS86" s="244"/>
      <c r="AT86" s="242" t="s">
        <v>904</v>
      </c>
      <c r="AU86" s="243"/>
      <c r="AV86" s="243"/>
      <c r="AW86" s="243"/>
      <c r="AX86" s="243"/>
      <c r="AY86" s="244"/>
      <c r="AZ86" s="242" t="s">
        <v>897</v>
      </c>
      <c r="BA86" s="243"/>
      <c r="BB86" s="243"/>
      <c r="BC86" s="243"/>
      <c r="BD86" s="243"/>
      <c r="BE86" s="284"/>
      <c r="BF86" s="292"/>
      <c r="BG86" s="292"/>
      <c r="BH86" s="292"/>
      <c r="BI86" s="292"/>
      <c r="BJ86" s="292"/>
      <c r="BK86" s="292"/>
      <c r="BL86" s="292"/>
      <c r="BM86" s="292"/>
      <c r="BN86" s="292"/>
      <c r="BO86" s="292"/>
      <c r="BP86" s="292"/>
      <c r="BQ86" s="292"/>
      <c r="BR86" s="292"/>
    </row>
    <row r="87" spans="1:71" s="232" customFormat="1" ht="15" customHeight="1">
      <c r="A87" s="250"/>
      <c r="B87" s="296"/>
      <c r="C87" s="297"/>
      <c r="D87" s="297"/>
      <c r="E87" s="297"/>
      <c r="F87" s="297"/>
      <c r="G87" s="297"/>
      <c r="H87" s="297"/>
      <c r="I87" s="298"/>
      <c r="J87" s="288"/>
      <c r="K87" s="279"/>
      <c r="L87" s="279"/>
      <c r="M87" s="279"/>
      <c r="N87" s="279"/>
      <c r="O87" s="280"/>
      <c r="P87" s="288"/>
      <c r="Q87" s="279"/>
      <c r="R87" s="279"/>
      <c r="S87" s="279"/>
      <c r="T87" s="279"/>
      <c r="U87" s="280"/>
      <c r="V87" s="288"/>
      <c r="W87" s="279"/>
      <c r="X87" s="279"/>
      <c r="Y87" s="279"/>
      <c r="Z87" s="279"/>
      <c r="AA87" s="280"/>
      <c r="AB87" s="288"/>
      <c r="AC87" s="279"/>
      <c r="AD87" s="279"/>
      <c r="AE87" s="279"/>
      <c r="AF87" s="279"/>
      <c r="AG87" s="280"/>
      <c r="AH87" s="288"/>
      <c r="AI87" s="279"/>
      <c r="AJ87" s="279"/>
      <c r="AK87" s="279"/>
      <c r="AL87" s="279"/>
      <c r="AM87" s="280"/>
      <c r="AN87" s="288"/>
      <c r="AO87" s="279"/>
      <c r="AP87" s="279"/>
      <c r="AQ87" s="279"/>
      <c r="AR87" s="279"/>
      <c r="AS87" s="280"/>
      <c r="AT87" s="288"/>
      <c r="AU87" s="279"/>
      <c r="AV87" s="279"/>
      <c r="AW87" s="279"/>
      <c r="AX87" s="279"/>
      <c r="AY87" s="280"/>
      <c r="AZ87" s="29"/>
      <c r="BA87" s="30"/>
      <c r="BB87" s="30"/>
      <c r="BC87" s="30"/>
      <c r="BD87" s="30"/>
      <c r="BE87" s="289"/>
      <c r="BF87" s="250"/>
      <c r="BG87" s="250"/>
      <c r="BH87" s="250"/>
      <c r="BI87" s="250"/>
      <c r="BJ87" s="250"/>
      <c r="BK87" s="250"/>
      <c r="BL87" s="251"/>
      <c r="BM87" s="251"/>
      <c r="BN87" s="251"/>
      <c r="BO87" s="250"/>
      <c r="BP87" s="250"/>
      <c r="BQ87" s="250"/>
      <c r="BR87" s="250"/>
    </row>
    <row r="88" spans="1:71" s="232" customFormat="1" ht="16.5" customHeight="1">
      <c r="A88" s="250"/>
      <c r="B88" s="299" t="s">
        <v>2360</v>
      </c>
      <c r="C88" s="300"/>
      <c r="D88" s="300"/>
      <c r="E88" s="300"/>
      <c r="F88" s="300"/>
      <c r="G88" s="300"/>
      <c r="H88" s="300"/>
      <c r="I88" s="301"/>
      <c r="J88" s="264"/>
      <c r="K88" s="265"/>
      <c r="L88" s="265"/>
      <c r="M88" s="265"/>
      <c r="N88" s="265"/>
      <c r="O88" s="265"/>
      <c r="P88" s="265"/>
      <c r="Q88" s="266" t="s">
        <v>1465</v>
      </c>
      <c r="R88" s="266"/>
      <c r="S88" s="265"/>
      <c r="T88" s="265"/>
      <c r="U88" s="265"/>
      <c r="V88" s="265"/>
      <c r="W88" s="265"/>
      <c r="X88" s="265"/>
      <c r="Y88" s="267"/>
      <c r="Z88" s="264"/>
      <c r="AA88" s="265"/>
      <c r="AB88" s="265"/>
      <c r="AC88" s="265"/>
      <c r="AD88" s="265"/>
      <c r="AE88" s="265"/>
      <c r="AF88" s="265"/>
      <c r="AG88" s="266" t="s">
        <v>1465</v>
      </c>
      <c r="AH88" s="266"/>
      <c r="AI88" s="265"/>
      <c r="AJ88" s="265"/>
      <c r="AK88" s="265"/>
      <c r="AL88" s="265"/>
      <c r="AM88" s="265"/>
      <c r="AN88" s="265"/>
      <c r="AO88" s="267"/>
      <c r="AP88" s="264"/>
      <c r="AQ88" s="265"/>
      <c r="AR88" s="265"/>
      <c r="AS88" s="265"/>
      <c r="AT88" s="265"/>
      <c r="AU88" s="265"/>
      <c r="AV88" s="265"/>
      <c r="AW88" s="266" t="s">
        <v>1465</v>
      </c>
      <c r="AX88" s="266"/>
      <c r="AY88" s="265"/>
      <c r="AZ88" s="265"/>
      <c r="BA88" s="265"/>
      <c r="BB88" s="265"/>
      <c r="BC88" s="265"/>
      <c r="BD88" s="265"/>
      <c r="BE88" s="291"/>
      <c r="BF88" s="250"/>
      <c r="BG88" s="250"/>
      <c r="BH88" s="250"/>
      <c r="BI88" s="250"/>
      <c r="BJ88" s="250"/>
      <c r="BK88" s="250"/>
      <c r="BL88" s="250"/>
      <c r="BM88" s="250"/>
      <c r="BN88" s="250"/>
      <c r="BO88" s="250"/>
      <c r="BP88" s="250"/>
      <c r="BQ88" s="250"/>
      <c r="BR88" s="250"/>
      <c r="BS88" s="302"/>
    </row>
    <row r="89" spans="1:71" s="232" customFormat="1" ht="14.25" customHeight="1">
      <c r="A89" s="303"/>
      <c r="B89" s="304" t="s">
        <v>1467</v>
      </c>
      <c r="C89" s="305"/>
      <c r="D89" s="305"/>
      <c r="E89" s="305"/>
      <c r="F89" s="305"/>
      <c r="G89" s="305"/>
      <c r="H89" s="305"/>
      <c r="I89" s="306"/>
      <c r="J89" s="288"/>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307"/>
      <c r="BF89" s="303"/>
      <c r="BG89" s="303"/>
      <c r="BH89" s="303"/>
      <c r="BI89" s="303"/>
      <c r="BJ89" s="303"/>
      <c r="BK89" s="303"/>
      <c r="BL89" s="303"/>
      <c r="BM89" s="303"/>
      <c r="BN89" s="303"/>
      <c r="BO89" s="303"/>
      <c r="BP89" s="303"/>
      <c r="BQ89" s="303"/>
      <c r="BR89" s="303"/>
      <c r="BS89" s="302"/>
    </row>
    <row r="90" spans="1:71" s="232" customFormat="1" ht="14.25" customHeight="1" thickBot="1">
      <c r="A90" s="250"/>
      <c r="B90" s="308"/>
      <c r="C90" s="309"/>
      <c r="D90" s="309"/>
      <c r="E90" s="309"/>
      <c r="F90" s="309"/>
      <c r="G90" s="309"/>
      <c r="H90" s="309"/>
      <c r="I90" s="310"/>
      <c r="J90" s="311"/>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2"/>
      <c r="AK90" s="312"/>
      <c r="AL90" s="312"/>
      <c r="AM90" s="312"/>
      <c r="AN90" s="312"/>
      <c r="AO90" s="312"/>
      <c r="AP90" s="312"/>
      <c r="AQ90" s="312"/>
      <c r="AR90" s="312"/>
      <c r="AS90" s="312"/>
      <c r="AT90" s="312"/>
      <c r="AU90" s="312"/>
      <c r="AV90" s="312"/>
      <c r="AW90" s="312"/>
      <c r="AX90" s="312"/>
      <c r="AY90" s="312"/>
      <c r="AZ90" s="312"/>
      <c r="BA90" s="312"/>
      <c r="BB90" s="312"/>
      <c r="BC90" s="312"/>
      <c r="BD90" s="312"/>
      <c r="BE90" s="313"/>
      <c r="BF90" s="250"/>
      <c r="BG90" s="250"/>
      <c r="BH90" s="250"/>
      <c r="BI90" s="250"/>
      <c r="BJ90" s="250"/>
      <c r="BK90" s="250"/>
      <c r="BL90" s="251"/>
      <c r="BM90" s="251"/>
      <c r="BN90" s="251"/>
      <c r="BO90" s="250"/>
      <c r="BP90" s="250"/>
      <c r="BQ90" s="250"/>
      <c r="BR90" s="250"/>
    </row>
    <row r="91" spans="1:71" s="232" customFormat="1" ht="18.75" customHeight="1">
      <c r="A91" s="239"/>
      <c r="B91" s="273" t="s">
        <v>1463</v>
      </c>
      <c r="C91" s="274"/>
      <c r="D91" s="274"/>
      <c r="E91" s="274"/>
      <c r="F91" s="274"/>
      <c r="G91" s="274"/>
      <c r="H91" s="274"/>
      <c r="I91" s="275"/>
      <c r="J91" s="276" t="s">
        <v>2212</v>
      </c>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7"/>
      <c r="BF91" s="239"/>
      <c r="BG91" s="239"/>
      <c r="BH91" s="239"/>
      <c r="BI91" s="239"/>
      <c r="BJ91" s="239"/>
      <c r="BK91" s="239"/>
      <c r="BL91" s="239"/>
      <c r="BM91" s="239"/>
      <c r="BN91" s="239"/>
      <c r="BO91" s="239"/>
      <c r="BP91" s="239"/>
      <c r="BQ91" s="239"/>
      <c r="BR91" s="239"/>
    </row>
    <row r="92" spans="1:71" s="240" customFormat="1" ht="11.25" customHeight="1">
      <c r="A92" s="246"/>
      <c r="B92" s="278"/>
      <c r="C92" s="279"/>
      <c r="D92" s="279"/>
      <c r="E92" s="279"/>
      <c r="F92" s="279"/>
      <c r="G92" s="279"/>
      <c r="H92" s="279"/>
      <c r="I92" s="280"/>
      <c r="J92" s="281" t="s">
        <v>266</v>
      </c>
      <c r="K92" s="282"/>
      <c r="L92" s="282"/>
      <c r="M92" s="282"/>
      <c r="N92" s="282"/>
      <c r="O92" s="283"/>
      <c r="P92" s="242" t="s">
        <v>894</v>
      </c>
      <c r="Q92" s="243"/>
      <c r="R92" s="243"/>
      <c r="S92" s="243"/>
      <c r="T92" s="243"/>
      <c r="U92" s="244"/>
      <c r="V92" s="242" t="s">
        <v>895</v>
      </c>
      <c r="W92" s="243"/>
      <c r="X92" s="243"/>
      <c r="Y92" s="243"/>
      <c r="Z92" s="243"/>
      <c r="AA92" s="244"/>
      <c r="AB92" s="242" t="s">
        <v>905</v>
      </c>
      <c r="AC92" s="243"/>
      <c r="AD92" s="243"/>
      <c r="AE92" s="243"/>
      <c r="AF92" s="243"/>
      <c r="AG92" s="244"/>
      <c r="AH92" s="242" t="s">
        <v>896</v>
      </c>
      <c r="AI92" s="243"/>
      <c r="AJ92" s="243"/>
      <c r="AK92" s="243"/>
      <c r="AL92" s="243"/>
      <c r="AM92" s="244"/>
      <c r="AN92" s="242" t="s">
        <v>198</v>
      </c>
      <c r="AO92" s="243"/>
      <c r="AP92" s="243"/>
      <c r="AQ92" s="243"/>
      <c r="AR92" s="243"/>
      <c r="AS92" s="244"/>
      <c r="AT92" s="242" t="s">
        <v>904</v>
      </c>
      <c r="AU92" s="243"/>
      <c r="AV92" s="243"/>
      <c r="AW92" s="243"/>
      <c r="AX92" s="243"/>
      <c r="AY92" s="244"/>
      <c r="AZ92" s="242" t="s">
        <v>897</v>
      </c>
      <c r="BA92" s="243"/>
      <c r="BB92" s="243"/>
      <c r="BC92" s="243"/>
      <c r="BD92" s="243"/>
      <c r="BE92" s="284"/>
      <c r="BF92" s="246"/>
      <c r="BG92" s="246"/>
      <c r="BH92" s="246"/>
      <c r="BI92" s="246"/>
      <c r="BJ92" s="246"/>
      <c r="BK92" s="246"/>
      <c r="BL92" s="246"/>
      <c r="BM92" s="246"/>
      <c r="BN92" s="246"/>
      <c r="BO92" s="246"/>
      <c r="BP92" s="246"/>
      <c r="BQ92" s="246"/>
      <c r="BR92" s="246"/>
    </row>
    <row r="93" spans="1:71" s="232" customFormat="1" ht="15" customHeight="1">
      <c r="A93" s="250"/>
      <c r="B93" s="285"/>
      <c r="C93" s="286"/>
      <c r="D93" s="286"/>
      <c r="E93" s="286"/>
      <c r="F93" s="286"/>
      <c r="G93" s="286"/>
      <c r="H93" s="286"/>
      <c r="I93" s="287"/>
      <c r="J93" s="288"/>
      <c r="K93" s="279"/>
      <c r="L93" s="279"/>
      <c r="M93" s="279"/>
      <c r="N93" s="279"/>
      <c r="O93" s="280"/>
      <c r="P93" s="288"/>
      <c r="Q93" s="279"/>
      <c r="R93" s="279"/>
      <c r="S93" s="279"/>
      <c r="T93" s="279"/>
      <c r="U93" s="280"/>
      <c r="V93" s="288"/>
      <c r="W93" s="279"/>
      <c r="X93" s="279"/>
      <c r="Y93" s="279"/>
      <c r="Z93" s="279"/>
      <c r="AA93" s="280"/>
      <c r="AB93" s="288"/>
      <c r="AC93" s="279"/>
      <c r="AD93" s="279"/>
      <c r="AE93" s="279"/>
      <c r="AF93" s="279"/>
      <c r="AG93" s="280"/>
      <c r="AH93" s="288"/>
      <c r="AI93" s="279"/>
      <c r="AJ93" s="279"/>
      <c r="AK93" s="279"/>
      <c r="AL93" s="279"/>
      <c r="AM93" s="280"/>
      <c r="AN93" s="288"/>
      <c r="AO93" s="279"/>
      <c r="AP93" s="279"/>
      <c r="AQ93" s="279"/>
      <c r="AR93" s="279"/>
      <c r="AS93" s="280"/>
      <c r="AT93" s="288"/>
      <c r="AU93" s="279"/>
      <c r="AV93" s="279"/>
      <c r="AW93" s="279"/>
      <c r="AX93" s="279"/>
      <c r="AY93" s="280"/>
      <c r="AZ93" s="29"/>
      <c r="BA93" s="30"/>
      <c r="BB93" s="30"/>
      <c r="BC93" s="30"/>
      <c r="BD93" s="30"/>
      <c r="BE93" s="289"/>
      <c r="BF93" s="250"/>
      <c r="BG93" s="250"/>
      <c r="BH93" s="250"/>
      <c r="BI93" s="250"/>
      <c r="BJ93" s="250"/>
      <c r="BK93" s="250"/>
      <c r="BL93" s="251"/>
      <c r="BM93" s="251"/>
      <c r="BN93" s="251"/>
      <c r="BO93" s="250"/>
      <c r="BP93" s="250"/>
      <c r="BQ93" s="250"/>
      <c r="BR93" s="250"/>
    </row>
    <row r="94" spans="1:71" s="232" customFormat="1" ht="16.5" customHeight="1">
      <c r="A94" s="250"/>
      <c r="B94" s="290" t="s">
        <v>2207</v>
      </c>
      <c r="C94" s="18"/>
      <c r="D94" s="18"/>
      <c r="E94" s="18"/>
      <c r="F94" s="18"/>
      <c r="G94" s="18"/>
      <c r="H94" s="18"/>
      <c r="I94" s="19"/>
      <c r="J94" s="264"/>
      <c r="K94" s="265"/>
      <c r="L94" s="265"/>
      <c r="M94" s="265"/>
      <c r="N94" s="265"/>
      <c r="O94" s="265"/>
      <c r="P94" s="265"/>
      <c r="Q94" s="266" t="s">
        <v>1465</v>
      </c>
      <c r="R94" s="266"/>
      <c r="S94" s="265"/>
      <c r="T94" s="265"/>
      <c r="U94" s="265"/>
      <c r="V94" s="265"/>
      <c r="W94" s="265"/>
      <c r="X94" s="265"/>
      <c r="Y94" s="267"/>
      <c r="Z94" s="264"/>
      <c r="AA94" s="265"/>
      <c r="AB94" s="265"/>
      <c r="AC94" s="265"/>
      <c r="AD94" s="265"/>
      <c r="AE94" s="265"/>
      <c r="AF94" s="265"/>
      <c r="AG94" s="266" t="s">
        <v>1465</v>
      </c>
      <c r="AH94" s="266"/>
      <c r="AI94" s="265"/>
      <c r="AJ94" s="265"/>
      <c r="AK94" s="265"/>
      <c r="AL94" s="265"/>
      <c r="AM94" s="265"/>
      <c r="AN94" s="265"/>
      <c r="AO94" s="267"/>
      <c r="AP94" s="264"/>
      <c r="AQ94" s="265"/>
      <c r="AR94" s="265"/>
      <c r="AS94" s="265"/>
      <c r="AT94" s="265"/>
      <c r="AU94" s="265"/>
      <c r="AV94" s="265"/>
      <c r="AW94" s="266" t="s">
        <v>1465</v>
      </c>
      <c r="AX94" s="266"/>
      <c r="AY94" s="265"/>
      <c r="AZ94" s="265"/>
      <c r="BA94" s="265"/>
      <c r="BB94" s="265"/>
      <c r="BC94" s="265"/>
      <c r="BD94" s="265"/>
      <c r="BE94" s="291"/>
      <c r="BF94" s="250"/>
      <c r="BG94" s="250"/>
      <c r="BH94" s="250"/>
      <c r="BI94" s="250"/>
      <c r="BJ94" s="250"/>
      <c r="BK94" s="250"/>
      <c r="BL94" s="251"/>
      <c r="BM94" s="251"/>
      <c r="BN94" s="251"/>
      <c r="BO94" s="250"/>
      <c r="BP94" s="250"/>
      <c r="BQ94" s="250"/>
      <c r="BR94" s="250"/>
    </row>
    <row r="95" spans="1:71" s="232" customFormat="1" ht="16.5" customHeight="1">
      <c r="A95" s="250"/>
      <c r="B95" s="290" t="s">
        <v>2206</v>
      </c>
      <c r="C95" s="18"/>
      <c r="D95" s="18"/>
      <c r="E95" s="18"/>
      <c r="F95" s="18"/>
      <c r="G95" s="18"/>
      <c r="H95" s="18"/>
      <c r="I95" s="19"/>
      <c r="J95" s="264"/>
      <c r="K95" s="265"/>
      <c r="L95" s="265"/>
      <c r="M95" s="265"/>
      <c r="N95" s="265"/>
      <c r="O95" s="265"/>
      <c r="P95" s="265"/>
      <c r="Q95" s="266" t="s">
        <v>1465</v>
      </c>
      <c r="R95" s="266"/>
      <c r="S95" s="265"/>
      <c r="T95" s="265"/>
      <c r="U95" s="265"/>
      <c r="V95" s="265"/>
      <c r="W95" s="265"/>
      <c r="X95" s="265"/>
      <c r="Y95" s="267"/>
      <c r="Z95" s="264"/>
      <c r="AA95" s="265"/>
      <c r="AB95" s="265"/>
      <c r="AC95" s="265"/>
      <c r="AD95" s="265"/>
      <c r="AE95" s="265"/>
      <c r="AF95" s="265"/>
      <c r="AG95" s="266" t="s">
        <v>1465</v>
      </c>
      <c r="AH95" s="266"/>
      <c r="AI95" s="265"/>
      <c r="AJ95" s="265"/>
      <c r="AK95" s="265"/>
      <c r="AL95" s="265"/>
      <c r="AM95" s="265"/>
      <c r="AN95" s="265"/>
      <c r="AO95" s="267"/>
      <c r="AP95" s="264"/>
      <c r="AQ95" s="265"/>
      <c r="AR95" s="265"/>
      <c r="AS95" s="265"/>
      <c r="AT95" s="265"/>
      <c r="AU95" s="265"/>
      <c r="AV95" s="265"/>
      <c r="AW95" s="266" t="s">
        <v>1465</v>
      </c>
      <c r="AX95" s="266"/>
      <c r="AY95" s="265"/>
      <c r="AZ95" s="265"/>
      <c r="BA95" s="265"/>
      <c r="BB95" s="265"/>
      <c r="BC95" s="265"/>
      <c r="BD95" s="265"/>
      <c r="BE95" s="291"/>
      <c r="BF95" s="250"/>
      <c r="BG95" s="250"/>
      <c r="BH95" s="250"/>
      <c r="BI95" s="250"/>
      <c r="BJ95" s="250"/>
      <c r="BK95" s="250"/>
      <c r="BL95" s="251"/>
      <c r="BM95" s="251"/>
      <c r="BN95" s="251"/>
      <c r="BO95" s="250"/>
      <c r="BP95" s="250"/>
      <c r="BQ95" s="250"/>
      <c r="BR95" s="250"/>
    </row>
    <row r="96" spans="1:71" s="240" customFormat="1" ht="11.25" customHeight="1">
      <c r="A96" s="292"/>
      <c r="B96" s="293" t="s">
        <v>1466</v>
      </c>
      <c r="C96" s="294"/>
      <c r="D96" s="294"/>
      <c r="E96" s="294"/>
      <c r="F96" s="294"/>
      <c r="G96" s="294"/>
      <c r="H96" s="294"/>
      <c r="I96" s="295"/>
      <c r="J96" s="281" t="s">
        <v>266</v>
      </c>
      <c r="K96" s="282"/>
      <c r="L96" s="282"/>
      <c r="M96" s="282"/>
      <c r="N96" s="282"/>
      <c r="O96" s="283"/>
      <c r="P96" s="242" t="s">
        <v>894</v>
      </c>
      <c r="Q96" s="243"/>
      <c r="R96" s="243"/>
      <c r="S96" s="243"/>
      <c r="T96" s="243"/>
      <c r="U96" s="244"/>
      <c r="V96" s="242" t="s">
        <v>895</v>
      </c>
      <c r="W96" s="243"/>
      <c r="X96" s="243"/>
      <c r="Y96" s="243"/>
      <c r="Z96" s="243"/>
      <c r="AA96" s="244"/>
      <c r="AB96" s="242" t="s">
        <v>905</v>
      </c>
      <c r="AC96" s="243"/>
      <c r="AD96" s="243"/>
      <c r="AE96" s="243"/>
      <c r="AF96" s="243"/>
      <c r="AG96" s="244"/>
      <c r="AH96" s="242" t="s">
        <v>896</v>
      </c>
      <c r="AI96" s="243"/>
      <c r="AJ96" s="243"/>
      <c r="AK96" s="243"/>
      <c r="AL96" s="243"/>
      <c r="AM96" s="244"/>
      <c r="AN96" s="242" t="s">
        <v>198</v>
      </c>
      <c r="AO96" s="243"/>
      <c r="AP96" s="243"/>
      <c r="AQ96" s="243"/>
      <c r="AR96" s="243"/>
      <c r="AS96" s="244"/>
      <c r="AT96" s="242" t="s">
        <v>904</v>
      </c>
      <c r="AU96" s="243"/>
      <c r="AV96" s="243"/>
      <c r="AW96" s="243"/>
      <c r="AX96" s="243"/>
      <c r="AY96" s="244"/>
      <c r="AZ96" s="242" t="s">
        <v>897</v>
      </c>
      <c r="BA96" s="243"/>
      <c r="BB96" s="243"/>
      <c r="BC96" s="243"/>
      <c r="BD96" s="243"/>
      <c r="BE96" s="284"/>
      <c r="BF96" s="292"/>
      <c r="BG96" s="292"/>
      <c r="BH96" s="292"/>
      <c r="BI96" s="292"/>
      <c r="BJ96" s="292"/>
      <c r="BK96" s="292"/>
      <c r="BL96" s="292"/>
      <c r="BM96" s="292"/>
      <c r="BN96" s="292"/>
      <c r="BO96" s="292"/>
      <c r="BP96" s="292"/>
      <c r="BQ96" s="292"/>
      <c r="BR96" s="292"/>
    </row>
    <row r="97" spans="1:71" s="232" customFormat="1" ht="15" customHeight="1">
      <c r="A97" s="250"/>
      <c r="B97" s="296"/>
      <c r="C97" s="297"/>
      <c r="D97" s="297"/>
      <c r="E97" s="297"/>
      <c r="F97" s="297"/>
      <c r="G97" s="297"/>
      <c r="H97" s="297"/>
      <c r="I97" s="298"/>
      <c r="J97" s="288"/>
      <c r="K97" s="279"/>
      <c r="L97" s="279"/>
      <c r="M97" s="279"/>
      <c r="N97" s="279"/>
      <c r="O97" s="280"/>
      <c r="P97" s="288"/>
      <c r="Q97" s="279"/>
      <c r="R97" s="279"/>
      <c r="S97" s="279"/>
      <c r="T97" s="279"/>
      <c r="U97" s="280"/>
      <c r="V97" s="288"/>
      <c r="W97" s="279"/>
      <c r="X97" s="279"/>
      <c r="Y97" s="279"/>
      <c r="Z97" s="279"/>
      <c r="AA97" s="280"/>
      <c r="AB97" s="288"/>
      <c r="AC97" s="279"/>
      <c r="AD97" s="279"/>
      <c r="AE97" s="279"/>
      <c r="AF97" s="279"/>
      <c r="AG97" s="280"/>
      <c r="AH97" s="288"/>
      <c r="AI97" s="279"/>
      <c r="AJ97" s="279"/>
      <c r="AK97" s="279"/>
      <c r="AL97" s="279"/>
      <c r="AM97" s="280"/>
      <c r="AN97" s="288"/>
      <c r="AO97" s="279"/>
      <c r="AP97" s="279"/>
      <c r="AQ97" s="279"/>
      <c r="AR97" s="279"/>
      <c r="AS97" s="280"/>
      <c r="AT97" s="288"/>
      <c r="AU97" s="279"/>
      <c r="AV97" s="279"/>
      <c r="AW97" s="279"/>
      <c r="AX97" s="279"/>
      <c r="AY97" s="280"/>
      <c r="AZ97" s="29"/>
      <c r="BA97" s="30"/>
      <c r="BB97" s="30"/>
      <c r="BC97" s="30"/>
      <c r="BD97" s="30"/>
      <c r="BE97" s="289"/>
      <c r="BF97" s="250"/>
      <c r="BG97" s="250"/>
      <c r="BH97" s="250"/>
      <c r="BI97" s="250"/>
      <c r="BJ97" s="250"/>
      <c r="BK97" s="250"/>
      <c r="BL97" s="251"/>
      <c r="BM97" s="251"/>
      <c r="BN97" s="251"/>
      <c r="BO97" s="250"/>
      <c r="BP97" s="250"/>
      <c r="BQ97" s="250"/>
      <c r="BR97" s="250"/>
    </row>
    <row r="98" spans="1:71" s="232" customFormat="1" ht="16.5" customHeight="1">
      <c r="A98" s="250"/>
      <c r="B98" s="299" t="s">
        <v>2360</v>
      </c>
      <c r="C98" s="300"/>
      <c r="D98" s="300"/>
      <c r="E98" s="300"/>
      <c r="F98" s="300"/>
      <c r="G98" s="300"/>
      <c r="H98" s="300"/>
      <c r="I98" s="301"/>
      <c r="J98" s="264"/>
      <c r="K98" s="265"/>
      <c r="L98" s="265"/>
      <c r="M98" s="265"/>
      <c r="N98" s="265"/>
      <c r="O98" s="265"/>
      <c r="P98" s="265"/>
      <c r="Q98" s="266" t="s">
        <v>1465</v>
      </c>
      <c r="R98" s="266"/>
      <c r="S98" s="265"/>
      <c r="T98" s="265"/>
      <c r="U98" s="265"/>
      <c r="V98" s="265"/>
      <c r="W98" s="265"/>
      <c r="X98" s="265"/>
      <c r="Y98" s="267"/>
      <c r="Z98" s="264"/>
      <c r="AA98" s="265"/>
      <c r="AB98" s="265"/>
      <c r="AC98" s="265"/>
      <c r="AD98" s="265"/>
      <c r="AE98" s="265"/>
      <c r="AF98" s="265"/>
      <c r="AG98" s="266" t="s">
        <v>1465</v>
      </c>
      <c r="AH98" s="266"/>
      <c r="AI98" s="265"/>
      <c r="AJ98" s="265"/>
      <c r="AK98" s="265"/>
      <c r="AL98" s="265"/>
      <c r="AM98" s="265"/>
      <c r="AN98" s="265"/>
      <c r="AO98" s="267"/>
      <c r="AP98" s="264"/>
      <c r="AQ98" s="265"/>
      <c r="AR98" s="265"/>
      <c r="AS98" s="265"/>
      <c r="AT98" s="265"/>
      <c r="AU98" s="265"/>
      <c r="AV98" s="265"/>
      <c r="AW98" s="266" t="s">
        <v>1465</v>
      </c>
      <c r="AX98" s="266"/>
      <c r="AY98" s="265"/>
      <c r="AZ98" s="265"/>
      <c r="BA98" s="265"/>
      <c r="BB98" s="265"/>
      <c r="BC98" s="265"/>
      <c r="BD98" s="265"/>
      <c r="BE98" s="291"/>
      <c r="BF98" s="250"/>
      <c r="BG98" s="250"/>
      <c r="BH98" s="250"/>
      <c r="BI98" s="250"/>
      <c r="BJ98" s="250"/>
      <c r="BK98" s="250"/>
      <c r="BL98" s="250"/>
      <c r="BM98" s="250"/>
      <c r="BN98" s="250"/>
      <c r="BO98" s="250"/>
      <c r="BP98" s="250"/>
      <c r="BQ98" s="250"/>
      <c r="BR98" s="250"/>
      <c r="BS98" s="302"/>
    </row>
    <row r="99" spans="1:71" s="232" customFormat="1" ht="14.25" customHeight="1">
      <c r="A99" s="303"/>
      <c r="B99" s="304" t="s">
        <v>1467</v>
      </c>
      <c r="C99" s="305"/>
      <c r="D99" s="305"/>
      <c r="E99" s="305"/>
      <c r="F99" s="305"/>
      <c r="G99" s="305"/>
      <c r="H99" s="305"/>
      <c r="I99" s="306"/>
      <c r="J99" s="288"/>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307"/>
      <c r="BF99" s="303"/>
      <c r="BG99" s="303"/>
      <c r="BH99" s="303"/>
      <c r="BI99" s="303"/>
      <c r="BJ99" s="303"/>
      <c r="BK99" s="303"/>
      <c r="BL99" s="303"/>
      <c r="BM99" s="303"/>
      <c r="BN99" s="303"/>
      <c r="BO99" s="303"/>
      <c r="BP99" s="303"/>
      <c r="BQ99" s="303"/>
      <c r="BR99" s="303"/>
      <c r="BS99" s="302"/>
    </row>
    <row r="100" spans="1:71" s="232" customFormat="1" ht="14.25" customHeight="1" thickBot="1">
      <c r="A100" s="250"/>
      <c r="B100" s="308"/>
      <c r="C100" s="309"/>
      <c r="D100" s="309"/>
      <c r="E100" s="309"/>
      <c r="F100" s="309"/>
      <c r="G100" s="309"/>
      <c r="H100" s="309"/>
      <c r="I100" s="310"/>
      <c r="J100" s="311"/>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2"/>
      <c r="AZ100" s="312"/>
      <c r="BA100" s="312"/>
      <c r="BB100" s="312"/>
      <c r="BC100" s="312"/>
      <c r="BD100" s="312"/>
      <c r="BE100" s="313"/>
      <c r="BF100" s="250"/>
      <c r="BG100" s="250"/>
      <c r="BH100" s="250"/>
      <c r="BI100" s="250"/>
      <c r="BJ100" s="250"/>
      <c r="BK100" s="250"/>
      <c r="BL100" s="251"/>
      <c r="BM100" s="251"/>
      <c r="BN100" s="251"/>
      <c r="BO100" s="250"/>
      <c r="BP100" s="250"/>
      <c r="BQ100" s="250"/>
      <c r="BR100" s="250"/>
    </row>
    <row r="101" spans="1:71" s="232" customFormat="1" ht="18.75" customHeight="1">
      <c r="A101" s="239"/>
      <c r="B101" s="273" t="s">
        <v>1463</v>
      </c>
      <c r="C101" s="274"/>
      <c r="D101" s="274"/>
      <c r="E101" s="274"/>
      <c r="F101" s="274"/>
      <c r="G101" s="274"/>
      <c r="H101" s="274"/>
      <c r="I101" s="275"/>
      <c r="J101" s="276" t="s">
        <v>2212</v>
      </c>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7"/>
      <c r="BF101" s="239"/>
      <c r="BG101" s="239"/>
      <c r="BH101" s="239"/>
      <c r="BI101" s="239"/>
      <c r="BJ101" s="239"/>
      <c r="BK101" s="239"/>
      <c r="BL101" s="239"/>
      <c r="BM101" s="239"/>
      <c r="BN101" s="239"/>
      <c r="BO101" s="239"/>
      <c r="BP101" s="239"/>
      <c r="BQ101" s="239"/>
      <c r="BR101" s="239"/>
    </row>
    <row r="102" spans="1:71" s="240" customFormat="1" ht="11.25" customHeight="1">
      <c r="A102" s="246"/>
      <c r="B102" s="278"/>
      <c r="C102" s="279"/>
      <c r="D102" s="279"/>
      <c r="E102" s="279"/>
      <c r="F102" s="279"/>
      <c r="G102" s="279"/>
      <c r="H102" s="279"/>
      <c r="I102" s="280"/>
      <c r="J102" s="281" t="s">
        <v>266</v>
      </c>
      <c r="K102" s="282"/>
      <c r="L102" s="282"/>
      <c r="M102" s="282"/>
      <c r="N102" s="282"/>
      <c r="O102" s="283"/>
      <c r="P102" s="242" t="s">
        <v>894</v>
      </c>
      <c r="Q102" s="243"/>
      <c r="R102" s="243"/>
      <c r="S102" s="243"/>
      <c r="T102" s="243"/>
      <c r="U102" s="244"/>
      <c r="V102" s="242" t="s">
        <v>895</v>
      </c>
      <c r="W102" s="243"/>
      <c r="X102" s="243"/>
      <c r="Y102" s="243"/>
      <c r="Z102" s="243"/>
      <c r="AA102" s="244"/>
      <c r="AB102" s="242" t="s">
        <v>905</v>
      </c>
      <c r="AC102" s="243"/>
      <c r="AD102" s="243"/>
      <c r="AE102" s="243"/>
      <c r="AF102" s="243"/>
      <c r="AG102" s="244"/>
      <c r="AH102" s="242" t="s">
        <v>896</v>
      </c>
      <c r="AI102" s="243"/>
      <c r="AJ102" s="243"/>
      <c r="AK102" s="243"/>
      <c r="AL102" s="243"/>
      <c r="AM102" s="244"/>
      <c r="AN102" s="242" t="s">
        <v>198</v>
      </c>
      <c r="AO102" s="243"/>
      <c r="AP102" s="243"/>
      <c r="AQ102" s="243"/>
      <c r="AR102" s="243"/>
      <c r="AS102" s="244"/>
      <c r="AT102" s="242" t="s">
        <v>904</v>
      </c>
      <c r="AU102" s="243"/>
      <c r="AV102" s="243"/>
      <c r="AW102" s="243"/>
      <c r="AX102" s="243"/>
      <c r="AY102" s="244"/>
      <c r="AZ102" s="242" t="s">
        <v>897</v>
      </c>
      <c r="BA102" s="243"/>
      <c r="BB102" s="243"/>
      <c r="BC102" s="243"/>
      <c r="BD102" s="243"/>
      <c r="BE102" s="284"/>
      <c r="BF102" s="246"/>
      <c r="BG102" s="246"/>
      <c r="BH102" s="246"/>
      <c r="BI102" s="246"/>
      <c r="BJ102" s="246"/>
      <c r="BK102" s="246"/>
      <c r="BL102" s="246"/>
      <c r="BM102" s="246"/>
      <c r="BN102" s="246"/>
      <c r="BO102" s="246"/>
      <c r="BP102" s="246"/>
      <c r="BQ102" s="246"/>
      <c r="BR102" s="246"/>
    </row>
    <row r="103" spans="1:71" s="232" customFormat="1" ht="15" customHeight="1">
      <c r="A103" s="250"/>
      <c r="B103" s="285"/>
      <c r="C103" s="286"/>
      <c r="D103" s="286"/>
      <c r="E103" s="286"/>
      <c r="F103" s="286"/>
      <c r="G103" s="286"/>
      <c r="H103" s="286"/>
      <c r="I103" s="287"/>
      <c r="J103" s="288"/>
      <c r="K103" s="279"/>
      <c r="L103" s="279"/>
      <c r="M103" s="279"/>
      <c r="N103" s="279"/>
      <c r="O103" s="280"/>
      <c r="P103" s="288"/>
      <c r="Q103" s="279"/>
      <c r="R103" s="279"/>
      <c r="S103" s="279"/>
      <c r="T103" s="279"/>
      <c r="U103" s="280"/>
      <c r="V103" s="288"/>
      <c r="W103" s="279"/>
      <c r="X103" s="279"/>
      <c r="Y103" s="279"/>
      <c r="Z103" s="279"/>
      <c r="AA103" s="280"/>
      <c r="AB103" s="288"/>
      <c r="AC103" s="279"/>
      <c r="AD103" s="279"/>
      <c r="AE103" s="279"/>
      <c r="AF103" s="279"/>
      <c r="AG103" s="280"/>
      <c r="AH103" s="288"/>
      <c r="AI103" s="279"/>
      <c r="AJ103" s="279"/>
      <c r="AK103" s="279"/>
      <c r="AL103" s="279"/>
      <c r="AM103" s="280"/>
      <c r="AN103" s="288"/>
      <c r="AO103" s="279"/>
      <c r="AP103" s="279"/>
      <c r="AQ103" s="279"/>
      <c r="AR103" s="279"/>
      <c r="AS103" s="280"/>
      <c r="AT103" s="288"/>
      <c r="AU103" s="279"/>
      <c r="AV103" s="279"/>
      <c r="AW103" s="279"/>
      <c r="AX103" s="279"/>
      <c r="AY103" s="280"/>
      <c r="AZ103" s="29"/>
      <c r="BA103" s="30"/>
      <c r="BB103" s="30"/>
      <c r="BC103" s="30"/>
      <c r="BD103" s="30"/>
      <c r="BE103" s="289"/>
      <c r="BF103" s="250"/>
      <c r="BG103" s="250"/>
      <c r="BH103" s="250"/>
      <c r="BI103" s="250"/>
      <c r="BJ103" s="250"/>
      <c r="BK103" s="250"/>
      <c r="BL103" s="251"/>
      <c r="BM103" s="251"/>
      <c r="BN103" s="251"/>
      <c r="BO103" s="250"/>
      <c r="BP103" s="250"/>
      <c r="BQ103" s="250"/>
      <c r="BR103" s="250"/>
    </row>
    <row r="104" spans="1:71" s="232" customFormat="1" ht="16.5" customHeight="1">
      <c r="A104" s="250"/>
      <c r="B104" s="290" t="s">
        <v>2207</v>
      </c>
      <c r="C104" s="18"/>
      <c r="D104" s="18"/>
      <c r="E104" s="18"/>
      <c r="F104" s="18"/>
      <c r="G104" s="18"/>
      <c r="H104" s="18"/>
      <c r="I104" s="19"/>
      <c r="J104" s="264"/>
      <c r="K104" s="265"/>
      <c r="L104" s="265"/>
      <c r="M104" s="265"/>
      <c r="N104" s="265"/>
      <c r="O104" s="265"/>
      <c r="P104" s="265"/>
      <c r="Q104" s="266" t="s">
        <v>1465</v>
      </c>
      <c r="R104" s="266"/>
      <c r="S104" s="265"/>
      <c r="T104" s="265"/>
      <c r="U104" s="265"/>
      <c r="V104" s="265"/>
      <c r="W104" s="265"/>
      <c r="X104" s="265"/>
      <c r="Y104" s="267"/>
      <c r="Z104" s="264"/>
      <c r="AA104" s="265"/>
      <c r="AB104" s="265"/>
      <c r="AC104" s="265"/>
      <c r="AD104" s="265"/>
      <c r="AE104" s="265"/>
      <c r="AF104" s="265"/>
      <c r="AG104" s="266" t="s">
        <v>1465</v>
      </c>
      <c r="AH104" s="266"/>
      <c r="AI104" s="265"/>
      <c r="AJ104" s="265"/>
      <c r="AK104" s="265"/>
      <c r="AL104" s="265"/>
      <c r="AM104" s="265"/>
      <c r="AN104" s="265"/>
      <c r="AO104" s="267"/>
      <c r="AP104" s="264"/>
      <c r="AQ104" s="265"/>
      <c r="AR104" s="265"/>
      <c r="AS104" s="265"/>
      <c r="AT104" s="265"/>
      <c r="AU104" s="265"/>
      <c r="AV104" s="265"/>
      <c r="AW104" s="266" t="s">
        <v>1465</v>
      </c>
      <c r="AX104" s="266"/>
      <c r="AY104" s="265"/>
      <c r="AZ104" s="265"/>
      <c r="BA104" s="265"/>
      <c r="BB104" s="265"/>
      <c r="BC104" s="265"/>
      <c r="BD104" s="265"/>
      <c r="BE104" s="291"/>
      <c r="BF104" s="250"/>
      <c r="BG104" s="250"/>
      <c r="BH104" s="250"/>
      <c r="BI104" s="250"/>
      <c r="BJ104" s="250"/>
      <c r="BK104" s="250"/>
      <c r="BL104" s="251"/>
      <c r="BM104" s="251"/>
      <c r="BN104" s="251"/>
      <c r="BO104" s="250"/>
      <c r="BP104" s="250"/>
      <c r="BQ104" s="250"/>
      <c r="BR104" s="250"/>
    </row>
    <row r="105" spans="1:71" s="232" customFormat="1" ht="16.5" customHeight="1">
      <c r="A105" s="250"/>
      <c r="B105" s="290" t="s">
        <v>2206</v>
      </c>
      <c r="C105" s="18"/>
      <c r="D105" s="18"/>
      <c r="E105" s="18"/>
      <c r="F105" s="18"/>
      <c r="G105" s="18"/>
      <c r="H105" s="18"/>
      <c r="I105" s="19"/>
      <c r="J105" s="264"/>
      <c r="K105" s="265"/>
      <c r="L105" s="265"/>
      <c r="M105" s="265"/>
      <c r="N105" s="265"/>
      <c r="O105" s="265"/>
      <c r="P105" s="265"/>
      <c r="Q105" s="266" t="s">
        <v>1465</v>
      </c>
      <c r="R105" s="266"/>
      <c r="S105" s="265"/>
      <c r="T105" s="265"/>
      <c r="U105" s="265"/>
      <c r="V105" s="265"/>
      <c r="W105" s="265"/>
      <c r="X105" s="265"/>
      <c r="Y105" s="267"/>
      <c r="Z105" s="264"/>
      <c r="AA105" s="265"/>
      <c r="AB105" s="265"/>
      <c r="AC105" s="265"/>
      <c r="AD105" s="265"/>
      <c r="AE105" s="265"/>
      <c r="AF105" s="265"/>
      <c r="AG105" s="266" t="s">
        <v>1465</v>
      </c>
      <c r="AH105" s="266"/>
      <c r="AI105" s="265"/>
      <c r="AJ105" s="265"/>
      <c r="AK105" s="265"/>
      <c r="AL105" s="265"/>
      <c r="AM105" s="265"/>
      <c r="AN105" s="265"/>
      <c r="AO105" s="267"/>
      <c r="AP105" s="264"/>
      <c r="AQ105" s="265"/>
      <c r="AR105" s="265"/>
      <c r="AS105" s="265"/>
      <c r="AT105" s="265"/>
      <c r="AU105" s="265"/>
      <c r="AV105" s="265"/>
      <c r="AW105" s="266" t="s">
        <v>1465</v>
      </c>
      <c r="AX105" s="266"/>
      <c r="AY105" s="265"/>
      <c r="AZ105" s="265"/>
      <c r="BA105" s="265"/>
      <c r="BB105" s="265"/>
      <c r="BC105" s="265"/>
      <c r="BD105" s="265"/>
      <c r="BE105" s="291"/>
      <c r="BF105" s="250"/>
      <c r="BG105" s="250"/>
      <c r="BH105" s="250"/>
      <c r="BI105" s="250"/>
      <c r="BJ105" s="250"/>
      <c r="BK105" s="250"/>
      <c r="BL105" s="251"/>
      <c r="BM105" s="251"/>
      <c r="BN105" s="251"/>
      <c r="BO105" s="250"/>
      <c r="BP105" s="250"/>
      <c r="BQ105" s="250"/>
      <c r="BR105" s="250"/>
    </row>
    <row r="106" spans="1:71" s="240" customFormat="1" ht="11.25" customHeight="1">
      <c r="A106" s="292"/>
      <c r="B106" s="293" t="s">
        <v>1466</v>
      </c>
      <c r="C106" s="294"/>
      <c r="D106" s="294"/>
      <c r="E106" s="294"/>
      <c r="F106" s="294"/>
      <c r="G106" s="294"/>
      <c r="H106" s="294"/>
      <c r="I106" s="295"/>
      <c r="J106" s="281" t="s">
        <v>266</v>
      </c>
      <c r="K106" s="282"/>
      <c r="L106" s="282"/>
      <c r="M106" s="282"/>
      <c r="N106" s="282"/>
      <c r="O106" s="283"/>
      <c r="P106" s="242" t="s">
        <v>894</v>
      </c>
      <c r="Q106" s="243"/>
      <c r="R106" s="243"/>
      <c r="S106" s="243"/>
      <c r="T106" s="243"/>
      <c r="U106" s="244"/>
      <c r="V106" s="242" t="s">
        <v>895</v>
      </c>
      <c r="W106" s="243"/>
      <c r="X106" s="243"/>
      <c r="Y106" s="243"/>
      <c r="Z106" s="243"/>
      <c r="AA106" s="244"/>
      <c r="AB106" s="242" t="s">
        <v>905</v>
      </c>
      <c r="AC106" s="243"/>
      <c r="AD106" s="243"/>
      <c r="AE106" s="243"/>
      <c r="AF106" s="243"/>
      <c r="AG106" s="244"/>
      <c r="AH106" s="242" t="s">
        <v>896</v>
      </c>
      <c r="AI106" s="243"/>
      <c r="AJ106" s="243"/>
      <c r="AK106" s="243"/>
      <c r="AL106" s="243"/>
      <c r="AM106" s="244"/>
      <c r="AN106" s="242" t="s">
        <v>198</v>
      </c>
      <c r="AO106" s="243"/>
      <c r="AP106" s="243"/>
      <c r="AQ106" s="243"/>
      <c r="AR106" s="243"/>
      <c r="AS106" s="244"/>
      <c r="AT106" s="242" t="s">
        <v>904</v>
      </c>
      <c r="AU106" s="243"/>
      <c r="AV106" s="243"/>
      <c r="AW106" s="243"/>
      <c r="AX106" s="243"/>
      <c r="AY106" s="244"/>
      <c r="AZ106" s="242" t="s">
        <v>897</v>
      </c>
      <c r="BA106" s="243"/>
      <c r="BB106" s="243"/>
      <c r="BC106" s="243"/>
      <c r="BD106" s="243"/>
      <c r="BE106" s="284"/>
      <c r="BF106" s="292"/>
      <c r="BG106" s="292"/>
      <c r="BH106" s="292"/>
      <c r="BI106" s="292"/>
      <c r="BJ106" s="292"/>
      <c r="BK106" s="292"/>
      <c r="BL106" s="292"/>
      <c r="BM106" s="292"/>
      <c r="BN106" s="292"/>
      <c r="BO106" s="292"/>
      <c r="BP106" s="292"/>
      <c r="BQ106" s="292"/>
      <c r="BR106" s="292"/>
    </row>
    <row r="107" spans="1:71" s="232" customFormat="1" ht="15" customHeight="1">
      <c r="A107" s="250"/>
      <c r="B107" s="296"/>
      <c r="C107" s="297"/>
      <c r="D107" s="297"/>
      <c r="E107" s="297"/>
      <c r="F107" s="297"/>
      <c r="G107" s="297"/>
      <c r="H107" s="297"/>
      <c r="I107" s="298"/>
      <c r="J107" s="288"/>
      <c r="K107" s="279"/>
      <c r="L107" s="279"/>
      <c r="M107" s="279"/>
      <c r="N107" s="279"/>
      <c r="O107" s="280"/>
      <c r="P107" s="288"/>
      <c r="Q107" s="279"/>
      <c r="R107" s="279"/>
      <c r="S107" s="279"/>
      <c r="T107" s="279"/>
      <c r="U107" s="280"/>
      <c r="V107" s="288"/>
      <c r="W107" s="279"/>
      <c r="X107" s="279"/>
      <c r="Y107" s="279"/>
      <c r="Z107" s="279"/>
      <c r="AA107" s="280"/>
      <c r="AB107" s="288"/>
      <c r="AC107" s="279"/>
      <c r="AD107" s="279"/>
      <c r="AE107" s="279"/>
      <c r="AF107" s="279"/>
      <c r="AG107" s="280"/>
      <c r="AH107" s="288"/>
      <c r="AI107" s="279"/>
      <c r="AJ107" s="279"/>
      <c r="AK107" s="279"/>
      <c r="AL107" s="279"/>
      <c r="AM107" s="280"/>
      <c r="AN107" s="288"/>
      <c r="AO107" s="279"/>
      <c r="AP107" s="279"/>
      <c r="AQ107" s="279"/>
      <c r="AR107" s="279"/>
      <c r="AS107" s="280"/>
      <c r="AT107" s="288"/>
      <c r="AU107" s="279"/>
      <c r="AV107" s="279"/>
      <c r="AW107" s="279"/>
      <c r="AX107" s="279"/>
      <c r="AY107" s="280"/>
      <c r="AZ107" s="29"/>
      <c r="BA107" s="30"/>
      <c r="BB107" s="30"/>
      <c r="BC107" s="30"/>
      <c r="BD107" s="30"/>
      <c r="BE107" s="289"/>
      <c r="BF107" s="250"/>
      <c r="BG107" s="250"/>
      <c r="BH107" s="250"/>
      <c r="BI107" s="250"/>
      <c r="BJ107" s="250"/>
      <c r="BK107" s="250"/>
      <c r="BL107" s="251"/>
      <c r="BM107" s="251"/>
      <c r="BN107" s="251"/>
      <c r="BO107" s="250"/>
      <c r="BP107" s="250"/>
      <c r="BQ107" s="250"/>
      <c r="BR107" s="250"/>
    </row>
    <row r="108" spans="1:71" s="232" customFormat="1" ht="16.5" customHeight="1">
      <c r="A108" s="250"/>
      <c r="B108" s="299" t="s">
        <v>2360</v>
      </c>
      <c r="C108" s="300"/>
      <c r="D108" s="300"/>
      <c r="E108" s="300"/>
      <c r="F108" s="300"/>
      <c r="G108" s="300"/>
      <c r="H108" s="300"/>
      <c r="I108" s="301"/>
      <c r="J108" s="264"/>
      <c r="K108" s="265"/>
      <c r="L108" s="265"/>
      <c r="M108" s="265"/>
      <c r="N108" s="265"/>
      <c r="O108" s="265"/>
      <c r="P108" s="265"/>
      <c r="Q108" s="266" t="s">
        <v>1465</v>
      </c>
      <c r="R108" s="266"/>
      <c r="S108" s="265"/>
      <c r="T108" s="265"/>
      <c r="U108" s="265"/>
      <c r="V108" s="265"/>
      <c r="W108" s="265"/>
      <c r="X108" s="265"/>
      <c r="Y108" s="267"/>
      <c r="Z108" s="264"/>
      <c r="AA108" s="265"/>
      <c r="AB108" s="265"/>
      <c r="AC108" s="265"/>
      <c r="AD108" s="265"/>
      <c r="AE108" s="265"/>
      <c r="AF108" s="265"/>
      <c r="AG108" s="266" t="s">
        <v>1465</v>
      </c>
      <c r="AH108" s="266"/>
      <c r="AI108" s="265"/>
      <c r="AJ108" s="265"/>
      <c r="AK108" s="265"/>
      <c r="AL108" s="265"/>
      <c r="AM108" s="265"/>
      <c r="AN108" s="265"/>
      <c r="AO108" s="267"/>
      <c r="AP108" s="264"/>
      <c r="AQ108" s="265"/>
      <c r="AR108" s="265"/>
      <c r="AS108" s="265"/>
      <c r="AT108" s="265"/>
      <c r="AU108" s="265"/>
      <c r="AV108" s="265"/>
      <c r="AW108" s="266" t="s">
        <v>1465</v>
      </c>
      <c r="AX108" s="266"/>
      <c r="AY108" s="265"/>
      <c r="AZ108" s="265"/>
      <c r="BA108" s="265"/>
      <c r="BB108" s="265"/>
      <c r="BC108" s="265"/>
      <c r="BD108" s="265"/>
      <c r="BE108" s="291"/>
      <c r="BF108" s="250"/>
      <c r="BG108" s="250"/>
      <c r="BH108" s="250"/>
      <c r="BI108" s="250"/>
      <c r="BJ108" s="250"/>
      <c r="BK108" s="250"/>
      <c r="BL108" s="250"/>
      <c r="BM108" s="250"/>
      <c r="BN108" s="250"/>
      <c r="BO108" s="250"/>
      <c r="BP108" s="250"/>
      <c r="BQ108" s="250"/>
      <c r="BR108" s="250"/>
      <c r="BS108" s="302"/>
    </row>
    <row r="109" spans="1:71" s="232" customFormat="1" ht="14.25" customHeight="1">
      <c r="A109" s="303"/>
      <c r="B109" s="304" t="s">
        <v>1467</v>
      </c>
      <c r="C109" s="305"/>
      <c r="D109" s="305"/>
      <c r="E109" s="305"/>
      <c r="F109" s="305"/>
      <c r="G109" s="305"/>
      <c r="H109" s="305"/>
      <c r="I109" s="306"/>
      <c r="J109" s="288"/>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c r="BC109" s="279"/>
      <c r="BD109" s="279"/>
      <c r="BE109" s="307"/>
      <c r="BF109" s="303"/>
      <c r="BG109" s="303"/>
      <c r="BH109" s="303"/>
      <c r="BI109" s="303"/>
      <c r="BJ109" s="303"/>
      <c r="BK109" s="303"/>
      <c r="BL109" s="303"/>
      <c r="BM109" s="303"/>
      <c r="BN109" s="303"/>
      <c r="BO109" s="303"/>
      <c r="BP109" s="303"/>
      <c r="BQ109" s="303"/>
      <c r="BR109" s="303"/>
      <c r="BS109" s="302"/>
    </row>
    <row r="110" spans="1:71" s="232" customFormat="1" ht="14.25" customHeight="1" thickBot="1">
      <c r="A110" s="250"/>
      <c r="B110" s="308"/>
      <c r="C110" s="309"/>
      <c r="D110" s="309"/>
      <c r="E110" s="309"/>
      <c r="F110" s="309"/>
      <c r="G110" s="309"/>
      <c r="H110" s="309"/>
      <c r="I110" s="310"/>
      <c r="J110" s="311"/>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3"/>
      <c r="BF110" s="250"/>
      <c r="BG110" s="250"/>
      <c r="BH110" s="250"/>
      <c r="BI110" s="250"/>
      <c r="BJ110" s="250"/>
      <c r="BK110" s="250"/>
      <c r="BL110" s="251"/>
      <c r="BM110" s="251"/>
      <c r="BN110" s="251"/>
      <c r="BO110" s="250"/>
      <c r="BP110" s="250"/>
      <c r="BQ110" s="250"/>
      <c r="BR110" s="250"/>
    </row>
    <row r="111" spans="1:71" s="232" customFormat="1" ht="18.75" customHeight="1">
      <c r="A111" s="239"/>
      <c r="B111" s="273" t="s">
        <v>1463</v>
      </c>
      <c r="C111" s="274"/>
      <c r="D111" s="274"/>
      <c r="E111" s="274"/>
      <c r="F111" s="274"/>
      <c r="G111" s="274"/>
      <c r="H111" s="274"/>
      <c r="I111" s="275"/>
      <c r="J111" s="276" t="s">
        <v>2212</v>
      </c>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7"/>
      <c r="BF111" s="239"/>
      <c r="BG111" s="239"/>
      <c r="BH111" s="239"/>
      <c r="BI111" s="239"/>
      <c r="BJ111" s="239"/>
      <c r="BK111" s="239"/>
      <c r="BL111" s="239"/>
      <c r="BM111" s="239"/>
      <c r="BN111" s="239"/>
      <c r="BO111" s="239"/>
      <c r="BP111" s="239"/>
      <c r="BQ111" s="239"/>
      <c r="BR111" s="239"/>
    </row>
    <row r="112" spans="1:71" s="240" customFormat="1" ht="11.25" customHeight="1">
      <c r="A112" s="246"/>
      <c r="B112" s="278"/>
      <c r="C112" s="279"/>
      <c r="D112" s="279"/>
      <c r="E112" s="279"/>
      <c r="F112" s="279"/>
      <c r="G112" s="279"/>
      <c r="H112" s="279"/>
      <c r="I112" s="280"/>
      <c r="J112" s="281" t="s">
        <v>266</v>
      </c>
      <c r="K112" s="282"/>
      <c r="L112" s="282"/>
      <c r="M112" s="282"/>
      <c r="N112" s="282"/>
      <c r="O112" s="283"/>
      <c r="P112" s="242" t="s">
        <v>894</v>
      </c>
      <c r="Q112" s="243"/>
      <c r="R112" s="243"/>
      <c r="S112" s="243"/>
      <c r="T112" s="243"/>
      <c r="U112" s="244"/>
      <c r="V112" s="242" t="s">
        <v>895</v>
      </c>
      <c r="W112" s="243"/>
      <c r="X112" s="243"/>
      <c r="Y112" s="243"/>
      <c r="Z112" s="243"/>
      <c r="AA112" s="244"/>
      <c r="AB112" s="242" t="s">
        <v>905</v>
      </c>
      <c r="AC112" s="243"/>
      <c r="AD112" s="243"/>
      <c r="AE112" s="243"/>
      <c r="AF112" s="243"/>
      <c r="AG112" s="244"/>
      <c r="AH112" s="242" t="s">
        <v>896</v>
      </c>
      <c r="AI112" s="243"/>
      <c r="AJ112" s="243"/>
      <c r="AK112" s="243"/>
      <c r="AL112" s="243"/>
      <c r="AM112" s="244"/>
      <c r="AN112" s="242" t="s">
        <v>198</v>
      </c>
      <c r="AO112" s="243"/>
      <c r="AP112" s="243"/>
      <c r="AQ112" s="243"/>
      <c r="AR112" s="243"/>
      <c r="AS112" s="244"/>
      <c r="AT112" s="242" t="s">
        <v>904</v>
      </c>
      <c r="AU112" s="243"/>
      <c r="AV112" s="243"/>
      <c r="AW112" s="243"/>
      <c r="AX112" s="243"/>
      <c r="AY112" s="244"/>
      <c r="AZ112" s="242" t="s">
        <v>897</v>
      </c>
      <c r="BA112" s="243"/>
      <c r="BB112" s="243"/>
      <c r="BC112" s="243"/>
      <c r="BD112" s="243"/>
      <c r="BE112" s="284"/>
      <c r="BF112" s="246"/>
      <c r="BG112" s="246"/>
      <c r="BH112" s="246"/>
      <c r="BI112" s="246"/>
      <c r="BJ112" s="246"/>
      <c r="BK112" s="246"/>
      <c r="BL112" s="246"/>
      <c r="BM112" s="246"/>
      <c r="BN112" s="246"/>
      <c r="BO112" s="246"/>
      <c r="BP112" s="246"/>
      <c r="BQ112" s="246"/>
      <c r="BR112" s="246"/>
    </row>
    <row r="113" spans="1:71" s="232" customFormat="1" ht="15" customHeight="1">
      <c r="A113" s="250"/>
      <c r="B113" s="285"/>
      <c r="C113" s="286"/>
      <c r="D113" s="286"/>
      <c r="E113" s="286"/>
      <c r="F113" s="286"/>
      <c r="G113" s="286"/>
      <c r="H113" s="286"/>
      <c r="I113" s="287"/>
      <c r="J113" s="288"/>
      <c r="K113" s="279"/>
      <c r="L113" s="279"/>
      <c r="M113" s="279"/>
      <c r="N113" s="279"/>
      <c r="O113" s="280"/>
      <c r="P113" s="288"/>
      <c r="Q113" s="279"/>
      <c r="R113" s="279"/>
      <c r="S113" s="279"/>
      <c r="T113" s="279"/>
      <c r="U113" s="280"/>
      <c r="V113" s="288"/>
      <c r="W113" s="279"/>
      <c r="X113" s="279"/>
      <c r="Y113" s="279"/>
      <c r="Z113" s="279"/>
      <c r="AA113" s="280"/>
      <c r="AB113" s="288"/>
      <c r="AC113" s="279"/>
      <c r="AD113" s="279"/>
      <c r="AE113" s="279"/>
      <c r="AF113" s="279"/>
      <c r="AG113" s="280"/>
      <c r="AH113" s="288"/>
      <c r="AI113" s="279"/>
      <c r="AJ113" s="279"/>
      <c r="AK113" s="279"/>
      <c r="AL113" s="279"/>
      <c r="AM113" s="280"/>
      <c r="AN113" s="288"/>
      <c r="AO113" s="279"/>
      <c r="AP113" s="279"/>
      <c r="AQ113" s="279"/>
      <c r="AR113" s="279"/>
      <c r="AS113" s="280"/>
      <c r="AT113" s="288"/>
      <c r="AU113" s="279"/>
      <c r="AV113" s="279"/>
      <c r="AW113" s="279"/>
      <c r="AX113" s="279"/>
      <c r="AY113" s="280"/>
      <c r="AZ113" s="288"/>
      <c r="BA113" s="279"/>
      <c r="BB113" s="279"/>
      <c r="BC113" s="279"/>
      <c r="BD113" s="279"/>
      <c r="BE113" s="307"/>
      <c r="BF113" s="250"/>
      <c r="BG113" s="250"/>
      <c r="BH113" s="250"/>
      <c r="BI113" s="250"/>
      <c r="BJ113" s="250"/>
      <c r="BK113" s="250"/>
      <c r="BL113" s="251"/>
      <c r="BM113" s="251"/>
      <c r="BN113" s="251"/>
      <c r="BO113" s="250"/>
      <c r="BP113" s="250"/>
      <c r="BQ113" s="250"/>
      <c r="BR113" s="250"/>
    </row>
    <row r="114" spans="1:71" s="232" customFormat="1" ht="16.5" customHeight="1">
      <c r="A114" s="250"/>
      <c r="B114" s="290" t="s">
        <v>2207</v>
      </c>
      <c r="C114" s="18"/>
      <c r="D114" s="18"/>
      <c r="E114" s="18"/>
      <c r="F114" s="18"/>
      <c r="G114" s="18"/>
      <c r="H114" s="18"/>
      <c r="I114" s="19"/>
      <c r="J114" s="264"/>
      <c r="K114" s="265"/>
      <c r="L114" s="265"/>
      <c r="M114" s="265"/>
      <c r="N114" s="265"/>
      <c r="O114" s="265"/>
      <c r="P114" s="265"/>
      <c r="Q114" s="266" t="s">
        <v>1465</v>
      </c>
      <c r="R114" s="266"/>
      <c r="S114" s="265"/>
      <c r="T114" s="265"/>
      <c r="U114" s="265"/>
      <c r="V114" s="265"/>
      <c r="W114" s="265"/>
      <c r="X114" s="265"/>
      <c r="Y114" s="267"/>
      <c r="Z114" s="264"/>
      <c r="AA114" s="265"/>
      <c r="AB114" s="265"/>
      <c r="AC114" s="265"/>
      <c r="AD114" s="265"/>
      <c r="AE114" s="265"/>
      <c r="AF114" s="265"/>
      <c r="AG114" s="266" t="s">
        <v>1465</v>
      </c>
      <c r="AH114" s="266"/>
      <c r="AI114" s="265"/>
      <c r="AJ114" s="265"/>
      <c r="AK114" s="265"/>
      <c r="AL114" s="265"/>
      <c r="AM114" s="265"/>
      <c r="AN114" s="265"/>
      <c r="AO114" s="267"/>
      <c r="AP114" s="264"/>
      <c r="AQ114" s="265"/>
      <c r="AR114" s="265"/>
      <c r="AS114" s="265"/>
      <c r="AT114" s="265"/>
      <c r="AU114" s="265"/>
      <c r="AV114" s="265"/>
      <c r="AW114" s="266" t="s">
        <v>1465</v>
      </c>
      <c r="AX114" s="266"/>
      <c r="AY114" s="265"/>
      <c r="AZ114" s="265"/>
      <c r="BA114" s="265"/>
      <c r="BB114" s="265"/>
      <c r="BC114" s="265"/>
      <c r="BD114" s="265"/>
      <c r="BE114" s="291"/>
      <c r="BF114" s="250"/>
      <c r="BG114" s="250"/>
      <c r="BH114" s="250"/>
      <c r="BI114" s="250"/>
      <c r="BJ114" s="250"/>
      <c r="BK114" s="250"/>
      <c r="BL114" s="251"/>
      <c r="BM114" s="251"/>
      <c r="BN114" s="251"/>
      <c r="BO114" s="250"/>
      <c r="BP114" s="250"/>
      <c r="BQ114" s="250"/>
      <c r="BR114" s="250"/>
    </row>
    <row r="115" spans="1:71" s="232" customFormat="1" ht="16.5" customHeight="1">
      <c r="A115" s="250"/>
      <c r="B115" s="290" t="s">
        <v>2206</v>
      </c>
      <c r="C115" s="18"/>
      <c r="D115" s="18"/>
      <c r="E115" s="18"/>
      <c r="F115" s="18"/>
      <c r="G115" s="18"/>
      <c r="H115" s="18"/>
      <c r="I115" s="19"/>
      <c r="J115" s="264"/>
      <c r="K115" s="265"/>
      <c r="L115" s="265"/>
      <c r="M115" s="265"/>
      <c r="N115" s="265"/>
      <c r="O115" s="265"/>
      <c r="P115" s="265"/>
      <c r="Q115" s="266" t="s">
        <v>1465</v>
      </c>
      <c r="R115" s="266"/>
      <c r="S115" s="265"/>
      <c r="T115" s="265"/>
      <c r="U115" s="265"/>
      <c r="V115" s="265"/>
      <c r="W115" s="265"/>
      <c r="X115" s="265"/>
      <c r="Y115" s="267"/>
      <c r="Z115" s="264"/>
      <c r="AA115" s="265"/>
      <c r="AB115" s="265"/>
      <c r="AC115" s="265"/>
      <c r="AD115" s="265"/>
      <c r="AE115" s="265"/>
      <c r="AF115" s="265"/>
      <c r="AG115" s="266" t="s">
        <v>1465</v>
      </c>
      <c r="AH115" s="266"/>
      <c r="AI115" s="265"/>
      <c r="AJ115" s="265"/>
      <c r="AK115" s="265"/>
      <c r="AL115" s="265"/>
      <c r="AM115" s="265"/>
      <c r="AN115" s="265"/>
      <c r="AO115" s="267"/>
      <c r="AP115" s="264"/>
      <c r="AQ115" s="265"/>
      <c r="AR115" s="265"/>
      <c r="AS115" s="265"/>
      <c r="AT115" s="265"/>
      <c r="AU115" s="265"/>
      <c r="AV115" s="265"/>
      <c r="AW115" s="266" t="s">
        <v>1465</v>
      </c>
      <c r="AX115" s="266"/>
      <c r="AY115" s="265"/>
      <c r="AZ115" s="265"/>
      <c r="BA115" s="265"/>
      <c r="BB115" s="265"/>
      <c r="BC115" s="265"/>
      <c r="BD115" s="265"/>
      <c r="BE115" s="291"/>
      <c r="BF115" s="250"/>
      <c r="BG115" s="250"/>
      <c r="BH115" s="250"/>
      <c r="BI115" s="250"/>
      <c r="BJ115" s="250"/>
      <c r="BK115" s="250"/>
      <c r="BL115" s="251"/>
      <c r="BM115" s="251"/>
      <c r="BN115" s="251"/>
      <c r="BO115" s="250"/>
      <c r="BP115" s="250"/>
      <c r="BQ115" s="250"/>
      <c r="BR115" s="250"/>
    </row>
    <row r="116" spans="1:71" s="240" customFormat="1" ht="11.25" customHeight="1">
      <c r="A116" s="292"/>
      <c r="B116" s="293" t="s">
        <v>1466</v>
      </c>
      <c r="C116" s="294"/>
      <c r="D116" s="294"/>
      <c r="E116" s="294"/>
      <c r="F116" s="294"/>
      <c r="G116" s="294"/>
      <c r="H116" s="294"/>
      <c r="I116" s="295"/>
      <c r="J116" s="281" t="s">
        <v>266</v>
      </c>
      <c r="K116" s="282"/>
      <c r="L116" s="282"/>
      <c r="M116" s="282"/>
      <c r="N116" s="282"/>
      <c r="O116" s="283"/>
      <c r="P116" s="242" t="s">
        <v>894</v>
      </c>
      <c r="Q116" s="243"/>
      <c r="R116" s="243"/>
      <c r="S116" s="243"/>
      <c r="T116" s="243"/>
      <c r="U116" s="244"/>
      <c r="V116" s="242" t="s">
        <v>895</v>
      </c>
      <c r="W116" s="243"/>
      <c r="X116" s="243"/>
      <c r="Y116" s="243"/>
      <c r="Z116" s="243"/>
      <c r="AA116" s="244"/>
      <c r="AB116" s="242" t="s">
        <v>905</v>
      </c>
      <c r="AC116" s="243"/>
      <c r="AD116" s="243"/>
      <c r="AE116" s="243"/>
      <c r="AF116" s="243"/>
      <c r="AG116" s="244"/>
      <c r="AH116" s="242" t="s">
        <v>896</v>
      </c>
      <c r="AI116" s="243"/>
      <c r="AJ116" s="243"/>
      <c r="AK116" s="243"/>
      <c r="AL116" s="243"/>
      <c r="AM116" s="244"/>
      <c r="AN116" s="242" t="s">
        <v>198</v>
      </c>
      <c r="AO116" s="243"/>
      <c r="AP116" s="243"/>
      <c r="AQ116" s="243"/>
      <c r="AR116" s="243"/>
      <c r="AS116" s="244"/>
      <c r="AT116" s="242" t="s">
        <v>904</v>
      </c>
      <c r="AU116" s="243"/>
      <c r="AV116" s="243"/>
      <c r="AW116" s="243"/>
      <c r="AX116" s="243"/>
      <c r="AY116" s="244"/>
      <c r="AZ116" s="242" t="s">
        <v>897</v>
      </c>
      <c r="BA116" s="243"/>
      <c r="BB116" s="243"/>
      <c r="BC116" s="243"/>
      <c r="BD116" s="243"/>
      <c r="BE116" s="284"/>
      <c r="BF116" s="292"/>
      <c r="BG116" s="292"/>
      <c r="BH116" s="292"/>
      <c r="BI116" s="292"/>
      <c r="BJ116" s="292"/>
      <c r="BK116" s="292"/>
      <c r="BL116" s="292"/>
      <c r="BM116" s="292"/>
      <c r="BN116" s="292"/>
      <c r="BO116" s="292"/>
      <c r="BP116" s="292"/>
      <c r="BQ116" s="292"/>
      <c r="BR116" s="292"/>
    </row>
    <row r="117" spans="1:71" s="232" customFormat="1" ht="15" customHeight="1">
      <c r="A117" s="250"/>
      <c r="B117" s="296"/>
      <c r="C117" s="297"/>
      <c r="D117" s="297"/>
      <c r="E117" s="297"/>
      <c r="F117" s="297"/>
      <c r="G117" s="297"/>
      <c r="H117" s="297"/>
      <c r="I117" s="298"/>
      <c r="J117" s="288"/>
      <c r="K117" s="279"/>
      <c r="L117" s="279"/>
      <c r="M117" s="279"/>
      <c r="N117" s="279"/>
      <c r="O117" s="280"/>
      <c r="P117" s="288"/>
      <c r="Q117" s="279"/>
      <c r="R117" s="279"/>
      <c r="S117" s="279"/>
      <c r="T117" s="279"/>
      <c r="U117" s="280"/>
      <c r="V117" s="288"/>
      <c r="W117" s="279"/>
      <c r="X117" s="279"/>
      <c r="Y117" s="279"/>
      <c r="Z117" s="279"/>
      <c r="AA117" s="280"/>
      <c r="AB117" s="288"/>
      <c r="AC117" s="279"/>
      <c r="AD117" s="279"/>
      <c r="AE117" s="279"/>
      <c r="AF117" s="279"/>
      <c r="AG117" s="280"/>
      <c r="AH117" s="288"/>
      <c r="AI117" s="279"/>
      <c r="AJ117" s="279"/>
      <c r="AK117" s="279"/>
      <c r="AL117" s="279"/>
      <c r="AM117" s="280"/>
      <c r="AN117" s="288"/>
      <c r="AO117" s="279"/>
      <c r="AP117" s="279"/>
      <c r="AQ117" s="279"/>
      <c r="AR117" s="279"/>
      <c r="AS117" s="280"/>
      <c r="AT117" s="288"/>
      <c r="AU117" s="279"/>
      <c r="AV117" s="279"/>
      <c r="AW117" s="279"/>
      <c r="AX117" s="279"/>
      <c r="AY117" s="280"/>
      <c r="AZ117" s="288"/>
      <c r="BA117" s="279"/>
      <c r="BB117" s="279"/>
      <c r="BC117" s="279"/>
      <c r="BD117" s="279"/>
      <c r="BE117" s="307"/>
      <c r="BF117" s="250"/>
      <c r="BG117" s="250"/>
      <c r="BH117" s="250"/>
      <c r="BI117" s="250"/>
      <c r="BJ117" s="250"/>
      <c r="BK117" s="250"/>
      <c r="BL117" s="251"/>
      <c r="BM117" s="251"/>
      <c r="BN117" s="251"/>
      <c r="BO117" s="250"/>
      <c r="BP117" s="250"/>
      <c r="BQ117" s="250"/>
      <c r="BR117" s="250"/>
    </row>
    <row r="118" spans="1:71" s="232" customFormat="1" ht="16.5" customHeight="1">
      <c r="A118" s="250"/>
      <c r="B118" s="299" t="s">
        <v>2360</v>
      </c>
      <c r="C118" s="300"/>
      <c r="D118" s="300"/>
      <c r="E118" s="300"/>
      <c r="F118" s="300"/>
      <c r="G118" s="300"/>
      <c r="H118" s="300"/>
      <c r="I118" s="301"/>
      <c r="J118" s="264"/>
      <c r="K118" s="265"/>
      <c r="L118" s="265"/>
      <c r="M118" s="265"/>
      <c r="N118" s="265"/>
      <c r="O118" s="265"/>
      <c r="P118" s="265"/>
      <c r="Q118" s="266" t="s">
        <v>1465</v>
      </c>
      <c r="R118" s="266"/>
      <c r="S118" s="265"/>
      <c r="T118" s="265"/>
      <c r="U118" s="265"/>
      <c r="V118" s="265"/>
      <c r="W118" s="265"/>
      <c r="X118" s="265"/>
      <c r="Y118" s="267"/>
      <c r="Z118" s="264"/>
      <c r="AA118" s="265"/>
      <c r="AB118" s="265"/>
      <c r="AC118" s="265"/>
      <c r="AD118" s="265"/>
      <c r="AE118" s="265"/>
      <c r="AF118" s="265"/>
      <c r="AG118" s="266" t="s">
        <v>1465</v>
      </c>
      <c r="AH118" s="266"/>
      <c r="AI118" s="265"/>
      <c r="AJ118" s="265"/>
      <c r="AK118" s="265"/>
      <c r="AL118" s="265"/>
      <c r="AM118" s="265"/>
      <c r="AN118" s="265"/>
      <c r="AO118" s="267"/>
      <c r="AP118" s="264"/>
      <c r="AQ118" s="265"/>
      <c r="AR118" s="265"/>
      <c r="AS118" s="265"/>
      <c r="AT118" s="265"/>
      <c r="AU118" s="265"/>
      <c r="AV118" s="265"/>
      <c r="AW118" s="266" t="s">
        <v>1465</v>
      </c>
      <c r="AX118" s="266"/>
      <c r="AY118" s="265"/>
      <c r="AZ118" s="265"/>
      <c r="BA118" s="265"/>
      <c r="BB118" s="265"/>
      <c r="BC118" s="265"/>
      <c r="BD118" s="265"/>
      <c r="BE118" s="291"/>
      <c r="BF118" s="250"/>
      <c r="BG118" s="250"/>
      <c r="BH118" s="250"/>
      <c r="BI118" s="250"/>
      <c r="BJ118" s="250"/>
      <c r="BK118" s="250"/>
      <c r="BL118" s="250"/>
      <c r="BM118" s="250"/>
      <c r="BN118" s="250"/>
      <c r="BO118" s="250"/>
      <c r="BP118" s="250"/>
      <c r="BQ118" s="250"/>
      <c r="BR118" s="250"/>
      <c r="BS118" s="302"/>
    </row>
    <row r="119" spans="1:71" s="232" customFormat="1" ht="14.25" customHeight="1">
      <c r="A119" s="303"/>
      <c r="B119" s="304" t="s">
        <v>1467</v>
      </c>
      <c r="C119" s="305"/>
      <c r="D119" s="305"/>
      <c r="E119" s="305"/>
      <c r="F119" s="305"/>
      <c r="G119" s="305"/>
      <c r="H119" s="305"/>
      <c r="I119" s="306"/>
      <c r="J119" s="288"/>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307"/>
      <c r="BF119" s="303"/>
      <c r="BG119" s="303"/>
      <c r="BH119" s="303"/>
      <c r="BI119" s="303"/>
      <c r="BJ119" s="303"/>
      <c r="BK119" s="303"/>
      <c r="BL119" s="303"/>
      <c r="BM119" s="303"/>
      <c r="BN119" s="303"/>
      <c r="BO119" s="303"/>
      <c r="BP119" s="303"/>
      <c r="BQ119" s="303"/>
      <c r="BR119" s="303"/>
      <c r="BS119" s="302"/>
    </row>
    <row r="120" spans="1:71" s="232" customFormat="1" ht="14.25" customHeight="1" thickBot="1">
      <c r="A120" s="250"/>
      <c r="B120" s="308"/>
      <c r="C120" s="309"/>
      <c r="D120" s="309"/>
      <c r="E120" s="309"/>
      <c r="F120" s="309"/>
      <c r="G120" s="309"/>
      <c r="H120" s="309"/>
      <c r="I120" s="310"/>
      <c r="J120" s="311"/>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2"/>
      <c r="AZ120" s="312"/>
      <c r="BA120" s="312"/>
      <c r="BB120" s="312"/>
      <c r="BC120" s="312"/>
      <c r="BD120" s="312"/>
      <c r="BE120" s="313"/>
      <c r="BF120" s="250"/>
      <c r="BG120" s="250"/>
      <c r="BH120" s="250"/>
      <c r="BI120" s="250"/>
      <c r="BJ120" s="250"/>
      <c r="BK120" s="250"/>
      <c r="BL120" s="251"/>
      <c r="BM120" s="251"/>
      <c r="BN120" s="251"/>
      <c r="BO120" s="250"/>
      <c r="BP120" s="250"/>
      <c r="BQ120" s="250"/>
      <c r="BR120" s="250"/>
    </row>
    <row r="121" spans="1:71" s="232" customFormat="1" ht="18.75" customHeight="1">
      <c r="A121" s="239"/>
      <c r="B121" s="273" t="s">
        <v>1463</v>
      </c>
      <c r="C121" s="274"/>
      <c r="D121" s="274"/>
      <c r="E121" s="274"/>
      <c r="F121" s="274"/>
      <c r="G121" s="274"/>
      <c r="H121" s="274"/>
      <c r="I121" s="275"/>
      <c r="J121" s="276" t="s">
        <v>2212</v>
      </c>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7"/>
      <c r="BF121" s="239"/>
      <c r="BG121" s="239"/>
      <c r="BH121" s="239"/>
      <c r="BI121" s="239"/>
      <c r="BJ121" s="239"/>
      <c r="BK121" s="239"/>
      <c r="BL121" s="239"/>
      <c r="BM121" s="239"/>
      <c r="BN121" s="239"/>
      <c r="BO121" s="239"/>
      <c r="BP121" s="239"/>
      <c r="BQ121" s="239"/>
      <c r="BR121" s="239"/>
    </row>
    <row r="122" spans="1:71" s="240" customFormat="1" ht="11.25" customHeight="1">
      <c r="A122" s="246"/>
      <c r="B122" s="278"/>
      <c r="C122" s="279"/>
      <c r="D122" s="279"/>
      <c r="E122" s="279"/>
      <c r="F122" s="279"/>
      <c r="G122" s="279"/>
      <c r="H122" s="279"/>
      <c r="I122" s="280"/>
      <c r="J122" s="281" t="s">
        <v>266</v>
      </c>
      <c r="K122" s="282"/>
      <c r="L122" s="282"/>
      <c r="M122" s="282"/>
      <c r="N122" s="282"/>
      <c r="O122" s="283"/>
      <c r="P122" s="242" t="s">
        <v>894</v>
      </c>
      <c r="Q122" s="243"/>
      <c r="R122" s="243"/>
      <c r="S122" s="243"/>
      <c r="T122" s="243"/>
      <c r="U122" s="244"/>
      <c r="V122" s="242" t="s">
        <v>895</v>
      </c>
      <c r="W122" s="243"/>
      <c r="X122" s="243"/>
      <c r="Y122" s="243"/>
      <c r="Z122" s="243"/>
      <c r="AA122" s="244"/>
      <c r="AB122" s="242" t="s">
        <v>905</v>
      </c>
      <c r="AC122" s="243"/>
      <c r="AD122" s="243"/>
      <c r="AE122" s="243"/>
      <c r="AF122" s="243"/>
      <c r="AG122" s="244"/>
      <c r="AH122" s="242" t="s">
        <v>896</v>
      </c>
      <c r="AI122" s="243"/>
      <c r="AJ122" s="243"/>
      <c r="AK122" s="243"/>
      <c r="AL122" s="243"/>
      <c r="AM122" s="244"/>
      <c r="AN122" s="242" t="s">
        <v>198</v>
      </c>
      <c r="AO122" s="243"/>
      <c r="AP122" s="243"/>
      <c r="AQ122" s="243"/>
      <c r="AR122" s="243"/>
      <c r="AS122" s="244"/>
      <c r="AT122" s="242" t="s">
        <v>904</v>
      </c>
      <c r="AU122" s="243"/>
      <c r="AV122" s="243"/>
      <c r="AW122" s="243"/>
      <c r="AX122" s="243"/>
      <c r="AY122" s="244"/>
      <c r="AZ122" s="242" t="s">
        <v>897</v>
      </c>
      <c r="BA122" s="243"/>
      <c r="BB122" s="243"/>
      <c r="BC122" s="243"/>
      <c r="BD122" s="243"/>
      <c r="BE122" s="284"/>
      <c r="BF122" s="246"/>
      <c r="BG122" s="246"/>
      <c r="BH122" s="246"/>
      <c r="BI122" s="246"/>
      <c r="BJ122" s="246"/>
      <c r="BK122" s="246"/>
      <c r="BL122" s="246"/>
      <c r="BM122" s="246"/>
      <c r="BN122" s="246"/>
      <c r="BO122" s="246"/>
      <c r="BP122" s="246"/>
      <c r="BQ122" s="246"/>
      <c r="BR122" s="246"/>
    </row>
    <row r="123" spans="1:71" s="232" customFormat="1" ht="15" customHeight="1">
      <c r="A123" s="250"/>
      <c r="B123" s="285"/>
      <c r="C123" s="286"/>
      <c r="D123" s="286"/>
      <c r="E123" s="286"/>
      <c r="F123" s="286"/>
      <c r="G123" s="286"/>
      <c r="H123" s="286"/>
      <c r="I123" s="287"/>
      <c r="J123" s="288"/>
      <c r="K123" s="279"/>
      <c r="L123" s="279"/>
      <c r="M123" s="279"/>
      <c r="N123" s="279"/>
      <c r="O123" s="280"/>
      <c r="P123" s="288"/>
      <c r="Q123" s="279"/>
      <c r="R123" s="279"/>
      <c r="S123" s="279"/>
      <c r="T123" s="279"/>
      <c r="U123" s="280"/>
      <c r="V123" s="288"/>
      <c r="W123" s="279"/>
      <c r="X123" s="279"/>
      <c r="Y123" s="279"/>
      <c r="Z123" s="279"/>
      <c r="AA123" s="280"/>
      <c r="AB123" s="288"/>
      <c r="AC123" s="279"/>
      <c r="AD123" s="279"/>
      <c r="AE123" s="279"/>
      <c r="AF123" s="279"/>
      <c r="AG123" s="280"/>
      <c r="AH123" s="288"/>
      <c r="AI123" s="279"/>
      <c r="AJ123" s="279"/>
      <c r="AK123" s="279"/>
      <c r="AL123" s="279"/>
      <c r="AM123" s="280"/>
      <c r="AN123" s="288"/>
      <c r="AO123" s="279"/>
      <c r="AP123" s="279"/>
      <c r="AQ123" s="279"/>
      <c r="AR123" s="279"/>
      <c r="AS123" s="280"/>
      <c r="AT123" s="288"/>
      <c r="AU123" s="279"/>
      <c r="AV123" s="279"/>
      <c r="AW123" s="279"/>
      <c r="AX123" s="279"/>
      <c r="AY123" s="280"/>
      <c r="AZ123" s="288"/>
      <c r="BA123" s="279"/>
      <c r="BB123" s="279"/>
      <c r="BC123" s="279"/>
      <c r="BD123" s="279"/>
      <c r="BE123" s="307"/>
      <c r="BF123" s="250"/>
      <c r="BG123" s="250"/>
      <c r="BH123" s="250"/>
      <c r="BI123" s="250"/>
      <c r="BJ123" s="250"/>
      <c r="BK123" s="250"/>
      <c r="BL123" s="251"/>
      <c r="BM123" s="251"/>
      <c r="BN123" s="251"/>
      <c r="BO123" s="250"/>
      <c r="BP123" s="250"/>
      <c r="BQ123" s="250"/>
      <c r="BR123" s="250"/>
    </row>
    <row r="124" spans="1:71" s="232" customFormat="1" ht="16.5" customHeight="1">
      <c r="A124" s="250"/>
      <c r="B124" s="290" t="s">
        <v>2207</v>
      </c>
      <c r="C124" s="18"/>
      <c r="D124" s="18"/>
      <c r="E124" s="18"/>
      <c r="F124" s="18"/>
      <c r="G124" s="18"/>
      <c r="H124" s="18"/>
      <c r="I124" s="19"/>
      <c r="J124" s="264"/>
      <c r="K124" s="265"/>
      <c r="L124" s="265"/>
      <c r="M124" s="265"/>
      <c r="N124" s="265"/>
      <c r="O124" s="265"/>
      <c r="P124" s="265"/>
      <c r="Q124" s="266" t="s">
        <v>1465</v>
      </c>
      <c r="R124" s="266"/>
      <c r="S124" s="265"/>
      <c r="T124" s="265"/>
      <c r="U124" s="265"/>
      <c r="V124" s="265"/>
      <c r="W124" s="265"/>
      <c r="X124" s="265"/>
      <c r="Y124" s="267"/>
      <c r="Z124" s="264"/>
      <c r="AA124" s="265"/>
      <c r="AB124" s="265"/>
      <c r="AC124" s="265"/>
      <c r="AD124" s="265"/>
      <c r="AE124" s="265"/>
      <c r="AF124" s="265"/>
      <c r="AG124" s="266" t="s">
        <v>1465</v>
      </c>
      <c r="AH124" s="266"/>
      <c r="AI124" s="265"/>
      <c r="AJ124" s="265"/>
      <c r="AK124" s="265"/>
      <c r="AL124" s="265"/>
      <c r="AM124" s="265"/>
      <c r="AN124" s="265"/>
      <c r="AO124" s="267"/>
      <c r="AP124" s="264"/>
      <c r="AQ124" s="265"/>
      <c r="AR124" s="265"/>
      <c r="AS124" s="265"/>
      <c r="AT124" s="265"/>
      <c r="AU124" s="265"/>
      <c r="AV124" s="265"/>
      <c r="AW124" s="266" t="s">
        <v>1465</v>
      </c>
      <c r="AX124" s="266"/>
      <c r="AY124" s="265"/>
      <c r="AZ124" s="265"/>
      <c r="BA124" s="265"/>
      <c r="BB124" s="265"/>
      <c r="BC124" s="265"/>
      <c r="BD124" s="265"/>
      <c r="BE124" s="291"/>
      <c r="BF124" s="250"/>
      <c r="BG124" s="250"/>
      <c r="BH124" s="250"/>
      <c r="BI124" s="250"/>
      <c r="BJ124" s="250"/>
      <c r="BK124" s="250"/>
      <c r="BL124" s="251"/>
      <c r="BM124" s="251"/>
      <c r="BN124" s="251"/>
      <c r="BO124" s="250"/>
      <c r="BP124" s="250"/>
      <c r="BQ124" s="250"/>
      <c r="BR124" s="250"/>
    </row>
    <row r="125" spans="1:71" s="232" customFormat="1" ht="16.5" customHeight="1">
      <c r="A125" s="250"/>
      <c r="B125" s="290" t="s">
        <v>2206</v>
      </c>
      <c r="C125" s="18"/>
      <c r="D125" s="18"/>
      <c r="E125" s="18"/>
      <c r="F125" s="18"/>
      <c r="G125" s="18"/>
      <c r="H125" s="18"/>
      <c r="I125" s="19"/>
      <c r="J125" s="264"/>
      <c r="K125" s="265"/>
      <c r="L125" s="265"/>
      <c r="M125" s="265"/>
      <c r="N125" s="265"/>
      <c r="O125" s="265"/>
      <c r="P125" s="265"/>
      <c r="Q125" s="266" t="s">
        <v>1465</v>
      </c>
      <c r="R125" s="266"/>
      <c r="S125" s="265"/>
      <c r="T125" s="265"/>
      <c r="U125" s="265"/>
      <c r="V125" s="265"/>
      <c r="W125" s="265"/>
      <c r="X125" s="265"/>
      <c r="Y125" s="267"/>
      <c r="Z125" s="264"/>
      <c r="AA125" s="265"/>
      <c r="AB125" s="265"/>
      <c r="AC125" s="265"/>
      <c r="AD125" s="265"/>
      <c r="AE125" s="265"/>
      <c r="AF125" s="265"/>
      <c r="AG125" s="266" t="s">
        <v>1465</v>
      </c>
      <c r="AH125" s="266"/>
      <c r="AI125" s="265"/>
      <c r="AJ125" s="265"/>
      <c r="AK125" s="265"/>
      <c r="AL125" s="265"/>
      <c r="AM125" s="265"/>
      <c r="AN125" s="265"/>
      <c r="AO125" s="267"/>
      <c r="AP125" s="264"/>
      <c r="AQ125" s="265"/>
      <c r="AR125" s="265"/>
      <c r="AS125" s="265"/>
      <c r="AT125" s="265"/>
      <c r="AU125" s="265"/>
      <c r="AV125" s="265"/>
      <c r="AW125" s="266" t="s">
        <v>1465</v>
      </c>
      <c r="AX125" s="266"/>
      <c r="AY125" s="265"/>
      <c r="AZ125" s="265"/>
      <c r="BA125" s="265"/>
      <c r="BB125" s="265"/>
      <c r="BC125" s="265"/>
      <c r="BD125" s="265"/>
      <c r="BE125" s="291"/>
      <c r="BF125" s="250"/>
      <c r="BG125" s="250"/>
      <c r="BH125" s="250"/>
      <c r="BI125" s="250"/>
      <c r="BJ125" s="250"/>
      <c r="BK125" s="250"/>
      <c r="BL125" s="251"/>
      <c r="BM125" s="251"/>
      <c r="BN125" s="251"/>
      <c r="BO125" s="250"/>
      <c r="BP125" s="250"/>
      <c r="BQ125" s="250"/>
      <c r="BR125" s="250"/>
    </row>
    <row r="126" spans="1:71" s="240" customFormat="1" ht="11.25" customHeight="1">
      <c r="A126" s="292"/>
      <c r="B126" s="293" t="s">
        <v>1466</v>
      </c>
      <c r="C126" s="294"/>
      <c r="D126" s="294"/>
      <c r="E126" s="294"/>
      <c r="F126" s="294"/>
      <c r="G126" s="294"/>
      <c r="H126" s="294"/>
      <c r="I126" s="295"/>
      <c r="J126" s="281" t="s">
        <v>266</v>
      </c>
      <c r="K126" s="282"/>
      <c r="L126" s="282"/>
      <c r="M126" s="282"/>
      <c r="N126" s="282"/>
      <c r="O126" s="283"/>
      <c r="P126" s="242" t="s">
        <v>894</v>
      </c>
      <c r="Q126" s="243"/>
      <c r="R126" s="243"/>
      <c r="S126" s="243"/>
      <c r="T126" s="243"/>
      <c r="U126" s="244"/>
      <c r="V126" s="242" t="s">
        <v>895</v>
      </c>
      <c r="W126" s="243"/>
      <c r="X126" s="243"/>
      <c r="Y126" s="243"/>
      <c r="Z126" s="243"/>
      <c r="AA126" s="244"/>
      <c r="AB126" s="242" t="s">
        <v>905</v>
      </c>
      <c r="AC126" s="243"/>
      <c r="AD126" s="243"/>
      <c r="AE126" s="243"/>
      <c r="AF126" s="243"/>
      <c r="AG126" s="244"/>
      <c r="AH126" s="242" t="s">
        <v>896</v>
      </c>
      <c r="AI126" s="243"/>
      <c r="AJ126" s="243"/>
      <c r="AK126" s="243"/>
      <c r="AL126" s="243"/>
      <c r="AM126" s="244"/>
      <c r="AN126" s="242" t="s">
        <v>198</v>
      </c>
      <c r="AO126" s="243"/>
      <c r="AP126" s="243"/>
      <c r="AQ126" s="243"/>
      <c r="AR126" s="243"/>
      <c r="AS126" s="244"/>
      <c r="AT126" s="242" t="s">
        <v>904</v>
      </c>
      <c r="AU126" s="243"/>
      <c r="AV126" s="243"/>
      <c r="AW126" s="243"/>
      <c r="AX126" s="243"/>
      <c r="AY126" s="244"/>
      <c r="AZ126" s="242" t="s">
        <v>897</v>
      </c>
      <c r="BA126" s="243"/>
      <c r="BB126" s="243"/>
      <c r="BC126" s="243"/>
      <c r="BD126" s="243"/>
      <c r="BE126" s="284"/>
      <c r="BF126" s="292"/>
      <c r="BG126" s="292"/>
      <c r="BH126" s="292"/>
      <c r="BI126" s="292"/>
      <c r="BJ126" s="292"/>
      <c r="BK126" s="292"/>
      <c r="BL126" s="292"/>
      <c r="BM126" s="292"/>
      <c r="BN126" s="292"/>
      <c r="BO126" s="292"/>
      <c r="BP126" s="292"/>
      <c r="BQ126" s="292"/>
      <c r="BR126" s="292"/>
    </row>
    <row r="127" spans="1:71" s="232" customFormat="1" ht="15" customHeight="1">
      <c r="A127" s="250"/>
      <c r="B127" s="296"/>
      <c r="C127" s="297"/>
      <c r="D127" s="297"/>
      <c r="E127" s="297"/>
      <c r="F127" s="297"/>
      <c r="G127" s="297"/>
      <c r="H127" s="297"/>
      <c r="I127" s="298"/>
      <c r="J127" s="288"/>
      <c r="K127" s="279"/>
      <c r="L127" s="279"/>
      <c r="M127" s="279"/>
      <c r="N127" s="279"/>
      <c r="O127" s="280"/>
      <c r="P127" s="288"/>
      <c r="Q127" s="279"/>
      <c r="R127" s="279"/>
      <c r="S127" s="279"/>
      <c r="T127" s="279"/>
      <c r="U127" s="280"/>
      <c r="V127" s="288"/>
      <c r="W127" s="279"/>
      <c r="X127" s="279"/>
      <c r="Y127" s="279"/>
      <c r="Z127" s="279"/>
      <c r="AA127" s="280"/>
      <c r="AB127" s="288"/>
      <c r="AC127" s="279"/>
      <c r="AD127" s="279"/>
      <c r="AE127" s="279"/>
      <c r="AF127" s="279"/>
      <c r="AG127" s="280"/>
      <c r="AH127" s="288"/>
      <c r="AI127" s="279"/>
      <c r="AJ127" s="279"/>
      <c r="AK127" s="279"/>
      <c r="AL127" s="279"/>
      <c r="AM127" s="280"/>
      <c r="AN127" s="288"/>
      <c r="AO127" s="279"/>
      <c r="AP127" s="279"/>
      <c r="AQ127" s="279"/>
      <c r="AR127" s="279"/>
      <c r="AS127" s="280"/>
      <c r="AT127" s="288"/>
      <c r="AU127" s="279"/>
      <c r="AV127" s="279"/>
      <c r="AW127" s="279"/>
      <c r="AX127" s="279"/>
      <c r="AY127" s="280"/>
      <c r="AZ127" s="288"/>
      <c r="BA127" s="279"/>
      <c r="BB127" s="279"/>
      <c r="BC127" s="279"/>
      <c r="BD127" s="279"/>
      <c r="BE127" s="307"/>
      <c r="BF127" s="250"/>
      <c r="BG127" s="250"/>
      <c r="BH127" s="250"/>
      <c r="BI127" s="250"/>
      <c r="BJ127" s="250"/>
      <c r="BK127" s="250"/>
      <c r="BL127" s="251"/>
      <c r="BM127" s="251"/>
      <c r="BN127" s="251"/>
      <c r="BO127" s="250"/>
      <c r="BP127" s="250"/>
      <c r="BQ127" s="250"/>
      <c r="BR127" s="250"/>
    </row>
    <row r="128" spans="1:71" s="232" customFormat="1" ht="16.5" customHeight="1">
      <c r="A128" s="250"/>
      <c r="B128" s="299" t="s">
        <v>2360</v>
      </c>
      <c r="C128" s="300"/>
      <c r="D128" s="300"/>
      <c r="E128" s="300"/>
      <c r="F128" s="300"/>
      <c r="G128" s="300"/>
      <c r="H128" s="300"/>
      <c r="I128" s="301"/>
      <c r="J128" s="264"/>
      <c r="K128" s="265"/>
      <c r="L128" s="265"/>
      <c r="M128" s="265"/>
      <c r="N128" s="265"/>
      <c r="O128" s="265"/>
      <c r="P128" s="265"/>
      <c r="Q128" s="266" t="s">
        <v>1465</v>
      </c>
      <c r="R128" s="266"/>
      <c r="S128" s="265"/>
      <c r="T128" s="265"/>
      <c r="U128" s="265"/>
      <c r="V128" s="265"/>
      <c r="W128" s="265"/>
      <c r="X128" s="265"/>
      <c r="Y128" s="267"/>
      <c r="Z128" s="264"/>
      <c r="AA128" s="265"/>
      <c r="AB128" s="265"/>
      <c r="AC128" s="265"/>
      <c r="AD128" s="265"/>
      <c r="AE128" s="265"/>
      <c r="AF128" s="265"/>
      <c r="AG128" s="266" t="s">
        <v>1465</v>
      </c>
      <c r="AH128" s="266"/>
      <c r="AI128" s="265"/>
      <c r="AJ128" s="265"/>
      <c r="AK128" s="265"/>
      <c r="AL128" s="265"/>
      <c r="AM128" s="265"/>
      <c r="AN128" s="265"/>
      <c r="AO128" s="267"/>
      <c r="AP128" s="264"/>
      <c r="AQ128" s="265"/>
      <c r="AR128" s="265"/>
      <c r="AS128" s="265"/>
      <c r="AT128" s="265"/>
      <c r="AU128" s="265"/>
      <c r="AV128" s="265"/>
      <c r="AW128" s="266" t="s">
        <v>1465</v>
      </c>
      <c r="AX128" s="266"/>
      <c r="AY128" s="265"/>
      <c r="AZ128" s="265"/>
      <c r="BA128" s="265"/>
      <c r="BB128" s="265"/>
      <c r="BC128" s="265"/>
      <c r="BD128" s="265"/>
      <c r="BE128" s="291"/>
      <c r="BF128" s="250"/>
      <c r="BG128" s="250"/>
      <c r="BH128" s="250"/>
      <c r="BI128" s="250"/>
      <c r="BJ128" s="250"/>
      <c r="BK128" s="250"/>
      <c r="BL128" s="250"/>
      <c r="BM128" s="250"/>
      <c r="BN128" s="250"/>
      <c r="BO128" s="250"/>
      <c r="BP128" s="250"/>
      <c r="BQ128" s="250"/>
      <c r="BR128" s="250"/>
      <c r="BS128" s="302"/>
    </row>
    <row r="129" spans="1:71" s="232" customFormat="1" ht="14.25" customHeight="1">
      <c r="A129" s="303"/>
      <c r="B129" s="304" t="s">
        <v>1467</v>
      </c>
      <c r="C129" s="305"/>
      <c r="D129" s="305"/>
      <c r="E129" s="305"/>
      <c r="F129" s="305"/>
      <c r="G129" s="305"/>
      <c r="H129" s="305"/>
      <c r="I129" s="306"/>
      <c r="J129" s="288"/>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307"/>
      <c r="BF129" s="303"/>
      <c r="BG129" s="303"/>
      <c r="BH129" s="303"/>
      <c r="BI129" s="303"/>
      <c r="BJ129" s="303"/>
      <c r="BK129" s="303"/>
      <c r="BL129" s="303"/>
      <c r="BM129" s="303"/>
      <c r="BN129" s="303"/>
      <c r="BO129" s="303"/>
      <c r="BP129" s="303"/>
      <c r="BQ129" s="303"/>
      <c r="BR129" s="303"/>
      <c r="BS129" s="302"/>
    </row>
    <row r="130" spans="1:71" s="232" customFormat="1" ht="14.25" customHeight="1" thickBot="1">
      <c r="A130" s="250"/>
      <c r="B130" s="308"/>
      <c r="C130" s="309"/>
      <c r="D130" s="309"/>
      <c r="E130" s="309"/>
      <c r="F130" s="309"/>
      <c r="G130" s="309"/>
      <c r="H130" s="309"/>
      <c r="I130" s="310"/>
      <c r="J130" s="311"/>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2"/>
      <c r="AY130" s="312"/>
      <c r="AZ130" s="312"/>
      <c r="BA130" s="312"/>
      <c r="BB130" s="312"/>
      <c r="BC130" s="312"/>
      <c r="BD130" s="312"/>
      <c r="BE130" s="313"/>
      <c r="BF130" s="250"/>
      <c r="BG130" s="250"/>
      <c r="BH130" s="250"/>
      <c r="BI130" s="250"/>
      <c r="BJ130" s="250"/>
      <c r="BK130" s="250"/>
      <c r="BL130" s="251"/>
      <c r="BM130" s="251"/>
      <c r="BN130" s="251"/>
      <c r="BO130" s="250"/>
      <c r="BP130" s="250"/>
      <c r="BQ130" s="250"/>
      <c r="BR130" s="250"/>
    </row>
    <row r="131" spans="1:71" s="232" customFormat="1" ht="18.75" customHeight="1">
      <c r="A131" s="239"/>
      <c r="B131" s="273" t="s">
        <v>1463</v>
      </c>
      <c r="C131" s="274"/>
      <c r="D131" s="274"/>
      <c r="E131" s="274"/>
      <c r="F131" s="274"/>
      <c r="G131" s="274"/>
      <c r="H131" s="274"/>
      <c r="I131" s="275"/>
      <c r="J131" s="276" t="s">
        <v>2212</v>
      </c>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7"/>
      <c r="BF131" s="239"/>
      <c r="BG131" s="239"/>
      <c r="BH131" s="239"/>
      <c r="BI131" s="239"/>
      <c r="BJ131" s="239"/>
      <c r="BK131" s="239"/>
      <c r="BL131" s="239"/>
      <c r="BM131" s="239"/>
      <c r="BN131" s="239"/>
      <c r="BO131" s="239"/>
      <c r="BP131" s="239"/>
      <c r="BQ131" s="239"/>
      <c r="BR131" s="239"/>
    </row>
    <row r="132" spans="1:71" s="240" customFormat="1" ht="11.25" customHeight="1">
      <c r="A132" s="246"/>
      <c r="B132" s="278"/>
      <c r="C132" s="279"/>
      <c r="D132" s="279"/>
      <c r="E132" s="279"/>
      <c r="F132" s="279"/>
      <c r="G132" s="279"/>
      <c r="H132" s="279"/>
      <c r="I132" s="280"/>
      <c r="J132" s="281" t="s">
        <v>266</v>
      </c>
      <c r="K132" s="282"/>
      <c r="L132" s="282"/>
      <c r="M132" s="282"/>
      <c r="N132" s="282"/>
      <c r="O132" s="283"/>
      <c r="P132" s="242" t="s">
        <v>894</v>
      </c>
      <c r="Q132" s="243"/>
      <c r="R132" s="243"/>
      <c r="S132" s="243"/>
      <c r="T132" s="243"/>
      <c r="U132" s="244"/>
      <c r="V132" s="242" t="s">
        <v>895</v>
      </c>
      <c r="W132" s="243"/>
      <c r="X132" s="243"/>
      <c r="Y132" s="243"/>
      <c r="Z132" s="243"/>
      <c r="AA132" s="244"/>
      <c r="AB132" s="242" t="s">
        <v>905</v>
      </c>
      <c r="AC132" s="243"/>
      <c r="AD132" s="243"/>
      <c r="AE132" s="243"/>
      <c r="AF132" s="243"/>
      <c r="AG132" s="244"/>
      <c r="AH132" s="242" t="s">
        <v>896</v>
      </c>
      <c r="AI132" s="243"/>
      <c r="AJ132" s="243"/>
      <c r="AK132" s="243"/>
      <c r="AL132" s="243"/>
      <c r="AM132" s="244"/>
      <c r="AN132" s="242" t="s">
        <v>198</v>
      </c>
      <c r="AO132" s="243"/>
      <c r="AP132" s="243"/>
      <c r="AQ132" s="243"/>
      <c r="AR132" s="243"/>
      <c r="AS132" s="244"/>
      <c r="AT132" s="242" t="s">
        <v>904</v>
      </c>
      <c r="AU132" s="243"/>
      <c r="AV132" s="243"/>
      <c r="AW132" s="243"/>
      <c r="AX132" s="243"/>
      <c r="AY132" s="244"/>
      <c r="AZ132" s="242" t="s">
        <v>897</v>
      </c>
      <c r="BA132" s="243"/>
      <c r="BB132" s="243"/>
      <c r="BC132" s="243"/>
      <c r="BD132" s="243"/>
      <c r="BE132" s="284"/>
      <c r="BF132" s="246"/>
      <c r="BG132" s="246"/>
      <c r="BH132" s="246"/>
      <c r="BI132" s="246"/>
      <c r="BJ132" s="246"/>
      <c r="BK132" s="246"/>
      <c r="BL132" s="246"/>
      <c r="BM132" s="246"/>
      <c r="BN132" s="246"/>
      <c r="BO132" s="246"/>
      <c r="BP132" s="246"/>
      <c r="BQ132" s="246"/>
      <c r="BR132" s="246"/>
    </row>
    <row r="133" spans="1:71" s="232" customFormat="1" ht="15" customHeight="1">
      <c r="A133" s="250"/>
      <c r="B133" s="285"/>
      <c r="C133" s="286"/>
      <c r="D133" s="286"/>
      <c r="E133" s="286"/>
      <c r="F133" s="286"/>
      <c r="G133" s="286"/>
      <c r="H133" s="286"/>
      <c r="I133" s="287"/>
      <c r="J133" s="288"/>
      <c r="K133" s="279"/>
      <c r="L133" s="279"/>
      <c r="M133" s="279"/>
      <c r="N133" s="279"/>
      <c r="O133" s="280"/>
      <c r="P133" s="288"/>
      <c r="Q133" s="279"/>
      <c r="R133" s="279"/>
      <c r="S133" s="279"/>
      <c r="T133" s="279"/>
      <c r="U133" s="280"/>
      <c r="V133" s="288"/>
      <c r="W133" s="279"/>
      <c r="X133" s="279"/>
      <c r="Y133" s="279"/>
      <c r="Z133" s="279"/>
      <c r="AA133" s="280"/>
      <c r="AB133" s="288"/>
      <c r="AC133" s="279"/>
      <c r="AD133" s="279"/>
      <c r="AE133" s="279"/>
      <c r="AF133" s="279"/>
      <c r="AG133" s="280"/>
      <c r="AH133" s="288"/>
      <c r="AI133" s="279"/>
      <c r="AJ133" s="279"/>
      <c r="AK133" s="279"/>
      <c r="AL133" s="279"/>
      <c r="AM133" s="280"/>
      <c r="AN133" s="288"/>
      <c r="AO133" s="279"/>
      <c r="AP133" s="279"/>
      <c r="AQ133" s="279"/>
      <c r="AR133" s="279"/>
      <c r="AS133" s="280"/>
      <c r="AT133" s="288"/>
      <c r="AU133" s="279"/>
      <c r="AV133" s="279"/>
      <c r="AW133" s="279"/>
      <c r="AX133" s="279"/>
      <c r="AY133" s="280"/>
      <c r="AZ133" s="288"/>
      <c r="BA133" s="279"/>
      <c r="BB133" s="279"/>
      <c r="BC133" s="279"/>
      <c r="BD133" s="279"/>
      <c r="BE133" s="307"/>
      <c r="BF133" s="250"/>
      <c r="BG133" s="250"/>
      <c r="BH133" s="250"/>
      <c r="BI133" s="250"/>
      <c r="BJ133" s="250"/>
      <c r="BK133" s="250"/>
      <c r="BL133" s="251"/>
      <c r="BM133" s="251"/>
      <c r="BN133" s="251"/>
      <c r="BO133" s="250"/>
      <c r="BP133" s="250"/>
      <c r="BQ133" s="250"/>
      <c r="BR133" s="250"/>
    </row>
    <row r="134" spans="1:71" s="232" customFormat="1" ht="16.5" customHeight="1">
      <c r="A134" s="250"/>
      <c r="B134" s="314" t="s">
        <v>2207</v>
      </c>
      <c r="C134" s="315"/>
      <c r="D134" s="315"/>
      <c r="E134" s="315"/>
      <c r="F134" s="315"/>
      <c r="G134" s="315"/>
      <c r="H134" s="315"/>
      <c r="I134" s="316"/>
      <c r="J134" s="264"/>
      <c r="K134" s="265"/>
      <c r="L134" s="265"/>
      <c r="M134" s="265"/>
      <c r="N134" s="265"/>
      <c r="O134" s="265"/>
      <c r="P134" s="265"/>
      <c r="Q134" s="266" t="s">
        <v>1465</v>
      </c>
      <c r="R134" s="266"/>
      <c r="S134" s="265"/>
      <c r="T134" s="265"/>
      <c r="U134" s="265"/>
      <c r="V134" s="265"/>
      <c r="W134" s="265"/>
      <c r="X134" s="265"/>
      <c r="Y134" s="267"/>
      <c r="Z134" s="264"/>
      <c r="AA134" s="265"/>
      <c r="AB134" s="265"/>
      <c r="AC134" s="265"/>
      <c r="AD134" s="265"/>
      <c r="AE134" s="265"/>
      <c r="AF134" s="265"/>
      <c r="AG134" s="266" t="s">
        <v>1465</v>
      </c>
      <c r="AH134" s="266"/>
      <c r="AI134" s="265"/>
      <c r="AJ134" s="265"/>
      <c r="AK134" s="265"/>
      <c r="AL134" s="265"/>
      <c r="AM134" s="265"/>
      <c r="AN134" s="265"/>
      <c r="AO134" s="267"/>
      <c r="AP134" s="264"/>
      <c r="AQ134" s="265"/>
      <c r="AR134" s="265"/>
      <c r="AS134" s="265"/>
      <c r="AT134" s="265"/>
      <c r="AU134" s="265"/>
      <c r="AV134" s="265"/>
      <c r="AW134" s="266" t="s">
        <v>1465</v>
      </c>
      <c r="AX134" s="266"/>
      <c r="AY134" s="265"/>
      <c r="AZ134" s="265"/>
      <c r="BA134" s="265"/>
      <c r="BB134" s="265"/>
      <c r="BC134" s="265"/>
      <c r="BD134" s="265"/>
      <c r="BE134" s="291"/>
      <c r="BF134" s="250"/>
      <c r="BG134" s="250"/>
      <c r="BH134" s="250"/>
      <c r="BI134" s="250"/>
      <c r="BJ134" s="250"/>
      <c r="BK134" s="250"/>
      <c r="BL134" s="251"/>
      <c r="BM134" s="251"/>
      <c r="BN134" s="251"/>
      <c r="BO134" s="250"/>
      <c r="BP134" s="250"/>
      <c r="BQ134" s="250"/>
      <c r="BR134" s="250"/>
    </row>
    <row r="135" spans="1:71" s="232" customFormat="1" ht="16.5" customHeight="1">
      <c r="A135" s="250"/>
      <c r="B135" s="314" t="s">
        <v>2206</v>
      </c>
      <c r="C135" s="315"/>
      <c r="D135" s="315"/>
      <c r="E135" s="315"/>
      <c r="F135" s="315"/>
      <c r="G135" s="315"/>
      <c r="H135" s="315"/>
      <c r="I135" s="316"/>
      <c r="J135" s="264"/>
      <c r="K135" s="265"/>
      <c r="L135" s="265"/>
      <c r="M135" s="265"/>
      <c r="N135" s="265"/>
      <c r="O135" s="265"/>
      <c r="P135" s="265"/>
      <c r="Q135" s="266" t="s">
        <v>1465</v>
      </c>
      <c r="R135" s="266"/>
      <c r="S135" s="265"/>
      <c r="T135" s="265"/>
      <c r="U135" s="265"/>
      <c r="V135" s="265"/>
      <c r="W135" s="265"/>
      <c r="X135" s="265"/>
      <c r="Y135" s="267"/>
      <c r="Z135" s="264"/>
      <c r="AA135" s="265"/>
      <c r="AB135" s="265"/>
      <c r="AC135" s="265"/>
      <c r="AD135" s="265"/>
      <c r="AE135" s="265"/>
      <c r="AF135" s="265"/>
      <c r="AG135" s="266" t="s">
        <v>1465</v>
      </c>
      <c r="AH135" s="266"/>
      <c r="AI135" s="265"/>
      <c r="AJ135" s="265"/>
      <c r="AK135" s="265"/>
      <c r="AL135" s="265"/>
      <c r="AM135" s="265"/>
      <c r="AN135" s="265"/>
      <c r="AO135" s="267"/>
      <c r="AP135" s="264"/>
      <c r="AQ135" s="265"/>
      <c r="AR135" s="265"/>
      <c r="AS135" s="265"/>
      <c r="AT135" s="265"/>
      <c r="AU135" s="265"/>
      <c r="AV135" s="265"/>
      <c r="AW135" s="266" t="s">
        <v>1465</v>
      </c>
      <c r="AX135" s="266"/>
      <c r="AY135" s="265"/>
      <c r="AZ135" s="265"/>
      <c r="BA135" s="265"/>
      <c r="BB135" s="265"/>
      <c r="BC135" s="265"/>
      <c r="BD135" s="265"/>
      <c r="BE135" s="291"/>
      <c r="BF135" s="250"/>
      <c r="BG135" s="250"/>
      <c r="BH135" s="250"/>
      <c r="BI135" s="250"/>
      <c r="BJ135" s="250"/>
      <c r="BK135" s="250"/>
      <c r="BL135" s="251"/>
      <c r="BM135" s="251"/>
      <c r="BN135" s="251"/>
      <c r="BO135" s="250"/>
      <c r="BP135" s="250"/>
      <c r="BQ135" s="250"/>
      <c r="BR135" s="250"/>
    </row>
    <row r="136" spans="1:71" s="240" customFormat="1" ht="11.25" customHeight="1">
      <c r="A136" s="292"/>
      <c r="B136" s="293" t="s">
        <v>1466</v>
      </c>
      <c r="C136" s="294"/>
      <c r="D136" s="294"/>
      <c r="E136" s="294"/>
      <c r="F136" s="294"/>
      <c r="G136" s="294"/>
      <c r="H136" s="294"/>
      <c r="I136" s="295"/>
      <c r="J136" s="281" t="s">
        <v>266</v>
      </c>
      <c r="K136" s="282"/>
      <c r="L136" s="282"/>
      <c r="M136" s="282"/>
      <c r="N136" s="282"/>
      <c r="O136" s="283"/>
      <c r="P136" s="242" t="s">
        <v>894</v>
      </c>
      <c r="Q136" s="243"/>
      <c r="R136" s="243"/>
      <c r="S136" s="243"/>
      <c r="T136" s="243"/>
      <c r="U136" s="244"/>
      <c r="V136" s="242" t="s">
        <v>895</v>
      </c>
      <c r="W136" s="243"/>
      <c r="X136" s="243"/>
      <c r="Y136" s="243"/>
      <c r="Z136" s="243"/>
      <c r="AA136" s="244"/>
      <c r="AB136" s="242" t="s">
        <v>905</v>
      </c>
      <c r="AC136" s="243"/>
      <c r="AD136" s="243"/>
      <c r="AE136" s="243"/>
      <c r="AF136" s="243"/>
      <c r="AG136" s="244"/>
      <c r="AH136" s="242" t="s">
        <v>896</v>
      </c>
      <c r="AI136" s="243"/>
      <c r="AJ136" s="243"/>
      <c r="AK136" s="243"/>
      <c r="AL136" s="243"/>
      <c r="AM136" s="244"/>
      <c r="AN136" s="242" t="s">
        <v>198</v>
      </c>
      <c r="AO136" s="243"/>
      <c r="AP136" s="243"/>
      <c r="AQ136" s="243"/>
      <c r="AR136" s="243"/>
      <c r="AS136" s="244"/>
      <c r="AT136" s="242" t="s">
        <v>904</v>
      </c>
      <c r="AU136" s="243"/>
      <c r="AV136" s="243"/>
      <c r="AW136" s="243"/>
      <c r="AX136" s="243"/>
      <c r="AY136" s="244"/>
      <c r="AZ136" s="242" t="s">
        <v>897</v>
      </c>
      <c r="BA136" s="243"/>
      <c r="BB136" s="243"/>
      <c r="BC136" s="243"/>
      <c r="BD136" s="243"/>
      <c r="BE136" s="284"/>
      <c r="BF136" s="292"/>
      <c r="BG136" s="292"/>
      <c r="BH136" s="292"/>
      <c r="BI136" s="292"/>
      <c r="BJ136" s="292"/>
      <c r="BK136" s="292"/>
      <c r="BL136" s="292"/>
      <c r="BM136" s="292"/>
      <c r="BN136" s="292"/>
      <c r="BO136" s="292"/>
      <c r="BP136" s="292"/>
      <c r="BQ136" s="292"/>
      <c r="BR136" s="292"/>
    </row>
    <row r="137" spans="1:71" s="232" customFormat="1" ht="15" customHeight="1">
      <c r="A137" s="250"/>
      <c r="B137" s="296"/>
      <c r="C137" s="297"/>
      <c r="D137" s="297"/>
      <c r="E137" s="297"/>
      <c r="F137" s="297"/>
      <c r="G137" s="297"/>
      <c r="H137" s="297"/>
      <c r="I137" s="298"/>
      <c r="J137" s="288"/>
      <c r="K137" s="279"/>
      <c r="L137" s="279"/>
      <c r="M137" s="279"/>
      <c r="N137" s="279"/>
      <c r="O137" s="280"/>
      <c r="P137" s="288"/>
      <c r="Q137" s="279"/>
      <c r="R137" s="279"/>
      <c r="S137" s="279"/>
      <c r="T137" s="279"/>
      <c r="U137" s="280"/>
      <c r="V137" s="288"/>
      <c r="W137" s="279"/>
      <c r="X137" s="279"/>
      <c r="Y137" s="279"/>
      <c r="Z137" s="279"/>
      <c r="AA137" s="280"/>
      <c r="AB137" s="288"/>
      <c r="AC137" s="279"/>
      <c r="AD137" s="279"/>
      <c r="AE137" s="279"/>
      <c r="AF137" s="279"/>
      <c r="AG137" s="280"/>
      <c r="AH137" s="288"/>
      <c r="AI137" s="279"/>
      <c r="AJ137" s="279"/>
      <c r="AK137" s="279"/>
      <c r="AL137" s="279"/>
      <c r="AM137" s="280"/>
      <c r="AN137" s="288"/>
      <c r="AO137" s="279"/>
      <c r="AP137" s="279"/>
      <c r="AQ137" s="279"/>
      <c r="AR137" s="279"/>
      <c r="AS137" s="280"/>
      <c r="AT137" s="288"/>
      <c r="AU137" s="279"/>
      <c r="AV137" s="279"/>
      <c r="AW137" s="279"/>
      <c r="AX137" s="279"/>
      <c r="AY137" s="280"/>
      <c r="AZ137" s="288"/>
      <c r="BA137" s="279"/>
      <c r="BB137" s="279"/>
      <c r="BC137" s="279"/>
      <c r="BD137" s="279"/>
      <c r="BE137" s="307"/>
      <c r="BF137" s="250"/>
      <c r="BG137" s="250"/>
      <c r="BH137" s="250"/>
      <c r="BI137" s="250"/>
      <c r="BJ137" s="250"/>
      <c r="BK137" s="250"/>
      <c r="BL137" s="251"/>
      <c r="BM137" s="251"/>
      <c r="BN137" s="251"/>
      <c r="BO137" s="250"/>
      <c r="BP137" s="250"/>
      <c r="BQ137" s="250"/>
      <c r="BR137" s="250"/>
    </row>
    <row r="138" spans="1:71" s="232" customFormat="1" ht="16.5" customHeight="1">
      <c r="A138" s="250"/>
      <c r="B138" s="299" t="s">
        <v>2360</v>
      </c>
      <c r="C138" s="300"/>
      <c r="D138" s="300"/>
      <c r="E138" s="300"/>
      <c r="F138" s="300"/>
      <c r="G138" s="300"/>
      <c r="H138" s="300"/>
      <c r="I138" s="301"/>
      <c r="J138" s="264"/>
      <c r="K138" s="265"/>
      <c r="L138" s="265"/>
      <c r="M138" s="265"/>
      <c r="N138" s="265"/>
      <c r="O138" s="265"/>
      <c r="P138" s="265"/>
      <c r="Q138" s="266" t="s">
        <v>1465</v>
      </c>
      <c r="R138" s="266"/>
      <c r="S138" s="265"/>
      <c r="T138" s="265"/>
      <c r="U138" s="265"/>
      <c r="V138" s="265"/>
      <c r="W138" s="265"/>
      <c r="X138" s="265"/>
      <c r="Y138" s="267"/>
      <c r="Z138" s="264"/>
      <c r="AA138" s="265"/>
      <c r="AB138" s="265"/>
      <c r="AC138" s="265"/>
      <c r="AD138" s="265"/>
      <c r="AE138" s="265"/>
      <c r="AF138" s="265"/>
      <c r="AG138" s="266" t="s">
        <v>1465</v>
      </c>
      <c r="AH138" s="266"/>
      <c r="AI138" s="265"/>
      <c r="AJ138" s="265"/>
      <c r="AK138" s="265"/>
      <c r="AL138" s="265"/>
      <c r="AM138" s="265"/>
      <c r="AN138" s="265"/>
      <c r="AO138" s="267"/>
      <c r="AP138" s="264"/>
      <c r="AQ138" s="265"/>
      <c r="AR138" s="265"/>
      <c r="AS138" s="265"/>
      <c r="AT138" s="265"/>
      <c r="AU138" s="265"/>
      <c r="AV138" s="265"/>
      <c r="AW138" s="266" t="s">
        <v>1465</v>
      </c>
      <c r="AX138" s="266"/>
      <c r="AY138" s="265"/>
      <c r="AZ138" s="265"/>
      <c r="BA138" s="265"/>
      <c r="BB138" s="265"/>
      <c r="BC138" s="265"/>
      <c r="BD138" s="265"/>
      <c r="BE138" s="291"/>
      <c r="BF138" s="250"/>
      <c r="BG138" s="250"/>
      <c r="BH138" s="250"/>
      <c r="BI138" s="250"/>
      <c r="BJ138" s="250"/>
      <c r="BK138" s="250"/>
      <c r="BL138" s="250"/>
      <c r="BM138" s="250"/>
      <c r="BN138" s="250"/>
      <c r="BO138" s="250"/>
      <c r="BP138" s="250"/>
      <c r="BQ138" s="250"/>
      <c r="BR138" s="250"/>
      <c r="BS138" s="302"/>
    </row>
    <row r="139" spans="1:71" s="232" customFormat="1" ht="14.25" customHeight="1">
      <c r="A139" s="303"/>
      <c r="B139" s="304" t="s">
        <v>1467</v>
      </c>
      <c r="C139" s="305"/>
      <c r="D139" s="305"/>
      <c r="E139" s="305"/>
      <c r="F139" s="305"/>
      <c r="G139" s="305"/>
      <c r="H139" s="305"/>
      <c r="I139" s="306"/>
      <c r="J139" s="288"/>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307"/>
      <c r="BF139" s="303"/>
      <c r="BG139" s="303"/>
      <c r="BH139" s="303"/>
      <c r="BI139" s="303"/>
      <c r="BJ139" s="303"/>
      <c r="BK139" s="303"/>
      <c r="BL139" s="303"/>
      <c r="BM139" s="303"/>
      <c r="BN139" s="303"/>
      <c r="BO139" s="303"/>
      <c r="BP139" s="303"/>
      <c r="BQ139" s="303"/>
      <c r="BR139" s="303"/>
      <c r="BS139" s="302"/>
    </row>
    <row r="140" spans="1:71" s="232" customFormat="1" ht="14.25" customHeight="1" thickBot="1">
      <c r="A140" s="250"/>
      <c r="B140" s="308"/>
      <c r="C140" s="309"/>
      <c r="D140" s="309"/>
      <c r="E140" s="309"/>
      <c r="F140" s="309"/>
      <c r="G140" s="309"/>
      <c r="H140" s="309"/>
      <c r="I140" s="310"/>
      <c r="J140" s="311"/>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3"/>
      <c r="BF140" s="250"/>
      <c r="BG140" s="250"/>
      <c r="BH140" s="250"/>
      <c r="BI140" s="250"/>
      <c r="BJ140" s="250"/>
      <c r="BK140" s="250"/>
      <c r="BL140" s="251"/>
      <c r="BM140" s="251"/>
      <c r="BN140" s="251"/>
      <c r="BO140" s="250"/>
      <c r="BP140" s="250"/>
      <c r="BQ140" s="250"/>
      <c r="BR140" s="250"/>
    </row>
    <row r="141" spans="1:71" s="232" customFormat="1" ht="18.75" customHeight="1">
      <c r="A141" s="239"/>
      <c r="B141" s="273" t="s">
        <v>1463</v>
      </c>
      <c r="C141" s="274"/>
      <c r="D141" s="274"/>
      <c r="E141" s="274"/>
      <c r="F141" s="274"/>
      <c r="G141" s="274"/>
      <c r="H141" s="274"/>
      <c r="I141" s="275"/>
      <c r="J141" s="276" t="s">
        <v>2212</v>
      </c>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7"/>
      <c r="BF141" s="239"/>
      <c r="BG141" s="239"/>
      <c r="BH141" s="239"/>
      <c r="BI141" s="239"/>
      <c r="BJ141" s="239"/>
      <c r="BK141" s="239"/>
      <c r="BL141" s="239"/>
      <c r="BM141" s="239"/>
      <c r="BN141" s="239"/>
      <c r="BO141" s="239"/>
      <c r="BP141" s="239"/>
      <c r="BQ141" s="239"/>
      <c r="BR141" s="239"/>
    </row>
    <row r="142" spans="1:71" s="240" customFormat="1" ht="11.25" customHeight="1">
      <c r="A142" s="246"/>
      <c r="B142" s="278"/>
      <c r="C142" s="279"/>
      <c r="D142" s="279"/>
      <c r="E142" s="279"/>
      <c r="F142" s="279"/>
      <c r="G142" s="279"/>
      <c r="H142" s="279"/>
      <c r="I142" s="280"/>
      <c r="J142" s="281" t="s">
        <v>266</v>
      </c>
      <c r="K142" s="282"/>
      <c r="L142" s="282"/>
      <c r="M142" s="282"/>
      <c r="N142" s="282"/>
      <c r="O142" s="283"/>
      <c r="P142" s="242" t="s">
        <v>894</v>
      </c>
      <c r="Q142" s="243"/>
      <c r="R142" s="243"/>
      <c r="S142" s="243"/>
      <c r="T142" s="243"/>
      <c r="U142" s="244"/>
      <c r="V142" s="242" t="s">
        <v>895</v>
      </c>
      <c r="W142" s="243"/>
      <c r="X142" s="243"/>
      <c r="Y142" s="243"/>
      <c r="Z142" s="243"/>
      <c r="AA142" s="244"/>
      <c r="AB142" s="242" t="s">
        <v>905</v>
      </c>
      <c r="AC142" s="243"/>
      <c r="AD142" s="243"/>
      <c r="AE142" s="243"/>
      <c r="AF142" s="243"/>
      <c r="AG142" s="244"/>
      <c r="AH142" s="242" t="s">
        <v>896</v>
      </c>
      <c r="AI142" s="243"/>
      <c r="AJ142" s="243"/>
      <c r="AK142" s="243"/>
      <c r="AL142" s="243"/>
      <c r="AM142" s="244"/>
      <c r="AN142" s="242" t="s">
        <v>198</v>
      </c>
      <c r="AO142" s="243"/>
      <c r="AP142" s="243"/>
      <c r="AQ142" s="243"/>
      <c r="AR142" s="243"/>
      <c r="AS142" s="244"/>
      <c r="AT142" s="242" t="s">
        <v>904</v>
      </c>
      <c r="AU142" s="243"/>
      <c r="AV142" s="243"/>
      <c r="AW142" s="243"/>
      <c r="AX142" s="243"/>
      <c r="AY142" s="244"/>
      <c r="AZ142" s="242" t="s">
        <v>897</v>
      </c>
      <c r="BA142" s="243"/>
      <c r="BB142" s="243"/>
      <c r="BC142" s="243"/>
      <c r="BD142" s="243"/>
      <c r="BE142" s="284"/>
      <c r="BF142" s="246"/>
      <c r="BG142" s="246"/>
      <c r="BH142" s="246"/>
      <c r="BI142" s="246"/>
      <c r="BJ142" s="246"/>
      <c r="BK142" s="246"/>
      <c r="BL142" s="246"/>
      <c r="BM142" s="246"/>
      <c r="BN142" s="246"/>
      <c r="BO142" s="246"/>
      <c r="BP142" s="246"/>
      <c r="BQ142" s="246"/>
      <c r="BR142" s="246"/>
    </row>
    <row r="143" spans="1:71" s="232" customFormat="1" ht="15" customHeight="1">
      <c r="A143" s="250"/>
      <c r="B143" s="285"/>
      <c r="C143" s="286"/>
      <c r="D143" s="286"/>
      <c r="E143" s="286"/>
      <c r="F143" s="286"/>
      <c r="G143" s="286"/>
      <c r="H143" s="286"/>
      <c r="I143" s="287"/>
      <c r="J143" s="288"/>
      <c r="K143" s="279"/>
      <c r="L143" s="279"/>
      <c r="M143" s="279"/>
      <c r="N143" s="279"/>
      <c r="O143" s="280"/>
      <c r="P143" s="288"/>
      <c r="Q143" s="279"/>
      <c r="R143" s="279"/>
      <c r="S143" s="279"/>
      <c r="T143" s="279"/>
      <c r="U143" s="280"/>
      <c r="V143" s="288"/>
      <c r="W143" s="279"/>
      <c r="X143" s="279"/>
      <c r="Y143" s="279"/>
      <c r="Z143" s="279"/>
      <c r="AA143" s="280"/>
      <c r="AB143" s="288"/>
      <c r="AC143" s="279"/>
      <c r="AD143" s="279"/>
      <c r="AE143" s="279"/>
      <c r="AF143" s="279"/>
      <c r="AG143" s="280"/>
      <c r="AH143" s="288"/>
      <c r="AI143" s="279"/>
      <c r="AJ143" s="279"/>
      <c r="AK143" s="279"/>
      <c r="AL143" s="279"/>
      <c r="AM143" s="280"/>
      <c r="AN143" s="288"/>
      <c r="AO143" s="279"/>
      <c r="AP143" s="279"/>
      <c r="AQ143" s="279"/>
      <c r="AR143" s="279"/>
      <c r="AS143" s="280"/>
      <c r="AT143" s="288"/>
      <c r="AU143" s="279"/>
      <c r="AV143" s="279"/>
      <c r="AW143" s="279"/>
      <c r="AX143" s="279"/>
      <c r="AY143" s="280"/>
      <c r="AZ143" s="288"/>
      <c r="BA143" s="279"/>
      <c r="BB143" s="279"/>
      <c r="BC143" s="279"/>
      <c r="BD143" s="279"/>
      <c r="BE143" s="307"/>
      <c r="BF143" s="250"/>
      <c r="BG143" s="250"/>
      <c r="BH143" s="250"/>
      <c r="BI143" s="250"/>
      <c r="BJ143" s="250"/>
      <c r="BK143" s="250"/>
      <c r="BL143" s="251"/>
      <c r="BM143" s="251"/>
      <c r="BN143" s="251"/>
      <c r="BO143" s="250"/>
      <c r="BP143" s="250"/>
      <c r="BQ143" s="250"/>
      <c r="BR143" s="250"/>
    </row>
    <row r="144" spans="1:71" s="232" customFormat="1" ht="16.5" customHeight="1">
      <c r="A144" s="250"/>
      <c r="B144" s="314" t="s">
        <v>2207</v>
      </c>
      <c r="C144" s="315"/>
      <c r="D144" s="315"/>
      <c r="E144" s="315"/>
      <c r="F144" s="315"/>
      <c r="G144" s="315"/>
      <c r="H144" s="315"/>
      <c r="I144" s="316"/>
      <c r="J144" s="264"/>
      <c r="K144" s="265"/>
      <c r="L144" s="265"/>
      <c r="M144" s="265"/>
      <c r="N144" s="265"/>
      <c r="O144" s="265"/>
      <c r="P144" s="265"/>
      <c r="Q144" s="266" t="s">
        <v>1465</v>
      </c>
      <c r="R144" s="266"/>
      <c r="S144" s="265"/>
      <c r="T144" s="265"/>
      <c r="U144" s="265"/>
      <c r="V144" s="265"/>
      <c r="W144" s="265"/>
      <c r="X144" s="265"/>
      <c r="Y144" s="267"/>
      <c r="Z144" s="264"/>
      <c r="AA144" s="265"/>
      <c r="AB144" s="265"/>
      <c r="AC144" s="265"/>
      <c r="AD144" s="265"/>
      <c r="AE144" s="265"/>
      <c r="AF144" s="265"/>
      <c r="AG144" s="266" t="s">
        <v>1465</v>
      </c>
      <c r="AH144" s="266"/>
      <c r="AI144" s="265"/>
      <c r="AJ144" s="265"/>
      <c r="AK144" s="265"/>
      <c r="AL144" s="265"/>
      <c r="AM144" s="265"/>
      <c r="AN144" s="265"/>
      <c r="AO144" s="267"/>
      <c r="AP144" s="264"/>
      <c r="AQ144" s="265"/>
      <c r="AR144" s="265"/>
      <c r="AS144" s="265"/>
      <c r="AT144" s="265"/>
      <c r="AU144" s="265"/>
      <c r="AV144" s="265"/>
      <c r="AW144" s="266" t="s">
        <v>1465</v>
      </c>
      <c r="AX144" s="266"/>
      <c r="AY144" s="265"/>
      <c r="AZ144" s="265"/>
      <c r="BA144" s="265"/>
      <c r="BB144" s="265"/>
      <c r="BC144" s="265"/>
      <c r="BD144" s="265"/>
      <c r="BE144" s="291"/>
      <c r="BF144" s="250"/>
      <c r="BG144" s="250"/>
      <c r="BH144" s="250"/>
      <c r="BI144" s="250"/>
      <c r="BJ144" s="250"/>
      <c r="BK144" s="250"/>
      <c r="BL144" s="251"/>
      <c r="BM144" s="251"/>
      <c r="BN144" s="251"/>
      <c r="BO144" s="250"/>
      <c r="BP144" s="250"/>
      <c r="BQ144" s="250"/>
      <c r="BR144" s="250"/>
    </row>
    <row r="145" spans="1:71" s="232" customFormat="1" ht="16.5" customHeight="1">
      <c r="A145" s="250"/>
      <c r="B145" s="314" t="s">
        <v>2206</v>
      </c>
      <c r="C145" s="315"/>
      <c r="D145" s="315"/>
      <c r="E145" s="315"/>
      <c r="F145" s="315"/>
      <c r="G145" s="315"/>
      <c r="H145" s="315"/>
      <c r="I145" s="316"/>
      <c r="J145" s="264"/>
      <c r="K145" s="265"/>
      <c r="L145" s="265"/>
      <c r="M145" s="265"/>
      <c r="N145" s="265"/>
      <c r="O145" s="265"/>
      <c r="P145" s="265"/>
      <c r="Q145" s="266" t="s">
        <v>1465</v>
      </c>
      <c r="R145" s="266"/>
      <c r="S145" s="265"/>
      <c r="T145" s="265"/>
      <c r="U145" s="265"/>
      <c r="V145" s="265"/>
      <c r="W145" s="265"/>
      <c r="X145" s="265"/>
      <c r="Y145" s="267"/>
      <c r="Z145" s="264"/>
      <c r="AA145" s="265"/>
      <c r="AB145" s="265"/>
      <c r="AC145" s="265"/>
      <c r="AD145" s="265"/>
      <c r="AE145" s="265"/>
      <c r="AF145" s="265"/>
      <c r="AG145" s="266" t="s">
        <v>1465</v>
      </c>
      <c r="AH145" s="266"/>
      <c r="AI145" s="265"/>
      <c r="AJ145" s="265"/>
      <c r="AK145" s="265"/>
      <c r="AL145" s="265"/>
      <c r="AM145" s="265"/>
      <c r="AN145" s="265"/>
      <c r="AO145" s="267"/>
      <c r="AP145" s="264"/>
      <c r="AQ145" s="265"/>
      <c r="AR145" s="265"/>
      <c r="AS145" s="265"/>
      <c r="AT145" s="265"/>
      <c r="AU145" s="265"/>
      <c r="AV145" s="265"/>
      <c r="AW145" s="266" t="s">
        <v>1465</v>
      </c>
      <c r="AX145" s="266"/>
      <c r="AY145" s="265"/>
      <c r="AZ145" s="265"/>
      <c r="BA145" s="265"/>
      <c r="BB145" s="265"/>
      <c r="BC145" s="265"/>
      <c r="BD145" s="265"/>
      <c r="BE145" s="291"/>
      <c r="BF145" s="250"/>
      <c r="BG145" s="250"/>
      <c r="BH145" s="250"/>
      <c r="BI145" s="250"/>
      <c r="BJ145" s="250"/>
      <c r="BK145" s="250"/>
      <c r="BL145" s="251"/>
      <c r="BM145" s="251"/>
      <c r="BN145" s="251"/>
      <c r="BO145" s="250"/>
      <c r="BP145" s="250"/>
      <c r="BQ145" s="250"/>
      <c r="BR145" s="250"/>
    </row>
    <row r="146" spans="1:71" s="240" customFormat="1" ht="11.25" customHeight="1">
      <c r="A146" s="292"/>
      <c r="B146" s="293" t="s">
        <v>1466</v>
      </c>
      <c r="C146" s="294"/>
      <c r="D146" s="294"/>
      <c r="E146" s="294"/>
      <c r="F146" s="294"/>
      <c r="G146" s="294"/>
      <c r="H146" s="294"/>
      <c r="I146" s="295"/>
      <c r="J146" s="281" t="s">
        <v>266</v>
      </c>
      <c r="K146" s="282"/>
      <c r="L146" s="282"/>
      <c r="M146" s="282"/>
      <c r="N146" s="282"/>
      <c r="O146" s="283"/>
      <c r="P146" s="242" t="s">
        <v>894</v>
      </c>
      <c r="Q146" s="243"/>
      <c r="R146" s="243"/>
      <c r="S146" s="243"/>
      <c r="T146" s="243"/>
      <c r="U146" s="244"/>
      <c r="V146" s="242" t="s">
        <v>895</v>
      </c>
      <c r="W146" s="243"/>
      <c r="X146" s="243"/>
      <c r="Y146" s="243"/>
      <c r="Z146" s="243"/>
      <c r="AA146" s="244"/>
      <c r="AB146" s="242" t="s">
        <v>905</v>
      </c>
      <c r="AC146" s="243"/>
      <c r="AD146" s="243"/>
      <c r="AE146" s="243"/>
      <c r="AF146" s="243"/>
      <c r="AG146" s="244"/>
      <c r="AH146" s="242" t="s">
        <v>896</v>
      </c>
      <c r="AI146" s="243"/>
      <c r="AJ146" s="243"/>
      <c r="AK146" s="243"/>
      <c r="AL146" s="243"/>
      <c r="AM146" s="244"/>
      <c r="AN146" s="242" t="s">
        <v>198</v>
      </c>
      <c r="AO146" s="243"/>
      <c r="AP146" s="243"/>
      <c r="AQ146" s="243"/>
      <c r="AR146" s="243"/>
      <c r="AS146" s="244"/>
      <c r="AT146" s="242" t="s">
        <v>904</v>
      </c>
      <c r="AU146" s="243"/>
      <c r="AV146" s="243"/>
      <c r="AW146" s="243"/>
      <c r="AX146" s="243"/>
      <c r="AY146" s="244"/>
      <c r="AZ146" s="242" t="s">
        <v>897</v>
      </c>
      <c r="BA146" s="243"/>
      <c r="BB146" s="243"/>
      <c r="BC146" s="243"/>
      <c r="BD146" s="243"/>
      <c r="BE146" s="284"/>
      <c r="BF146" s="292"/>
      <c r="BG146" s="292"/>
      <c r="BH146" s="292"/>
      <c r="BI146" s="292"/>
      <c r="BJ146" s="292"/>
      <c r="BK146" s="292"/>
      <c r="BL146" s="292"/>
      <c r="BM146" s="292"/>
      <c r="BN146" s="292"/>
      <c r="BO146" s="292"/>
      <c r="BP146" s="292"/>
      <c r="BQ146" s="292"/>
      <c r="BR146" s="292"/>
    </row>
    <row r="147" spans="1:71" s="232" customFormat="1" ht="15" customHeight="1">
      <c r="A147" s="250"/>
      <c r="B147" s="296"/>
      <c r="C147" s="297"/>
      <c r="D147" s="297"/>
      <c r="E147" s="297"/>
      <c r="F147" s="297"/>
      <c r="G147" s="297"/>
      <c r="H147" s="297"/>
      <c r="I147" s="298"/>
      <c r="J147" s="288"/>
      <c r="K147" s="279"/>
      <c r="L147" s="279"/>
      <c r="M147" s="279"/>
      <c r="N147" s="279"/>
      <c r="O147" s="280"/>
      <c r="P147" s="288"/>
      <c r="Q147" s="279"/>
      <c r="R147" s="279"/>
      <c r="S147" s="279"/>
      <c r="T147" s="279"/>
      <c r="U147" s="280"/>
      <c r="V147" s="288"/>
      <c r="W147" s="279"/>
      <c r="X147" s="279"/>
      <c r="Y147" s="279"/>
      <c r="Z147" s="279"/>
      <c r="AA147" s="280"/>
      <c r="AB147" s="288"/>
      <c r="AC147" s="279"/>
      <c r="AD147" s="279"/>
      <c r="AE147" s="279"/>
      <c r="AF147" s="279"/>
      <c r="AG147" s="280"/>
      <c r="AH147" s="288"/>
      <c r="AI147" s="279"/>
      <c r="AJ147" s="279"/>
      <c r="AK147" s="279"/>
      <c r="AL147" s="279"/>
      <c r="AM147" s="280"/>
      <c r="AN147" s="288"/>
      <c r="AO147" s="279"/>
      <c r="AP147" s="279"/>
      <c r="AQ147" s="279"/>
      <c r="AR147" s="279"/>
      <c r="AS147" s="280"/>
      <c r="AT147" s="288"/>
      <c r="AU147" s="279"/>
      <c r="AV147" s="279"/>
      <c r="AW147" s="279"/>
      <c r="AX147" s="279"/>
      <c r="AY147" s="280"/>
      <c r="AZ147" s="288"/>
      <c r="BA147" s="279"/>
      <c r="BB147" s="279"/>
      <c r="BC147" s="279"/>
      <c r="BD147" s="279"/>
      <c r="BE147" s="307"/>
      <c r="BF147" s="250"/>
      <c r="BG147" s="250"/>
      <c r="BH147" s="250"/>
      <c r="BI147" s="250"/>
      <c r="BJ147" s="250"/>
      <c r="BK147" s="250"/>
      <c r="BL147" s="251"/>
      <c r="BM147" s="251"/>
      <c r="BN147" s="251"/>
      <c r="BO147" s="250"/>
      <c r="BP147" s="250"/>
      <c r="BQ147" s="250"/>
      <c r="BR147" s="250"/>
    </row>
    <row r="148" spans="1:71" s="232" customFormat="1" ht="16.5" customHeight="1">
      <c r="A148" s="250"/>
      <c r="B148" s="299" t="s">
        <v>2360</v>
      </c>
      <c r="C148" s="300"/>
      <c r="D148" s="300"/>
      <c r="E148" s="300"/>
      <c r="F148" s="300"/>
      <c r="G148" s="300"/>
      <c r="H148" s="300"/>
      <c r="I148" s="301"/>
      <c r="J148" s="264"/>
      <c r="K148" s="265"/>
      <c r="L148" s="265"/>
      <c r="M148" s="265"/>
      <c r="N148" s="265"/>
      <c r="O148" s="265"/>
      <c r="P148" s="265"/>
      <c r="Q148" s="266" t="s">
        <v>1465</v>
      </c>
      <c r="R148" s="266"/>
      <c r="S148" s="265"/>
      <c r="T148" s="265"/>
      <c r="U148" s="265"/>
      <c r="V148" s="265"/>
      <c r="W148" s="265"/>
      <c r="X148" s="265"/>
      <c r="Y148" s="267"/>
      <c r="Z148" s="264"/>
      <c r="AA148" s="265"/>
      <c r="AB148" s="265"/>
      <c r="AC148" s="265"/>
      <c r="AD148" s="265"/>
      <c r="AE148" s="265"/>
      <c r="AF148" s="265"/>
      <c r="AG148" s="266" t="s">
        <v>1465</v>
      </c>
      <c r="AH148" s="266"/>
      <c r="AI148" s="265"/>
      <c r="AJ148" s="265"/>
      <c r="AK148" s="265"/>
      <c r="AL148" s="265"/>
      <c r="AM148" s="265"/>
      <c r="AN148" s="265"/>
      <c r="AO148" s="267"/>
      <c r="AP148" s="264"/>
      <c r="AQ148" s="265"/>
      <c r="AR148" s="265"/>
      <c r="AS148" s="265"/>
      <c r="AT148" s="265"/>
      <c r="AU148" s="265"/>
      <c r="AV148" s="265"/>
      <c r="AW148" s="266" t="s">
        <v>1465</v>
      </c>
      <c r="AX148" s="266"/>
      <c r="AY148" s="265"/>
      <c r="AZ148" s="265"/>
      <c r="BA148" s="265"/>
      <c r="BB148" s="265"/>
      <c r="BC148" s="265"/>
      <c r="BD148" s="265"/>
      <c r="BE148" s="291"/>
      <c r="BF148" s="250"/>
      <c r="BG148" s="250"/>
      <c r="BH148" s="250"/>
      <c r="BI148" s="250"/>
      <c r="BJ148" s="250"/>
      <c r="BK148" s="250"/>
      <c r="BL148" s="250"/>
      <c r="BM148" s="250"/>
      <c r="BN148" s="250"/>
      <c r="BO148" s="250"/>
      <c r="BP148" s="250"/>
      <c r="BQ148" s="250"/>
      <c r="BR148" s="250"/>
      <c r="BS148" s="302"/>
    </row>
    <row r="149" spans="1:71" s="232" customFormat="1" ht="14.25" customHeight="1">
      <c r="A149" s="303"/>
      <c r="B149" s="304" t="s">
        <v>1467</v>
      </c>
      <c r="C149" s="305"/>
      <c r="D149" s="305"/>
      <c r="E149" s="305"/>
      <c r="F149" s="305"/>
      <c r="G149" s="305"/>
      <c r="H149" s="305"/>
      <c r="I149" s="306"/>
      <c r="J149" s="288"/>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307"/>
      <c r="BF149" s="303"/>
      <c r="BG149" s="303"/>
      <c r="BH149" s="303"/>
      <c r="BI149" s="303"/>
      <c r="BJ149" s="303"/>
      <c r="BK149" s="303"/>
      <c r="BL149" s="303"/>
      <c r="BM149" s="303"/>
      <c r="BN149" s="303"/>
      <c r="BO149" s="303"/>
      <c r="BP149" s="303"/>
      <c r="BQ149" s="303"/>
      <c r="BR149" s="303"/>
      <c r="BS149" s="302"/>
    </row>
    <row r="150" spans="1:71" s="232" customFormat="1" ht="14.25" customHeight="1" thickBot="1">
      <c r="A150" s="250"/>
      <c r="B150" s="308"/>
      <c r="C150" s="309"/>
      <c r="D150" s="309"/>
      <c r="E150" s="309"/>
      <c r="F150" s="309"/>
      <c r="G150" s="309"/>
      <c r="H150" s="309"/>
      <c r="I150" s="310"/>
      <c r="J150" s="311"/>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c r="AQ150" s="312"/>
      <c r="AR150" s="312"/>
      <c r="AS150" s="312"/>
      <c r="AT150" s="312"/>
      <c r="AU150" s="312"/>
      <c r="AV150" s="312"/>
      <c r="AW150" s="312"/>
      <c r="AX150" s="312"/>
      <c r="AY150" s="312"/>
      <c r="AZ150" s="312"/>
      <c r="BA150" s="312"/>
      <c r="BB150" s="312"/>
      <c r="BC150" s="312"/>
      <c r="BD150" s="312"/>
      <c r="BE150" s="313"/>
      <c r="BF150" s="250"/>
      <c r="BG150" s="250"/>
      <c r="BH150" s="250"/>
      <c r="BI150" s="250"/>
      <c r="BJ150" s="250"/>
      <c r="BK150" s="250"/>
      <c r="BL150" s="251"/>
      <c r="BM150" s="251"/>
      <c r="BN150" s="251"/>
      <c r="BO150" s="250"/>
      <c r="BP150" s="250"/>
      <c r="BQ150" s="250"/>
      <c r="BR150" s="250"/>
    </row>
    <row r="151" spans="1:71" s="232" customFormat="1" ht="18.75" customHeight="1">
      <c r="A151" s="239"/>
      <c r="B151" s="273" t="s">
        <v>1463</v>
      </c>
      <c r="C151" s="274"/>
      <c r="D151" s="274"/>
      <c r="E151" s="274"/>
      <c r="F151" s="274"/>
      <c r="G151" s="274"/>
      <c r="H151" s="274"/>
      <c r="I151" s="275"/>
      <c r="J151" s="276" t="s">
        <v>2212</v>
      </c>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7"/>
      <c r="BF151" s="239"/>
      <c r="BG151" s="239"/>
      <c r="BH151" s="239"/>
      <c r="BI151" s="239"/>
      <c r="BJ151" s="239"/>
      <c r="BK151" s="239"/>
      <c r="BL151" s="239"/>
      <c r="BM151" s="239"/>
      <c r="BN151" s="239"/>
      <c r="BO151" s="239"/>
      <c r="BP151" s="239"/>
      <c r="BQ151" s="239"/>
      <c r="BR151" s="239"/>
    </row>
    <row r="152" spans="1:71" s="240" customFormat="1" ht="11.25" customHeight="1">
      <c r="A152" s="246"/>
      <c r="B152" s="278"/>
      <c r="C152" s="279"/>
      <c r="D152" s="279"/>
      <c r="E152" s="279"/>
      <c r="F152" s="279"/>
      <c r="G152" s="279"/>
      <c r="H152" s="279"/>
      <c r="I152" s="280"/>
      <c r="J152" s="281" t="s">
        <v>266</v>
      </c>
      <c r="K152" s="282"/>
      <c r="L152" s="282"/>
      <c r="M152" s="282"/>
      <c r="N152" s="282"/>
      <c r="O152" s="283"/>
      <c r="P152" s="242" t="s">
        <v>894</v>
      </c>
      <c r="Q152" s="243"/>
      <c r="R152" s="243"/>
      <c r="S152" s="243"/>
      <c r="T152" s="243"/>
      <c r="U152" s="244"/>
      <c r="V152" s="242" t="s">
        <v>895</v>
      </c>
      <c r="W152" s="243"/>
      <c r="X152" s="243"/>
      <c r="Y152" s="243"/>
      <c r="Z152" s="243"/>
      <c r="AA152" s="244"/>
      <c r="AB152" s="242" t="s">
        <v>905</v>
      </c>
      <c r="AC152" s="243"/>
      <c r="AD152" s="243"/>
      <c r="AE152" s="243"/>
      <c r="AF152" s="243"/>
      <c r="AG152" s="244"/>
      <c r="AH152" s="242" t="s">
        <v>896</v>
      </c>
      <c r="AI152" s="243"/>
      <c r="AJ152" s="243"/>
      <c r="AK152" s="243"/>
      <c r="AL152" s="243"/>
      <c r="AM152" s="244"/>
      <c r="AN152" s="242" t="s">
        <v>198</v>
      </c>
      <c r="AO152" s="243"/>
      <c r="AP152" s="243"/>
      <c r="AQ152" s="243"/>
      <c r="AR152" s="243"/>
      <c r="AS152" s="244"/>
      <c r="AT152" s="242" t="s">
        <v>904</v>
      </c>
      <c r="AU152" s="243"/>
      <c r="AV152" s="243"/>
      <c r="AW152" s="243"/>
      <c r="AX152" s="243"/>
      <c r="AY152" s="244"/>
      <c r="AZ152" s="242" t="s">
        <v>897</v>
      </c>
      <c r="BA152" s="243"/>
      <c r="BB152" s="243"/>
      <c r="BC152" s="243"/>
      <c r="BD152" s="243"/>
      <c r="BE152" s="284"/>
      <c r="BF152" s="246"/>
      <c r="BG152" s="246"/>
      <c r="BH152" s="246"/>
      <c r="BI152" s="246"/>
      <c r="BJ152" s="246"/>
      <c r="BK152" s="246"/>
      <c r="BL152" s="246"/>
      <c r="BM152" s="246"/>
      <c r="BN152" s="246"/>
      <c r="BO152" s="246"/>
      <c r="BP152" s="246"/>
      <c r="BQ152" s="246"/>
      <c r="BR152" s="246"/>
    </row>
    <row r="153" spans="1:71" s="232" customFormat="1" ht="15" customHeight="1">
      <c r="A153" s="250"/>
      <c r="B153" s="285"/>
      <c r="C153" s="286"/>
      <c r="D153" s="286"/>
      <c r="E153" s="286"/>
      <c r="F153" s="286"/>
      <c r="G153" s="286"/>
      <c r="H153" s="286"/>
      <c r="I153" s="287"/>
      <c r="J153" s="288"/>
      <c r="K153" s="279"/>
      <c r="L153" s="279"/>
      <c r="M153" s="279"/>
      <c r="N153" s="279"/>
      <c r="O153" s="280"/>
      <c r="P153" s="288"/>
      <c r="Q153" s="279"/>
      <c r="R153" s="279"/>
      <c r="S153" s="279"/>
      <c r="T153" s="279"/>
      <c r="U153" s="280"/>
      <c r="V153" s="288"/>
      <c r="W153" s="279"/>
      <c r="X153" s="279"/>
      <c r="Y153" s="279"/>
      <c r="Z153" s="279"/>
      <c r="AA153" s="280"/>
      <c r="AB153" s="288"/>
      <c r="AC153" s="279"/>
      <c r="AD153" s="279"/>
      <c r="AE153" s="279"/>
      <c r="AF153" s="279"/>
      <c r="AG153" s="280"/>
      <c r="AH153" s="288"/>
      <c r="AI153" s="279"/>
      <c r="AJ153" s="279"/>
      <c r="AK153" s="279"/>
      <c r="AL153" s="279"/>
      <c r="AM153" s="280"/>
      <c r="AN153" s="288"/>
      <c r="AO153" s="279"/>
      <c r="AP153" s="279"/>
      <c r="AQ153" s="279"/>
      <c r="AR153" s="279"/>
      <c r="AS153" s="280"/>
      <c r="AT153" s="288"/>
      <c r="AU153" s="279"/>
      <c r="AV153" s="279"/>
      <c r="AW153" s="279"/>
      <c r="AX153" s="279"/>
      <c r="AY153" s="280"/>
      <c r="AZ153" s="288"/>
      <c r="BA153" s="279"/>
      <c r="BB153" s="279"/>
      <c r="BC153" s="279"/>
      <c r="BD153" s="279"/>
      <c r="BE153" s="307"/>
      <c r="BF153" s="250"/>
      <c r="BG153" s="250"/>
      <c r="BH153" s="250"/>
      <c r="BI153" s="250"/>
      <c r="BJ153" s="250"/>
      <c r="BK153" s="250"/>
      <c r="BL153" s="251"/>
      <c r="BM153" s="251"/>
      <c r="BN153" s="251"/>
      <c r="BO153" s="250"/>
      <c r="BP153" s="250"/>
      <c r="BQ153" s="250"/>
      <c r="BR153" s="250"/>
    </row>
    <row r="154" spans="1:71" s="232" customFormat="1" ht="16.5" customHeight="1">
      <c r="A154" s="250"/>
      <c r="B154" s="290" t="s">
        <v>2207</v>
      </c>
      <c r="C154" s="18"/>
      <c r="D154" s="18"/>
      <c r="E154" s="18"/>
      <c r="F154" s="18"/>
      <c r="G154" s="18"/>
      <c r="H154" s="18"/>
      <c r="I154" s="19"/>
      <c r="J154" s="264"/>
      <c r="K154" s="265"/>
      <c r="L154" s="265"/>
      <c r="M154" s="265"/>
      <c r="N154" s="265"/>
      <c r="O154" s="265"/>
      <c r="P154" s="265"/>
      <c r="Q154" s="266" t="s">
        <v>1465</v>
      </c>
      <c r="R154" s="266"/>
      <c r="S154" s="265"/>
      <c r="T154" s="265"/>
      <c r="U154" s="265"/>
      <c r="V154" s="265"/>
      <c r="W154" s="265"/>
      <c r="X154" s="265"/>
      <c r="Y154" s="267"/>
      <c r="Z154" s="264"/>
      <c r="AA154" s="265"/>
      <c r="AB154" s="265"/>
      <c r="AC154" s="265"/>
      <c r="AD154" s="265"/>
      <c r="AE154" s="265"/>
      <c r="AF154" s="265"/>
      <c r="AG154" s="266" t="s">
        <v>1465</v>
      </c>
      <c r="AH154" s="266"/>
      <c r="AI154" s="265"/>
      <c r="AJ154" s="265"/>
      <c r="AK154" s="265"/>
      <c r="AL154" s="265"/>
      <c r="AM154" s="265"/>
      <c r="AN154" s="265"/>
      <c r="AO154" s="267"/>
      <c r="AP154" s="264"/>
      <c r="AQ154" s="265"/>
      <c r="AR154" s="265"/>
      <c r="AS154" s="265"/>
      <c r="AT154" s="265"/>
      <c r="AU154" s="265"/>
      <c r="AV154" s="265"/>
      <c r="AW154" s="266" t="s">
        <v>1465</v>
      </c>
      <c r="AX154" s="266"/>
      <c r="AY154" s="265"/>
      <c r="AZ154" s="265"/>
      <c r="BA154" s="265"/>
      <c r="BB154" s="265"/>
      <c r="BC154" s="265"/>
      <c r="BD154" s="265"/>
      <c r="BE154" s="291"/>
      <c r="BF154" s="250"/>
      <c r="BG154" s="250"/>
      <c r="BH154" s="250"/>
      <c r="BI154" s="250"/>
      <c r="BJ154" s="250"/>
      <c r="BK154" s="250"/>
      <c r="BL154" s="251"/>
      <c r="BM154" s="251"/>
      <c r="BN154" s="251"/>
      <c r="BO154" s="250"/>
      <c r="BP154" s="250"/>
      <c r="BQ154" s="250"/>
      <c r="BR154" s="250"/>
    </row>
    <row r="155" spans="1:71" s="232" customFormat="1" ht="16.5" customHeight="1">
      <c r="A155" s="250"/>
      <c r="B155" s="290" t="s">
        <v>2206</v>
      </c>
      <c r="C155" s="18"/>
      <c r="D155" s="18"/>
      <c r="E155" s="18"/>
      <c r="F155" s="18"/>
      <c r="G155" s="18"/>
      <c r="H155" s="18"/>
      <c r="I155" s="19"/>
      <c r="J155" s="264"/>
      <c r="K155" s="265"/>
      <c r="L155" s="265"/>
      <c r="M155" s="265"/>
      <c r="N155" s="265"/>
      <c r="O155" s="265"/>
      <c r="P155" s="265"/>
      <c r="Q155" s="266" t="s">
        <v>1465</v>
      </c>
      <c r="R155" s="266"/>
      <c r="S155" s="265"/>
      <c r="T155" s="265"/>
      <c r="U155" s="265"/>
      <c r="V155" s="265"/>
      <c r="W155" s="265"/>
      <c r="X155" s="265"/>
      <c r="Y155" s="267"/>
      <c r="Z155" s="264"/>
      <c r="AA155" s="265"/>
      <c r="AB155" s="265"/>
      <c r="AC155" s="265"/>
      <c r="AD155" s="265"/>
      <c r="AE155" s="265"/>
      <c r="AF155" s="265"/>
      <c r="AG155" s="266" t="s">
        <v>1465</v>
      </c>
      <c r="AH155" s="266"/>
      <c r="AI155" s="265"/>
      <c r="AJ155" s="265"/>
      <c r="AK155" s="265"/>
      <c r="AL155" s="265"/>
      <c r="AM155" s="265"/>
      <c r="AN155" s="265"/>
      <c r="AO155" s="267"/>
      <c r="AP155" s="264"/>
      <c r="AQ155" s="265"/>
      <c r="AR155" s="265"/>
      <c r="AS155" s="265"/>
      <c r="AT155" s="265"/>
      <c r="AU155" s="265"/>
      <c r="AV155" s="265"/>
      <c r="AW155" s="266" t="s">
        <v>1465</v>
      </c>
      <c r="AX155" s="266"/>
      <c r="AY155" s="265"/>
      <c r="AZ155" s="265"/>
      <c r="BA155" s="265"/>
      <c r="BB155" s="265"/>
      <c r="BC155" s="265"/>
      <c r="BD155" s="265"/>
      <c r="BE155" s="291"/>
      <c r="BF155" s="250"/>
      <c r="BG155" s="250"/>
      <c r="BH155" s="250"/>
      <c r="BI155" s="250"/>
      <c r="BJ155" s="250"/>
      <c r="BK155" s="250"/>
      <c r="BL155" s="251"/>
      <c r="BM155" s="251"/>
      <c r="BN155" s="251"/>
      <c r="BO155" s="250"/>
      <c r="BP155" s="250"/>
      <c r="BQ155" s="250"/>
      <c r="BR155" s="250"/>
    </row>
    <row r="156" spans="1:71" s="240" customFormat="1" ht="11.25" customHeight="1">
      <c r="A156" s="292"/>
      <c r="B156" s="293" t="s">
        <v>1466</v>
      </c>
      <c r="C156" s="294"/>
      <c r="D156" s="294"/>
      <c r="E156" s="294"/>
      <c r="F156" s="294"/>
      <c r="G156" s="294"/>
      <c r="H156" s="294"/>
      <c r="I156" s="295"/>
      <c r="J156" s="281" t="s">
        <v>266</v>
      </c>
      <c r="K156" s="282"/>
      <c r="L156" s="282"/>
      <c r="M156" s="282"/>
      <c r="N156" s="282"/>
      <c r="O156" s="283"/>
      <c r="P156" s="242" t="s">
        <v>894</v>
      </c>
      <c r="Q156" s="243"/>
      <c r="R156" s="243"/>
      <c r="S156" s="243"/>
      <c r="T156" s="243"/>
      <c r="U156" s="244"/>
      <c r="V156" s="242" t="s">
        <v>895</v>
      </c>
      <c r="W156" s="243"/>
      <c r="X156" s="243"/>
      <c r="Y156" s="243"/>
      <c r="Z156" s="243"/>
      <c r="AA156" s="244"/>
      <c r="AB156" s="242" t="s">
        <v>905</v>
      </c>
      <c r="AC156" s="243"/>
      <c r="AD156" s="243"/>
      <c r="AE156" s="243"/>
      <c r="AF156" s="243"/>
      <c r="AG156" s="244"/>
      <c r="AH156" s="242" t="s">
        <v>896</v>
      </c>
      <c r="AI156" s="243"/>
      <c r="AJ156" s="243"/>
      <c r="AK156" s="243"/>
      <c r="AL156" s="243"/>
      <c r="AM156" s="244"/>
      <c r="AN156" s="242" t="s">
        <v>198</v>
      </c>
      <c r="AO156" s="243"/>
      <c r="AP156" s="243"/>
      <c r="AQ156" s="243"/>
      <c r="AR156" s="243"/>
      <c r="AS156" s="244"/>
      <c r="AT156" s="242" t="s">
        <v>904</v>
      </c>
      <c r="AU156" s="243"/>
      <c r="AV156" s="243"/>
      <c r="AW156" s="243"/>
      <c r="AX156" s="243"/>
      <c r="AY156" s="244"/>
      <c r="AZ156" s="242" t="s">
        <v>897</v>
      </c>
      <c r="BA156" s="243"/>
      <c r="BB156" s="243"/>
      <c r="BC156" s="243"/>
      <c r="BD156" s="243"/>
      <c r="BE156" s="284"/>
      <c r="BF156" s="292"/>
      <c r="BG156" s="292"/>
      <c r="BH156" s="292"/>
      <c r="BI156" s="292"/>
      <c r="BJ156" s="292"/>
      <c r="BK156" s="292"/>
      <c r="BL156" s="292"/>
      <c r="BM156" s="292"/>
      <c r="BN156" s="292"/>
      <c r="BO156" s="292"/>
      <c r="BP156" s="292"/>
      <c r="BQ156" s="292"/>
      <c r="BR156" s="292"/>
    </row>
    <row r="157" spans="1:71" s="232" customFormat="1" ht="15" customHeight="1">
      <c r="A157" s="250"/>
      <c r="B157" s="296"/>
      <c r="C157" s="297"/>
      <c r="D157" s="297"/>
      <c r="E157" s="297"/>
      <c r="F157" s="297"/>
      <c r="G157" s="297"/>
      <c r="H157" s="297"/>
      <c r="I157" s="298"/>
      <c r="J157" s="288"/>
      <c r="K157" s="279"/>
      <c r="L157" s="279"/>
      <c r="M157" s="279"/>
      <c r="N157" s="279"/>
      <c r="O157" s="280"/>
      <c r="P157" s="288"/>
      <c r="Q157" s="279"/>
      <c r="R157" s="279"/>
      <c r="S157" s="279"/>
      <c r="T157" s="279"/>
      <c r="U157" s="280"/>
      <c r="V157" s="288"/>
      <c r="W157" s="279"/>
      <c r="X157" s="279"/>
      <c r="Y157" s="279"/>
      <c r="Z157" s="279"/>
      <c r="AA157" s="280"/>
      <c r="AB157" s="288"/>
      <c r="AC157" s="279"/>
      <c r="AD157" s="279"/>
      <c r="AE157" s="279"/>
      <c r="AF157" s="279"/>
      <c r="AG157" s="280"/>
      <c r="AH157" s="288"/>
      <c r="AI157" s="279"/>
      <c r="AJ157" s="279"/>
      <c r="AK157" s="279"/>
      <c r="AL157" s="279"/>
      <c r="AM157" s="280"/>
      <c r="AN157" s="288"/>
      <c r="AO157" s="279"/>
      <c r="AP157" s="279"/>
      <c r="AQ157" s="279"/>
      <c r="AR157" s="279"/>
      <c r="AS157" s="280"/>
      <c r="AT157" s="288"/>
      <c r="AU157" s="279"/>
      <c r="AV157" s="279"/>
      <c r="AW157" s="279"/>
      <c r="AX157" s="279"/>
      <c r="AY157" s="280"/>
      <c r="AZ157" s="288"/>
      <c r="BA157" s="279"/>
      <c r="BB157" s="279"/>
      <c r="BC157" s="279"/>
      <c r="BD157" s="279"/>
      <c r="BE157" s="307"/>
      <c r="BF157" s="250"/>
      <c r="BG157" s="250"/>
      <c r="BH157" s="250"/>
      <c r="BI157" s="250"/>
      <c r="BJ157" s="250"/>
      <c r="BK157" s="250"/>
      <c r="BL157" s="251"/>
      <c r="BM157" s="251"/>
      <c r="BN157" s="251"/>
      <c r="BO157" s="250"/>
      <c r="BP157" s="250"/>
      <c r="BQ157" s="250"/>
      <c r="BR157" s="250"/>
    </row>
    <row r="158" spans="1:71" s="232" customFormat="1" ht="16.5" customHeight="1">
      <c r="A158" s="250"/>
      <c r="B158" s="299" t="s">
        <v>2360</v>
      </c>
      <c r="C158" s="300"/>
      <c r="D158" s="300"/>
      <c r="E158" s="300"/>
      <c r="F158" s="300"/>
      <c r="G158" s="300"/>
      <c r="H158" s="300"/>
      <c r="I158" s="301"/>
      <c r="J158" s="264"/>
      <c r="K158" s="265"/>
      <c r="L158" s="265"/>
      <c r="M158" s="265"/>
      <c r="N158" s="265"/>
      <c r="O158" s="265"/>
      <c r="P158" s="265"/>
      <c r="Q158" s="266" t="s">
        <v>1465</v>
      </c>
      <c r="R158" s="266"/>
      <c r="S158" s="265"/>
      <c r="T158" s="265"/>
      <c r="U158" s="265"/>
      <c r="V158" s="265"/>
      <c r="W158" s="265"/>
      <c r="X158" s="265"/>
      <c r="Y158" s="267"/>
      <c r="Z158" s="264"/>
      <c r="AA158" s="265"/>
      <c r="AB158" s="265"/>
      <c r="AC158" s="265"/>
      <c r="AD158" s="265"/>
      <c r="AE158" s="265"/>
      <c r="AF158" s="265"/>
      <c r="AG158" s="266" t="s">
        <v>1465</v>
      </c>
      <c r="AH158" s="266"/>
      <c r="AI158" s="265"/>
      <c r="AJ158" s="265"/>
      <c r="AK158" s="265"/>
      <c r="AL158" s="265"/>
      <c r="AM158" s="265"/>
      <c r="AN158" s="265"/>
      <c r="AO158" s="267"/>
      <c r="AP158" s="264"/>
      <c r="AQ158" s="265"/>
      <c r="AR158" s="265"/>
      <c r="AS158" s="265"/>
      <c r="AT158" s="265"/>
      <c r="AU158" s="265"/>
      <c r="AV158" s="265"/>
      <c r="AW158" s="266" t="s">
        <v>1465</v>
      </c>
      <c r="AX158" s="266"/>
      <c r="AY158" s="265"/>
      <c r="AZ158" s="265"/>
      <c r="BA158" s="265"/>
      <c r="BB158" s="265"/>
      <c r="BC158" s="265"/>
      <c r="BD158" s="265"/>
      <c r="BE158" s="291"/>
      <c r="BF158" s="250"/>
      <c r="BG158" s="250"/>
      <c r="BH158" s="250"/>
      <c r="BI158" s="250"/>
      <c r="BJ158" s="250"/>
      <c r="BK158" s="250"/>
      <c r="BL158" s="250"/>
      <c r="BM158" s="250"/>
      <c r="BN158" s="250"/>
      <c r="BO158" s="250"/>
      <c r="BP158" s="250"/>
      <c r="BQ158" s="250"/>
      <c r="BR158" s="250"/>
      <c r="BS158" s="302"/>
    </row>
    <row r="159" spans="1:71" s="232" customFormat="1" ht="14.25" customHeight="1">
      <c r="A159" s="303"/>
      <c r="B159" s="304" t="s">
        <v>1467</v>
      </c>
      <c r="C159" s="305"/>
      <c r="D159" s="305"/>
      <c r="E159" s="305"/>
      <c r="F159" s="305"/>
      <c r="G159" s="305"/>
      <c r="H159" s="305"/>
      <c r="I159" s="306"/>
      <c r="J159" s="288"/>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307"/>
      <c r="BF159" s="303"/>
      <c r="BG159" s="303"/>
      <c r="BH159" s="303"/>
      <c r="BI159" s="303"/>
      <c r="BJ159" s="303"/>
      <c r="BK159" s="303"/>
      <c r="BL159" s="303"/>
      <c r="BM159" s="303"/>
      <c r="BN159" s="303"/>
      <c r="BO159" s="303"/>
      <c r="BP159" s="303"/>
      <c r="BQ159" s="303"/>
      <c r="BR159" s="303"/>
      <c r="BS159" s="302"/>
    </row>
    <row r="160" spans="1:71" s="232" customFormat="1" ht="14.25" customHeight="1" thickBot="1">
      <c r="A160" s="250"/>
      <c r="B160" s="308"/>
      <c r="C160" s="309"/>
      <c r="D160" s="309"/>
      <c r="E160" s="309"/>
      <c r="F160" s="309"/>
      <c r="G160" s="309"/>
      <c r="H160" s="309"/>
      <c r="I160" s="310"/>
      <c r="J160" s="311"/>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2"/>
      <c r="AO160" s="312"/>
      <c r="AP160" s="312"/>
      <c r="AQ160" s="312"/>
      <c r="AR160" s="312"/>
      <c r="AS160" s="312"/>
      <c r="AT160" s="312"/>
      <c r="AU160" s="312"/>
      <c r="AV160" s="312"/>
      <c r="AW160" s="312"/>
      <c r="AX160" s="312"/>
      <c r="AY160" s="312"/>
      <c r="AZ160" s="312"/>
      <c r="BA160" s="312"/>
      <c r="BB160" s="312"/>
      <c r="BC160" s="312"/>
      <c r="BD160" s="312"/>
      <c r="BE160" s="313"/>
      <c r="BF160" s="250"/>
      <c r="BG160" s="250"/>
      <c r="BH160" s="250"/>
      <c r="BI160" s="250"/>
      <c r="BJ160" s="250"/>
      <c r="BK160" s="250"/>
      <c r="BL160" s="251"/>
      <c r="BM160" s="251"/>
      <c r="BN160" s="251"/>
      <c r="BO160" s="250"/>
      <c r="BP160" s="250"/>
      <c r="BQ160" s="250"/>
      <c r="BR160" s="250"/>
    </row>
    <row r="161" spans="1:71" s="232" customFormat="1" ht="18.75" customHeight="1">
      <c r="A161" s="239"/>
      <c r="B161" s="273" t="s">
        <v>1463</v>
      </c>
      <c r="C161" s="274"/>
      <c r="D161" s="274"/>
      <c r="E161" s="274"/>
      <c r="F161" s="274"/>
      <c r="G161" s="274"/>
      <c r="H161" s="274"/>
      <c r="I161" s="275"/>
      <c r="J161" s="276" t="s">
        <v>2212</v>
      </c>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4"/>
      <c r="BE161" s="277"/>
      <c r="BF161" s="239"/>
      <c r="BG161" s="239"/>
      <c r="BH161" s="239"/>
      <c r="BI161" s="239"/>
      <c r="BJ161" s="239"/>
      <c r="BK161" s="239"/>
      <c r="BL161" s="239"/>
      <c r="BM161" s="239"/>
      <c r="BN161" s="239"/>
      <c r="BO161" s="239"/>
      <c r="BP161" s="239"/>
      <c r="BQ161" s="239"/>
      <c r="BR161" s="239"/>
    </row>
    <row r="162" spans="1:71" s="240" customFormat="1" ht="11.25" customHeight="1">
      <c r="A162" s="246"/>
      <c r="B162" s="278"/>
      <c r="C162" s="279"/>
      <c r="D162" s="279"/>
      <c r="E162" s="279"/>
      <c r="F162" s="279"/>
      <c r="G162" s="279"/>
      <c r="H162" s="279"/>
      <c r="I162" s="280"/>
      <c r="J162" s="281" t="s">
        <v>266</v>
      </c>
      <c r="K162" s="282"/>
      <c r="L162" s="282"/>
      <c r="M162" s="282"/>
      <c r="N162" s="282"/>
      <c r="O162" s="283"/>
      <c r="P162" s="242" t="s">
        <v>894</v>
      </c>
      <c r="Q162" s="243"/>
      <c r="R162" s="243"/>
      <c r="S162" s="243"/>
      <c r="T162" s="243"/>
      <c r="U162" s="244"/>
      <c r="V162" s="242" t="s">
        <v>895</v>
      </c>
      <c r="W162" s="243"/>
      <c r="X162" s="243"/>
      <c r="Y162" s="243"/>
      <c r="Z162" s="243"/>
      <c r="AA162" s="244"/>
      <c r="AB162" s="242" t="s">
        <v>905</v>
      </c>
      <c r="AC162" s="243"/>
      <c r="AD162" s="243"/>
      <c r="AE162" s="243"/>
      <c r="AF162" s="243"/>
      <c r="AG162" s="244"/>
      <c r="AH162" s="242" t="s">
        <v>896</v>
      </c>
      <c r="AI162" s="243"/>
      <c r="AJ162" s="243"/>
      <c r="AK162" s="243"/>
      <c r="AL162" s="243"/>
      <c r="AM162" s="244"/>
      <c r="AN162" s="242" t="s">
        <v>198</v>
      </c>
      <c r="AO162" s="243"/>
      <c r="AP162" s="243"/>
      <c r="AQ162" s="243"/>
      <c r="AR162" s="243"/>
      <c r="AS162" s="244"/>
      <c r="AT162" s="242" t="s">
        <v>904</v>
      </c>
      <c r="AU162" s="243"/>
      <c r="AV162" s="243"/>
      <c r="AW162" s="243"/>
      <c r="AX162" s="243"/>
      <c r="AY162" s="244"/>
      <c r="AZ162" s="242" t="s">
        <v>897</v>
      </c>
      <c r="BA162" s="243"/>
      <c r="BB162" s="243"/>
      <c r="BC162" s="243"/>
      <c r="BD162" s="243"/>
      <c r="BE162" s="284"/>
      <c r="BF162" s="246"/>
      <c r="BG162" s="246"/>
      <c r="BH162" s="246"/>
      <c r="BI162" s="246"/>
      <c r="BJ162" s="246"/>
      <c r="BK162" s="246"/>
      <c r="BL162" s="246"/>
      <c r="BM162" s="246"/>
      <c r="BN162" s="246"/>
      <c r="BO162" s="246"/>
      <c r="BP162" s="246"/>
      <c r="BQ162" s="246"/>
      <c r="BR162" s="246"/>
    </row>
    <row r="163" spans="1:71" s="232" customFormat="1" ht="15" customHeight="1">
      <c r="A163" s="250"/>
      <c r="B163" s="285"/>
      <c r="C163" s="286"/>
      <c r="D163" s="286"/>
      <c r="E163" s="286"/>
      <c r="F163" s="286"/>
      <c r="G163" s="286"/>
      <c r="H163" s="286"/>
      <c r="I163" s="287"/>
      <c r="J163" s="288"/>
      <c r="K163" s="279"/>
      <c r="L163" s="279"/>
      <c r="M163" s="279"/>
      <c r="N163" s="279"/>
      <c r="O163" s="280"/>
      <c r="P163" s="288"/>
      <c r="Q163" s="279"/>
      <c r="R163" s="279"/>
      <c r="S163" s="279"/>
      <c r="T163" s="279"/>
      <c r="U163" s="280"/>
      <c r="V163" s="288"/>
      <c r="W163" s="279"/>
      <c r="X163" s="279"/>
      <c r="Y163" s="279"/>
      <c r="Z163" s="279"/>
      <c r="AA163" s="280"/>
      <c r="AB163" s="288"/>
      <c r="AC163" s="279"/>
      <c r="AD163" s="279"/>
      <c r="AE163" s="279"/>
      <c r="AF163" s="279"/>
      <c r="AG163" s="280"/>
      <c r="AH163" s="288"/>
      <c r="AI163" s="279"/>
      <c r="AJ163" s="279"/>
      <c r="AK163" s="279"/>
      <c r="AL163" s="279"/>
      <c r="AM163" s="280"/>
      <c r="AN163" s="288"/>
      <c r="AO163" s="279"/>
      <c r="AP163" s="279"/>
      <c r="AQ163" s="279"/>
      <c r="AR163" s="279"/>
      <c r="AS163" s="280"/>
      <c r="AT163" s="288"/>
      <c r="AU163" s="279"/>
      <c r="AV163" s="279"/>
      <c r="AW163" s="279"/>
      <c r="AX163" s="279"/>
      <c r="AY163" s="280"/>
      <c r="AZ163" s="288"/>
      <c r="BA163" s="279"/>
      <c r="BB163" s="279"/>
      <c r="BC163" s="279"/>
      <c r="BD163" s="279"/>
      <c r="BE163" s="307"/>
      <c r="BF163" s="250"/>
      <c r="BG163" s="250"/>
      <c r="BH163" s="250"/>
      <c r="BI163" s="250"/>
      <c r="BJ163" s="250"/>
      <c r="BK163" s="250"/>
      <c r="BL163" s="251"/>
      <c r="BM163" s="251"/>
      <c r="BN163" s="251"/>
      <c r="BO163" s="250"/>
      <c r="BP163" s="250"/>
      <c r="BQ163" s="250"/>
      <c r="BR163" s="250"/>
    </row>
    <row r="164" spans="1:71" s="232" customFormat="1" ht="16.5" customHeight="1">
      <c r="A164" s="250"/>
      <c r="B164" s="290" t="s">
        <v>2207</v>
      </c>
      <c r="C164" s="18"/>
      <c r="D164" s="18"/>
      <c r="E164" s="18"/>
      <c r="F164" s="18"/>
      <c r="G164" s="18"/>
      <c r="H164" s="18"/>
      <c r="I164" s="19"/>
      <c r="J164" s="264"/>
      <c r="K164" s="265"/>
      <c r="L164" s="265"/>
      <c r="M164" s="265"/>
      <c r="N164" s="265"/>
      <c r="O164" s="265"/>
      <c r="P164" s="265"/>
      <c r="Q164" s="266" t="s">
        <v>1465</v>
      </c>
      <c r="R164" s="266"/>
      <c r="S164" s="265"/>
      <c r="T164" s="265"/>
      <c r="U164" s="265"/>
      <c r="V164" s="265"/>
      <c r="W164" s="265"/>
      <c r="X164" s="265"/>
      <c r="Y164" s="267"/>
      <c r="Z164" s="264"/>
      <c r="AA164" s="265"/>
      <c r="AB164" s="265"/>
      <c r="AC164" s="265"/>
      <c r="AD164" s="265"/>
      <c r="AE164" s="265"/>
      <c r="AF164" s="265"/>
      <c r="AG164" s="266" t="s">
        <v>1465</v>
      </c>
      <c r="AH164" s="266"/>
      <c r="AI164" s="265"/>
      <c r="AJ164" s="265"/>
      <c r="AK164" s="265"/>
      <c r="AL164" s="265"/>
      <c r="AM164" s="265"/>
      <c r="AN164" s="265"/>
      <c r="AO164" s="267"/>
      <c r="AP164" s="264"/>
      <c r="AQ164" s="265"/>
      <c r="AR164" s="265"/>
      <c r="AS164" s="265"/>
      <c r="AT164" s="265"/>
      <c r="AU164" s="265"/>
      <c r="AV164" s="265"/>
      <c r="AW164" s="266" t="s">
        <v>1465</v>
      </c>
      <c r="AX164" s="266"/>
      <c r="AY164" s="265"/>
      <c r="AZ164" s="265"/>
      <c r="BA164" s="265"/>
      <c r="BB164" s="265"/>
      <c r="BC164" s="265"/>
      <c r="BD164" s="265"/>
      <c r="BE164" s="291"/>
      <c r="BF164" s="250"/>
      <c r="BG164" s="250"/>
      <c r="BH164" s="250"/>
      <c r="BI164" s="250"/>
      <c r="BJ164" s="250"/>
      <c r="BK164" s="250"/>
      <c r="BL164" s="251"/>
      <c r="BM164" s="251"/>
      <c r="BN164" s="251"/>
      <c r="BO164" s="250"/>
      <c r="BP164" s="250"/>
      <c r="BQ164" s="250"/>
      <c r="BR164" s="250"/>
    </row>
    <row r="165" spans="1:71" s="232" customFormat="1" ht="16.5" customHeight="1">
      <c r="A165" s="250"/>
      <c r="B165" s="290" t="s">
        <v>2206</v>
      </c>
      <c r="C165" s="18"/>
      <c r="D165" s="18"/>
      <c r="E165" s="18"/>
      <c r="F165" s="18"/>
      <c r="G165" s="18"/>
      <c r="H165" s="18"/>
      <c r="I165" s="19"/>
      <c r="J165" s="264"/>
      <c r="K165" s="265"/>
      <c r="L165" s="265"/>
      <c r="M165" s="265"/>
      <c r="N165" s="265"/>
      <c r="O165" s="265"/>
      <c r="P165" s="265"/>
      <c r="Q165" s="266" t="s">
        <v>1465</v>
      </c>
      <c r="R165" s="266"/>
      <c r="S165" s="265"/>
      <c r="T165" s="265"/>
      <c r="U165" s="265"/>
      <c r="V165" s="265"/>
      <c r="W165" s="265"/>
      <c r="X165" s="265"/>
      <c r="Y165" s="267"/>
      <c r="Z165" s="264"/>
      <c r="AA165" s="265"/>
      <c r="AB165" s="265"/>
      <c r="AC165" s="265"/>
      <c r="AD165" s="265"/>
      <c r="AE165" s="265"/>
      <c r="AF165" s="265"/>
      <c r="AG165" s="266" t="s">
        <v>1465</v>
      </c>
      <c r="AH165" s="266"/>
      <c r="AI165" s="265"/>
      <c r="AJ165" s="265"/>
      <c r="AK165" s="265"/>
      <c r="AL165" s="265"/>
      <c r="AM165" s="265"/>
      <c r="AN165" s="265"/>
      <c r="AO165" s="267"/>
      <c r="AP165" s="264"/>
      <c r="AQ165" s="265"/>
      <c r="AR165" s="265"/>
      <c r="AS165" s="265"/>
      <c r="AT165" s="265"/>
      <c r="AU165" s="265"/>
      <c r="AV165" s="265"/>
      <c r="AW165" s="266" t="s">
        <v>1465</v>
      </c>
      <c r="AX165" s="266"/>
      <c r="AY165" s="265"/>
      <c r="AZ165" s="265"/>
      <c r="BA165" s="265"/>
      <c r="BB165" s="265"/>
      <c r="BC165" s="265"/>
      <c r="BD165" s="265"/>
      <c r="BE165" s="291"/>
      <c r="BF165" s="250"/>
      <c r="BG165" s="250"/>
      <c r="BH165" s="250"/>
      <c r="BI165" s="250"/>
      <c r="BJ165" s="250"/>
      <c r="BK165" s="250"/>
      <c r="BL165" s="251"/>
      <c r="BM165" s="251"/>
      <c r="BN165" s="251"/>
      <c r="BO165" s="250"/>
      <c r="BP165" s="250"/>
      <c r="BQ165" s="250"/>
      <c r="BR165" s="250"/>
    </row>
    <row r="166" spans="1:71" s="240" customFormat="1" ht="11.25" customHeight="1">
      <c r="A166" s="292"/>
      <c r="B166" s="293" t="s">
        <v>1466</v>
      </c>
      <c r="C166" s="294"/>
      <c r="D166" s="294"/>
      <c r="E166" s="294"/>
      <c r="F166" s="294"/>
      <c r="G166" s="294"/>
      <c r="H166" s="294"/>
      <c r="I166" s="295"/>
      <c r="J166" s="281" t="s">
        <v>266</v>
      </c>
      <c r="K166" s="282"/>
      <c r="L166" s="282"/>
      <c r="M166" s="282"/>
      <c r="N166" s="282"/>
      <c r="O166" s="283"/>
      <c r="P166" s="242" t="s">
        <v>894</v>
      </c>
      <c r="Q166" s="243"/>
      <c r="R166" s="243"/>
      <c r="S166" s="243"/>
      <c r="T166" s="243"/>
      <c r="U166" s="244"/>
      <c r="V166" s="242" t="s">
        <v>895</v>
      </c>
      <c r="W166" s="243"/>
      <c r="X166" s="243"/>
      <c r="Y166" s="243"/>
      <c r="Z166" s="243"/>
      <c r="AA166" s="244"/>
      <c r="AB166" s="242" t="s">
        <v>905</v>
      </c>
      <c r="AC166" s="243"/>
      <c r="AD166" s="243"/>
      <c r="AE166" s="243"/>
      <c r="AF166" s="243"/>
      <c r="AG166" s="244"/>
      <c r="AH166" s="242" t="s">
        <v>896</v>
      </c>
      <c r="AI166" s="243"/>
      <c r="AJ166" s="243"/>
      <c r="AK166" s="243"/>
      <c r="AL166" s="243"/>
      <c r="AM166" s="244"/>
      <c r="AN166" s="242" t="s">
        <v>198</v>
      </c>
      <c r="AO166" s="243"/>
      <c r="AP166" s="243"/>
      <c r="AQ166" s="243"/>
      <c r="AR166" s="243"/>
      <c r="AS166" s="244"/>
      <c r="AT166" s="242" t="s">
        <v>904</v>
      </c>
      <c r="AU166" s="243"/>
      <c r="AV166" s="243"/>
      <c r="AW166" s="243"/>
      <c r="AX166" s="243"/>
      <c r="AY166" s="244"/>
      <c r="AZ166" s="242" t="s">
        <v>897</v>
      </c>
      <c r="BA166" s="243"/>
      <c r="BB166" s="243"/>
      <c r="BC166" s="243"/>
      <c r="BD166" s="243"/>
      <c r="BE166" s="284"/>
      <c r="BF166" s="292"/>
      <c r="BG166" s="292"/>
      <c r="BH166" s="292"/>
      <c r="BI166" s="292"/>
      <c r="BJ166" s="292"/>
      <c r="BK166" s="292"/>
      <c r="BL166" s="292"/>
      <c r="BM166" s="292"/>
      <c r="BN166" s="292"/>
      <c r="BO166" s="292"/>
      <c r="BP166" s="292"/>
      <c r="BQ166" s="292"/>
      <c r="BR166" s="292"/>
    </row>
    <row r="167" spans="1:71" s="232" customFormat="1" ht="15" customHeight="1">
      <c r="A167" s="250"/>
      <c r="B167" s="296"/>
      <c r="C167" s="297"/>
      <c r="D167" s="297"/>
      <c r="E167" s="297"/>
      <c r="F167" s="297"/>
      <c r="G167" s="297"/>
      <c r="H167" s="297"/>
      <c r="I167" s="298"/>
      <c r="J167" s="288"/>
      <c r="K167" s="279"/>
      <c r="L167" s="279"/>
      <c r="M167" s="279"/>
      <c r="N167" s="279"/>
      <c r="O167" s="280"/>
      <c r="P167" s="288"/>
      <c r="Q167" s="279"/>
      <c r="R167" s="279"/>
      <c r="S167" s="279"/>
      <c r="T167" s="279"/>
      <c r="U167" s="280"/>
      <c r="V167" s="288"/>
      <c r="W167" s="279"/>
      <c r="X167" s="279"/>
      <c r="Y167" s="279"/>
      <c r="Z167" s="279"/>
      <c r="AA167" s="280"/>
      <c r="AB167" s="288"/>
      <c r="AC167" s="279"/>
      <c r="AD167" s="279"/>
      <c r="AE167" s="279"/>
      <c r="AF167" s="279"/>
      <c r="AG167" s="280"/>
      <c r="AH167" s="288"/>
      <c r="AI167" s="279"/>
      <c r="AJ167" s="279"/>
      <c r="AK167" s="279"/>
      <c r="AL167" s="279"/>
      <c r="AM167" s="280"/>
      <c r="AN167" s="288"/>
      <c r="AO167" s="279"/>
      <c r="AP167" s="279"/>
      <c r="AQ167" s="279"/>
      <c r="AR167" s="279"/>
      <c r="AS167" s="280"/>
      <c r="AT167" s="288"/>
      <c r="AU167" s="279"/>
      <c r="AV167" s="279"/>
      <c r="AW167" s="279"/>
      <c r="AX167" s="279"/>
      <c r="AY167" s="280"/>
      <c r="AZ167" s="288"/>
      <c r="BA167" s="279"/>
      <c r="BB167" s="279"/>
      <c r="BC167" s="279"/>
      <c r="BD167" s="279"/>
      <c r="BE167" s="307"/>
      <c r="BF167" s="250"/>
      <c r="BG167" s="250"/>
      <c r="BH167" s="250"/>
      <c r="BI167" s="250"/>
      <c r="BJ167" s="250"/>
      <c r="BK167" s="250"/>
      <c r="BL167" s="251"/>
      <c r="BM167" s="251"/>
      <c r="BN167" s="251"/>
      <c r="BO167" s="250"/>
      <c r="BP167" s="250"/>
      <c r="BQ167" s="250"/>
      <c r="BR167" s="250"/>
    </row>
    <row r="168" spans="1:71" s="232" customFormat="1" ht="16.5" customHeight="1">
      <c r="A168" s="250"/>
      <c r="B168" s="299" t="s">
        <v>2360</v>
      </c>
      <c r="C168" s="300"/>
      <c r="D168" s="300"/>
      <c r="E168" s="300"/>
      <c r="F168" s="300"/>
      <c r="G168" s="300"/>
      <c r="H168" s="300"/>
      <c r="I168" s="301"/>
      <c r="J168" s="264"/>
      <c r="K168" s="265"/>
      <c r="L168" s="265"/>
      <c r="M168" s="265"/>
      <c r="N168" s="265"/>
      <c r="O168" s="265"/>
      <c r="P168" s="265"/>
      <c r="Q168" s="266" t="s">
        <v>1465</v>
      </c>
      <c r="R168" s="266"/>
      <c r="S168" s="265"/>
      <c r="T168" s="265"/>
      <c r="U168" s="265"/>
      <c r="V168" s="265"/>
      <c r="W168" s="265"/>
      <c r="X168" s="265"/>
      <c r="Y168" s="267"/>
      <c r="Z168" s="264"/>
      <c r="AA168" s="265"/>
      <c r="AB168" s="265"/>
      <c r="AC168" s="265"/>
      <c r="AD168" s="265"/>
      <c r="AE168" s="265"/>
      <c r="AF168" s="265"/>
      <c r="AG168" s="266" t="s">
        <v>1465</v>
      </c>
      <c r="AH168" s="266"/>
      <c r="AI168" s="265"/>
      <c r="AJ168" s="265"/>
      <c r="AK168" s="265"/>
      <c r="AL168" s="265"/>
      <c r="AM168" s="265"/>
      <c r="AN168" s="265"/>
      <c r="AO168" s="267"/>
      <c r="AP168" s="264"/>
      <c r="AQ168" s="265"/>
      <c r="AR168" s="265"/>
      <c r="AS168" s="265"/>
      <c r="AT168" s="265"/>
      <c r="AU168" s="265"/>
      <c r="AV168" s="265"/>
      <c r="AW168" s="266" t="s">
        <v>1465</v>
      </c>
      <c r="AX168" s="266"/>
      <c r="AY168" s="265"/>
      <c r="AZ168" s="265"/>
      <c r="BA168" s="265"/>
      <c r="BB168" s="265"/>
      <c r="BC168" s="265"/>
      <c r="BD168" s="265"/>
      <c r="BE168" s="291"/>
      <c r="BF168" s="250"/>
      <c r="BG168" s="250"/>
      <c r="BH168" s="250"/>
      <c r="BI168" s="250"/>
      <c r="BJ168" s="250"/>
      <c r="BK168" s="250"/>
      <c r="BL168" s="250"/>
      <c r="BM168" s="250"/>
      <c r="BN168" s="250"/>
      <c r="BO168" s="250"/>
      <c r="BP168" s="250"/>
      <c r="BQ168" s="250"/>
      <c r="BR168" s="250"/>
      <c r="BS168" s="302"/>
    </row>
    <row r="169" spans="1:71" s="232" customFormat="1" ht="14.25" customHeight="1">
      <c r="A169" s="303"/>
      <c r="B169" s="304" t="s">
        <v>1467</v>
      </c>
      <c r="C169" s="305"/>
      <c r="D169" s="305"/>
      <c r="E169" s="305"/>
      <c r="F169" s="305"/>
      <c r="G169" s="305"/>
      <c r="H169" s="305"/>
      <c r="I169" s="306"/>
      <c r="J169" s="288"/>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307"/>
      <c r="BF169" s="303"/>
      <c r="BG169" s="303"/>
      <c r="BH169" s="303"/>
      <c r="BI169" s="303"/>
      <c r="BJ169" s="303"/>
      <c r="BK169" s="303"/>
      <c r="BL169" s="303"/>
      <c r="BM169" s="303"/>
      <c r="BN169" s="303"/>
      <c r="BO169" s="303"/>
      <c r="BP169" s="303"/>
      <c r="BQ169" s="303"/>
      <c r="BR169" s="303"/>
      <c r="BS169" s="302"/>
    </row>
    <row r="170" spans="1:71" s="232" customFormat="1" ht="14.25" customHeight="1" thickBot="1">
      <c r="A170" s="250"/>
      <c r="B170" s="308"/>
      <c r="C170" s="309"/>
      <c r="D170" s="309"/>
      <c r="E170" s="309"/>
      <c r="F170" s="309"/>
      <c r="G170" s="309"/>
      <c r="H170" s="309"/>
      <c r="I170" s="310"/>
      <c r="J170" s="311"/>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13"/>
      <c r="BF170" s="250"/>
      <c r="BG170" s="250"/>
      <c r="BH170" s="250"/>
      <c r="BI170" s="250"/>
      <c r="BJ170" s="250"/>
      <c r="BK170" s="250"/>
      <c r="BL170" s="251"/>
      <c r="BM170" s="251"/>
      <c r="BN170" s="251"/>
      <c r="BO170" s="250"/>
      <c r="BP170" s="250"/>
      <c r="BQ170" s="250"/>
      <c r="BR170" s="250"/>
    </row>
    <row r="171" spans="1:71" s="232" customFormat="1" ht="18.75" customHeight="1">
      <c r="A171" s="239"/>
      <c r="B171" s="273" t="s">
        <v>1463</v>
      </c>
      <c r="C171" s="274"/>
      <c r="D171" s="274"/>
      <c r="E171" s="274"/>
      <c r="F171" s="274"/>
      <c r="G171" s="274"/>
      <c r="H171" s="274"/>
      <c r="I171" s="275"/>
      <c r="J171" s="276" t="s">
        <v>2208</v>
      </c>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7"/>
      <c r="BF171" s="239"/>
      <c r="BG171" s="239"/>
      <c r="BH171" s="239"/>
      <c r="BI171" s="239"/>
      <c r="BJ171" s="239"/>
      <c r="BK171" s="239"/>
      <c r="BL171" s="239"/>
      <c r="BM171" s="239"/>
      <c r="BN171" s="239"/>
      <c r="BO171" s="239"/>
      <c r="BP171" s="239"/>
      <c r="BQ171" s="239"/>
      <c r="BR171" s="239"/>
    </row>
    <row r="172" spans="1:71" s="240" customFormat="1" ht="11.25" customHeight="1">
      <c r="A172" s="246"/>
      <c r="B172" s="278"/>
      <c r="C172" s="279"/>
      <c r="D172" s="279"/>
      <c r="E172" s="279"/>
      <c r="F172" s="279"/>
      <c r="G172" s="279"/>
      <c r="H172" s="279"/>
      <c r="I172" s="280"/>
      <c r="J172" s="281" t="s">
        <v>266</v>
      </c>
      <c r="K172" s="282"/>
      <c r="L172" s="282"/>
      <c r="M172" s="282"/>
      <c r="N172" s="282"/>
      <c r="O172" s="283"/>
      <c r="P172" s="242" t="s">
        <v>894</v>
      </c>
      <c r="Q172" s="243"/>
      <c r="R172" s="243"/>
      <c r="S172" s="243"/>
      <c r="T172" s="243"/>
      <c r="U172" s="244"/>
      <c r="V172" s="242" t="s">
        <v>895</v>
      </c>
      <c r="W172" s="243"/>
      <c r="X172" s="243"/>
      <c r="Y172" s="243"/>
      <c r="Z172" s="243"/>
      <c r="AA172" s="244"/>
      <c r="AB172" s="242" t="s">
        <v>905</v>
      </c>
      <c r="AC172" s="243"/>
      <c r="AD172" s="243"/>
      <c r="AE172" s="243"/>
      <c r="AF172" s="243"/>
      <c r="AG172" s="244"/>
      <c r="AH172" s="242" t="s">
        <v>896</v>
      </c>
      <c r="AI172" s="243"/>
      <c r="AJ172" s="243"/>
      <c r="AK172" s="243"/>
      <c r="AL172" s="243"/>
      <c r="AM172" s="244"/>
      <c r="AN172" s="242" t="s">
        <v>198</v>
      </c>
      <c r="AO172" s="243"/>
      <c r="AP172" s="243"/>
      <c r="AQ172" s="243"/>
      <c r="AR172" s="243"/>
      <c r="AS172" s="244"/>
      <c r="AT172" s="242" t="s">
        <v>904</v>
      </c>
      <c r="AU172" s="243"/>
      <c r="AV172" s="243"/>
      <c r="AW172" s="243"/>
      <c r="AX172" s="243"/>
      <c r="AY172" s="244"/>
      <c r="AZ172" s="242" t="s">
        <v>897</v>
      </c>
      <c r="BA172" s="243"/>
      <c r="BB172" s="243"/>
      <c r="BC172" s="243"/>
      <c r="BD172" s="243"/>
      <c r="BE172" s="284"/>
      <c r="BF172" s="246"/>
      <c r="BG172" s="246"/>
      <c r="BH172" s="246"/>
      <c r="BI172" s="246"/>
      <c r="BJ172" s="246"/>
      <c r="BK172" s="246"/>
      <c r="BL172" s="246"/>
      <c r="BM172" s="246"/>
      <c r="BN172" s="246"/>
      <c r="BO172" s="246"/>
      <c r="BP172" s="246"/>
      <c r="BQ172" s="246"/>
      <c r="BR172" s="246"/>
    </row>
    <row r="173" spans="1:71" s="232" customFormat="1" ht="15" customHeight="1">
      <c r="A173" s="250"/>
      <c r="B173" s="285"/>
      <c r="C173" s="286"/>
      <c r="D173" s="286"/>
      <c r="E173" s="286"/>
      <c r="F173" s="286"/>
      <c r="G173" s="286"/>
      <c r="H173" s="286"/>
      <c r="I173" s="287"/>
      <c r="J173" s="288"/>
      <c r="K173" s="279"/>
      <c r="L173" s="279"/>
      <c r="M173" s="279"/>
      <c r="N173" s="279"/>
      <c r="O173" s="280"/>
      <c r="P173" s="288"/>
      <c r="Q173" s="279"/>
      <c r="R173" s="279"/>
      <c r="S173" s="279"/>
      <c r="T173" s="279"/>
      <c r="U173" s="280"/>
      <c r="V173" s="288"/>
      <c r="W173" s="279"/>
      <c r="X173" s="279"/>
      <c r="Y173" s="279"/>
      <c r="Z173" s="279"/>
      <c r="AA173" s="280"/>
      <c r="AB173" s="288"/>
      <c r="AC173" s="279"/>
      <c r="AD173" s="279"/>
      <c r="AE173" s="279"/>
      <c r="AF173" s="279"/>
      <c r="AG173" s="280"/>
      <c r="AH173" s="288"/>
      <c r="AI173" s="279"/>
      <c r="AJ173" s="279"/>
      <c r="AK173" s="279"/>
      <c r="AL173" s="279"/>
      <c r="AM173" s="280"/>
      <c r="AN173" s="288"/>
      <c r="AO173" s="279"/>
      <c r="AP173" s="279"/>
      <c r="AQ173" s="279"/>
      <c r="AR173" s="279"/>
      <c r="AS173" s="280"/>
      <c r="AT173" s="288"/>
      <c r="AU173" s="279"/>
      <c r="AV173" s="279"/>
      <c r="AW173" s="279"/>
      <c r="AX173" s="279"/>
      <c r="AY173" s="280"/>
      <c r="AZ173" s="288"/>
      <c r="BA173" s="279"/>
      <c r="BB173" s="279"/>
      <c r="BC173" s="279"/>
      <c r="BD173" s="279"/>
      <c r="BE173" s="307"/>
      <c r="BF173" s="250"/>
      <c r="BG173" s="250"/>
      <c r="BH173" s="250"/>
      <c r="BI173" s="250"/>
      <c r="BJ173" s="250"/>
      <c r="BK173" s="250"/>
      <c r="BL173" s="251"/>
      <c r="BM173" s="251"/>
      <c r="BN173" s="251"/>
      <c r="BO173" s="250"/>
      <c r="BP173" s="250"/>
      <c r="BQ173" s="250"/>
      <c r="BR173" s="250"/>
    </row>
    <row r="174" spans="1:71" s="232" customFormat="1" ht="16.5" customHeight="1">
      <c r="A174" s="250"/>
      <c r="B174" s="290" t="s">
        <v>2207</v>
      </c>
      <c r="C174" s="18"/>
      <c r="D174" s="18"/>
      <c r="E174" s="18"/>
      <c r="F174" s="18"/>
      <c r="G174" s="18"/>
      <c r="H174" s="18"/>
      <c r="I174" s="19"/>
      <c r="J174" s="264"/>
      <c r="K174" s="265"/>
      <c r="L174" s="265"/>
      <c r="M174" s="265"/>
      <c r="N174" s="265"/>
      <c r="O174" s="265"/>
      <c r="P174" s="265"/>
      <c r="Q174" s="266" t="s">
        <v>1465</v>
      </c>
      <c r="R174" s="266"/>
      <c r="S174" s="265"/>
      <c r="T174" s="265"/>
      <c r="U174" s="265"/>
      <c r="V174" s="265"/>
      <c r="W174" s="265"/>
      <c r="X174" s="265"/>
      <c r="Y174" s="267"/>
      <c r="Z174" s="264"/>
      <c r="AA174" s="265"/>
      <c r="AB174" s="265"/>
      <c r="AC174" s="265"/>
      <c r="AD174" s="265"/>
      <c r="AE174" s="265"/>
      <c r="AF174" s="265"/>
      <c r="AG174" s="266" t="s">
        <v>1465</v>
      </c>
      <c r="AH174" s="266"/>
      <c r="AI174" s="265"/>
      <c r="AJ174" s="265"/>
      <c r="AK174" s="265"/>
      <c r="AL174" s="265"/>
      <c r="AM174" s="265"/>
      <c r="AN174" s="265"/>
      <c r="AO174" s="267"/>
      <c r="AP174" s="264"/>
      <c r="AQ174" s="265"/>
      <c r="AR174" s="265"/>
      <c r="AS174" s="265"/>
      <c r="AT174" s="265"/>
      <c r="AU174" s="265"/>
      <c r="AV174" s="265"/>
      <c r="AW174" s="266" t="s">
        <v>1465</v>
      </c>
      <c r="AX174" s="266"/>
      <c r="AY174" s="265"/>
      <c r="AZ174" s="265"/>
      <c r="BA174" s="265"/>
      <c r="BB174" s="265"/>
      <c r="BC174" s="265"/>
      <c r="BD174" s="265"/>
      <c r="BE174" s="291"/>
      <c r="BF174" s="250"/>
      <c r="BG174" s="250"/>
      <c r="BH174" s="250"/>
      <c r="BI174" s="250"/>
      <c r="BJ174" s="250"/>
      <c r="BK174" s="250"/>
      <c r="BL174" s="251"/>
      <c r="BM174" s="251"/>
      <c r="BN174" s="251"/>
      <c r="BO174" s="250"/>
      <c r="BP174" s="250"/>
      <c r="BQ174" s="250"/>
      <c r="BR174" s="250"/>
    </row>
    <row r="175" spans="1:71" s="232" customFormat="1" ht="16.5" customHeight="1">
      <c r="A175" s="250"/>
      <c r="B175" s="290" t="s">
        <v>2206</v>
      </c>
      <c r="C175" s="18"/>
      <c r="D175" s="18"/>
      <c r="E175" s="18"/>
      <c r="F175" s="18"/>
      <c r="G175" s="18"/>
      <c r="H175" s="18"/>
      <c r="I175" s="19"/>
      <c r="J175" s="264"/>
      <c r="K175" s="265"/>
      <c r="L175" s="265"/>
      <c r="M175" s="265"/>
      <c r="N175" s="265"/>
      <c r="O175" s="265"/>
      <c r="P175" s="265"/>
      <c r="Q175" s="266" t="s">
        <v>1465</v>
      </c>
      <c r="R175" s="266"/>
      <c r="S175" s="265"/>
      <c r="T175" s="265"/>
      <c r="U175" s="265"/>
      <c r="V175" s="265"/>
      <c r="W175" s="265"/>
      <c r="X175" s="265"/>
      <c r="Y175" s="267"/>
      <c r="Z175" s="264"/>
      <c r="AA175" s="265"/>
      <c r="AB175" s="265"/>
      <c r="AC175" s="265"/>
      <c r="AD175" s="265"/>
      <c r="AE175" s="265"/>
      <c r="AF175" s="265"/>
      <c r="AG175" s="266" t="s">
        <v>1465</v>
      </c>
      <c r="AH175" s="266"/>
      <c r="AI175" s="265"/>
      <c r="AJ175" s="265"/>
      <c r="AK175" s="265"/>
      <c r="AL175" s="265"/>
      <c r="AM175" s="265"/>
      <c r="AN175" s="265"/>
      <c r="AO175" s="267"/>
      <c r="AP175" s="264"/>
      <c r="AQ175" s="265"/>
      <c r="AR175" s="265"/>
      <c r="AS175" s="265"/>
      <c r="AT175" s="265"/>
      <c r="AU175" s="265"/>
      <c r="AV175" s="265"/>
      <c r="AW175" s="266" t="s">
        <v>1465</v>
      </c>
      <c r="AX175" s="266"/>
      <c r="AY175" s="265"/>
      <c r="AZ175" s="265"/>
      <c r="BA175" s="265"/>
      <c r="BB175" s="265"/>
      <c r="BC175" s="265"/>
      <c r="BD175" s="265"/>
      <c r="BE175" s="291"/>
      <c r="BF175" s="250"/>
      <c r="BG175" s="250"/>
      <c r="BH175" s="250"/>
      <c r="BI175" s="250"/>
      <c r="BJ175" s="250"/>
      <c r="BK175" s="250"/>
      <c r="BL175" s="251"/>
      <c r="BM175" s="251"/>
      <c r="BN175" s="251"/>
      <c r="BO175" s="250"/>
      <c r="BP175" s="250"/>
      <c r="BQ175" s="250"/>
      <c r="BR175" s="250"/>
    </row>
    <row r="176" spans="1:71" s="240" customFormat="1" ht="11.25" customHeight="1">
      <c r="A176" s="292"/>
      <c r="B176" s="293" t="s">
        <v>1466</v>
      </c>
      <c r="C176" s="294"/>
      <c r="D176" s="294"/>
      <c r="E176" s="294"/>
      <c r="F176" s="294"/>
      <c r="G176" s="294"/>
      <c r="H176" s="294"/>
      <c r="I176" s="295"/>
      <c r="J176" s="281" t="s">
        <v>266</v>
      </c>
      <c r="K176" s="282"/>
      <c r="L176" s="282"/>
      <c r="M176" s="282"/>
      <c r="N176" s="282"/>
      <c r="O176" s="283"/>
      <c r="P176" s="242" t="s">
        <v>894</v>
      </c>
      <c r="Q176" s="243"/>
      <c r="R176" s="243"/>
      <c r="S176" s="243"/>
      <c r="T176" s="243"/>
      <c r="U176" s="244"/>
      <c r="V176" s="242" t="s">
        <v>895</v>
      </c>
      <c r="W176" s="243"/>
      <c r="X176" s="243"/>
      <c r="Y176" s="243"/>
      <c r="Z176" s="243"/>
      <c r="AA176" s="244"/>
      <c r="AB176" s="242" t="s">
        <v>905</v>
      </c>
      <c r="AC176" s="243"/>
      <c r="AD176" s="243"/>
      <c r="AE176" s="243"/>
      <c r="AF176" s="243"/>
      <c r="AG176" s="244"/>
      <c r="AH176" s="242" t="s">
        <v>896</v>
      </c>
      <c r="AI176" s="243"/>
      <c r="AJ176" s="243"/>
      <c r="AK176" s="243"/>
      <c r="AL176" s="243"/>
      <c r="AM176" s="244"/>
      <c r="AN176" s="242" t="s">
        <v>198</v>
      </c>
      <c r="AO176" s="243"/>
      <c r="AP176" s="243"/>
      <c r="AQ176" s="243"/>
      <c r="AR176" s="243"/>
      <c r="AS176" s="244"/>
      <c r="AT176" s="242" t="s">
        <v>904</v>
      </c>
      <c r="AU176" s="243"/>
      <c r="AV176" s="243"/>
      <c r="AW176" s="243"/>
      <c r="AX176" s="243"/>
      <c r="AY176" s="244"/>
      <c r="AZ176" s="242" t="s">
        <v>897</v>
      </c>
      <c r="BA176" s="243"/>
      <c r="BB176" s="243"/>
      <c r="BC176" s="243"/>
      <c r="BD176" s="243"/>
      <c r="BE176" s="284"/>
      <c r="BF176" s="292"/>
      <c r="BG176" s="292"/>
      <c r="BH176" s="292"/>
      <c r="BI176" s="292"/>
      <c r="BJ176" s="292"/>
      <c r="BK176" s="292"/>
      <c r="BL176" s="292"/>
      <c r="BM176" s="292"/>
      <c r="BN176" s="292"/>
      <c r="BO176" s="292"/>
      <c r="BP176" s="292"/>
      <c r="BQ176" s="292"/>
      <c r="BR176" s="292"/>
    </row>
    <row r="177" spans="1:71" s="232" customFormat="1" ht="15" customHeight="1">
      <c r="A177" s="250"/>
      <c r="B177" s="296"/>
      <c r="C177" s="297"/>
      <c r="D177" s="297"/>
      <c r="E177" s="297"/>
      <c r="F177" s="297"/>
      <c r="G177" s="297"/>
      <c r="H177" s="297"/>
      <c r="I177" s="298"/>
      <c r="J177" s="288"/>
      <c r="K177" s="279"/>
      <c r="L177" s="279"/>
      <c r="M177" s="279"/>
      <c r="N177" s="279"/>
      <c r="O177" s="280"/>
      <c r="P177" s="288"/>
      <c r="Q177" s="279"/>
      <c r="R177" s="279"/>
      <c r="S177" s="279"/>
      <c r="T177" s="279"/>
      <c r="U177" s="280"/>
      <c r="V177" s="288"/>
      <c r="W177" s="279"/>
      <c r="X177" s="279"/>
      <c r="Y177" s="279"/>
      <c r="Z177" s="279"/>
      <c r="AA177" s="280"/>
      <c r="AB177" s="288"/>
      <c r="AC177" s="279"/>
      <c r="AD177" s="279"/>
      <c r="AE177" s="279"/>
      <c r="AF177" s="279"/>
      <c r="AG177" s="280"/>
      <c r="AH177" s="288"/>
      <c r="AI177" s="279"/>
      <c r="AJ177" s="279"/>
      <c r="AK177" s="279"/>
      <c r="AL177" s="279"/>
      <c r="AM177" s="280"/>
      <c r="AN177" s="288"/>
      <c r="AO177" s="279"/>
      <c r="AP177" s="279"/>
      <c r="AQ177" s="279"/>
      <c r="AR177" s="279"/>
      <c r="AS177" s="280"/>
      <c r="AT177" s="288"/>
      <c r="AU177" s="279"/>
      <c r="AV177" s="279"/>
      <c r="AW177" s="279"/>
      <c r="AX177" s="279"/>
      <c r="AY177" s="280"/>
      <c r="AZ177" s="288"/>
      <c r="BA177" s="279"/>
      <c r="BB177" s="279"/>
      <c r="BC177" s="279"/>
      <c r="BD177" s="279"/>
      <c r="BE177" s="307"/>
      <c r="BF177" s="250"/>
      <c r="BG177" s="250"/>
      <c r="BH177" s="250"/>
      <c r="BI177" s="250"/>
      <c r="BJ177" s="250"/>
      <c r="BK177" s="250"/>
      <c r="BL177" s="251"/>
      <c r="BM177" s="251"/>
      <c r="BN177" s="251"/>
      <c r="BO177" s="250"/>
      <c r="BP177" s="250"/>
      <c r="BQ177" s="250"/>
      <c r="BR177" s="250"/>
    </row>
    <row r="178" spans="1:71" s="232" customFormat="1" ht="16.5" customHeight="1">
      <c r="A178" s="250"/>
      <c r="B178" s="299" t="s">
        <v>2360</v>
      </c>
      <c r="C178" s="300"/>
      <c r="D178" s="300"/>
      <c r="E178" s="300"/>
      <c r="F178" s="300"/>
      <c r="G178" s="300"/>
      <c r="H178" s="300"/>
      <c r="I178" s="301"/>
      <c r="J178" s="264"/>
      <c r="K178" s="265"/>
      <c r="L178" s="265"/>
      <c r="M178" s="265"/>
      <c r="N178" s="265"/>
      <c r="O178" s="265"/>
      <c r="P178" s="265"/>
      <c r="Q178" s="266" t="s">
        <v>1465</v>
      </c>
      <c r="R178" s="266"/>
      <c r="S178" s="265"/>
      <c r="T178" s="265"/>
      <c r="U178" s="265"/>
      <c r="V178" s="265"/>
      <c r="W178" s="265"/>
      <c r="X178" s="265"/>
      <c r="Y178" s="267"/>
      <c r="Z178" s="264"/>
      <c r="AA178" s="265"/>
      <c r="AB178" s="265"/>
      <c r="AC178" s="265"/>
      <c r="AD178" s="265"/>
      <c r="AE178" s="265"/>
      <c r="AF178" s="265"/>
      <c r="AG178" s="266" t="s">
        <v>1465</v>
      </c>
      <c r="AH178" s="266"/>
      <c r="AI178" s="265"/>
      <c r="AJ178" s="265"/>
      <c r="AK178" s="265"/>
      <c r="AL178" s="265"/>
      <c r="AM178" s="265"/>
      <c r="AN178" s="265"/>
      <c r="AO178" s="267"/>
      <c r="AP178" s="264"/>
      <c r="AQ178" s="265"/>
      <c r="AR178" s="265"/>
      <c r="AS178" s="265"/>
      <c r="AT178" s="265"/>
      <c r="AU178" s="265"/>
      <c r="AV178" s="265"/>
      <c r="AW178" s="266" t="s">
        <v>1465</v>
      </c>
      <c r="AX178" s="266"/>
      <c r="AY178" s="265"/>
      <c r="AZ178" s="265"/>
      <c r="BA178" s="265"/>
      <c r="BB178" s="265"/>
      <c r="BC178" s="265"/>
      <c r="BD178" s="265"/>
      <c r="BE178" s="291"/>
      <c r="BF178" s="250"/>
      <c r="BG178" s="250"/>
      <c r="BH178" s="250"/>
      <c r="BI178" s="250"/>
      <c r="BJ178" s="250"/>
      <c r="BK178" s="250"/>
      <c r="BL178" s="250"/>
      <c r="BM178" s="250"/>
      <c r="BN178" s="250"/>
      <c r="BO178" s="250"/>
      <c r="BP178" s="250"/>
      <c r="BQ178" s="250"/>
      <c r="BR178" s="250"/>
      <c r="BS178" s="302"/>
    </row>
    <row r="179" spans="1:71" s="232" customFormat="1" ht="14.25" customHeight="1">
      <c r="A179" s="303"/>
      <c r="B179" s="304" t="s">
        <v>1467</v>
      </c>
      <c r="C179" s="305"/>
      <c r="D179" s="305"/>
      <c r="E179" s="305"/>
      <c r="F179" s="305"/>
      <c r="G179" s="305"/>
      <c r="H179" s="305"/>
      <c r="I179" s="306"/>
      <c r="J179" s="288"/>
      <c r="K179" s="279"/>
      <c r="L179" s="279"/>
      <c r="M179" s="279"/>
      <c r="N179" s="279"/>
      <c r="O179" s="279"/>
      <c r="P179" s="279"/>
      <c r="Q179" s="279"/>
      <c r="R179" s="279"/>
      <c r="S179" s="279"/>
      <c r="T179" s="279"/>
      <c r="U179" s="279"/>
      <c r="V179" s="279"/>
      <c r="W179" s="279"/>
      <c r="X179" s="279"/>
      <c r="Y179" s="279"/>
      <c r="Z179" s="279"/>
      <c r="AA179" s="279"/>
      <c r="AB179" s="279"/>
      <c r="AC179" s="279"/>
      <c r="AD179" s="279"/>
      <c r="AE179" s="279"/>
      <c r="AF179" s="279"/>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307"/>
      <c r="BF179" s="303"/>
      <c r="BG179" s="303"/>
      <c r="BH179" s="303"/>
      <c r="BI179" s="303"/>
      <c r="BJ179" s="303"/>
      <c r="BK179" s="303"/>
      <c r="BL179" s="303"/>
      <c r="BM179" s="303"/>
      <c r="BN179" s="303"/>
      <c r="BO179" s="303"/>
      <c r="BP179" s="303"/>
      <c r="BQ179" s="303"/>
      <c r="BR179" s="303"/>
      <c r="BS179" s="302"/>
    </row>
    <row r="180" spans="1:71" s="232" customFormat="1" ht="14.25" customHeight="1" thickBot="1">
      <c r="A180" s="250"/>
      <c r="B180" s="308"/>
      <c r="C180" s="309"/>
      <c r="D180" s="309"/>
      <c r="E180" s="309"/>
      <c r="F180" s="309"/>
      <c r="G180" s="309"/>
      <c r="H180" s="309"/>
      <c r="I180" s="310"/>
      <c r="J180" s="311"/>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2"/>
      <c r="AY180" s="312"/>
      <c r="AZ180" s="312"/>
      <c r="BA180" s="312"/>
      <c r="BB180" s="312"/>
      <c r="BC180" s="312"/>
      <c r="BD180" s="312"/>
      <c r="BE180" s="313"/>
      <c r="BF180" s="250"/>
      <c r="BG180" s="250"/>
      <c r="BH180" s="250"/>
      <c r="BI180" s="250"/>
      <c r="BJ180" s="250"/>
      <c r="BK180" s="250"/>
      <c r="BL180" s="251"/>
      <c r="BM180" s="251"/>
      <c r="BN180" s="251"/>
      <c r="BO180" s="250"/>
      <c r="BP180" s="250"/>
      <c r="BQ180" s="250"/>
      <c r="BR180" s="250"/>
    </row>
    <row r="181" spans="1:71" s="232" customFormat="1" ht="18.75" customHeight="1">
      <c r="A181" s="239"/>
      <c r="B181" s="273" t="s">
        <v>1463</v>
      </c>
      <c r="C181" s="274"/>
      <c r="D181" s="274"/>
      <c r="E181" s="274"/>
      <c r="F181" s="274"/>
      <c r="G181" s="274"/>
      <c r="H181" s="274"/>
      <c r="I181" s="275"/>
      <c r="J181" s="276" t="s">
        <v>2212</v>
      </c>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7"/>
      <c r="BF181" s="239"/>
      <c r="BG181" s="239"/>
      <c r="BH181" s="239"/>
      <c r="BI181" s="239"/>
      <c r="BJ181" s="239"/>
      <c r="BK181" s="239"/>
      <c r="BL181" s="239"/>
      <c r="BM181" s="239"/>
      <c r="BN181" s="239"/>
      <c r="BO181" s="239"/>
      <c r="BP181" s="239"/>
      <c r="BQ181" s="239"/>
      <c r="BR181" s="239"/>
    </row>
    <row r="182" spans="1:71" s="240" customFormat="1" ht="11.25" customHeight="1">
      <c r="A182" s="246"/>
      <c r="B182" s="278"/>
      <c r="C182" s="279"/>
      <c r="D182" s="279"/>
      <c r="E182" s="279"/>
      <c r="F182" s="279"/>
      <c r="G182" s="279"/>
      <c r="H182" s="279"/>
      <c r="I182" s="280"/>
      <c r="J182" s="281" t="s">
        <v>266</v>
      </c>
      <c r="K182" s="282"/>
      <c r="L182" s="282"/>
      <c r="M182" s="282"/>
      <c r="N182" s="282"/>
      <c r="O182" s="283"/>
      <c r="P182" s="242" t="s">
        <v>894</v>
      </c>
      <c r="Q182" s="243"/>
      <c r="R182" s="243"/>
      <c r="S182" s="243"/>
      <c r="T182" s="243"/>
      <c r="U182" s="244"/>
      <c r="V182" s="242" t="s">
        <v>895</v>
      </c>
      <c r="W182" s="243"/>
      <c r="X182" s="243"/>
      <c r="Y182" s="243"/>
      <c r="Z182" s="243"/>
      <c r="AA182" s="244"/>
      <c r="AB182" s="242" t="s">
        <v>905</v>
      </c>
      <c r="AC182" s="243"/>
      <c r="AD182" s="243"/>
      <c r="AE182" s="243"/>
      <c r="AF182" s="243"/>
      <c r="AG182" s="244"/>
      <c r="AH182" s="242" t="s">
        <v>896</v>
      </c>
      <c r="AI182" s="243"/>
      <c r="AJ182" s="243"/>
      <c r="AK182" s="243"/>
      <c r="AL182" s="243"/>
      <c r="AM182" s="244"/>
      <c r="AN182" s="242" t="s">
        <v>198</v>
      </c>
      <c r="AO182" s="243"/>
      <c r="AP182" s="243"/>
      <c r="AQ182" s="243"/>
      <c r="AR182" s="243"/>
      <c r="AS182" s="244"/>
      <c r="AT182" s="242" t="s">
        <v>904</v>
      </c>
      <c r="AU182" s="243"/>
      <c r="AV182" s="243"/>
      <c r="AW182" s="243"/>
      <c r="AX182" s="243"/>
      <c r="AY182" s="244"/>
      <c r="AZ182" s="242" t="s">
        <v>897</v>
      </c>
      <c r="BA182" s="243"/>
      <c r="BB182" s="243"/>
      <c r="BC182" s="243"/>
      <c r="BD182" s="243"/>
      <c r="BE182" s="284"/>
      <c r="BF182" s="246"/>
      <c r="BG182" s="246"/>
      <c r="BH182" s="246"/>
      <c r="BI182" s="246"/>
      <c r="BJ182" s="246"/>
      <c r="BK182" s="246"/>
      <c r="BL182" s="246"/>
      <c r="BM182" s="246"/>
      <c r="BN182" s="246"/>
      <c r="BO182" s="246"/>
      <c r="BP182" s="246"/>
      <c r="BQ182" s="246"/>
      <c r="BR182" s="246"/>
    </row>
    <row r="183" spans="1:71" s="232" customFormat="1" ht="15" customHeight="1">
      <c r="A183" s="250"/>
      <c r="B183" s="285"/>
      <c r="C183" s="286"/>
      <c r="D183" s="286"/>
      <c r="E183" s="286"/>
      <c r="F183" s="286"/>
      <c r="G183" s="286"/>
      <c r="H183" s="286"/>
      <c r="I183" s="287"/>
      <c r="J183" s="288"/>
      <c r="K183" s="279"/>
      <c r="L183" s="279"/>
      <c r="M183" s="279"/>
      <c r="N183" s="279"/>
      <c r="O183" s="280"/>
      <c r="P183" s="288"/>
      <c r="Q183" s="279"/>
      <c r="R183" s="279"/>
      <c r="S183" s="279"/>
      <c r="T183" s="279"/>
      <c r="U183" s="280"/>
      <c r="V183" s="288"/>
      <c r="W183" s="279"/>
      <c r="X183" s="279"/>
      <c r="Y183" s="279"/>
      <c r="Z183" s="279"/>
      <c r="AA183" s="280"/>
      <c r="AB183" s="288"/>
      <c r="AC183" s="279"/>
      <c r="AD183" s="279"/>
      <c r="AE183" s="279"/>
      <c r="AF183" s="279"/>
      <c r="AG183" s="280"/>
      <c r="AH183" s="288"/>
      <c r="AI183" s="279"/>
      <c r="AJ183" s="279"/>
      <c r="AK183" s="279"/>
      <c r="AL183" s="279"/>
      <c r="AM183" s="280"/>
      <c r="AN183" s="288"/>
      <c r="AO183" s="279"/>
      <c r="AP183" s="279"/>
      <c r="AQ183" s="279"/>
      <c r="AR183" s="279"/>
      <c r="AS183" s="280"/>
      <c r="AT183" s="288"/>
      <c r="AU183" s="279"/>
      <c r="AV183" s="279"/>
      <c r="AW183" s="279"/>
      <c r="AX183" s="279"/>
      <c r="AY183" s="280"/>
      <c r="AZ183" s="288"/>
      <c r="BA183" s="279"/>
      <c r="BB183" s="279"/>
      <c r="BC183" s="279"/>
      <c r="BD183" s="279"/>
      <c r="BE183" s="307"/>
      <c r="BF183" s="250"/>
      <c r="BG183" s="250"/>
      <c r="BH183" s="250"/>
      <c r="BI183" s="250"/>
      <c r="BJ183" s="250"/>
      <c r="BK183" s="250"/>
      <c r="BL183" s="251"/>
      <c r="BM183" s="251"/>
      <c r="BN183" s="251"/>
      <c r="BO183" s="250"/>
      <c r="BP183" s="250"/>
      <c r="BQ183" s="250"/>
      <c r="BR183" s="250"/>
    </row>
    <row r="184" spans="1:71" s="232" customFormat="1" ht="16.5" customHeight="1">
      <c r="A184" s="250"/>
      <c r="B184" s="290" t="s">
        <v>2207</v>
      </c>
      <c r="C184" s="18"/>
      <c r="D184" s="18"/>
      <c r="E184" s="18"/>
      <c r="F184" s="18"/>
      <c r="G184" s="18"/>
      <c r="H184" s="18"/>
      <c r="I184" s="19"/>
      <c r="J184" s="264"/>
      <c r="K184" s="265"/>
      <c r="L184" s="265"/>
      <c r="M184" s="265"/>
      <c r="N184" s="265"/>
      <c r="O184" s="265"/>
      <c r="P184" s="265"/>
      <c r="Q184" s="266" t="s">
        <v>1465</v>
      </c>
      <c r="R184" s="266"/>
      <c r="S184" s="265"/>
      <c r="T184" s="265"/>
      <c r="U184" s="265"/>
      <c r="V184" s="265"/>
      <c r="W184" s="265"/>
      <c r="X184" s="265"/>
      <c r="Y184" s="267"/>
      <c r="Z184" s="264"/>
      <c r="AA184" s="265"/>
      <c r="AB184" s="265"/>
      <c r="AC184" s="265"/>
      <c r="AD184" s="265"/>
      <c r="AE184" s="265"/>
      <c r="AF184" s="265"/>
      <c r="AG184" s="266" t="s">
        <v>1465</v>
      </c>
      <c r="AH184" s="266"/>
      <c r="AI184" s="265"/>
      <c r="AJ184" s="265"/>
      <c r="AK184" s="265"/>
      <c r="AL184" s="265"/>
      <c r="AM184" s="265"/>
      <c r="AN184" s="265"/>
      <c r="AO184" s="267"/>
      <c r="AP184" s="264"/>
      <c r="AQ184" s="265"/>
      <c r="AR184" s="265"/>
      <c r="AS184" s="265"/>
      <c r="AT184" s="265"/>
      <c r="AU184" s="265"/>
      <c r="AV184" s="265"/>
      <c r="AW184" s="266" t="s">
        <v>1465</v>
      </c>
      <c r="AX184" s="266"/>
      <c r="AY184" s="265"/>
      <c r="AZ184" s="265"/>
      <c r="BA184" s="265"/>
      <c r="BB184" s="265"/>
      <c r="BC184" s="265"/>
      <c r="BD184" s="265"/>
      <c r="BE184" s="291"/>
      <c r="BF184" s="250"/>
      <c r="BG184" s="250"/>
      <c r="BH184" s="250"/>
      <c r="BI184" s="250"/>
      <c r="BJ184" s="250"/>
      <c r="BK184" s="250"/>
      <c r="BL184" s="251"/>
      <c r="BM184" s="251"/>
      <c r="BN184" s="251"/>
      <c r="BO184" s="250"/>
      <c r="BP184" s="250"/>
      <c r="BQ184" s="250"/>
      <c r="BR184" s="250"/>
    </row>
    <row r="185" spans="1:71" s="232" customFormat="1" ht="16.5" customHeight="1">
      <c r="A185" s="250"/>
      <c r="B185" s="290" t="s">
        <v>2206</v>
      </c>
      <c r="C185" s="18"/>
      <c r="D185" s="18"/>
      <c r="E185" s="18"/>
      <c r="F185" s="18"/>
      <c r="G185" s="18"/>
      <c r="H185" s="18"/>
      <c r="I185" s="19"/>
      <c r="J185" s="264"/>
      <c r="K185" s="265"/>
      <c r="L185" s="265"/>
      <c r="M185" s="265"/>
      <c r="N185" s="265"/>
      <c r="O185" s="265"/>
      <c r="P185" s="265"/>
      <c r="Q185" s="266" t="s">
        <v>1465</v>
      </c>
      <c r="R185" s="266"/>
      <c r="S185" s="265"/>
      <c r="T185" s="265"/>
      <c r="U185" s="265"/>
      <c r="V185" s="265"/>
      <c r="W185" s="265"/>
      <c r="X185" s="265"/>
      <c r="Y185" s="267"/>
      <c r="Z185" s="264"/>
      <c r="AA185" s="265"/>
      <c r="AB185" s="265"/>
      <c r="AC185" s="265"/>
      <c r="AD185" s="265"/>
      <c r="AE185" s="265"/>
      <c r="AF185" s="265"/>
      <c r="AG185" s="266" t="s">
        <v>1465</v>
      </c>
      <c r="AH185" s="266"/>
      <c r="AI185" s="265"/>
      <c r="AJ185" s="265"/>
      <c r="AK185" s="265"/>
      <c r="AL185" s="265"/>
      <c r="AM185" s="265"/>
      <c r="AN185" s="265"/>
      <c r="AO185" s="267"/>
      <c r="AP185" s="264"/>
      <c r="AQ185" s="265"/>
      <c r="AR185" s="265"/>
      <c r="AS185" s="265"/>
      <c r="AT185" s="265"/>
      <c r="AU185" s="265"/>
      <c r="AV185" s="265"/>
      <c r="AW185" s="266" t="s">
        <v>1465</v>
      </c>
      <c r="AX185" s="266"/>
      <c r="AY185" s="265"/>
      <c r="AZ185" s="265"/>
      <c r="BA185" s="265"/>
      <c r="BB185" s="265"/>
      <c r="BC185" s="265"/>
      <c r="BD185" s="265"/>
      <c r="BE185" s="291"/>
      <c r="BF185" s="250"/>
      <c r="BG185" s="250"/>
      <c r="BH185" s="250"/>
      <c r="BI185" s="250"/>
      <c r="BJ185" s="250"/>
      <c r="BK185" s="250"/>
      <c r="BL185" s="251"/>
      <c r="BM185" s="251"/>
      <c r="BN185" s="251"/>
      <c r="BO185" s="250"/>
      <c r="BP185" s="250"/>
      <c r="BQ185" s="250"/>
      <c r="BR185" s="250"/>
    </row>
    <row r="186" spans="1:71" s="240" customFormat="1" ht="11.25" customHeight="1">
      <c r="A186" s="292"/>
      <c r="B186" s="293" t="s">
        <v>1466</v>
      </c>
      <c r="C186" s="294"/>
      <c r="D186" s="294"/>
      <c r="E186" s="294"/>
      <c r="F186" s="294"/>
      <c r="G186" s="294"/>
      <c r="H186" s="294"/>
      <c r="I186" s="295"/>
      <c r="J186" s="281" t="s">
        <v>266</v>
      </c>
      <c r="K186" s="282"/>
      <c r="L186" s="282"/>
      <c r="M186" s="282"/>
      <c r="N186" s="282"/>
      <c r="O186" s="283"/>
      <c r="P186" s="242" t="s">
        <v>894</v>
      </c>
      <c r="Q186" s="243"/>
      <c r="R186" s="243"/>
      <c r="S186" s="243"/>
      <c r="T186" s="243"/>
      <c r="U186" s="244"/>
      <c r="V186" s="242" t="s">
        <v>895</v>
      </c>
      <c r="W186" s="243"/>
      <c r="X186" s="243"/>
      <c r="Y186" s="243"/>
      <c r="Z186" s="243"/>
      <c r="AA186" s="244"/>
      <c r="AB186" s="242" t="s">
        <v>905</v>
      </c>
      <c r="AC186" s="243"/>
      <c r="AD186" s="243"/>
      <c r="AE186" s="243"/>
      <c r="AF186" s="243"/>
      <c r="AG186" s="244"/>
      <c r="AH186" s="242" t="s">
        <v>896</v>
      </c>
      <c r="AI186" s="243"/>
      <c r="AJ186" s="243"/>
      <c r="AK186" s="243"/>
      <c r="AL186" s="243"/>
      <c r="AM186" s="244"/>
      <c r="AN186" s="242" t="s">
        <v>198</v>
      </c>
      <c r="AO186" s="243"/>
      <c r="AP186" s="243"/>
      <c r="AQ186" s="243"/>
      <c r="AR186" s="243"/>
      <c r="AS186" s="244"/>
      <c r="AT186" s="242" t="s">
        <v>904</v>
      </c>
      <c r="AU186" s="243"/>
      <c r="AV186" s="243"/>
      <c r="AW186" s="243"/>
      <c r="AX186" s="243"/>
      <c r="AY186" s="244"/>
      <c r="AZ186" s="242" t="s">
        <v>897</v>
      </c>
      <c r="BA186" s="243"/>
      <c r="BB186" s="243"/>
      <c r="BC186" s="243"/>
      <c r="BD186" s="243"/>
      <c r="BE186" s="284"/>
      <c r="BF186" s="292"/>
      <c r="BG186" s="292"/>
      <c r="BH186" s="292"/>
      <c r="BI186" s="292"/>
      <c r="BJ186" s="292"/>
      <c r="BK186" s="292"/>
      <c r="BL186" s="292"/>
      <c r="BM186" s="292"/>
      <c r="BN186" s="292"/>
      <c r="BO186" s="292"/>
      <c r="BP186" s="292"/>
      <c r="BQ186" s="292"/>
      <c r="BR186" s="292"/>
    </row>
    <row r="187" spans="1:71" s="232" customFormat="1" ht="15" customHeight="1">
      <c r="A187" s="250"/>
      <c r="B187" s="296"/>
      <c r="C187" s="297"/>
      <c r="D187" s="297"/>
      <c r="E187" s="297"/>
      <c r="F187" s="297"/>
      <c r="G187" s="297"/>
      <c r="H187" s="297"/>
      <c r="I187" s="298"/>
      <c r="J187" s="288"/>
      <c r="K187" s="279"/>
      <c r="L187" s="279"/>
      <c r="M187" s="279"/>
      <c r="N187" s="279"/>
      <c r="O187" s="280"/>
      <c r="P187" s="288"/>
      <c r="Q187" s="279"/>
      <c r="R187" s="279"/>
      <c r="S187" s="279"/>
      <c r="T187" s="279"/>
      <c r="U187" s="280"/>
      <c r="V187" s="288"/>
      <c r="W187" s="279"/>
      <c r="X187" s="279"/>
      <c r="Y187" s="279"/>
      <c r="Z187" s="279"/>
      <c r="AA187" s="280"/>
      <c r="AB187" s="288"/>
      <c r="AC187" s="279"/>
      <c r="AD187" s="279"/>
      <c r="AE187" s="279"/>
      <c r="AF187" s="279"/>
      <c r="AG187" s="280"/>
      <c r="AH187" s="288"/>
      <c r="AI187" s="279"/>
      <c r="AJ187" s="279"/>
      <c r="AK187" s="279"/>
      <c r="AL187" s="279"/>
      <c r="AM187" s="280"/>
      <c r="AN187" s="288"/>
      <c r="AO187" s="279"/>
      <c r="AP187" s="279"/>
      <c r="AQ187" s="279"/>
      <c r="AR187" s="279"/>
      <c r="AS187" s="280"/>
      <c r="AT187" s="288"/>
      <c r="AU187" s="279"/>
      <c r="AV187" s="279"/>
      <c r="AW187" s="279"/>
      <c r="AX187" s="279"/>
      <c r="AY187" s="280"/>
      <c r="AZ187" s="288"/>
      <c r="BA187" s="279"/>
      <c r="BB187" s="279"/>
      <c r="BC187" s="279"/>
      <c r="BD187" s="279"/>
      <c r="BE187" s="307"/>
      <c r="BF187" s="250"/>
      <c r="BG187" s="250"/>
      <c r="BH187" s="250"/>
      <c r="BI187" s="250"/>
      <c r="BJ187" s="250"/>
      <c r="BK187" s="250"/>
      <c r="BL187" s="251"/>
      <c r="BM187" s="251"/>
      <c r="BN187" s="251"/>
      <c r="BO187" s="250"/>
      <c r="BP187" s="250"/>
      <c r="BQ187" s="250"/>
      <c r="BR187" s="250"/>
    </row>
    <row r="188" spans="1:71" s="232" customFormat="1" ht="16.5" customHeight="1">
      <c r="A188" s="250"/>
      <c r="B188" s="299" t="s">
        <v>2360</v>
      </c>
      <c r="C188" s="300"/>
      <c r="D188" s="300"/>
      <c r="E188" s="300"/>
      <c r="F188" s="300"/>
      <c r="G188" s="300"/>
      <c r="H188" s="300"/>
      <c r="I188" s="301"/>
      <c r="J188" s="264"/>
      <c r="K188" s="265"/>
      <c r="L188" s="265"/>
      <c r="M188" s="265"/>
      <c r="N188" s="265"/>
      <c r="O188" s="265"/>
      <c r="P188" s="265"/>
      <c r="Q188" s="266" t="s">
        <v>1465</v>
      </c>
      <c r="R188" s="266"/>
      <c r="S188" s="265"/>
      <c r="T188" s="265"/>
      <c r="U188" s="265"/>
      <c r="V188" s="265"/>
      <c r="W188" s="265"/>
      <c r="X188" s="265"/>
      <c r="Y188" s="267"/>
      <c r="Z188" s="264"/>
      <c r="AA188" s="265"/>
      <c r="AB188" s="265"/>
      <c r="AC188" s="265"/>
      <c r="AD188" s="265"/>
      <c r="AE188" s="265"/>
      <c r="AF188" s="265"/>
      <c r="AG188" s="266" t="s">
        <v>1465</v>
      </c>
      <c r="AH188" s="266"/>
      <c r="AI188" s="265"/>
      <c r="AJ188" s="265"/>
      <c r="AK188" s="265"/>
      <c r="AL188" s="265"/>
      <c r="AM188" s="265"/>
      <c r="AN188" s="265"/>
      <c r="AO188" s="267"/>
      <c r="AP188" s="264"/>
      <c r="AQ188" s="265"/>
      <c r="AR188" s="265"/>
      <c r="AS188" s="265"/>
      <c r="AT188" s="265"/>
      <c r="AU188" s="265"/>
      <c r="AV188" s="265"/>
      <c r="AW188" s="266" t="s">
        <v>1465</v>
      </c>
      <c r="AX188" s="266"/>
      <c r="AY188" s="265"/>
      <c r="AZ188" s="265"/>
      <c r="BA188" s="265"/>
      <c r="BB188" s="265"/>
      <c r="BC188" s="265"/>
      <c r="BD188" s="265"/>
      <c r="BE188" s="291"/>
      <c r="BF188" s="250"/>
      <c r="BG188" s="250"/>
      <c r="BH188" s="250"/>
      <c r="BI188" s="250"/>
      <c r="BJ188" s="250"/>
      <c r="BK188" s="250"/>
      <c r="BL188" s="250"/>
      <c r="BM188" s="250"/>
      <c r="BN188" s="250"/>
      <c r="BO188" s="250"/>
      <c r="BP188" s="250"/>
      <c r="BQ188" s="250"/>
      <c r="BR188" s="250"/>
      <c r="BS188" s="302"/>
    </row>
    <row r="189" spans="1:71" s="232" customFormat="1" ht="14.25" customHeight="1">
      <c r="A189" s="303"/>
      <c r="B189" s="304" t="s">
        <v>1467</v>
      </c>
      <c r="C189" s="305"/>
      <c r="D189" s="305"/>
      <c r="E189" s="305"/>
      <c r="F189" s="305"/>
      <c r="G189" s="305"/>
      <c r="H189" s="305"/>
      <c r="I189" s="306"/>
      <c r="J189" s="288"/>
      <c r="K189" s="279"/>
      <c r="L189" s="279"/>
      <c r="M189" s="279"/>
      <c r="N189" s="279"/>
      <c r="O189" s="279"/>
      <c r="P189" s="279"/>
      <c r="Q189" s="279"/>
      <c r="R189" s="279"/>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279"/>
      <c r="AV189" s="279"/>
      <c r="AW189" s="279"/>
      <c r="AX189" s="279"/>
      <c r="AY189" s="279"/>
      <c r="AZ189" s="279"/>
      <c r="BA189" s="279"/>
      <c r="BB189" s="279"/>
      <c r="BC189" s="279"/>
      <c r="BD189" s="279"/>
      <c r="BE189" s="307"/>
      <c r="BF189" s="303"/>
      <c r="BG189" s="303"/>
      <c r="BH189" s="303"/>
      <c r="BI189" s="303"/>
      <c r="BJ189" s="303"/>
      <c r="BK189" s="303"/>
      <c r="BL189" s="303"/>
      <c r="BM189" s="303"/>
      <c r="BN189" s="303"/>
      <c r="BO189" s="303"/>
      <c r="BP189" s="303"/>
      <c r="BQ189" s="303"/>
      <c r="BR189" s="303"/>
      <c r="BS189" s="302"/>
    </row>
    <row r="190" spans="1:71" s="232" customFormat="1" ht="14.25" customHeight="1" thickBot="1">
      <c r="A190" s="250"/>
      <c r="B190" s="308"/>
      <c r="C190" s="309"/>
      <c r="D190" s="309"/>
      <c r="E190" s="309"/>
      <c r="F190" s="309"/>
      <c r="G190" s="309"/>
      <c r="H190" s="309"/>
      <c r="I190" s="310"/>
      <c r="J190" s="311"/>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3"/>
      <c r="BF190" s="250"/>
      <c r="BG190" s="250"/>
      <c r="BH190" s="250"/>
      <c r="BI190" s="250"/>
      <c r="BJ190" s="250"/>
      <c r="BK190" s="250"/>
      <c r="BL190" s="251"/>
      <c r="BM190" s="251"/>
      <c r="BN190" s="251"/>
      <c r="BO190" s="250"/>
      <c r="BP190" s="250"/>
      <c r="BQ190" s="250"/>
      <c r="BR190" s="250"/>
    </row>
    <row r="191" spans="1:71" ht="6" customHeight="1">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row>
    <row r="192" spans="1:71" ht="18.75" customHeight="1">
      <c r="A192" s="228"/>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row>
    <row r="193" spans="1:55" ht="18.75" customHeight="1">
      <c r="A193" s="230" t="s">
        <v>1257</v>
      </c>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row>
    <row r="194" spans="1:55" ht="15" customHeight="1">
      <c r="A194" s="48" t="s">
        <v>419</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row>
    <row r="195" spans="1:55" ht="9" customHeight="1">
      <c r="A195" s="317"/>
      <c r="B195" s="317"/>
      <c r="C195" s="228"/>
      <c r="D195" s="228"/>
      <c r="E195" s="228"/>
      <c r="F195" s="228"/>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row>
    <row r="196" spans="1:55" s="324" customFormat="1" ht="19.5" customHeight="1">
      <c r="A196" s="318"/>
      <c r="B196" s="319" t="s">
        <v>1345</v>
      </c>
      <c r="C196" s="319"/>
      <c r="D196" s="319"/>
      <c r="E196" s="319"/>
      <c r="F196" s="319"/>
      <c r="G196" s="319"/>
      <c r="H196" s="319"/>
      <c r="I196" s="319"/>
      <c r="J196" s="319"/>
      <c r="K196" s="319"/>
      <c r="L196" s="319"/>
      <c r="M196" s="320"/>
      <c r="N196" s="321"/>
      <c r="O196" s="322"/>
      <c r="P196" s="319" t="s">
        <v>1346</v>
      </c>
      <c r="Q196" s="319"/>
      <c r="R196" s="319"/>
      <c r="S196" s="323"/>
      <c r="T196" s="319"/>
      <c r="U196" s="319"/>
      <c r="V196" s="319"/>
      <c r="W196" s="319"/>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row>
    <row r="197" spans="1:55" ht="9" customHeight="1">
      <c r="A197" s="228"/>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row>
    <row r="198" spans="1:55" ht="28.5" customHeight="1">
      <c r="A198" s="48"/>
      <c r="B198" s="325" t="s">
        <v>1409</v>
      </c>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row>
    <row r="199" spans="1:55" ht="18.75" customHeight="1">
      <c r="A199" s="48"/>
      <c r="H199" s="96"/>
      <c r="I199" s="55"/>
      <c r="J199" s="264"/>
      <c r="K199" s="267"/>
      <c r="L199" s="32" t="s">
        <v>893</v>
      </c>
      <c r="M199" s="21"/>
      <c r="N199" s="228"/>
      <c r="O199" s="264"/>
      <c r="P199" s="267"/>
      <c r="Q199" s="32" t="s">
        <v>894</v>
      </c>
      <c r="R199" s="21"/>
      <c r="S199" s="228"/>
      <c r="T199" s="264"/>
      <c r="U199" s="267"/>
      <c r="V199" s="326" t="s">
        <v>900</v>
      </c>
      <c r="W199" s="327"/>
      <c r="X199" s="228"/>
      <c r="Y199" s="264"/>
      <c r="Z199" s="267"/>
      <c r="AA199" s="32" t="s">
        <v>905</v>
      </c>
      <c r="AB199" s="21"/>
      <c r="AC199" s="228"/>
      <c r="AD199" s="264"/>
      <c r="AE199" s="267"/>
      <c r="AF199" s="32" t="s">
        <v>896</v>
      </c>
      <c r="AG199" s="21"/>
      <c r="AH199" s="228"/>
      <c r="AI199" s="264"/>
      <c r="AJ199" s="267"/>
      <c r="AK199" s="32" t="s">
        <v>901</v>
      </c>
      <c r="AL199" s="21"/>
      <c r="AM199" s="228"/>
      <c r="AN199" s="264"/>
      <c r="AO199" s="267"/>
      <c r="AP199" s="32" t="s">
        <v>904</v>
      </c>
      <c r="AQ199" s="21"/>
      <c r="AR199" s="328"/>
      <c r="AS199" s="264"/>
      <c r="AT199" s="267"/>
      <c r="AU199" s="32" t="s">
        <v>897</v>
      </c>
      <c r="AV199" s="21"/>
      <c r="AW199" s="329"/>
      <c r="AX199" s="329"/>
      <c r="AY199" s="329"/>
      <c r="AZ199" s="329"/>
      <c r="BA199" s="329"/>
      <c r="BB199" s="329"/>
      <c r="BC199" s="329"/>
    </row>
    <row r="200" spans="1:55" ht="30" hidden="1" customHeight="1">
      <c r="A200" s="317"/>
      <c r="B200" s="330"/>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0"/>
      <c r="Z200" s="330"/>
      <c r="AA200" s="330"/>
      <c r="AB200" s="330"/>
      <c r="AC200" s="330"/>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0"/>
      <c r="AY200" s="330"/>
      <c r="AZ200" s="330"/>
      <c r="BA200" s="330"/>
      <c r="BB200" s="330"/>
      <c r="BC200" s="330"/>
    </row>
    <row r="201" spans="1:55" ht="18.75" hidden="1" customHeight="1">
      <c r="A201" s="228"/>
      <c r="B201" s="327"/>
      <c r="C201" s="331"/>
      <c r="D201" s="331"/>
      <c r="E201" s="21"/>
      <c r="F201" s="21"/>
      <c r="G201" s="21"/>
      <c r="H201" s="21"/>
      <c r="I201" s="332"/>
      <c r="J201" s="96"/>
      <c r="K201" s="96"/>
      <c r="L201" s="327"/>
      <c r="M201" s="327"/>
      <c r="N201" s="21"/>
      <c r="O201" s="21"/>
      <c r="P201" s="13"/>
      <c r="Q201" s="327"/>
      <c r="R201" s="327"/>
      <c r="S201" s="21"/>
      <c r="T201" s="21"/>
      <c r="U201" s="228"/>
      <c r="V201" s="327"/>
      <c r="W201" s="327"/>
      <c r="X201" s="21"/>
      <c r="Y201" s="21"/>
      <c r="Z201" s="228"/>
      <c r="AA201" s="327"/>
      <c r="AB201" s="327"/>
      <c r="AC201" s="21"/>
      <c r="AD201" s="21"/>
      <c r="AE201" s="228"/>
      <c r="AF201" s="327"/>
      <c r="AG201" s="327"/>
      <c r="AH201" s="21"/>
      <c r="AI201" s="21"/>
      <c r="AJ201" s="228"/>
      <c r="AK201" s="327"/>
      <c r="AL201" s="327"/>
      <c r="AM201" s="21"/>
      <c r="AN201" s="21"/>
      <c r="AO201" s="228"/>
      <c r="AP201" s="327"/>
      <c r="AQ201" s="327"/>
      <c r="AR201" s="21"/>
      <c r="AS201" s="21"/>
      <c r="AT201" s="228"/>
      <c r="AU201" s="327"/>
      <c r="AV201" s="327"/>
      <c r="AW201" s="21"/>
      <c r="AX201" s="21"/>
      <c r="AY201" s="228"/>
      <c r="AZ201" s="327"/>
      <c r="BA201" s="327"/>
      <c r="BB201" s="21"/>
      <c r="BC201" s="21"/>
    </row>
    <row r="202" spans="1:55" ht="9" hidden="1" customHeight="1">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row>
    <row r="203" spans="1:55" ht="18.75" hidden="1" customHeight="1">
      <c r="A203" s="96"/>
      <c r="B203" s="96"/>
      <c r="C203" s="96"/>
      <c r="D203" s="96"/>
      <c r="E203" s="96"/>
      <c r="F203" s="96"/>
      <c r="G203" s="96"/>
      <c r="H203" s="96"/>
      <c r="I203" s="96"/>
      <c r="J203" s="96"/>
      <c r="K203" s="96"/>
      <c r="L203" s="327"/>
      <c r="M203" s="327"/>
      <c r="N203" s="21"/>
      <c r="O203" s="21"/>
      <c r="P203" s="13"/>
      <c r="Q203" s="327"/>
      <c r="R203" s="327"/>
      <c r="S203" s="21"/>
      <c r="T203" s="21"/>
      <c r="U203" s="328"/>
      <c r="V203" s="327"/>
      <c r="W203" s="327"/>
      <c r="X203" s="327"/>
      <c r="Y203" s="327"/>
      <c r="Z203" s="328"/>
      <c r="AA203" s="327"/>
      <c r="AB203" s="327"/>
      <c r="AC203" s="21"/>
      <c r="AD203" s="21"/>
      <c r="AE203" s="228"/>
      <c r="AF203" s="327"/>
      <c r="AG203" s="327"/>
      <c r="AH203" s="21"/>
      <c r="AI203" s="21"/>
      <c r="AJ203" s="228"/>
      <c r="AK203" s="327"/>
      <c r="AL203" s="327"/>
      <c r="AM203" s="21"/>
      <c r="AN203" s="21"/>
      <c r="AO203" s="228"/>
      <c r="AP203" s="327"/>
      <c r="AQ203" s="327"/>
      <c r="AR203" s="21"/>
      <c r="AS203" s="21"/>
      <c r="AT203" s="228"/>
      <c r="AU203" s="327"/>
      <c r="AV203" s="327"/>
      <c r="AW203" s="21"/>
      <c r="AX203" s="21"/>
      <c r="AY203" s="228"/>
      <c r="AZ203" s="327"/>
      <c r="BA203" s="327"/>
      <c r="BB203" s="21"/>
      <c r="BC203" s="21"/>
    </row>
    <row r="204" spans="1:55" ht="9" hidden="1" customHeight="1">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row>
    <row r="205" spans="1:55" ht="18.75" hidden="1" customHeight="1">
      <c r="A205" s="96"/>
      <c r="B205" s="96"/>
      <c r="C205" s="96"/>
      <c r="D205" s="96"/>
      <c r="E205" s="96"/>
      <c r="F205" s="96"/>
      <c r="G205" s="96"/>
      <c r="H205" s="96"/>
      <c r="I205" s="96"/>
      <c r="J205" s="96"/>
      <c r="K205" s="96"/>
      <c r="L205" s="327"/>
      <c r="M205" s="327"/>
      <c r="N205" s="21"/>
      <c r="O205" s="21"/>
      <c r="P205" s="13"/>
      <c r="Q205" s="327"/>
      <c r="R205" s="327"/>
      <c r="S205" s="21"/>
      <c r="T205" s="21"/>
      <c r="U205" s="228"/>
      <c r="V205" s="327"/>
      <c r="W205" s="327"/>
      <c r="X205" s="21"/>
      <c r="Y205" s="21"/>
      <c r="Z205" s="228"/>
      <c r="AA205" s="327"/>
      <c r="AB205" s="327"/>
      <c r="AC205" s="21"/>
      <c r="AD205" s="21"/>
      <c r="AE205" s="228"/>
      <c r="AF205" s="327"/>
      <c r="AG205" s="327"/>
      <c r="AH205" s="21"/>
      <c r="AI205" s="21"/>
      <c r="AJ205" s="228"/>
      <c r="AK205" s="327"/>
      <c r="AL205" s="327"/>
      <c r="AM205" s="21"/>
      <c r="AN205" s="21"/>
      <c r="AO205" s="228"/>
      <c r="AP205" s="327"/>
      <c r="AQ205" s="327"/>
      <c r="AR205" s="21"/>
      <c r="AS205" s="21"/>
      <c r="AT205" s="228"/>
      <c r="AU205" s="327"/>
      <c r="AV205" s="327"/>
      <c r="AW205" s="21"/>
      <c r="AX205" s="21"/>
      <c r="AY205" s="228"/>
      <c r="AZ205" s="327"/>
      <c r="BA205" s="327"/>
      <c r="BB205" s="21"/>
      <c r="BC205" s="21"/>
    </row>
    <row r="206" spans="1:55" ht="9" hidden="1" customHeight="1">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row>
    <row r="207" spans="1:55" ht="18.75" hidden="1" customHeight="1">
      <c r="A207" s="96"/>
      <c r="B207" s="96"/>
      <c r="C207" s="96"/>
      <c r="D207" s="96"/>
      <c r="E207" s="96"/>
      <c r="F207" s="96"/>
      <c r="G207" s="96"/>
      <c r="H207" s="96"/>
      <c r="I207" s="96"/>
      <c r="J207" s="96"/>
      <c r="K207" s="96"/>
      <c r="L207" s="327"/>
      <c r="M207" s="327"/>
      <c r="N207" s="327"/>
      <c r="O207" s="327"/>
      <c r="P207" s="13"/>
      <c r="Q207" s="327"/>
      <c r="R207" s="327"/>
      <c r="S207" s="21"/>
      <c r="T207" s="21"/>
      <c r="U207" s="228"/>
      <c r="V207" s="327"/>
      <c r="W207" s="327"/>
      <c r="X207" s="21"/>
      <c r="Y207" s="21"/>
      <c r="Z207" s="228"/>
      <c r="AA207" s="327"/>
      <c r="AB207" s="327"/>
      <c r="AC207" s="21"/>
      <c r="AD207" s="21"/>
      <c r="AE207" s="228"/>
      <c r="AF207" s="327"/>
      <c r="AG207" s="327"/>
      <c r="AH207" s="21"/>
      <c r="AI207" s="21"/>
      <c r="AJ207" s="228"/>
      <c r="AK207" s="327"/>
      <c r="AL207" s="327"/>
      <c r="AM207" s="21"/>
      <c r="AN207" s="21"/>
      <c r="AO207" s="328"/>
      <c r="AP207" s="327"/>
      <c r="AQ207" s="327"/>
      <c r="AR207" s="21"/>
      <c r="AS207" s="21"/>
      <c r="AT207" s="228"/>
      <c r="AU207" s="327"/>
      <c r="AV207" s="327"/>
      <c r="AW207" s="21"/>
      <c r="AX207" s="21"/>
      <c r="AY207" s="228"/>
      <c r="AZ207" s="327"/>
      <c r="BA207" s="327"/>
      <c r="BB207" s="327"/>
      <c r="BC207" s="327"/>
    </row>
    <row r="208" spans="1:55" ht="9" hidden="1" customHeight="1">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row>
    <row r="209" spans="1:57" ht="18.75" hidden="1" customHeight="1">
      <c r="A209" s="96"/>
      <c r="B209" s="96"/>
      <c r="C209" s="96"/>
      <c r="D209" s="96"/>
      <c r="E209" s="96"/>
      <c r="F209" s="96"/>
      <c r="G209" s="96"/>
      <c r="H209" s="96"/>
      <c r="I209" s="96"/>
      <c r="J209" s="96"/>
      <c r="K209" s="96"/>
      <c r="L209" s="327"/>
      <c r="M209" s="327"/>
      <c r="N209" s="21"/>
      <c r="O209" s="21"/>
      <c r="P209" s="13"/>
      <c r="Q209" s="327"/>
      <c r="R209" s="327"/>
      <c r="S209" s="21"/>
      <c r="T209" s="21"/>
      <c r="U209" s="228"/>
      <c r="V209" s="327"/>
      <c r="W209" s="327"/>
      <c r="X209" s="21"/>
      <c r="Y209" s="21"/>
      <c r="Z209" s="228"/>
      <c r="AA209" s="327"/>
      <c r="AB209" s="327"/>
      <c r="AC209" s="21"/>
      <c r="AD209" s="21"/>
      <c r="AE209" s="228"/>
      <c r="AF209" s="327"/>
      <c r="AG209" s="327"/>
      <c r="AH209" s="21"/>
      <c r="AI209" s="21"/>
      <c r="AJ209" s="228"/>
      <c r="AK209" s="327"/>
      <c r="AL209" s="327"/>
      <c r="AM209" s="21"/>
      <c r="AN209" s="21"/>
      <c r="AO209" s="228"/>
      <c r="AP209" s="327"/>
      <c r="AQ209" s="327"/>
      <c r="AR209" s="21"/>
      <c r="AS209" s="21"/>
      <c r="AT209" s="228"/>
      <c r="AU209" s="327"/>
      <c r="AV209" s="327"/>
      <c r="AW209" s="21"/>
      <c r="AX209" s="21"/>
      <c r="AY209" s="228"/>
      <c r="AZ209" s="327"/>
      <c r="BA209" s="327"/>
      <c r="BB209" s="21"/>
      <c r="BC209" s="21"/>
    </row>
    <row r="210" spans="1:57" ht="30" customHeight="1">
      <c r="A210" s="317"/>
      <c r="B210" s="333" t="s">
        <v>247</v>
      </c>
      <c r="C210" s="317"/>
      <c r="D210" s="317"/>
      <c r="E210" s="317"/>
      <c r="F210" s="317"/>
      <c r="G210" s="317"/>
      <c r="H210" s="317"/>
      <c r="I210" s="317"/>
      <c r="J210" s="48"/>
      <c r="K210" s="48"/>
      <c r="L210" s="48"/>
      <c r="M210" s="48" t="s">
        <v>420</v>
      </c>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row>
    <row r="211" spans="1:57" ht="24.75" customHeight="1" thickBot="1">
      <c r="A211" s="48"/>
      <c r="B211" s="48"/>
      <c r="C211" s="48"/>
      <c r="D211" s="48" t="s">
        <v>463</v>
      </c>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row>
    <row r="212" spans="1:57" s="337" customFormat="1" ht="16.5" customHeight="1">
      <c r="A212" s="228"/>
      <c r="B212" s="228"/>
      <c r="C212" s="334"/>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335"/>
      <c r="AK212" s="335"/>
      <c r="AL212" s="335"/>
      <c r="AM212" s="335"/>
      <c r="AN212" s="335"/>
      <c r="AO212" s="335"/>
      <c r="AP212" s="335"/>
      <c r="AQ212" s="335"/>
      <c r="AR212" s="335"/>
      <c r="AS212" s="335"/>
      <c r="AT212" s="335"/>
      <c r="AU212" s="335"/>
      <c r="AV212" s="335"/>
      <c r="AW212" s="335"/>
      <c r="AX212" s="335"/>
      <c r="AY212" s="335"/>
      <c r="AZ212" s="335"/>
      <c r="BA212" s="335"/>
      <c r="BB212" s="335"/>
      <c r="BC212" s="335"/>
      <c r="BD212" s="335"/>
      <c r="BE212" s="336"/>
    </row>
    <row r="213" spans="1:57" s="337" customFormat="1" ht="16.5" customHeight="1">
      <c r="A213" s="228"/>
      <c r="B213" s="228"/>
      <c r="C213" s="338"/>
      <c r="D213" s="339"/>
      <c r="E213" s="339"/>
      <c r="F213" s="339"/>
      <c r="G213" s="339"/>
      <c r="H213" s="339"/>
      <c r="I213" s="339"/>
      <c r="J213" s="339"/>
      <c r="K213" s="339"/>
      <c r="L213" s="339"/>
      <c r="M213" s="339"/>
      <c r="N213" s="339"/>
      <c r="O213" s="339"/>
      <c r="P213" s="339"/>
      <c r="Q213" s="339"/>
      <c r="R213" s="339"/>
      <c r="S213" s="339"/>
      <c r="T213" s="339"/>
      <c r="U213" s="339"/>
      <c r="V213" s="339"/>
      <c r="W213" s="339"/>
      <c r="X213" s="339"/>
      <c r="Y213" s="339"/>
      <c r="Z213" s="339"/>
      <c r="AA213" s="339"/>
      <c r="AB213" s="339"/>
      <c r="AC213" s="339"/>
      <c r="AD213" s="339"/>
      <c r="AE213" s="339"/>
      <c r="AF213" s="339"/>
      <c r="AG213" s="339"/>
      <c r="AH213" s="339"/>
      <c r="AI213" s="339"/>
      <c r="AJ213" s="339"/>
      <c r="AK213" s="339"/>
      <c r="AL213" s="339"/>
      <c r="AM213" s="339"/>
      <c r="AN213" s="339"/>
      <c r="AO213" s="339"/>
      <c r="AP213" s="339"/>
      <c r="AQ213" s="339"/>
      <c r="AR213" s="339"/>
      <c r="AS213" s="339"/>
      <c r="AT213" s="339"/>
      <c r="AU213" s="339"/>
      <c r="AV213" s="339"/>
      <c r="AW213" s="339"/>
      <c r="AX213" s="339"/>
      <c r="AY213" s="339"/>
      <c r="AZ213" s="339"/>
      <c r="BA213" s="339"/>
      <c r="BB213" s="339"/>
      <c r="BC213" s="339"/>
      <c r="BD213" s="339"/>
      <c r="BE213" s="340"/>
    </row>
    <row r="214" spans="1:57" s="337" customFormat="1" ht="16.5" customHeight="1" thickBot="1">
      <c r="A214" s="228"/>
      <c r="B214" s="228"/>
      <c r="C214" s="341"/>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3"/>
    </row>
    <row r="215" spans="1:57" s="337" customFormat="1" ht="18.75" customHeight="1" thickBot="1">
      <c r="A215" s="228"/>
      <c r="B215" s="22" t="s">
        <v>997</v>
      </c>
      <c r="C215" s="22"/>
      <c r="D215" s="22"/>
      <c r="E215" s="22"/>
      <c r="F215" s="22"/>
      <c r="G215" s="22"/>
      <c r="H215" s="22"/>
      <c r="I215" s="328"/>
      <c r="J215" s="328"/>
      <c r="K215" s="328"/>
      <c r="L215" s="328"/>
      <c r="M215" s="328"/>
      <c r="N215" s="328"/>
      <c r="O215" s="328"/>
      <c r="P215" s="328"/>
      <c r="Q215" s="328"/>
      <c r="R215" s="328"/>
      <c r="S215" s="328"/>
      <c r="T215" s="328"/>
      <c r="U215" s="328"/>
      <c r="V215" s="328"/>
      <c r="W215" s="328"/>
      <c r="X215" s="328"/>
      <c r="Y215" s="328"/>
      <c r="Z215" s="328"/>
      <c r="AA215" s="328"/>
      <c r="AB215" s="328"/>
      <c r="AC215" s="328"/>
      <c r="AD215" s="328"/>
      <c r="AE215" s="328"/>
      <c r="AF215" s="328"/>
      <c r="AG215" s="328"/>
      <c r="AH215" s="328"/>
      <c r="AI215" s="328"/>
      <c r="AJ215" s="328"/>
      <c r="AK215" s="328"/>
      <c r="AL215" s="328"/>
      <c r="AM215" s="328"/>
      <c r="AN215" s="328"/>
      <c r="AO215" s="328"/>
      <c r="AP215" s="328"/>
      <c r="AQ215" s="328"/>
      <c r="AR215" s="328"/>
      <c r="AS215" s="328"/>
      <c r="AT215" s="328"/>
      <c r="AU215" s="328"/>
      <c r="AV215" s="328"/>
      <c r="AW215" s="328"/>
      <c r="AX215" s="328"/>
      <c r="AY215" s="328"/>
      <c r="AZ215" s="328"/>
      <c r="BA215" s="328"/>
      <c r="BB215" s="328"/>
      <c r="BC215" s="328"/>
    </row>
    <row r="216" spans="1:57" s="337" customFormat="1" ht="16.5" customHeight="1">
      <c r="A216" s="228"/>
      <c r="B216" s="228"/>
      <c r="C216" s="334"/>
      <c r="D216" s="335"/>
      <c r="E216" s="335"/>
      <c r="F216" s="335"/>
      <c r="G216" s="335"/>
      <c r="H216" s="335"/>
      <c r="I216" s="335"/>
      <c r="J216" s="335"/>
      <c r="K216" s="335"/>
      <c r="L216" s="335"/>
      <c r="M216" s="335"/>
      <c r="N216" s="335"/>
      <c r="O216" s="335"/>
      <c r="P216" s="335"/>
      <c r="Q216" s="335"/>
      <c r="R216" s="335"/>
      <c r="S216" s="335"/>
      <c r="T216" s="335"/>
      <c r="U216" s="335"/>
      <c r="V216" s="335"/>
      <c r="W216" s="335"/>
      <c r="X216" s="335"/>
      <c r="Y216" s="335"/>
      <c r="Z216" s="335"/>
      <c r="AA216" s="335"/>
      <c r="AB216" s="335"/>
      <c r="AC216" s="335"/>
      <c r="AD216" s="335"/>
      <c r="AE216" s="335"/>
      <c r="AF216" s="335"/>
      <c r="AG216" s="335"/>
      <c r="AH216" s="335"/>
      <c r="AI216" s="335"/>
      <c r="AJ216" s="335"/>
      <c r="AK216" s="335"/>
      <c r="AL216" s="335"/>
      <c r="AM216" s="335"/>
      <c r="AN216" s="335"/>
      <c r="AO216" s="335"/>
      <c r="AP216" s="335"/>
      <c r="AQ216" s="335"/>
      <c r="AR216" s="335"/>
      <c r="AS216" s="335"/>
      <c r="AT216" s="335"/>
      <c r="AU216" s="335"/>
      <c r="AV216" s="335"/>
      <c r="AW216" s="335"/>
      <c r="AX216" s="335"/>
      <c r="AY216" s="335"/>
      <c r="AZ216" s="335"/>
      <c r="BA216" s="335"/>
      <c r="BB216" s="335"/>
      <c r="BC216" s="335"/>
      <c r="BD216" s="335"/>
      <c r="BE216" s="336"/>
    </row>
    <row r="217" spans="1:57" s="337" customFormat="1" ht="16.5" customHeight="1">
      <c r="A217" s="228"/>
      <c r="B217" s="228"/>
      <c r="C217" s="338"/>
      <c r="D217" s="339"/>
      <c r="E217" s="339"/>
      <c r="F217" s="339"/>
      <c r="G217" s="339"/>
      <c r="H217" s="339"/>
      <c r="I217" s="339"/>
      <c r="J217" s="339"/>
      <c r="K217" s="339"/>
      <c r="L217" s="339"/>
      <c r="M217" s="339"/>
      <c r="N217" s="339"/>
      <c r="O217" s="339"/>
      <c r="P217" s="339"/>
      <c r="Q217" s="339"/>
      <c r="R217" s="339"/>
      <c r="S217" s="339"/>
      <c r="T217" s="339"/>
      <c r="U217" s="339"/>
      <c r="V217" s="339"/>
      <c r="W217" s="339"/>
      <c r="X217" s="339"/>
      <c r="Y217" s="339"/>
      <c r="Z217" s="339"/>
      <c r="AA217" s="339"/>
      <c r="AB217" s="339"/>
      <c r="AC217" s="339"/>
      <c r="AD217" s="339"/>
      <c r="AE217" s="339"/>
      <c r="AF217" s="339"/>
      <c r="AG217" s="339"/>
      <c r="AH217" s="339"/>
      <c r="AI217" s="339"/>
      <c r="AJ217" s="339"/>
      <c r="AK217" s="339"/>
      <c r="AL217" s="339"/>
      <c r="AM217" s="339"/>
      <c r="AN217" s="339"/>
      <c r="AO217" s="339"/>
      <c r="AP217" s="339"/>
      <c r="AQ217" s="339"/>
      <c r="AR217" s="339"/>
      <c r="AS217" s="339"/>
      <c r="AT217" s="339"/>
      <c r="AU217" s="339"/>
      <c r="AV217" s="339"/>
      <c r="AW217" s="339"/>
      <c r="AX217" s="339"/>
      <c r="AY217" s="339"/>
      <c r="AZ217" s="339"/>
      <c r="BA217" s="339"/>
      <c r="BB217" s="339"/>
      <c r="BC217" s="339"/>
      <c r="BD217" s="339"/>
      <c r="BE217" s="340"/>
    </row>
    <row r="218" spans="1:57" s="337" customFormat="1" ht="16.5" customHeight="1" thickBot="1">
      <c r="A218" s="228"/>
      <c r="B218" s="228"/>
      <c r="C218" s="341"/>
      <c r="D218" s="342"/>
      <c r="E218" s="342"/>
      <c r="F218" s="342"/>
      <c r="G218" s="342"/>
      <c r="H218" s="342"/>
      <c r="I218" s="342"/>
      <c r="J218" s="342"/>
      <c r="K218" s="342"/>
      <c r="L218" s="342"/>
      <c r="M218" s="342"/>
      <c r="N218" s="342"/>
      <c r="O218" s="342"/>
      <c r="P218" s="342"/>
      <c r="Q218" s="342"/>
      <c r="R218" s="342"/>
      <c r="S218" s="342"/>
      <c r="T218" s="342"/>
      <c r="U218" s="342"/>
      <c r="V218" s="342"/>
      <c r="W218" s="342"/>
      <c r="X218" s="342"/>
      <c r="Y218" s="342"/>
      <c r="Z218" s="342"/>
      <c r="AA218" s="342"/>
      <c r="AB218" s="342"/>
      <c r="AC218" s="342"/>
      <c r="AD218" s="342"/>
      <c r="AE218" s="342"/>
      <c r="AF218" s="342"/>
      <c r="AG218" s="342"/>
      <c r="AH218" s="342"/>
      <c r="AI218" s="342"/>
      <c r="AJ218" s="342"/>
      <c r="AK218" s="342"/>
      <c r="AL218" s="342"/>
      <c r="AM218" s="342"/>
      <c r="AN218" s="342"/>
      <c r="AO218" s="342"/>
      <c r="AP218" s="342"/>
      <c r="AQ218" s="342"/>
      <c r="AR218" s="342"/>
      <c r="AS218" s="342"/>
      <c r="AT218" s="342"/>
      <c r="AU218" s="342"/>
      <c r="AV218" s="342"/>
      <c r="AW218" s="342"/>
      <c r="AX218" s="342"/>
      <c r="AY218" s="342"/>
      <c r="AZ218" s="342"/>
      <c r="BA218" s="342"/>
      <c r="BB218" s="342"/>
      <c r="BC218" s="342"/>
      <c r="BD218" s="342"/>
      <c r="BE218" s="343"/>
    </row>
    <row r="219" spans="1:57" s="337" customFormat="1" ht="20.100000000000001" customHeight="1">
      <c r="A219" s="228"/>
      <c r="B219" s="228"/>
    </row>
    <row r="220" spans="1:57" ht="18.75" customHeight="1">
      <c r="A220" s="47" t="s">
        <v>195</v>
      </c>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row>
    <row r="221" spans="1:57" ht="18.75" customHeight="1">
      <c r="A221" s="48" t="s">
        <v>196</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row>
    <row r="222" spans="1:57" ht="18.75" customHeight="1">
      <c r="A222" s="48" t="s">
        <v>248</v>
      </c>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row>
    <row r="223" spans="1:57" ht="18.75" customHeight="1">
      <c r="A223" s="230" t="s">
        <v>1378</v>
      </c>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row>
    <row r="224" spans="1:57" ht="9"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row>
    <row r="225" spans="1:55" ht="9" customHeight="1">
      <c r="A225" s="48"/>
      <c r="B225" s="96"/>
      <c r="C225" s="52"/>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1"/>
      <c r="BA225" s="96"/>
      <c r="BB225" s="96"/>
      <c r="BC225" s="96"/>
    </row>
    <row r="226" spans="1:55" ht="18.75" customHeight="1">
      <c r="A226" s="48"/>
      <c r="B226" s="96"/>
      <c r="C226" s="67"/>
      <c r="D226" s="344" t="s">
        <v>899</v>
      </c>
      <c r="E226" s="344"/>
      <c r="F226" s="344"/>
      <c r="G226" s="344"/>
      <c r="H226" s="344"/>
      <c r="I226" s="344"/>
      <c r="J226" s="344"/>
      <c r="K226" s="344"/>
      <c r="L226" s="344"/>
      <c r="M226" s="344"/>
      <c r="N226" s="344"/>
      <c r="O226" s="344"/>
      <c r="P226" s="344"/>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344"/>
      <c r="AO226" s="344"/>
      <c r="AP226" s="344"/>
      <c r="AQ226" s="344"/>
      <c r="AR226" s="344"/>
      <c r="AS226" s="344"/>
      <c r="AT226" s="344"/>
      <c r="AU226" s="344"/>
      <c r="AV226" s="344"/>
      <c r="AW226" s="344"/>
      <c r="AX226" s="344"/>
      <c r="AY226" s="344"/>
      <c r="AZ226" s="345"/>
      <c r="BA226" s="96"/>
      <c r="BB226" s="96"/>
      <c r="BC226" s="96"/>
    </row>
    <row r="227" spans="1:55" ht="18.75" customHeight="1">
      <c r="A227" s="48"/>
      <c r="B227" s="96"/>
      <c r="C227" s="67"/>
      <c r="D227" s="96" t="s">
        <v>1392</v>
      </c>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55"/>
      <c r="BA227" s="96"/>
      <c r="BB227" s="96"/>
      <c r="BC227" s="96"/>
    </row>
    <row r="228" spans="1:55" ht="9" customHeight="1">
      <c r="A228" s="48"/>
      <c r="B228" s="96"/>
      <c r="C228" s="67"/>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55"/>
      <c r="BA228" s="96"/>
      <c r="BB228" s="96"/>
      <c r="BC228" s="96"/>
    </row>
    <row r="229" spans="1:55" ht="18.75" customHeight="1">
      <c r="A229" s="48"/>
      <c r="B229" s="96"/>
      <c r="C229" s="67"/>
      <c r="D229" s="55"/>
      <c r="E229" s="26" t="s">
        <v>249</v>
      </c>
      <c r="F229" s="27"/>
      <c r="G229" s="27"/>
      <c r="H229" s="28"/>
      <c r="I229" s="26" t="s">
        <v>1417</v>
      </c>
      <c r="J229" s="27"/>
      <c r="K229" s="27"/>
      <c r="L229" s="27"/>
      <c r="M229" s="27"/>
      <c r="N229" s="27"/>
      <c r="O229" s="27"/>
      <c r="P229" s="27"/>
      <c r="Q229" s="27"/>
      <c r="R229" s="27"/>
      <c r="S229" s="27"/>
      <c r="T229" s="28"/>
      <c r="U229" s="67"/>
      <c r="V229" s="96"/>
      <c r="W229" s="55"/>
      <c r="X229" s="26" t="s">
        <v>250</v>
      </c>
      <c r="Y229" s="27"/>
      <c r="Z229" s="27"/>
      <c r="AA229" s="28"/>
      <c r="AB229" s="26" t="s">
        <v>1418</v>
      </c>
      <c r="AC229" s="27"/>
      <c r="AD229" s="27"/>
      <c r="AE229" s="27"/>
      <c r="AF229" s="27"/>
      <c r="AG229" s="27"/>
      <c r="AH229" s="27"/>
      <c r="AI229" s="27"/>
      <c r="AJ229" s="27"/>
      <c r="AK229" s="27"/>
      <c r="AL229" s="27"/>
      <c r="AM229" s="28"/>
      <c r="AN229" s="67"/>
      <c r="AO229" s="96"/>
      <c r="AP229" s="96"/>
      <c r="AQ229" s="96"/>
      <c r="AR229" s="96"/>
      <c r="AS229" s="96"/>
      <c r="AT229" s="96"/>
      <c r="AU229" s="96"/>
      <c r="AV229" s="96"/>
      <c r="AW229" s="96"/>
      <c r="AX229" s="96"/>
      <c r="AY229" s="96"/>
      <c r="AZ229" s="55"/>
      <c r="BA229" s="96"/>
      <c r="BB229" s="96"/>
      <c r="BC229" s="96"/>
    </row>
    <row r="230" spans="1:55" ht="18.75" customHeight="1">
      <c r="A230" s="48"/>
      <c r="B230" s="96"/>
      <c r="C230" s="346"/>
      <c r="D230" s="96" t="s">
        <v>2369</v>
      </c>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55"/>
      <c r="BA230" s="96"/>
      <c r="BB230" s="96"/>
      <c r="BC230" s="96"/>
    </row>
    <row r="231" spans="1:55" ht="18.75" customHeight="1">
      <c r="A231" s="48"/>
      <c r="B231" s="96"/>
      <c r="C231" s="67"/>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55"/>
      <c r="BA231" s="96"/>
      <c r="BB231" s="96"/>
      <c r="BC231" s="96"/>
    </row>
    <row r="232" spans="1:55" ht="12.75" customHeight="1">
      <c r="A232" s="48"/>
      <c r="B232" s="96"/>
      <c r="C232" s="67"/>
      <c r="D232" s="347" t="s">
        <v>898</v>
      </c>
      <c r="E232" s="348"/>
      <c r="F232" s="349"/>
      <c r="G232" s="21" t="s">
        <v>679</v>
      </c>
      <c r="H232" s="21"/>
      <c r="I232" s="21"/>
      <c r="J232" s="350" t="s">
        <v>678</v>
      </c>
      <c r="K232" s="350"/>
      <c r="L232" s="351" t="s">
        <v>668</v>
      </c>
      <c r="M232" s="351"/>
      <c r="N232" s="351"/>
      <c r="O232" s="351"/>
      <c r="P232" s="351"/>
      <c r="Q232" s="351"/>
      <c r="R232" s="351"/>
      <c r="S232" s="351"/>
      <c r="T232" s="351"/>
      <c r="U232" s="351"/>
      <c r="V232" s="351"/>
      <c r="W232" s="351"/>
      <c r="X232" s="351"/>
      <c r="Y232" s="351"/>
      <c r="Z232" s="351"/>
      <c r="AA232" s="351"/>
      <c r="AB232" s="351"/>
      <c r="AC232" s="351"/>
      <c r="AD232" s="351"/>
      <c r="AE232" s="351"/>
      <c r="AF232" s="351"/>
      <c r="AG232" s="351"/>
      <c r="AH232" s="351"/>
      <c r="AI232" s="351"/>
      <c r="AJ232" s="351"/>
      <c r="AK232" s="351"/>
      <c r="AL232" s="351"/>
      <c r="AM232" s="351"/>
      <c r="AN232" s="351"/>
      <c r="AO232" s="351"/>
      <c r="AP232" s="351"/>
      <c r="AQ232" s="351"/>
      <c r="AR232" s="351"/>
      <c r="AS232" s="351"/>
      <c r="AT232" s="351"/>
      <c r="AU232" s="351"/>
      <c r="AV232" s="351"/>
      <c r="AW232" s="351"/>
      <c r="AX232" s="351"/>
      <c r="AY232" s="351"/>
      <c r="AZ232" s="55"/>
      <c r="BA232" s="96"/>
      <c r="BB232" s="96"/>
      <c r="BC232" s="96"/>
    </row>
    <row r="233" spans="1:55" ht="12.75">
      <c r="A233" s="48"/>
      <c r="B233" s="96"/>
      <c r="C233" s="67"/>
      <c r="D233" s="352"/>
      <c r="E233" s="353"/>
      <c r="F233" s="354"/>
      <c r="G233" s="21"/>
      <c r="H233" s="21"/>
      <c r="I233" s="21"/>
      <c r="J233" s="96"/>
      <c r="K233" s="96"/>
      <c r="L233" s="351"/>
      <c r="M233" s="351"/>
      <c r="N233" s="351"/>
      <c r="O233" s="351"/>
      <c r="P233" s="351"/>
      <c r="Q233" s="351"/>
      <c r="R233" s="351"/>
      <c r="S233" s="351"/>
      <c r="T233" s="351"/>
      <c r="U233" s="351"/>
      <c r="V233" s="351"/>
      <c r="W233" s="351"/>
      <c r="X233" s="351"/>
      <c r="Y233" s="351"/>
      <c r="Z233" s="351"/>
      <c r="AA233" s="351"/>
      <c r="AB233" s="351"/>
      <c r="AC233" s="351"/>
      <c r="AD233" s="351"/>
      <c r="AE233" s="351"/>
      <c r="AF233" s="351"/>
      <c r="AG233" s="351"/>
      <c r="AH233" s="351"/>
      <c r="AI233" s="351"/>
      <c r="AJ233" s="351"/>
      <c r="AK233" s="351"/>
      <c r="AL233" s="351"/>
      <c r="AM233" s="351"/>
      <c r="AN233" s="351"/>
      <c r="AO233" s="351"/>
      <c r="AP233" s="351"/>
      <c r="AQ233" s="351"/>
      <c r="AR233" s="351"/>
      <c r="AS233" s="351"/>
      <c r="AT233" s="351"/>
      <c r="AU233" s="351"/>
      <c r="AV233" s="351"/>
      <c r="AW233" s="351"/>
      <c r="AX233" s="351"/>
      <c r="AY233" s="351"/>
      <c r="AZ233" s="55"/>
      <c r="BA233" s="96"/>
      <c r="BB233" s="96"/>
      <c r="BC233" s="96"/>
    </row>
    <row r="234" spans="1:55" ht="9" customHeight="1">
      <c r="A234" s="48"/>
      <c r="B234" s="96"/>
      <c r="C234" s="67"/>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55"/>
      <c r="BA234" s="96"/>
      <c r="BB234" s="96"/>
      <c r="BC234" s="96"/>
    </row>
    <row r="235" spans="1:55" ht="18.75" customHeight="1">
      <c r="A235" s="48"/>
      <c r="B235" s="96"/>
      <c r="C235" s="67"/>
      <c r="D235" s="96"/>
      <c r="E235" s="96"/>
      <c r="F235" s="96"/>
      <c r="G235" s="96"/>
      <c r="H235" s="96"/>
      <c r="I235" s="55"/>
      <c r="J235" s="355" t="s">
        <v>251</v>
      </c>
      <c r="K235" s="356"/>
      <c r="L235" s="356"/>
      <c r="M235" s="357"/>
      <c r="N235" s="358"/>
      <c r="O235" s="359" t="s">
        <v>254</v>
      </c>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59"/>
      <c r="AS235" s="359"/>
      <c r="AT235" s="359"/>
      <c r="AU235" s="359"/>
      <c r="AV235" s="359"/>
      <c r="AW235" s="360"/>
      <c r="AX235" s="67"/>
      <c r="AY235" s="96"/>
      <c r="AZ235" s="55"/>
      <c r="BA235" s="96"/>
      <c r="BB235" s="96"/>
      <c r="BC235" s="96"/>
    </row>
    <row r="236" spans="1:55" ht="18.75" customHeight="1">
      <c r="A236" s="48"/>
      <c r="B236" s="96"/>
      <c r="C236" s="67"/>
      <c r="D236" s="96"/>
      <c r="E236" s="96"/>
      <c r="F236" s="96"/>
      <c r="G236" s="96"/>
      <c r="H236" s="96"/>
      <c r="I236" s="55"/>
      <c r="J236" s="355" t="s">
        <v>252</v>
      </c>
      <c r="K236" s="356"/>
      <c r="L236" s="356"/>
      <c r="M236" s="357"/>
      <c r="N236" s="361"/>
      <c r="O236" s="359" t="s">
        <v>255</v>
      </c>
      <c r="P236" s="359"/>
      <c r="Q236" s="359"/>
      <c r="R236" s="359"/>
      <c r="S236" s="359"/>
      <c r="T236" s="359"/>
      <c r="U236" s="359"/>
      <c r="V236" s="359"/>
      <c r="W236" s="359"/>
      <c r="X236" s="359"/>
      <c r="Y236" s="359"/>
      <c r="Z236" s="359"/>
      <c r="AA236" s="359"/>
      <c r="AB236" s="359"/>
      <c r="AC236" s="359"/>
      <c r="AD236" s="359"/>
      <c r="AE236" s="359"/>
      <c r="AF236" s="359"/>
      <c r="AG236" s="359"/>
      <c r="AH236" s="359"/>
      <c r="AI236" s="359"/>
      <c r="AJ236" s="359"/>
      <c r="AK236" s="359"/>
      <c r="AL236" s="359"/>
      <c r="AM236" s="359"/>
      <c r="AN236" s="359"/>
      <c r="AO236" s="359"/>
      <c r="AP236" s="359"/>
      <c r="AQ236" s="359"/>
      <c r="AR236" s="359"/>
      <c r="AS236" s="359"/>
      <c r="AT236" s="359"/>
      <c r="AU236" s="359"/>
      <c r="AV236" s="359"/>
      <c r="AW236" s="360"/>
      <c r="AX236" s="67"/>
      <c r="AY236" s="96"/>
      <c r="AZ236" s="55"/>
      <c r="BA236" s="96"/>
      <c r="BB236" s="96"/>
      <c r="BC236" s="96"/>
    </row>
    <row r="237" spans="1:55" ht="18.75" customHeight="1">
      <c r="A237" s="48"/>
      <c r="B237" s="96"/>
      <c r="C237" s="67"/>
      <c r="D237" s="96"/>
      <c r="E237" s="96"/>
      <c r="F237" s="96"/>
      <c r="G237" s="96"/>
      <c r="H237" s="96"/>
      <c r="I237" s="55"/>
      <c r="J237" s="355" t="s">
        <v>253</v>
      </c>
      <c r="K237" s="356"/>
      <c r="L237" s="356"/>
      <c r="M237" s="357"/>
      <c r="N237" s="362"/>
      <c r="O237" s="359" t="s">
        <v>256</v>
      </c>
      <c r="P237" s="359"/>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359"/>
      <c r="AL237" s="359"/>
      <c r="AM237" s="359"/>
      <c r="AN237" s="359"/>
      <c r="AO237" s="359"/>
      <c r="AP237" s="359"/>
      <c r="AQ237" s="359"/>
      <c r="AR237" s="359"/>
      <c r="AS237" s="359"/>
      <c r="AT237" s="359"/>
      <c r="AU237" s="359"/>
      <c r="AV237" s="359"/>
      <c r="AW237" s="360"/>
      <c r="AX237" s="67"/>
      <c r="AY237" s="96"/>
      <c r="AZ237" s="55"/>
      <c r="BA237" s="96"/>
      <c r="BB237" s="96"/>
      <c r="BC237" s="96"/>
    </row>
    <row r="238" spans="1:55" ht="9" customHeight="1">
      <c r="A238" s="48"/>
      <c r="B238" s="96"/>
      <c r="C238" s="67"/>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55"/>
      <c r="BA238" s="96"/>
      <c r="BB238" s="96"/>
      <c r="BC238" s="96"/>
    </row>
    <row r="239" spans="1:55" ht="12.75">
      <c r="A239" s="48"/>
      <c r="B239" s="96"/>
      <c r="C239" s="67"/>
      <c r="D239" s="347" t="s">
        <v>898</v>
      </c>
      <c r="E239" s="348"/>
      <c r="F239" s="349"/>
      <c r="G239" s="132" t="s">
        <v>258</v>
      </c>
      <c r="H239" s="132"/>
      <c r="I239" s="132"/>
      <c r="J239" s="132"/>
      <c r="K239" s="21"/>
      <c r="L239" s="41"/>
      <c r="M239" s="218">
        <v>10</v>
      </c>
      <c r="N239" s="201"/>
      <c r="O239" s="202"/>
      <c r="P239" s="62" t="s">
        <v>259</v>
      </c>
      <c r="Q239" s="132"/>
      <c r="R239" s="132"/>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55"/>
      <c r="BA239" s="96"/>
      <c r="BB239" s="96"/>
      <c r="BC239" s="96"/>
    </row>
    <row r="240" spans="1:55" ht="12.75">
      <c r="A240" s="48"/>
      <c r="B240" s="96"/>
      <c r="C240" s="67"/>
      <c r="D240" s="352"/>
      <c r="E240" s="353"/>
      <c r="F240" s="354"/>
      <c r="G240" s="132"/>
      <c r="H240" s="132"/>
      <c r="I240" s="132"/>
      <c r="J240" s="132"/>
      <c r="K240" s="21"/>
      <c r="L240" s="41"/>
      <c r="M240" s="72"/>
      <c r="N240" s="73"/>
      <c r="O240" s="74"/>
      <c r="P240" s="62"/>
      <c r="Q240" s="132"/>
      <c r="R240" s="132"/>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55"/>
      <c r="BA240" s="96"/>
      <c r="BB240" s="96"/>
      <c r="BC240" s="96"/>
    </row>
    <row r="241" spans="1:55" ht="18.75" customHeight="1">
      <c r="A241" s="48"/>
      <c r="B241" s="96"/>
      <c r="C241" s="67"/>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55"/>
      <c r="BA241" s="96"/>
      <c r="BB241" s="96"/>
      <c r="BC241" s="96"/>
    </row>
    <row r="242" spans="1:55" ht="12.75" customHeight="1">
      <c r="A242" s="48"/>
      <c r="B242" s="96"/>
      <c r="C242" s="67"/>
      <c r="D242" s="347"/>
      <c r="E242" s="348"/>
      <c r="F242" s="349"/>
      <c r="G242" s="132" t="s">
        <v>257</v>
      </c>
      <c r="H242" s="132"/>
      <c r="I242" s="132"/>
      <c r="J242" s="132"/>
      <c r="K242" s="96"/>
      <c r="L242" s="55"/>
      <c r="M242" s="218"/>
      <c r="N242" s="201"/>
      <c r="O242" s="202"/>
      <c r="P242" s="62" t="s">
        <v>259</v>
      </c>
      <c r="Q242" s="132"/>
      <c r="R242" s="132"/>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55"/>
      <c r="BA242" s="96"/>
      <c r="BB242" s="96"/>
      <c r="BC242" s="96"/>
    </row>
    <row r="243" spans="1:55" ht="12.75" customHeight="1">
      <c r="A243" s="48"/>
      <c r="B243" s="96"/>
      <c r="C243" s="67"/>
      <c r="D243" s="352"/>
      <c r="E243" s="353"/>
      <c r="F243" s="354"/>
      <c r="G243" s="132"/>
      <c r="H243" s="132"/>
      <c r="I243" s="132"/>
      <c r="J243" s="132"/>
      <c r="K243" s="96"/>
      <c r="L243" s="55"/>
      <c r="M243" s="72"/>
      <c r="N243" s="73"/>
      <c r="O243" s="74"/>
      <c r="P243" s="62"/>
      <c r="Q243" s="132"/>
      <c r="R243" s="132"/>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55"/>
      <c r="BA243" s="96"/>
      <c r="BB243" s="96"/>
      <c r="BC243" s="96"/>
    </row>
    <row r="244" spans="1:55" ht="9" customHeight="1">
      <c r="A244" s="48"/>
      <c r="B244" s="96"/>
      <c r="C244" s="69"/>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1"/>
      <c r="BA244" s="96"/>
      <c r="BB244" s="96"/>
      <c r="BC244" s="96"/>
    </row>
    <row r="245" spans="1:55"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row>
    <row r="246" spans="1:55" ht="9" customHeight="1">
      <c r="A246" s="48"/>
      <c r="B246" s="55"/>
      <c r="C246" s="52"/>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1"/>
      <c r="BA246" s="363"/>
      <c r="BB246" s="230"/>
      <c r="BC246" s="230"/>
    </row>
    <row r="247" spans="1:55" ht="18.75" customHeight="1">
      <c r="A247" s="48"/>
      <c r="B247" s="55"/>
      <c r="C247" s="346"/>
      <c r="D247" s="96" t="s">
        <v>474</v>
      </c>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55"/>
      <c r="BA247" s="363"/>
      <c r="BB247" s="230"/>
      <c r="BC247" s="230"/>
    </row>
    <row r="248" spans="1:55" ht="9" customHeight="1">
      <c r="A248" s="48"/>
      <c r="B248" s="55"/>
      <c r="C248" s="67"/>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55"/>
      <c r="BA248" s="363"/>
      <c r="BB248" s="230"/>
      <c r="BC248" s="230"/>
    </row>
    <row r="249" spans="1:55" ht="18.75" customHeight="1">
      <c r="A249" s="48"/>
      <c r="B249" s="55"/>
      <c r="C249" s="67"/>
      <c r="D249" s="55"/>
      <c r="E249" s="26" t="s">
        <v>249</v>
      </c>
      <c r="F249" s="27"/>
      <c r="G249" s="27"/>
      <c r="H249" s="28"/>
      <c r="I249" s="29"/>
      <c r="J249" s="30"/>
      <c r="K249" s="30"/>
      <c r="L249" s="30"/>
      <c r="M249" s="30"/>
      <c r="N249" s="30"/>
      <c r="O249" s="30"/>
      <c r="P249" s="30"/>
      <c r="Q249" s="30"/>
      <c r="R249" s="30"/>
      <c r="S249" s="30"/>
      <c r="T249" s="31"/>
      <c r="U249" s="67"/>
      <c r="V249" s="96"/>
      <c r="W249" s="55"/>
      <c r="X249" s="364" t="s">
        <v>250</v>
      </c>
      <c r="Y249" s="364"/>
      <c r="Z249" s="364"/>
      <c r="AA249" s="364"/>
      <c r="AB249" s="29"/>
      <c r="AC249" s="30"/>
      <c r="AD249" s="30"/>
      <c r="AE249" s="30"/>
      <c r="AF249" s="30"/>
      <c r="AG249" s="30"/>
      <c r="AH249" s="30"/>
      <c r="AI249" s="30"/>
      <c r="AJ249" s="30"/>
      <c r="AK249" s="30"/>
      <c r="AL249" s="30"/>
      <c r="AM249" s="31"/>
      <c r="AN249" s="67"/>
      <c r="AO249" s="96"/>
      <c r="AP249" s="96"/>
      <c r="AQ249" s="96"/>
      <c r="AR249" s="96"/>
      <c r="AS249" s="96"/>
      <c r="AT249" s="96"/>
      <c r="AU249" s="96"/>
      <c r="AV249" s="96"/>
      <c r="AW249" s="96"/>
      <c r="AX249" s="96"/>
      <c r="AY249" s="96"/>
      <c r="AZ249" s="55"/>
      <c r="BA249" s="363"/>
      <c r="BB249" s="230"/>
      <c r="BC249" s="230"/>
    </row>
    <row r="250" spans="1:55" ht="18.75" customHeight="1">
      <c r="A250" s="48"/>
      <c r="B250" s="55"/>
      <c r="C250" s="346"/>
      <c r="D250" s="96" t="s">
        <v>2369</v>
      </c>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55"/>
      <c r="BA250" s="363"/>
      <c r="BB250" s="230"/>
      <c r="BC250" s="230"/>
    </row>
    <row r="251" spans="1:55" ht="18.75" customHeight="1">
      <c r="A251" s="48"/>
      <c r="B251" s="55"/>
      <c r="C251" s="67"/>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55"/>
      <c r="BA251" s="363"/>
      <c r="BB251" s="230"/>
      <c r="BC251" s="230"/>
    </row>
    <row r="252" spans="1:55" ht="12.75">
      <c r="A252" s="48"/>
      <c r="B252" s="55"/>
      <c r="C252" s="67"/>
      <c r="D252" s="365"/>
      <c r="E252" s="366"/>
      <c r="F252" s="367"/>
      <c r="G252" s="21" t="s">
        <v>679</v>
      </c>
      <c r="H252" s="21"/>
      <c r="I252" s="21"/>
      <c r="J252" s="350" t="s">
        <v>678</v>
      </c>
      <c r="K252" s="350"/>
      <c r="L252" s="351" t="s">
        <v>668</v>
      </c>
      <c r="M252" s="351"/>
      <c r="N252" s="351"/>
      <c r="O252" s="351"/>
      <c r="P252" s="351"/>
      <c r="Q252" s="351"/>
      <c r="R252" s="351"/>
      <c r="S252" s="351"/>
      <c r="T252" s="351"/>
      <c r="U252" s="351"/>
      <c r="V252" s="351"/>
      <c r="W252" s="351"/>
      <c r="X252" s="351"/>
      <c r="Y252" s="351"/>
      <c r="Z252" s="351"/>
      <c r="AA252" s="351"/>
      <c r="AB252" s="351"/>
      <c r="AC252" s="351"/>
      <c r="AD252" s="351"/>
      <c r="AE252" s="351"/>
      <c r="AF252" s="351"/>
      <c r="AG252" s="351"/>
      <c r="AH252" s="351"/>
      <c r="AI252" s="351"/>
      <c r="AJ252" s="351"/>
      <c r="AK252" s="351"/>
      <c r="AL252" s="351"/>
      <c r="AM252" s="351"/>
      <c r="AN252" s="351"/>
      <c r="AO252" s="351"/>
      <c r="AP252" s="351"/>
      <c r="AQ252" s="351"/>
      <c r="AR252" s="351"/>
      <c r="AS252" s="351"/>
      <c r="AT252" s="351"/>
      <c r="AU252" s="351"/>
      <c r="AV252" s="351"/>
      <c r="AW252" s="351"/>
      <c r="AX252" s="351"/>
      <c r="AY252" s="351"/>
      <c r="AZ252" s="55"/>
      <c r="BA252" s="363"/>
      <c r="BB252" s="230"/>
      <c r="BC252" s="230"/>
    </row>
    <row r="253" spans="1:55" ht="12.75">
      <c r="A253" s="48"/>
      <c r="B253" s="55"/>
      <c r="C253" s="67"/>
      <c r="D253" s="140"/>
      <c r="E253" s="141"/>
      <c r="F253" s="142"/>
      <c r="G253" s="21"/>
      <c r="H253" s="21"/>
      <c r="I253" s="21"/>
      <c r="J253" s="96"/>
      <c r="K253" s="96"/>
      <c r="L253" s="351"/>
      <c r="M253" s="351"/>
      <c r="N253" s="351"/>
      <c r="O253" s="351"/>
      <c r="P253" s="351"/>
      <c r="Q253" s="351"/>
      <c r="R253" s="351"/>
      <c r="S253" s="351"/>
      <c r="T253" s="351"/>
      <c r="U253" s="351"/>
      <c r="V253" s="351"/>
      <c r="W253" s="351"/>
      <c r="X253" s="351"/>
      <c r="Y253" s="351"/>
      <c r="Z253" s="351"/>
      <c r="AA253" s="351"/>
      <c r="AB253" s="351"/>
      <c r="AC253" s="351"/>
      <c r="AD253" s="351"/>
      <c r="AE253" s="351"/>
      <c r="AF253" s="351"/>
      <c r="AG253" s="351"/>
      <c r="AH253" s="351"/>
      <c r="AI253" s="351"/>
      <c r="AJ253" s="351"/>
      <c r="AK253" s="351"/>
      <c r="AL253" s="351"/>
      <c r="AM253" s="351"/>
      <c r="AN253" s="351"/>
      <c r="AO253" s="351"/>
      <c r="AP253" s="351"/>
      <c r="AQ253" s="351"/>
      <c r="AR253" s="351"/>
      <c r="AS253" s="351"/>
      <c r="AT253" s="351"/>
      <c r="AU253" s="351"/>
      <c r="AV253" s="351"/>
      <c r="AW253" s="351"/>
      <c r="AX253" s="351"/>
      <c r="AY253" s="351"/>
      <c r="AZ253" s="55"/>
      <c r="BA253" s="363"/>
      <c r="BB253" s="230"/>
      <c r="BC253" s="230"/>
    </row>
    <row r="254" spans="1:55" ht="9" customHeight="1">
      <c r="A254" s="48"/>
      <c r="B254" s="55"/>
      <c r="C254" s="67"/>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55"/>
      <c r="BA254" s="363"/>
      <c r="BB254" s="230"/>
      <c r="BC254" s="230"/>
    </row>
    <row r="255" spans="1:55" ht="18.75" customHeight="1">
      <c r="A255" s="48"/>
      <c r="B255" s="55"/>
      <c r="C255" s="67"/>
      <c r="D255" s="96"/>
      <c r="E255" s="96"/>
      <c r="F255" s="96"/>
      <c r="G255" s="96"/>
      <c r="H255" s="96"/>
      <c r="I255" s="55"/>
      <c r="J255" s="26" t="s">
        <v>251</v>
      </c>
      <c r="K255" s="27"/>
      <c r="L255" s="27"/>
      <c r="M255" s="28"/>
      <c r="N255" s="368"/>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6"/>
      <c r="AX255" s="363"/>
      <c r="AY255" s="369"/>
      <c r="AZ255" s="370"/>
      <c r="BA255" s="363"/>
      <c r="BB255" s="230"/>
      <c r="BC255" s="230"/>
    </row>
    <row r="256" spans="1:55" ht="18.75" customHeight="1">
      <c r="A256" s="48"/>
      <c r="B256" s="55"/>
      <c r="C256" s="67"/>
      <c r="D256" s="96"/>
      <c r="E256" s="96"/>
      <c r="F256" s="96"/>
      <c r="G256" s="96"/>
      <c r="H256" s="96"/>
      <c r="I256" s="55"/>
      <c r="J256" s="26" t="s">
        <v>252</v>
      </c>
      <c r="K256" s="27"/>
      <c r="L256" s="27"/>
      <c r="M256" s="28"/>
      <c r="N256" s="371"/>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40"/>
      <c r="AX256" s="363"/>
      <c r="AY256" s="369"/>
      <c r="AZ256" s="370"/>
      <c r="BA256" s="363"/>
      <c r="BB256" s="230"/>
      <c r="BC256" s="230"/>
    </row>
    <row r="257" spans="1:57" ht="18.75" customHeight="1">
      <c r="A257" s="48"/>
      <c r="B257" s="55"/>
      <c r="C257" s="67"/>
      <c r="D257" s="96"/>
      <c r="E257" s="96"/>
      <c r="F257" s="96"/>
      <c r="G257" s="96"/>
      <c r="H257" s="96"/>
      <c r="I257" s="55"/>
      <c r="J257" s="26" t="s">
        <v>253</v>
      </c>
      <c r="K257" s="27"/>
      <c r="L257" s="27"/>
      <c r="M257" s="28"/>
      <c r="N257" s="372"/>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7"/>
      <c r="AX257" s="363"/>
      <c r="AY257" s="369"/>
      <c r="AZ257" s="370"/>
      <c r="BA257" s="363"/>
      <c r="BB257" s="230"/>
      <c r="BC257" s="230"/>
    </row>
    <row r="258" spans="1:57" ht="9" customHeight="1">
      <c r="A258" s="48"/>
      <c r="B258" s="55"/>
      <c r="C258" s="67"/>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55"/>
      <c r="BA258" s="363"/>
      <c r="BB258" s="230"/>
      <c r="BC258" s="230"/>
    </row>
    <row r="259" spans="1:57" ht="12.75">
      <c r="A259" s="48"/>
      <c r="B259" s="55"/>
      <c r="C259" s="67"/>
      <c r="D259" s="365"/>
      <c r="E259" s="366"/>
      <c r="F259" s="367"/>
      <c r="G259" s="132" t="s">
        <v>258</v>
      </c>
      <c r="H259" s="132"/>
      <c r="I259" s="132"/>
      <c r="J259" s="132"/>
      <c r="K259" s="21"/>
      <c r="L259" s="41"/>
      <c r="M259" s="373"/>
      <c r="N259" s="374"/>
      <c r="O259" s="375"/>
      <c r="P259" s="132" t="s">
        <v>259</v>
      </c>
      <c r="Q259" s="132"/>
      <c r="R259" s="132"/>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55"/>
      <c r="BA259" s="363"/>
      <c r="BB259" s="230"/>
      <c r="BC259" s="230"/>
    </row>
    <row r="260" spans="1:57" ht="12.75">
      <c r="A260" s="48"/>
      <c r="B260" s="55"/>
      <c r="C260" s="67"/>
      <c r="D260" s="140"/>
      <c r="E260" s="141"/>
      <c r="F260" s="142"/>
      <c r="G260" s="132"/>
      <c r="H260" s="132"/>
      <c r="I260" s="132"/>
      <c r="J260" s="132"/>
      <c r="K260" s="21"/>
      <c r="L260" s="41"/>
      <c r="M260" s="376"/>
      <c r="N260" s="377"/>
      <c r="O260" s="378"/>
      <c r="P260" s="132"/>
      <c r="Q260" s="132"/>
      <c r="R260" s="132"/>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55"/>
      <c r="BA260" s="363"/>
      <c r="BB260" s="230"/>
      <c r="BC260" s="230"/>
    </row>
    <row r="261" spans="1:57" ht="18.75" customHeight="1">
      <c r="A261" s="48"/>
      <c r="B261" s="55"/>
      <c r="C261" s="363"/>
      <c r="D261" s="369"/>
      <c r="E261" s="369"/>
      <c r="F261" s="369"/>
      <c r="G261" s="369"/>
      <c r="H261" s="369"/>
      <c r="I261" s="369"/>
      <c r="J261" s="369"/>
      <c r="K261" s="369"/>
      <c r="L261" s="369"/>
      <c r="M261" s="369"/>
      <c r="N261" s="369"/>
      <c r="O261" s="369"/>
      <c r="P261" s="369"/>
      <c r="Q261" s="369"/>
      <c r="R261" s="369"/>
      <c r="S261" s="369"/>
      <c r="T261" s="369"/>
      <c r="U261" s="369"/>
      <c r="V261" s="369"/>
      <c r="W261" s="369"/>
      <c r="X261" s="369"/>
      <c r="Y261" s="369"/>
      <c r="Z261" s="369"/>
      <c r="AA261" s="369"/>
      <c r="AB261" s="369"/>
      <c r="AC261" s="369"/>
      <c r="AD261" s="369"/>
      <c r="AE261" s="369"/>
      <c r="AF261" s="369"/>
      <c r="AG261" s="369"/>
      <c r="AH261" s="369"/>
      <c r="AI261" s="369"/>
      <c r="AJ261" s="369"/>
      <c r="AK261" s="369"/>
      <c r="AL261" s="369"/>
      <c r="AM261" s="369"/>
      <c r="AN261" s="369"/>
      <c r="AO261" s="369"/>
      <c r="AP261" s="369"/>
      <c r="AQ261" s="369"/>
      <c r="AR261" s="369"/>
      <c r="AS261" s="369"/>
      <c r="AT261" s="369"/>
      <c r="AU261" s="369"/>
      <c r="AV261" s="369"/>
      <c r="AW261" s="369"/>
      <c r="AX261" s="369"/>
      <c r="AY261" s="369"/>
      <c r="AZ261" s="370"/>
      <c r="BA261" s="363"/>
      <c r="BB261" s="230"/>
      <c r="BC261" s="230"/>
    </row>
    <row r="262" spans="1:57" ht="12.75" customHeight="1">
      <c r="A262" s="48"/>
      <c r="B262" s="55"/>
      <c r="C262" s="67"/>
      <c r="D262" s="365"/>
      <c r="E262" s="366"/>
      <c r="F262" s="367"/>
      <c r="G262" s="132" t="s">
        <v>257</v>
      </c>
      <c r="H262" s="132"/>
      <c r="I262" s="132"/>
      <c r="J262" s="132"/>
      <c r="K262" s="96"/>
      <c r="L262" s="55"/>
      <c r="M262" s="373"/>
      <c r="N262" s="374"/>
      <c r="O262" s="375"/>
      <c r="P262" s="132" t="s">
        <v>259</v>
      </c>
      <c r="Q262" s="132"/>
      <c r="R262" s="132"/>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55"/>
      <c r="BA262" s="363"/>
      <c r="BB262" s="230"/>
      <c r="BC262" s="230"/>
    </row>
    <row r="263" spans="1:57" ht="12.75" customHeight="1">
      <c r="A263" s="48"/>
      <c r="B263" s="55"/>
      <c r="C263" s="67"/>
      <c r="D263" s="140"/>
      <c r="E263" s="141"/>
      <c r="F263" s="142"/>
      <c r="G263" s="132"/>
      <c r="H263" s="132"/>
      <c r="I263" s="132"/>
      <c r="J263" s="132"/>
      <c r="K263" s="96"/>
      <c r="L263" s="55"/>
      <c r="M263" s="376"/>
      <c r="N263" s="377"/>
      <c r="O263" s="378"/>
      <c r="P263" s="132"/>
      <c r="Q263" s="132"/>
      <c r="R263" s="132"/>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55"/>
      <c r="BA263" s="363"/>
      <c r="BB263" s="230"/>
      <c r="BC263" s="230"/>
    </row>
    <row r="264" spans="1:57" ht="9" customHeight="1">
      <c r="A264" s="48"/>
      <c r="B264" s="55"/>
      <c r="C264" s="69"/>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1"/>
      <c r="BA264" s="363"/>
      <c r="BB264" s="230"/>
      <c r="BC264" s="230"/>
    </row>
    <row r="265" spans="1:57" ht="9"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row>
    <row r="266" spans="1:57" ht="18.75" customHeight="1">
      <c r="A266" s="230" t="s">
        <v>1393</v>
      </c>
      <c r="B266" s="230"/>
      <c r="C266" s="230"/>
      <c r="D266" s="230"/>
      <c r="E266" s="230"/>
      <c r="F266" s="230"/>
      <c r="G266" s="230"/>
      <c r="H266" s="230"/>
      <c r="I266" s="230"/>
      <c r="J266" s="230"/>
      <c r="K266" s="230"/>
      <c r="L266" s="230"/>
      <c r="M266" s="230"/>
      <c r="N266" s="230"/>
      <c r="O266" s="230"/>
      <c r="P266" s="230"/>
      <c r="Q266" s="230"/>
      <c r="R266" s="230"/>
      <c r="S266" s="230"/>
      <c r="T266" s="230"/>
      <c r="U266" s="230"/>
      <c r="V266" s="230"/>
      <c r="W266" s="230"/>
      <c r="X266" s="230"/>
      <c r="Y266" s="230"/>
      <c r="Z266" s="230"/>
      <c r="AA266" s="230"/>
      <c r="AB266" s="230"/>
      <c r="AC266" s="230"/>
      <c r="AD266" s="230"/>
      <c r="AE266" s="230"/>
      <c r="AF266" s="230"/>
      <c r="AG266" s="230"/>
      <c r="AH266" s="230"/>
      <c r="AI266" s="230"/>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row>
    <row r="267" spans="1:57" ht="30" customHeight="1">
      <c r="A267" s="330" t="s">
        <v>630</v>
      </c>
      <c r="B267" s="330"/>
      <c r="C267" s="330"/>
      <c r="D267" s="330"/>
      <c r="E267" s="330"/>
      <c r="F267" s="330"/>
      <c r="G267" s="330"/>
      <c r="H267" s="330"/>
      <c r="I267" s="330"/>
      <c r="J267" s="330"/>
      <c r="K267" s="330"/>
      <c r="L267" s="330"/>
      <c r="M267" s="330"/>
      <c r="N267" s="330"/>
      <c r="O267" s="330"/>
      <c r="P267" s="330"/>
      <c r="Q267" s="330"/>
      <c r="R267" s="330"/>
      <c r="S267" s="330"/>
      <c r="T267" s="330"/>
      <c r="U267" s="330"/>
      <c r="V267" s="330"/>
      <c r="W267" s="330"/>
      <c r="X267" s="330"/>
      <c r="Y267" s="330"/>
      <c r="Z267" s="330"/>
      <c r="AA267" s="330"/>
      <c r="AB267" s="330"/>
      <c r="AC267" s="330"/>
      <c r="AD267" s="330"/>
      <c r="AE267" s="330"/>
      <c r="AF267" s="330"/>
      <c r="AG267" s="330"/>
      <c r="AH267" s="330"/>
      <c r="AI267" s="330"/>
      <c r="AJ267" s="330"/>
      <c r="AK267" s="330"/>
      <c r="AL267" s="330"/>
      <c r="AM267" s="330"/>
      <c r="AN267" s="330"/>
      <c r="AO267" s="330"/>
      <c r="AP267" s="330"/>
      <c r="AQ267" s="330"/>
      <c r="AR267" s="330"/>
      <c r="AS267" s="330"/>
      <c r="AT267" s="330"/>
      <c r="AU267" s="330"/>
      <c r="AV267" s="330"/>
      <c r="AW267" s="330"/>
      <c r="AX267" s="330"/>
      <c r="AY267" s="330"/>
      <c r="AZ267" s="330"/>
      <c r="BA267" s="330"/>
      <c r="BB267" s="330"/>
      <c r="BC267" s="330"/>
    </row>
    <row r="268" spans="1:57" ht="27" customHeight="1">
      <c r="A268" s="48"/>
      <c r="B268" s="48"/>
      <c r="C268" s="55"/>
      <c r="D268" s="264"/>
      <c r="E268" s="265"/>
      <c r="F268" s="267"/>
      <c r="G268" s="379" t="s">
        <v>977</v>
      </c>
      <c r="H268" s="380"/>
      <c r="I268" s="380"/>
      <c r="J268" s="380"/>
      <c r="K268" s="380"/>
      <c r="L268" s="380"/>
      <c r="M268" s="380"/>
      <c r="N268" s="381" t="s">
        <v>680</v>
      </c>
      <c r="O268" s="381"/>
      <c r="P268" s="377"/>
      <c r="Q268" s="377"/>
      <c r="R268" s="377"/>
      <c r="S268" s="70" t="s">
        <v>260</v>
      </c>
      <c r="T268" s="70"/>
      <c r="U268" s="70"/>
      <c r="V268" s="70"/>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382"/>
      <c r="BE268" s="382"/>
    </row>
    <row r="269" spans="1:57" ht="9"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row>
    <row r="270" spans="1:57" ht="18.75" customHeight="1">
      <c r="A270" s="25"/>
      <c r="B270" s="25"/>
      <c r="C270" s="25"/>
      <c r="D270" s="25"/>
      <c r="E270" s="25"/>
      <c r="F270" s="25"/>
      <c r="G270" s="25"/>
      <c r="H270" s="25"/>
      <c r="I270" s="25"/>
      <c r="J270" s="25"/>
      <c r="K270" s="25"/>
      <c r="L270" s="25"/>
      <c r="M270" s="25"/>
      <c r="N270" s="25"/>
      <c r="O270" s="25"/>
      <c r="P270" s="317" t="s">
        <v>681</v>
      </c>
      <c r="Q270" s="317"/>
      <c r="R270" s="317"/>
      <c r="S270" s="264"/>
      <c r="T270" s="265"/>
      <c r="U270" s="383"/>
      <c r="V270" s="67" t="s">
        <v>976</v>
      </c>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317"/>
      <c r="BE270" s="317"/>
    </row>
    <row r="271" spans="1:57" ht="20.100000000000001" customHeight="1">
      <c r="A271" s="317"/>
      <c r="B271" s="317"/>
      <c r="C271" s="317"/>
      <c r="D271" s="317"/>
      <c r="E271" s="317"/>
      <c r="F271" s="317"/>
      <c r="G271" s="317"/>
      <c r="H271" s="317"/>
      <c r="I271" s="317"/>
      <c r="J271" s="317"/>
      <c r="K271" s="317"/>
      <c r="L271" s="317"/>
      <c r="M271" s="317"/>
      <c r="N271" s="317"/>
      <c r="O271" s="317"/>
      <c r="P271" s="317"/>
      <c r="Q271" s="317"/>
      <c r="R271" s="317"/>
      <c r="S271" s="317"/>
      <c r="T271" s="317"/>
      <c r="U271" s="317"/>
      <c r="V271" s="317"/>
      <c r="W271" s="317"/>
      <c r="X271" s="317"/>
      <c r="Y271" s="317"/>
      <c r="Z271" s="317"/>
      <c r="AA271" s="317"/>
      <c r="AB271" s="317"/>
      <c r="AC271" s="317"/>
      <c r="AD271" s="317"/>
      <c r="AE271" s="317"/>
      <c r="AF271" s="317"/>
      <c r="AG271" s="317"/>
      <c r="AH271" s="317"/>
      <c r="AI271" s="317"/>
      <c r="AJ271" s="317"/>
      <c r="AK271" s="317"/>
      <c r="AL271" s="317"/>
      <c r="AM271" s="317"/>
      <c r="AN271" s="317"/>
      <c r="AO271" s="317"/>
      <c r="AP271" s="317"/>
      <c r="AQ271" s="317"/>
      <c r="AR271" s="317"/>
      <c r="AS271" s="317"/>
      <c r="AT271" s="317"/>
      <c r="AU271" s="317"/>
      <c r="AV271" s="317"/>
      <c r="AW271" s="317"/>
      <c r="AX271" s="317"/>
      <c r="AY271" s="317"/>
      <c r="AZ271" s="317"/>
      <c r="BA271" s="317"/>
      <c r="BB271" s="317"/>
      <c r="BC271" s="317"/>
    </row>
    <row r="272" spans="1:57" ht="18.75" customHeight="1">
      <c r="A272" s="384" t="s">
        <v>1379</v>
      </c>
      <c r="B272" s="385"/>
      <c r="C272" s="385"/>
      <c r="D272" s="385"/>
      <c r="E272" s="385"/>
      <c r="F272" s="385"/>
      <c r="G272" s="385"/>
      <c r="H272" s="385"/>
      <c r="I272" s="386"/>
      <c r="J272" s="52" t="s">
        <v>682</v>
      </c>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1"/>
      <c r="BA272" s="346"/>
      <c r="BB272" s="317"/>
      <c r="BC272" s="317"/>
    </row>
    <row r="273" spans="1:55" ht="18.75" customHeight="1">
      <c r="A273" s="387"/>
      <c r="B273" s="388"/>
      <c r="C273" s="388"/>
      <c r="D273" s="388"/>
      <c r="E273" s="388"/>
      <c r="F273" s="388"/>
      <c r="G273" s="388"/>
      <c r="H273" s="388"/>
      <c r="I273" s="389"/>
      <c r="J273" s="390"/>
      <c r="K273" s="391"/>
      <c r="L273" s="391"/>
      <c r="M273" s="391"/>
      <c r="N273" s="391"/>
      <c r="O273" s="391"/>
      <c r="P273" s="391"/>
      <c r="Q273" s="391"/>
      <c r="R273" s="391"/>
      <c r="S273" s="391"/>
      <c r="T273" s="391"/>
      <c r="U273" s="391"/>
      <c r="V273" s="391"/>
      <c r="W273" s="391"/>
      <c r="X273" s="391"/>
      <c r="Y273" s="391"/>
      <c r="Z273" s="391"/>
      <c r="AA273" s="391"/>
      <c r="AB273" s="391"/>
      <c r="AC273" s="391"/>
      <c r="AD273" s="391"/>
      <c r="AE273" s="391"/>
      <c r="AF273" s="391"/>
      <c r="AG273" s="391"/>
      <c r="AH273" s="391"/>
      <c r="AI273" s="391"/>
      <c r="AJ273" s="391"/>
      <c r="AK273" s="391"/>
      <c r="AL273" s="391"/>
      <c r="AM273" s="391"/>
      <c r="AN273" s="391"/>
      <c r="AO273" s="391"/>
      <c r="AP273" s="391"/>
      <c r="AQ273" s="391"/>
      <c r="AR273" s="391"/>
      <c r="AS273" s="391"/>
      <c r="AT273" s="391"/>
      <c r="AU273" s="391"/>
      <c r="AV273" s="391"/>
      <c r="AW273" s="391"/>
      <c r="AX273" s="391"/>
      <c r="AY273" s="391"/>
      <c r="AZ273" s="392"/>
      <c r="BA273" s="346"/>
      <c r="BB273" s="317"/>
      <c r="BC273" s="317"/>
    </row>
    <row r="274" spans="1:55" ht="15.75" customHeight="1">
      <c r="A274" s="393"/>
      <c r="B274" s="394"/>
      <c r="C274" s="394"/>
      <c r="D274" s="394"/>
      <c r="E274" s="394"/>
      <c r="F274" s="394"/>
      <c r="G274" s="394"/>
      <c r="H274" s="394"/>
      <c r="I274" s="395"/>
      <c r="J274" s="396"/>
      <c r="K274" s="397"/>
      <c r="L274" s="397"/>
      <c r="M274" s="397"/>
      <c r="N274" s="397"/>
      <c r="O274" s="397"/>
      <c r="P274" s="397"/>
      <c r="Q274" s="397"/>
      <c r="R274" s="397"/>
      <c r="S274" s="397"/>
      <c r="T274" s="397"/>
      <c r="U274" s="397"/>
      <c r="V274" s="397"/>
      <c r="W274" s="397"/>
      <c r="X274" s="397"/>
      <c r="Y274" s="397"/>
      <c r="Z274" s="397"/>
      <c r="AA274" s="397"/>
      <c r="AB274" s="397"/>
      <c r="AC274" s="397"/>
      <c r="AD274" s="397"/>
      <c r="AE274" s="397"/>
      <c r="AF274" s="397"/>
      <c r="AG274" s="397"/>
      <c r="AH274" s="397"/>
      <c r="AI274" s="397"/>
      <c r="AJ274" s="397"/>
      <c r="AK274" s="397"/>
      <c r="AL274" s="397"/>
      <c r="AM274" s="397"/>
      <c r="AN274" s="397"/>
      <c r="AO274" s="397"/>
      <c r="AP274" s="397"/>
      <c r="AQ274" s="397"/>
      <c r="AR274" s="397"/>
      <c r="AS274" s="397"/>
      <c r="AT274" s="397"/>
      <c r="AU274" s="397"/>
      <c r="AV274" s="397"/>
      <c r="AW274" s="397"/>
      <c r="AX274" s="397"/>
      <c r="AY274" s="397"/>
      <c r="AZ274" s="398"/>
      <c r="BA274" s="346"/>
      <c r="BB274" s="317"/>
      <c r="BC274" s="317"/>
    </row>
    <row r="275" spans="1:55" ht="18.75" customHeight="1">
      <c r="A275" s="384" t="s">
        <v>1380</v>
      </c>
      <c r="B275" s="385"/>
      <c r="C275" s="385"/>
      <c r="D275" s="385"/>
      <c r="E275" s="385"/>
      <c r="F275" s="385"/>
      <c r="G275" s="385"/>
      <c r="H275" s="385"/>
      <c r="I275" s="386"/>
      <c r="J275" s="52" t="s">
        <v>683</v>
      </c>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1"/>
      <c r="BA275" s="346"/>
      <c r="BB275" s="317"/>
      <c r="BC275" s="317"/>
    </row>
    <row r="276" spans="1:55" ht="18.75" customHeight="1">
      <c r="A276" s="387"/>
      <c r="B276" s="388"/>
      <c r="C276" s="388"/>
      <c r="D276" s="388"/>
      <c r="E276" s="388"/>
      <c r="F276" s="388"/>
      <c r="G276" s="388"/>
      <c r="H276" s="388"/>
      <c r="I276" s="389"/>
      <c r="J276" s="399"/>
      <c r="K276" s="400"/>
      <c r="L276" s="400"/>
      <c r="M276" s="400"/>
      <c r="N276" s="400"/>
      <c r="O276" s="400"/>
      <c r="P276" s="400"/>
      <c r="Q276" s="400"/>
      <c r="R276" s="400"/>
      <c r="S276" s="400"/>
      <c r="T276" s="400"/>
      <c r="U276" s="400"/>
      <c r="V276" s="400"/>
      <c r="W276" s="400"/>
      <c r="X276" s="400"/>
      <c r="Y276" s="400"/>
      <c r="Z276" s="400"/>
      <c r="AA276" s="400"/>
      <c r="AB276" s="400"/>
      <c r="AC276" s="400"/>
      <c r="AD276" s="400"/>
      <c r="AE276" s="400"/>
      <c r="AF276" s="400"/>
      <c r="AG276" s="400"/>
      <c r="AH276" s="400"/>
      <c r="AI276" s="400"/>
      <c r="AJ276" s="400"/>
      <c r="AK276" s="400"/>
      <c r="AL276" s="400"/>
      <c r="AM276" s="400"/>
      <c r="AN276" s="400"/>
      <c r="AO276" s="400"/>
      <c r="AP276" s="400"/>
      <c r="AQ276" s="400"/>
      <c r="AR276" s="400"/>
      <c r="AS276" s="400"/>
      <c r="AT276" s="400"/>
      <c r="AU276" s="400"/>
      <c r="AV276" s="400"/>
      <c r="AW276" s="400"/>
      <c r="AX276" s="400"/>
      <c r="AY276" s="400"/>
      <c r="AZ276" s="400"/>
      <c r="BA276" s="346"/>
      <c r="BB276" s="317"/>
      <c r="BC276" s="317"/>
    </row>
    <row r="277" spans="1:55" ht="14.25" customHeight="1">
      <c r="A277" s="393"/>
      <c r="B277" s="394"/>
      <c r="C277" s="394"/>
      <c r="D277" s="394"/>
      <c r="E277" s="394"/>
      <c r="F277" s="394"/>
      <c r="G277" s="394"/>
      <c r="H277" s="394"/>
      <c r="I277" s="395"/>
      <c r="J277" s="400"/>
      <c r="K277" s="400"/>
      <c r="L277" s="400"/>
      <c r="M277" s="400"/>
      <c r="N277" s="400"/>
      <c r="O277" s="400"/>
      <c r="P277" s="400"/>
      <c r="Q277" s="400"/>
      <c r="R277" s="400"/>
      <c r="S277" s="400"/>
      <c r="T277" s="400"/>
      <c r="U277" s="400"/>
      <c r="V277" s="400"/>
      <c r="W277" s="400"/>
      <c r="X277" s="400"/>
      <c r="Y277" s="400"/>
      <c r="Z277" s="400"/>
      <c r="AA277" s="400"/>
      <c r="AB277" s="400"/>
      <c r="AC277" s="400"/>
      <c r="AD277" s="400"/>
      <c r="AE277" s="400"/>
      <c r="AF277" s="400"/>
      <c r="AG277" s="400"/>
      <c r="AH277" s="400"/>
      <c r="AI277" s="400"/>
      <c r="AJ277" s="400"/>
      <c r="AK277" s="400"/>
      <c r="AL277" s="400"/>
      <c r="AM277" s="400"/>
      <c r="AN277" s="400"/>
      <c r="AO277" s="400"/>
      <c r="AP277" s="400"/>
      <c r="AQ277" s="400"/>
      <c r="AR277" s="400"/>
      <c r="AS277" s="400"/>
      <c r="AT277" s="400"/>
      <c r="AU277" s="400"/>
      <c r="AV277" s="400"/>
      <c r="AW277" s="400"/>
      <c r="AX277" s="400"/>
      <c r="AY277" s="400"/>
      <c r="AZ277" s="400"/>
      <c r="BA277" s="346"/>
      <c r="BB277" s="317"/>
      <c r="BC277" s="317"/>
    </row>
    <row r="278" spans="1:55" ht="9" customHeight="1">
      <c r="A278" s="52"/>
      <c r="B278" s="50"/>
      <c r="C278" s="50"/>
      <c r="D278" s="50"/>
      <c r="E278" s="50"/>
      <c r="F278" s="50"/>
      <c r="G278" s="50"/>
      <c r="H278" s="50"/>
      <c r="I278" s="51"/>
      <c r="J278" s="52"/>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1"/>
      <c r="BA278" s="346"/>
      <c r="BB278" s="317"/>
      <c r="BC278" s="317"/>
    </row>
    <row r="279" spans="1:55" ht="18.75" hidden="1" customHeight="1">
      <c r="A279" s="401" t="s">
        <v>1394</v>
      </c>
      <c r="B279" s="402"/>
      <c r="C279" s="402"/>
      <c r="D279" s="402"/>
      <c r="E279" s="402"/>
      <c r="F279" s="402"/>
      <c r="G279" s="402"/>
      <c r="H279" s="402"/>
      <c r="I279" s="403"/>
      <c r="J279" s="67"/>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55"/>
      <c r="BA279" s="346"/>
      <c r="BB279" s="317"/>
      <c r="BC279" s="317"/>
    </row>
    <row r="280" spans="1:55" ht="18.75" hidden="1" customHeight="1">
      <c r="A280" s="401"/>
      <c r="B280" s="402"/>
      <c r="C280" s="402"/>
      <c r="D280" s="402"/>
      <c r="E280" s="402"/>
      <c r="F280" s="402"/>
      <c r="G280" s="402"/>
      <c r="H280" s="402"/>
      <c r="I280" s="403"/>
      <c r="J280" s="67"/>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8"/>
      <c r="AN280" s="228"/>
      <c r="AO280" s="228"/>
      <c r="AP280" s="228"/>
      <c r="AQ280" s="228"/>
      <c r="AR280" s="228"/>
      <c r="AS280" s="228"/>
      <c r="AT280" s="228"/>
      <c r="AU280" s="228"/>
      <c r="AV280" s="228"/>
      <c r="AW280" s="228"/>
      <c r="AX280" s="228"/>
      <c r="AY280" s="228"/>
      <c r="AZ280" s="105"/>
      <c r="BA280" s="346"/>
      <c r="BB280" s="317"/>
      <c r="BC280" s="317"/>
    </row>
    <row r="281" spans="1:55" ht="18.75" hidden="1" customHeight="1">
      <c r="A281" s="401"/>
      <c r="B281" s="402"/>
      <c r="C281" s="402"/>
      <c r="D281" s="402"/>
      <c r="E281" s="402"/>
      <c r="F281" s="402"/>
      <c r="G281" s="402"/>
      <c r="H281" s="402"/>
      <c r="I281" s="403"/>
      <c r="J281" s="67"/>
      <c r="K281" s="317"/>
      <c r="L281" s="317"/>
      <c r="M281" s="317"/>
      <c r="N281" s="317"/>
      <c r="O281" s="317"/>
      <c r="P281" s="317"/>
      <c r="Q281" s="317"/>
      <c r="R281" s="317"/>
      <c r="S281" s="317"/>
      <c r="T281" s="317"/>
      <c r="U281" s="317"/>
      <c r="V281" s="317"/>
      <c r="W281" s="317"/>
      <c r="X281" s="317"/>
      <c r="Y281" s="317"/>
      <c r="Z281" s="317"/>
      <c r="AA281" s="317"/>
      <c r="AB281" s="317"/>
      <c r="AC281" s="317"/>
      <c r="AD281" s="317"/>
      <c r="AE281" s="317"/>
      <c r="AF281" s="317"/>
      <c r="AG281" s="317"/>
      <c r="AH281" s="317"/>
      <c r="AI281" s="317"/>
      <c r="AJ281" s="317"/>
      <c r="AK281" s="317"/>
      <c r="AL281" s="317"/>
      <c r="AM281" s="317"/>
      <c r="AN281" s="317"/>
      <c r="AO281" s="317"/>
      <c r="AP281" s="317"/>
      <c r="AQ281" s="317"/>
      <c r="AR281" s="317"/>
      <c r="AS281" s="317"/>
      <c r="AT281" s="317"/>
      <c r="AU281" s="317"/>
      <c r="AV281" s="317"/>
      <c r="AW281" s="317"/>
      <c r="AX281" s="317"/>
      <c r="AY281" s="317"/>
      <c r="AZ281" s="105"/>
      <c r="BA281" s="346"/>
      <c r="BB281" s="317"/>
      <c r="BC281" s="317"/>
    </row>
    <row r="282" spans="1:55" ht="14.25" hidden="1" customHeight="1">
      <c r="A282" s="401"/>
      <c r="B282" s="402"/>
      <c r="C282" s="402"/>
      <c r="D282" s="402"/>
      <c r="E282" s="402"/>
      <c r="F282" s="402"/>
      <c r="G282" s="402"/>
      <c r="H282" s="402"/>
      <c r="I282" s="403"/>
      <c r="J282" s="67"/>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55"/>
      <c r="BA282" s="346"/>
      <c r="BB282" s="317"/>
      <c r="BC282" s="317"/>
    </row>
    <row r="283" spans="1:55" ht="18.75" customHeight="1">
      <c r="A283" s="401"/>
      <c r="B283" s="402"/>
      <c r="C283" s="402"/>
      <c r="D283" s="402"/>
      <c r="E283" s="402"/>
      <c r="F283" s="402"/>
      <c r="G283" s="402"/>
      <c r="H283" s="402"/>
      <c r="I283" s="403"/>
      <c r="J283" s="346"/>
      <c r="K283" s="96" t="s">
        <v>967</v>
      </c>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55"/>
      <c r="BA283" s="346"/>
      <c r="BB283" s="317"/>
      <c r="BC283" s="317"/>
    </row>
    <row r="284" spans="1:55" ht="18.75" customHeight="1">
      <c r="A284" s="401"/>
      <c r="B284" s="402"/>
      <c r="C284" s="402"/>
      <c r="D284" s="402"/>
      <c r="E284" s="402"/>
      <c r="F284" s="402"/>
      <c r="G284" s="402"/>
      <c r="H284" s="402"/>
      <c r="I284" s="403"/>
      <c r="J284" s="67"/>
      <c r="K284" s="96"/>
      <c r="L284" s="96" t="s">
        <v>969</v>
      </c>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55"/>
      <c r="BA284" s="346"/>
      <c r="BB284" s="317"/>
      <c r="BC284" s="317"/>
    </row>
    <row r="285" spans="1:55" ht="13.5" customHeight="1">
      <c r="A285" s="401"/>
      <c r="B285" s="402"/>
      <c r="C285" s="402"/>
      <c r="D285" s="402"/>
      <c r="E285" s="402"/>
      <c r="F285" s="402"/>
      <c r="G285" s="402"/>
      <c r="H285" s="402"/>
      <c r="I285" s="403"/>
      <c r="J285" s="404"/>
      <c r="K285" s="350"/>
      <c r="L285" s="350"/>
      <c r="M285" s="350"/>
      <c r="N285" s="350"/>
      <c r="O285" s="350"/>
      <c r="P285" s="350"/>
      <c r="Q285" s="350"/>
      <c r="R285" s="350"/>
      <c r="S285" s="350"/>
      <c r="T285" s="350"/>
      <c r="U285" s="350"/>
      <c r="V285" s="350"/>
      <c r="W285" s="350"/>
      <c r="X285" s="350"/>
      <c r="Y285" s="350"/>
      <c r="Z285" s="350"/>
      <c r="AA285" s="350"/>
      <c r="AB285" s="350"/>
      <c r="AC285" s="350"/>
      <c r="AD285" s="350"/>
      <c r="AE285" s="350"/>
      <c r="AF285" s="350"/>
      <c r="AG285" s="350"/>
      <c r="AH285" s="350"/>
      <c r="AI285" s="350"/>
      <c r="AJ285" s="350"/>
      <c r="AK285" s="350"/>
      <c r="AL285" s="350"/>
      <c r="AM285" s="350"/>
      <c r="AN285" s="350"/>
      <c r="AO285" s="350"/>
      <c r="AP285" s="350"/>
      <c r="AQ285" s="350"/>
      <c r="AR285" s="350"/>
      <c r="AS285" s="350"/>
      <c r="AT285" s="350"/>
      <c r="AU285" s="350"/>
      <c r="AV285" s="350"/>
      <c r="AW285" s="350"/>
      <c r="AX285" s="350"/>
      <c r="AY285" s="350"/>
      <c r="AZ285" s="405"/>
      <c r="BA285" s="346"/>
      <c r="BB285" s="317"/>
      <c r="BC285" s="317"/>
    </row>
    <row r="286" spans="1:55" ht="18.75" customHeight="1">
      <c r="A286" s="401"/>
      <c r="B286" s="402"/>
      <c r="C286" s="402"/>
      <c r="D286" s="402"/>
      <c r="E286" s="402"/>
      <c r="F286" s="402"/>
      <c r="G286" s="402"/>
      <c r="H286" s="402"/>
      <c r="I286" s="403"/>
      <c r="J286" s="67"/>
      <c r="K286" s="55"/>
      <c r="L286" s="264"/>
      <c r="M286" s="265"/>
      <c r="N286" s="406"/>
      <c r="O286" s="406"/>
      <c r="P286" s="406"/>
      <c r="Q286" s="406"/>
      <c r="R286" s="406"/>
      <c r="S286" s="406"/>
      <c r="T286" s="406"/>
      <c r="U286" s="406"/>
      <c r="V286" s="406"/>
      <c r="W286" s="406"/>
      <c r="X286" s="406"/>
      <c r="Y286" s="406"/>
      <c r="Z286" s="407"/>
      <c r="AA286" s="67"/>
      <c r="AB286" s="96"/>
      <c r="AC286" s="96" t="s">
        <v>966</v>
      </c>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55"/>
      <c r="BA286" s="346"/>
      <c r="BB286" s="317"/>
      <c r="BC286" s="317"/>
    </row>
    <row r="287" spans="1:55" ht="9" customHeight="1">
      <c r="A287" s="401"/>
      <c r="B287" s="402"/>
      <c r="C287" s="402"/>
      <c r="D287" s="402"/>
      <c r="E287" s="402"/>
      <c r="F287" s="402"/>
      <c r="G287" s="402"/>
      <c r="H287" s="402"/>
      <c r="I287" s="403"/>
      <c r="J287" s="67"/>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55"/>
      <c r="BA287" s="346"/>
      <c r="BB287" s="317"/>
      <c r="BC287" s="317"/>
    </row>
    <row r="288" spans="1:55" ht="18.75" customHeight="1">
      <c r="A288" s="401"/>
      <c r="B288" s="402"/>
      <c r="C288" s="402"/>
      <c r="D288" s="402"/>
      <c r="E288" s="402"/>
      <c r="F288" s="402"/>
      <c r="G288" s="402"/>
      <c r="H288" s="402"/>
      <c r="I288" s="403"/>
      <c r="J288" s="67"/>
      <c r="K288" s="96" t="s">
        <v>968</v>
      </c>
      <c r="L288" s="96"/>
      <c r="M288" s="96"/>
      <c r="N288" s="96"/>
      <c r="O288" s="96"/>
      <c r="P288" s="55"/>
      <c r="Q288" s="264"/>
      <c r="R288" s="267"/>
      <c r="S288" s="67" t="s">
        <v>261</v>
      </c>
      <c r="T288" s="96"/>
      <c r="U288" s="96"/>
      <c r="V288" s="96"/>
      <c r="W288" s="96"/>
      <c r="X288" s="96"/>
      <c r="Y288" s="96"/>
      <c r="Z288" s="55"/>
      <c r="AA288" s="264"/>
      <c r="AB288" s="267"/>
      <c r="AC288" s="67" t="s">
        <v>262</v>
      </c>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55"/>
      <c r="BA288" s="346"/>
      <c r="BB288" s="317"/>
      <c r="BC288" s="317"/>
    </row>
    <row r="289" spans="1:55" ht="9" customHeight="1">
      <c r="A289" s="401"/>
      <c r="B289" s="402"/>
      <c r="C289" s="402"/>
      <c r="D289" s="402"/>
      <c r="E289" s="402"/>
      <c r="F289" s="402"/>
      <c r="G289" s="402"/>
      <c r="H289" s="402"/>
      <c r="I289" s="403"/>
      <c r="J289" s="67"/>
      <c r="K289" s="408" t="s">
        <v>1410</v>
      </c>
      <c r="L289" s="408"/>
      <c r="M289" s="408"/>
      <c r="N289" s="408"/>
      <c r="O289" s="408"/>
      <c r="P289" s="408"/>
      <c r="Q289" s="408"/>
      <c r="R289" s="408"/>
      <c r="S289" s="408"/>
      <c r="T289" s="408"/>
      <c r="U289" s="408"/>
      <c r="V289" s="408"/>
      <c r="W289" s="408"/>
      <c r="X289" s="408"/>
      <c r="Y289" s="408"/>
      <c r="Z289" s="408"/>
      <c r="AA289" s="408"/>
      <c r="AB289" s="408"/>
      <c r="AC289" s="408"/>
      <c r="AD289" s="408"/>
      <c r="AE289" s="408"/>
      <c r="AF289" s="408"/>
      <c r="AG289" s="408"/>
      <c r="AH289" s="408"/>
      <c r="AI289" s="408"/>
      <c r="AJ289" s="408"/>
      <c r="AK289" s="408"/>
      <c r="AL289" s="408"/>
      <c r="AM289" s="408"/>
      <c r="AN289" s="408"/>
      <c r="AO289" s="408"/>
      <c r="AP289" s="408"/>
      <c r="AQ289" s="408"/>
      <c r="AR289" s="408"/>
      <c r="AS289" s="408"/>
      <c r="AT289" s="408"/>
      <c r="AU289" s="408"/>
      <c r="AV289" s="408"/>
      <c r="AW289" s="408"/>
      <c r="AX289" s="408"/>
      <c r="AY289" s="408"/>
      <c r="AZ289" s="409"/>
      <c r="BA289" s="346"/>
      <c r="BB289" s="317"/>
      <c r="BC289" s="317"/>
    </row>
    <row r="290" spans="1:55" ht="9" customHeight="1">
      <c r="A290" s="410"/>
      <c r="B290" s="411"/>
      <c r="C290" s="411"/>
      <c r="D290" s="411"/>
      <c r="E290" s="411"/>
      <c r="F290" s="411"/>
      <c r="G290" s="411"/>
      <c r="H290" s="411"/>
      <c r="I290" s="412"/>
      <c r="J290" s="69"/>
      <c r="K290" s="413"/>
      <c r="L290" s="413"/>
      <c r="M290" s="413"/>
      <c r="N290" s="413"/>
      <c r="O290" s="413"/>
      <c r="P290" s="413"/>
      <c r="Q290" s="413"/>
      <c r="R290" s="413"/>
      <c r="S290" s="413"/>
      <c r="T290" s="413"/>
      <c r="U290" s="413"/>
      <c r="V290" s="413"/>
      <c r="W290" s="413"/>
      <c r="X290" s="413"/>
      <c r="Y290" s="413"/>
      <c r="Z290" s="413"/>
      <c r="AA290" s="413"/>
      <c r="AB290" s="413"/>
      <c r="AC290" s="413"/>
      <c r="AD290" s="413"/>
      <c r="AE290" s="413"/>
      <c r="AF290" s="413"/>
      <c r="AG290" s="413"/>
      <c r="AH290" s="413"/>
      <c r="AI290" s="413"/>
      <c r="AJ290" s="413"/>
      <c r="AK290" s="413"/>
      <c r="AL290" s="413"/>
      <c r="AM290" s="413"/>
      <c r="AN290" s="413"/>
      <c r="AO290" s="413"/>
      <c r="AP290" s="413"/>
      <c r="AQ290" s="413"/>
      <c r="AR290" s="413"/>
      <c r="AS290" s="413"/>
      <c r="AT290" s="413"/>
      <c r="AU290" s="413"/>
      <c r="AV290" s="413"/>
      <c r="AW290" s="413"/>
      <c r="AX290" s="413"/>
      <c r="AY290" s="413"/>
      <c r="AZ290" s="414"/>
      <c r="BA290" s="346"/>
      <c r="BB290" s="317"/>
      <c r="BC290" s="317"/>
    </row>
    <row r="291" spans="1:55" ht="9" customHeight="1">
      <c r="A291" s="415" t="s">
        <v>2370</v>
      </c>
      <c r="B291" s="416"/>
      <c r="C291" s="416"/>
      <c r="D291" s="416"/>
      <c r="E291" s="416"/>
      <c r="F291" s="416"/>
      <c r="G291" s="416"/>
      <c r="H291" s="416"/>
      <c r="I291" s="417"/>
      <c r="J291" s="418" t="s">
        <v>264</v>
      </c>
      <c r="K291" s="419"/>
      <c r="L291" s="419"/>
      <c r="M291" s="419"/>
      <c r="N291" s="419"/>
      <c r="O291" s="419"/>
      <c r="P291" s="420"/>
      <c r="Q291" s="421"/>
      <c r="R291" s="422"/>
      <c r="S291" s="422"/>
      <c r="T291" s="422"/>
      <c r="U291" s="422"/>
      <c r="V291" s="423"/>
      <c r="W291" s="424" t="s">
        <v>263</v>
      </c>
      <c r="X291" s="425"/>
      <c r="Y291" s="425"/>
      <c r="Z291" s="425"/>
      <c r="AA291" s="425"/>
      <c r="AB291" s="425"/>
      <c r="AC291" s="425"/>
      <c r="AD291" s="425"/>
      <c r="AE291" s="426"/>
      <c r="AF291" s="421"/>
      <c r="AG291" s="422"/>
      <c r="AH291" s="422"/>
      <c r="AI291" s="422"/>
      <c r="AJ291" s="422"/>
      <c r="AK291" s="423"/>
      <c r="AL291" s="418" t="s">
        <v>1432</v>
      </c>
      <c r="AM291" s="419"/>
      <c r="AN291" s="419"/>
      <c r="AO291" s="419"/>
      <c r="AP291" s="419"/>
      <c r="AQ291" s="419"/>
      <c r="AR291" s="419"/>
      <c r="AS291" s="419"/>
      <c r="AT291" s="420"/>
      <c r="AU291" s="421"/>
      <c r="AV291" s="422"/>
      <c r="AW291" s="422"/>
      <c r="AX291" s="422"/>
      <c r="AY291" s="422"/>
      <c r="AZ291" s="423"/>
      <c r="BA291" s="346"/>
      <c r="BB291" s="317"/>
      <c r="BC291" s="317"/>
    </row>
    <row r="292" spans="1:55" ht="54" customHeight="1">
      <c r="A292" s="401"/>
      <c r="B292" s="402"/>
      <c r="C292" s="402"/>
      <c r="D292" s="402"/>
      <c r="E292" s="402"/>
      <c r="F292" s="402"/>
      <c r="G292" s="402"/>
      <c r="H292" s="402"/>
      <c r="I292" s="403"/>
      <c r="J292" s="427"/>
      <c r="K292" s="428"/>
      <c r="L292" s="428"/>
      <c r="M292" s="428"/>
      <c r="N292" s="428"/>
      <c r="O292" s="428"/>
      <c r="P292" s="429"/>
      <c r="Q292" s="430"/>
      <c r="R292" s="431"/>
      <c r="S292" s="431"/>
      <c r="T292" s="431"/>
      <c r="U292" s="431"/>
      <c r="V292" s="432"/>
      <c r="W292" s="433"/>
      <c r="X292" s="434"/>
      <c r="Y292" s="434"/>
      <c r="Z292" s="434"/>
      <c r="AA292" s="434"/>
      <c r="AB292" s="434"/>
      <c r="AC292" s="434"/>
      <c r="AD292" s="434"/>
      <c r="AE292" s="435"/>
      <c r="AF292" s="430"/>
      <c r="AG292" s="431"/>
      <c r="AH292" s="431"/>
      <c r="AI292" s="431"/>
      <c r="AJ292" s="431"/>
      <c r="AK292" s="432"/>
      <c r="AL292" s="427"/>
      <c r="AM292" s="428"/>
      <c r="AN292" s="428"/>
      <c r="AO292" s="428"/>
      <c r="AP292" s="428"/>
      <c r="AQ292" s="428"/>
      <c r="AR292" s="428"/>
      <c r="AS292" s="428"/>
      <c r="AT292" s="429"/>
      <c r="AU292" s="430"/>
      <c r="AV292" s="431"/>
      <c r="AW292" s="431"/>
      <c r="AX292" s="431"/>
      <c r="AY292" s="431"/>
      <c r="AZ292" s="432"/>
      <c r="BA292" s="346"/>
      <c r="BB292" s="317"/>
      <c r="BC292" s="317"/>
    </row>
    <row r="293" spans="1:55" ht="9" customHeight="1">
      <c r="A293" s="410"/>
      <c r="B293" s="411"/>
      <c r="C293" s="411"/>
      <c r="D293" s="411"/>
      <c r="E293" s="411"/>
      <c r="F293" s="411"/>
      <c r="G293" s="411"/>
      <c r="H293" s="411"/>
      <c r="I293" s="412"/>
      <c r="J293" s="436"/>
      <c r="K293" s="437"/>
      <c r="L293" s="437"/>
      <c r="M293" s="437"/>
      <c r="N293" s="437"/>
      <c r="O293" s="437"/>
      <c r="P293" s="438"/>
      <c r="Q293" s="439"/>
      <c r="R293" s="440"/>
      <c r="S293" s="440"/>
      <c r="T293" s="440"/>
      <c r="U293" s="440"/>
      <c r="V293" s="441"/>
      <c r="W293" s="442"/>
      <c r="X293" s="443"/>
      <c r="Y293" s="443"/>
      <c r="Z293" s="443"/>
      <c r="AA293" s="443"/>
      <c r="AB293" s="443"/>
      <c r="AC293" s="443"/>
      <c r="AD293" s="443"/>
      <c r="AE293" s="444"/>
      <c r="AF293" s="439"/>
      <c r="AG293" s="440"/>
      <c r="AH293" s="440"/>
      <c r="AI293" s="440"/>
      <c r="AJ293" s="440"/>
      <c r="AK293" s="441"/>
      <c r="AL293" s="436"/>
      <c r="AM293" s="437"/>
      <c r="AN293" s="437"/>
      <c r="AO293" s="437"/>
      <c r="AP293" s="437"/>
      <c r="AQ293" s="437"/>
      <c r="AR293" s="437"/>
      <c r="AS293" s="437"/>
      <c r="AT293" s="438"/>
      <c r="AU293" s="439"/>
      <c r="AV293" s="440"/>
      <c r="AW293" s="440"/>
      <c r="AX293" s="440"/>
      <c r="AY293" s="440"/>
      <c r="AZ293" s="441"/>
      <c r="BA293" s="346"/>
      <c r="BB293" s="317"/>
      <c r="BC293" s="317"/>
    </row>
    <row r="294" spans="1:55" ht="20.100000000000001" customHeight="1">
      <c r="A294" s="445"/>
      <c r="B294" s="445"/>
      <c r="C294" s="445"/>
      <c r="D294" s="445"/>
      <c r="E294" s="445"/>
      <c r="F294" s="445"/>
      <c r="G294" s="446"/>
      <c r="H294" s="446"/>
      <c r="I294" s="446"/>
      <c r="J294" s="446"/>
      <c r="K294" s="446"/>
      <c r="L294" s="446"/>
      <c r="M294" s="447"/>
      <c r="N294" s="447"/>
      <c r="O294" s="447"/>
      <c r="P294" s="447"/>
      <c r="Q294" s="447"/>
      <c r="R294" s="448"/>
      <c r="S294" s="448"/>
      <c r="T294" s="448"/>
      <c r="U294" s="448"/>
      <c r="V294" s="448"/>
      <c r="W294" s="448"/>
      <c r="X294" s="448"/>
      <c r="Y294" s="448"/>
      <c r="Z294" s="448"/>
      <c r="AA294" s="447"/>
      <c r="AB294" s="447"/>
      <c r="AC294" s="447"/>
      <c r="AD294" s="447"/>
      <c r="AE294" s="447"/>
      <c r="AF294" s="446"/>
      <c r="AG294" s="446"/>
      <c r="AH294" s="446"/>
      <c r="AI294" s="446"/>
      <c r="AJ294" s="446"/>
      <c r="AK294" s="446"/>
      <c r="AL294" s="446"/>
      <c r="AM294" s="446"/>
      <c r="AN294" s="446"/>
      <c r="AO294" s="447"/>
      <c r="AP294" s="447"/>
      <c r="AQ294" s="447"/>
      <c r="AR294" s="447"/>
      <c r="AS294" s="447"/>
      <c r="AT294" s="447"/>
      <c r="AU294" s="447"/>
      <c r="AV294" s="447"/>
      <c r="AW294" s="447"/>
      <c r="AX294" s="447"/>
      <c r="AY294" s="447"/>
      <c r="AZ294" s="447"/>
      <c r="BA294" s="228"/>
      <c r="BB294" s="317"/>
      <c r="BC294" s="317"/>
    </row>
    <row r="295" spans="1:55" ht="18.75" customHeight="1">
      <c r="A295" s="230" t="s">
        <v>1381</v>
      </c>
      <c r="B295" s="230"/>
      <c r="C295" s="230"/>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0"/>
      <c r="AC295" s="230"/>
      <c r="AD295" s="230"/>
      <c r="AE295" s="230"/>
      <c r="AF295" s="230"/>
      <c r="AG295" s="230"/>
      <c r="AH295" s="230"/>
      <c r="AI295" s="230"/>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row>
    <row r="296" spans="1:55" ht="18.75" customHeight="1">
      <c r="A296" s="48"/>
      <c r="B296" s="48"/>
      <c r="C296" s="96" t="s">
        <v>269</v>
      </c>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row>
    <row r="297" spans="1:55" ht="9"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row>
    <row r="298" spans="1:55" ht="25.5" customHeight="1">
      <c r="A298" s="48"/>
      <c r="B298" s="48"/>
      <c r="C298" s="55"/>
      <c r="D298" s="264"/>
      <c r="E298" s="265"/>
      <c r="F298" s="265"/>
      <c r="G298" s="265"/>
      <c r="H298" s="267"/>
      <c r="I298" s="62" t="s">
        <v>978</v>
      </c>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c r="AO298" s="132"/>
      <c r="AP298" s="132"/>
      <c r="AQ298" s="132"/>
      <c r="AR298" s="132"/>
      <c r="AS298" s="132"/>
      <c r="AT298" s="132"/>
      <c r="AU298" s="132"/>
      <c r="AV298" s="132"/>
      <c r="AW298" s="132"/>
      <c r="AX298" s="132"/>
      <c r="AY298" s="132"/>
      <c r="AZ298" s="132"/>
      <c r="BA298" s="132"/>
      <c r="BB298" s="132"/>
      <c r="BC298" s="132"/>
    </row>
    <row r="299" spans="1:55" ht="15.75" customHeight="1">
      <c r="A299" s="317"/>
      <c r="B299" s="317"/>
      <c r="C299" s="317"/>
      <c r="D299" s="317"/>
      <c r="E299" s="317"/>
      <c r="F299" s="317"/>
      <c r="G299" s="317"/>
      <c r="H299" s="317"/>
      <c r="I299" s="317"/>
      <c r="J299" s="317"/>
      <c r="K299" s="317"/>
      <c r="L299" s="317"/>
      <c r="M299" s="317"/>
      <c r="N299" s="317"/>
      <c r="O299" s="317"/>
      <c r="P299" s="317"/>
      <c r="Q299" s="317"/>
      <c r="R299" s="317"/>
      <c r="S299" s="317"/>
      <c r="T299" s="317"/>
      <c r="U299" s="317"/>
      <c r="V299" s="317"/>
      <c r="W299" s="317"/>
      <c r="X299" s="317"/>
      <c r="Y299" s="317"/>
      <c r="Z299" s="317"/>
      <c r="AA299" s="317"/>
      <c r="AB299" s="317"/>
      <c r="AC299" s="317"/>
      <c r="AD299" s="317"/>
      <c r="AE299" s="317"/>
      <c r="AF299" s="317"/>
      <c r="AG299" s="317"/>
      <c r="AH299" s="317"/>
      <c r="AI299" s="317"/>
      <c r="AJ299" s="317"/>
      <c r="AK299" s="317"/>
      <c r="AL299" s="317"/>
      <c r="AM299" s="317"/>
      <c r="AN299" s="317"/>
      <c r="AO299" s="317"/>
      <c r="AP299" s="317"/>
      <c r="AQ299" s="317"/>
      <c r="AR299" s="317"/>
      <c r="AS299" s="317"/>
      <c r="AT299" s="317"/>
      <c r="AU299" s="317"/>
      <c r="AV299" s="317"/>
      <c r="AW299" s="317"/>
      <c r="AX299" s="317"/>
      <c r="AY299" s="317"/>
      <c r="AZ299" s="317"/>
      <c r="BA299" s="317"/>
      <c r="BB299" s="317"/>
      <c r="BC299" s="317"/>
    </row>
    <row r="300" spans="1:55" ht="18.75" customHeight="1">
      <c r="A300" s="317"/>
      <c r="B300" s="449" t="s">
        <v>899</v>
      </c>
      <c r="C300" s="449"/>
      <c r="D300" s="449"/>
      <c r="E300" s="449"/>
      <c r="F300" s="449"/>
      <c r="G300" s="449"/>
      <c r="H300" s="449"/>
      <c r="I300" s="449"/>
      <c r="J300" s="449"/>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row>
    <row r="301" spans="1:55" ht="9" customHeight="1" thickBo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row>
    <row r="302" spans="1:55" ht="9" customHeight="1">
      <c r="A302" s="48"/>
      <c r="B302" s="450"/>
      <c r="C302" s="451"/>
      <c r="D302" s="452"/>
      <c r="E302" s="452"/>
      <c r="F302" s="452"/>
      <c r="G302" s="452"/>
      <c r="H302" s="452"/>
      <c r="I302" s="452"/>
      <c r="J302" s="452"/>
      <c r="K302" s="452"/>
      <c r="L302" s="452"/>
      <c r="M302" s="452"/>
      <c r="N302" s="452"/>
      <c r="O302" s="452"/>
      <c r="P302" s="452"/>
      <c r="Q302" s="452"/>
      <c r="R302" s="452"/>
      <c r="S302" s="452"/>
      <c r="T302" s="452"/>
      <c r="U302" s="452"/>
      <c r="V302" s="452"/>
      <c r="W302" s="452"/>
      <c r="X302" s="452"/>
      <c r="Y302" s="452"/>
      <c r="Z302" s="452"/>
      <c r="AA302" s="452"/>
      <c r="AB302" s="452"/>
      <c r="AC302" s="452"/>
      <c r="AD302" s="452"/>
      <c r="AE302" s="452"/>
      <c r="AF302" s="452"/>
      <c r="AG302" s="452"/>
      <c r="AH302" s="452"/>
      <c r="AI302" s="452"/>
      <c r="AJ302" s="452"/>
      <c r="AK302" s="452"/>
      <c r="AL302" s="452"/>
      <c r="AM302" s="452"/>
      <c r="AN302" s="452"/>
      <c r="AO302" s="452"/>
      <c r="AP302" s="452"/>
      <c r="AQ302" s="452"/>
      <c r="AR302" s="452"/>
      <c r="AS302" s="452"/>
      <c r="AT302" s="452"/>
      <c r="AU302" s="452"/>
      <c r="AV302" s="452"/>
      <c r="AW302" s="452"/>
      <c r="AX302" s="452"/>
      <c r="AY302" s="452"/>
      <c r="AZ302" s="452"/>
      <c r="BA302" s="452"/>
      <c r="BB302" s="452"/>
      <c r="BC302" s="453"/>
    </row>
    <row r="303" spans="1:55" ht="18.75" customHeight="1">
      <c r="A303" s="48"/>
      <c r="B303" s="450"/>
      <c r="C303" s="454"/>
      <c r="D303" s="455"/>
      <c r="E303" s="131" t="s">
        <v>1395</v>
      </c>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c r="AW303" s="131"/>
      <c r="AX303" s="131"/>
      <c r="AY303" s="131"/>
      <c r="AZ303" s="131"/>
      <c r="BA303" s="131"/>
      <c r="BB303" s="131"/>
      <c r="BC303" s="456"/>
    </row>
    <row r="304" spans="1:55" ht="18.75" customHeight="1">
      <c r="A304" s="48"/>
      <c r="B304" s="450"/>
      <c r="C304" s="454"/>
      <c r="D304" s="455"/>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c r="AV304" s="131"/>
      <c r="AW304" s="131"/>
      <c r="AX304" s="131"/>
      <c r="AY304" s="131"/>
      <c r="AZ304" s="131"/>
      <c r="BA304" s="131"/>
      <c r="BB304" s="131"/>
      <c r="BC304" s="456"/>
    </row>
    <row r="305" spans="1:55" ht="6" customHeight="1">
      <c r="A305" s="48"/>
      <c r="B305" s="450"/>
      <c r="C305" s="454"/>
      <c r="D305" s="455"/>
      <c r="E305" s="455"/>
      <c r="F305" s="455"/>
      <c r="G305" s="455"/>
      <c r="H305" s="455"/>
      <c r="I305" s="455"/>
      <c r="J305" s="455"/>
      <c r="K305" s="455"/>
      <c r="L305" s="455"/>
      <c r="M305" s="455"/>
      <c r="N305" s="455"/>
      <c r="O305" s="455"/>
      <c r="P305" s="455"/>
      <c r="Q305" s="455"/>
      <c r="R305" s="455"/>
      <c r="S305" s="455"/>
      <c r="T305" s="455"/>
      <c r="U305" s="455"/>
      <c r="V305" s="455"/>
      <c r="W305" s="455"/>
      <c r="X305" s="455"/>
      <c r="Y305" s="455"/>
      <c r="Z305" s="455"/>
      <c r="AA305" s="455"/>
      <c r="AB305" s="455"/>
      <c r="AC305" s="455"/>
      <c r="AD305" s="455"/>
      <c r="AE305" s="455"/>
      <c r="AF305" s="455"/>
      <c r="AG305" s="455"/>
      <c r="AH305" s="455"/>
      <c r="AI305" s="455"/>
      <c r="AJ305" s="455"/>
      <c r="AK305" s="455"/>
      <c r="AL305" s="455"/>
      <c r="AM305" s="455"/>
      <c r="AN305" s="455"/>
      <c r="AO305" s="455"/>
      <c r="AP305" s="455"/>
      <c r="AQ305" s="455"/>
      <c r="AR305" s="455"/>
      <c r="AS305" s="455"/>
      <c r="AT305" s="455"/>
      <c r="AU305" s="455"/>
      <c r="AV305" s="455"/>
      <c r="AW305" s="455"/>
      <c r="AX305" s="455"/>
      <c r="AY305" s="455"/>
      <c r="AZ305" s="455"/>
      <c r="BA305" s="455"/>
      <c r="BB305" s="455"/>
      <c r="BC305" s="457"/>
    </row>
    <row r="306" spans="1:55" ht="6" customHeight="1">
      <c r="A306" s="48"/>
      <c r="B306" s="450"/>
      <c r="C306" s="454"/>
      <c r="D306" s="458"/>
      <c r="E306" s="459"/>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c r="AX306" s="161"/>
      <c r="AY306" s="161"/>
      <c r="AZ306" s="161"/>
      <c r="BA306" s="460"/>
      <c r="BB306" s="461"/>
      <c r="BC306" s="450"/>
    </row>
    <row r="307" spans="1:55" ht="13.5" customHeight="1">
      <c r="A307" s="48"/>
      <c r="B307" s="450"/>
      <c r="C307" s="454"/>
      <c r="D307" s="458"/>
      <c r="E307" s="461"/>
      <c r="F307" s="462" t="s">
        <v>898</v>
      </c>
      <c r="G307" s="463"/>
      <c r="H307" s="464"/>
      <c r="I307" s="32" t="s">
        <v>266</v>
      </c>
      <c r="J307" s="21"/>
      <c r="K307" s="41"/>
      <c r="L307" s="462" t="s">
        <v>898</v>
      </c>
      <c r="M307" s="463"/>
      <c r="N307" s="464"/>
      <c r="O307" s="32" t="s">
        <v>265</v>
      </c>
      <c r="P307" s="21"/>
      <c r="Q307" s="41"/>
      <c r="R307" s="462" t="s">
        <v>898</v>
      </c>
      <c r="S307" s="463"/>
      <c r="T307" s="464"/>
      <c r="U307" s="32" t="s">
        <v>900</v>
      </c>
      <c r="V307" s="21"/>
      <c r="W307" s="41"/>
      <c r="X307" s="462" t="s">
        <v>898</v>
      </c>
      <c r="Y307" s="463"/>
      <c r="Z307" s="464"/>
      <c r="AA307" s="32" t="s">
        <v>905</v>
      </c>
      <c r="AB307" s="21"/>
      <c r="AC307" s="96"/>
      <c r="AD307" s="96" t="s">
        <v>902</v>
      </c>
      <c r="AE307" s="96"/>
      <c r="AF307" s="96"/>
      <c r="AG307" s="96"/>
      <c r="AH307" s="96"/>
      <c r="AI307" s="55"/>
      <c r="AJ307" s="347" t="s">
        <v>684</v>
      </c>
      <c r="AK307" s="348"/>
      <c r="AL307" s="348"/>
      <c r="AM307" s="348"/>
      <c r="AN307" s="348"/>
      <c r="AO307" s="348"/>
      <c r="AP307" s="348"/>
      <c r="AQ307" s="201" t="s">
        <v>685</v>
      </c>
      <c r="AR307" s="201"/>
      <c r="AS307" s="201"/>
      <c r="AT307" s="348" t="s">
        <v>686</v>
      </c>
      <c r="AU307" s="348"/>
      <c r="AV307" s="348"/>
      <c r="AW307" s="348"/>
      <c r="AX307" s="348"/>
      <c r="AY307" s="348"/>
      <c r="AZ307" s="349"/>
      <c r="BA307" s="465"/>
      <c r="BB307" s="461"/>
      <c r="BC307" s="450"/>
    </row>
    <row r="308" spans="1:55" ht="13.5" customHeight="1">
      <c r="A308" s="48"/>
      <c r="B308" s="450"/>
      <c r="C308" s="454"/>
      <c r="D308" s="458"/>
      <c r="E308" s="461"/>
      <c r="F308" s="466"/>
      <c r="G308" s="467"/>
      <c r="H308" s="468"/>
      <c r="I308" s="32"/>
      <c r="J308" s="21"/>
      <c r="K308" s="41"/>
      <c r="L308" s="466"/>
      <c r="M308" s="467"/>
      <c r="N308" s="468"/>
      <c r="O308" s="32"/>
      <c r="P308" s="21"/>
      <c r="Q308" s="41"/>
      <c r="R308" s="466"/>
      <c r="S308" s="467"/>
      <c r="T308" s="468"/>
      <c r="U308" s="32"/>
      <c r="V308" s="21"/>
      <c r="W308" s="41"/>
      <c r="X308" s="466"/>
      <c r="Y308" s="467"/>
      <c r="Z308" s="468"/>
      <c r="AA308" s="32"/>
      <c r="AB308" s="21"/>
      <c r="AC308" s="96"/>
      <c r="AD308" s="96"/>
      <c r="AE308" s="96"/>
      <c r="AF308" s="96"/>
      <c r="AG308" s="96"/>
      <c r="AH308" s="96"/>
      <c r="AI308" s="55"/>
      <c r="AJ308" s="352"/>
      <c r="AK308" s="353"/>
      <c r="AL308" s="353"/>
      <c r="AM308" s="353"/>
      <c r="AN308" s="353"/>
      <c r="AO308" s="353"/>
      <c r="AP308" s="353"/>
      <c r="AQ308" s="73"/>
      <c r="AR308" s="73"/>
      <c r="AS308" s="73"/>
      <c r="AT308" s="353"/>
      <c r="AU308" s="353"/>
      <c r="AV308" s="353"/>
      <c r="AW308" s="353"/>
      <c r="AX308" s="353"/>
      <c r="AY308" s="353"/>
      <c r="AZ308" s="354"/>
      <c r="BA308" s="465"/>
      <c r="BB308" s="461"/>
      <c r="BC308" s="450"/>
    </row>
    <row r="309" spans="1:55" ht="13.5" customHeight="1">
      <c r="A309" s="48"/>
      <c r="B309" s="450"/>
      <c r="C309" s="454"/>
      <c r="D309" s="458"/>
      <c r="E309" s="461"/>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465"/>
      <c r="BB309" s="461"/>
      <c r="BC309" s="450"/>
    </row>
    <row r="310" spans="1:55" ht="13.5" customHeight="1">
      <c r="A310" s="48"/>
      <c r="B310" s="450"/>
      <c r="C310" s="454"/>
      <c r="D310" s="458"/>
      <c r="E310" s="461"/>
      <c r="F310" s="462" t="s">
        <v>898</v>
      </c>
      <c r="G310" s="463"/>
      <c r="H310" s="464"/>
      <c r="I310" s="32" t="s">
        <v>896</v>
      </c>
      <c r="J310" s="21"/>
      <c r="K310" s="41"/>
      <c r="L310" s="462"/>
      <c r="M310" s="463"/>
      <c r="N310" s="464"/>
      <c r="O310" s="32" t="s">
        <v>901</v>
      </c>
      <c r="P310" s="21"/>
      <c r="Q310" s="41"/>
      <c r="R310" s="462"/>
      <c r="S310" s="463"/>
      <c r="T310" s="464"/>
      <c r="U310" s="32" t="s">
        <v>904</v>
      </c>
      <c r="V310" s="21"/>
      <c r="W310" s="41"/>
      <c r="X310" s="462"/>
      <c r="Y310" s="463"/>
      <c r="Z310" s="464"/>
      <c r="AA310" s="32" t="s">
        <v>897</v>
      </c>
      <c r="AB310" s="21"/>
      <c r="AC310" s="96"/>
      <c r="AD310" s="96" t="s">
        <v>903</v>
      </c>
      <c r="AE310" s="96"/>
      <c r="AF310" s="96"/>
      <c r="AG310" s="96"/>
      <c r="AH310" s="96"/>
      <c r="AI310" s="55"/>
      <c r="AJ310" s="347" t="s">
        <v>687</v>
      </c>
      <c r="AK310" s="348"/>
      <c r="AL310" s="348"/>
      <c r="AM310" s="348"/>
      <c r="AN310" s="348"/>
      <c r="AO310" s="348"/>
      <c r="AP310" s="348"/>
      <c r="AQ310" s="348" t="s">
        <v>688</v>
      </c>
      <c r="AR310" s="348"/>
      <c r="AS310" s="348"/>
      <c r="AT310" s="348" t="s">
        <v>689</v>
      </c>
      <c r="AU310" s="348"/>
      <c r="AV310" s="348"/>
      <c r="AW310" s="348"/>
      <c r="AX310" s="348"/>
      <c r="AY310" s="348"/>
      <c r="AZ310" s="349"/>
      <c r="BA310" s="465"/>
      <c r="BB310" s="461"/>
      <c r="BC310" s="450"/>
    </row>
    <row r="311" spans="1:55" ht="13.5" customHeight="1">
      <c r="A311" s="48"/>
      <c r="B311" s="450"/>
      <c r="C311" s="454"/>
      <c r="D311" s="458"/>
      <c r="E311" s="461"/>
      <c r="F311" s="466"/>
      <c r="G311" s="467"/>
      <c r="H311" s="468"/>
      <c r="I311" s="32"/>
      <c r="J311" s="21"/>
      <c r="K311" s="41"/>
      <c r="L311" s="466"/>
      <c r="M311" s="467"/>
      <c r="N311" s="468"/>
      <c r="O311" s="32"/>
      <c r="P311" s="21"/>
      <c r="Q311" s="41"/>
      <c r="R311" s="466"/>
      <c r="S311" s="467"/>
      <c r="T311" s="468"/>
      <c r="U311" s="32"/>
      <c r="V311" s="21"/>
      <c r="W311" s="41"/>
      <c r="X311" s="466"/>
      <c r="Y311" s="467"/>
      <c r="Z311" s="468"/>
      <c r="AA311" s="32"/>
      <c r="AB311" s="21"/>
      <c r="AC311" s="96"/>
      <c r="AD311" s="96"/>
      <c r="AE311" s="96"/>
      <c r="AF311" s="96"/>
      <c r="AG311" s="96"/>
      <c r="AH311" s="96"/>
      <c r="AI311" s="55"/>
      <c r="AJ311" s="352"/>
      <c r="AK311" s="353"/>
      <c r="AL311" s="353"/>
      <c r="AM311" s="353"/>
      <c r="AN311" s="353"/>
      <c r="AO311" s="353"/>
      <c r="AP311" s="353"/>
      <c r="AQ311" s="353"/>
      <c r="AR311" s="353"/>
      <c r="AS311" s="353"/>
      <c r="AT311" s="353"/>
      <c r="AU311" s="353"/>
      <c r="AV311" s="353"/>
      <c r="AW311" s="353"/>
      <c r="AX311" s="353"/>
      <c r="AY311" s="353"/>
      <c r="AZ311" s="354"/>
      <c r="BA311" s="465"/>
      <c r="BB311" s="461"/>
      <c r="BC311" s="450"/>
    </row>
    <row r="312" spans="1:55" ht="9" customHeight="1">
      <c r="A312" s="48"/>
      <c r="B312" s="450"/>
      <c r="C312" s="454"/>
      <c r="D312" s="458"/>
      <c r="E312" s="469"/>
      <c r="F312" s="470"/>
      <c r="G312" s="470"/>
      <c r="H312" s="470"/>
      <c r="I312" s="470"/>
      <c r="J312" s="470"/>
      <c r="K312" s="470"/>
      <c r="L312" s="470"/>
      <c r="M312" s="470"/>
      <c r="N312" s="470"/>
      <c r="O312" s="470"/>
      <c r="P312" s="470"/>
      <c r="Q312" s="470"/>
      <c r="R312" s="470"/>
      <c r="S312" s="470"/>
      <c r="T312" s="470"/>
      <c r="U312" s="470"/>
      <c r="V312" s="470"/>
      <c r="W312" s="470"/>
      <c r="X312" s="470"/>
      <c r="Y312" s="470"/>
      <c r="Z312" s="470"/>
      <c r="AA312" s="470"/>
      <c r="AB312" s="470"/>
      <c r="AC312" s="470"/>
      <c r="AD312" s="470"/>
      <c r="AE312" s="470"/>
      <c r="AF312" s="470"/>
      <c r="AG312" s="470"/>
      <c r="AH312" s="470"/>
      <c r="AI312" s="470"/>
      <c r="AJ312" s="470"/>
      <c r="AK312" s="470"/>
      <c r="AL312" s="470"/>
      <c r="AM312" s="470"/>
      <c r="AN312" s="470"/>
      <c r="AO312" s="470"/>
      <c r="AP312" s="470"/>
      <c r="AQ312" s="470"/>
      <c r="AR312" s="470"/>
      <c r="AS312" s="470"/>
      <c r="AT312" s="470"/>
      <c r="AU312" s="470"/>
      <c r="AV312" s="470"/>
      <c r="AW312" s="470"/>
      <c r="AX312" s="470"/>
      <c r="AY312" s="470"/>
      <c r="AZ312" s="470"/>
      <c r="BA312" s="471"/>
      <c r="BB312" s="461"/>
      <c r="BC312" s="450"/>
    </row>
    <row r="313" spans="1:55" ht="9" customHeight="1" thickBot="1">
      <c r="A313" s="48"/>
      <c r="B313" s="450"/>
      <c r="C313" s="472"/>
      <c r="D313" s="473"/>
      <c r="E313" s="473"/>
      <c r="F313" s="473"/>
      <c r="G313" s="473"/>
      <c r="H313" s="473"/>
      <c r="I313" s="473"/>
      <c r="J313" s="473"/>
      <c r="K313" s="473"/>
      <c r="L313" s="473"/>
      <c r="M313" s="473"/>
      <c r="N313" s="473"/>
      <c r="O313" s="473"/>
      <c r="P313" s="473"/>
      <c r="Q313" s="473"/>
      <c r="R313" s="473"/>
      <c r="S313" s="473"/>
      <c r="T313" s="473"/>
      <c r="U313" s="473"/>
      <c r="V313" s="473"/>
      <c r="W313" s="473"/>
      <c r="X313" s="473"/>
      <c r="Y313" s="473"/>
      <c r="Z313" s="473"/>
      <c r="AA313" s="473"/>
      <c r="AB313" s="473"/>
      <c r="AC313" s="473"/>
      <c r="AD313" s="473"/>
      <c r="AE313" s="473"/>
      <c r="AF313" s="473"/>
      <c r="AG313" s="473"/>
      <c r="AH313" s="473"/>
      <c r="AI313" s="473"/>
      <c r="AJ313" s="473"/>
      <c r="AK313" s="473"/>
      <c r="AL313" s="473"/>
      <c r="AM313" s="473"/>
      <c r="AN313" s="473"/>
      <c r="AO313" s="473"/>
      <c r="AP313" s="473"/>
      <c r="AQ313" s="473"/>
      <c r="AR313" s="473"/>
      <c r="AS313" s="473"/>
      <c r="AT313" s="473"/>
      <c r="AU313" s="473"/>
      <c r="AV313" s="473"/>
      <c r="AW313" s="473"/>
      <c r="AX313" s="473"/>
      <c r="AY313" s="473"/>
      <c r="AZ313" s="473"/>
      <c r="BA313" s="473"/>
      <c r="BB313" s="473"/>
      <c r="BC313" s="474"/>
    </row>
    <row r="314" spans="1:55" ht="9"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row>
    <row r="315" spans="1:55" ht="9" customHeight="1">
      <c r="A315" s="317"/>
      <c r="B315" s="317"/>
      <c r="C315" s="317"/>
      <c r="D315" s="475"/>
      <c r="E315" s="459"/>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460"/>
      <c r="BB315" s="476"/>
      <c r="BC315" s="317"/>
    </row>
    <row r="316" spans="1:55" ht="13.5" customHeight="1">
      <c r="A316" s="317"/>
      <c r="B316" s="317"/>
      <c r="C316" s="317"/>
      <c r="D316" s="475"/>
      <c r="E316" s="477"/>
      <c r="F316" s="478"/>
      <c r="G316" s="479"/>
      <c r="H316" s="480"/>
      <c r="I316" s="32" t="s">
        <v>266</v>
      </c>
      <c r="J316" s="21"/>
      <c r="K316" s="55"/>
      <c r="L316" s="478" t="s">
        <v>2067</v>
      </c>
      <c r="M316" s="479"/>
      <c r="N316" s="480"/>
      <c r="O316" s="32" t="s">
        <v>265</v>
      </c>
      <c r="P316" s="21"/>
      <c r="Q316" s="55"/>
      <c r="R316" s="478" t="s">
        <v>2067</v>
      </c>
      <c r="S316" s="479"/>
      <c r="T316" s="480"/>
      <c r="U316" s="32" t="s">
        <v>900</v>
      </c>
      <c r="V316" s="21"/>
      <c r="W316" s="55"/>
      <c r="X316" s="478"/>
      <c r="Y316" s="479"/>
      <c r="Z316" s="480"/>
      <c r="AA316" s="32" t="s">
        <v>905</v>
      </c>
      <c r="AB316" s="21"/>
      <c r="AC316" s="96"/>
      <c r="AD316" s="369" t="s">
        <v>902</v>
      </c>
      <c r="AE316" s="369"/>
      <c r="AF316" s="369"/>
      <c r="AG316" s="369"/>
      <c r="AH316" s="369"/>
      <c r="AI316" s="370"/>
      <c r="AJ316" s="365"/>
      <c r="AK316" s="366"/>
      <c r="AL316" s="366"/>
      <c r="AM316" s="366"/>
      <c r="AN316" s="366"/>
      <c r="AO316" s="366"/>
      <c r="AP316" s="366"/>
      <c r="AQ316" s="201" t="s">
        <v>685</v>
      </c>
      <c r="AR316" s="201"/>
      <c r="AS316" s="201"/>
      <c r="AT316" s="366"/>
      <c r="AU316" s="366"/>
      <c r="AV316" s="366"/>
      <c r="AW316" s="366"/>
      <c r="AX316" s="366"/>
      <c r="AY316" s="366"/>
      <c r="AZ316" s="367"/>
      <c r="BA316" s="481"/>
      <c r="BB316" s="476"/>
      <c r="BC316" s="317"/>
    </row>
    <row r="317" spans="1:55" ht="13.5" customHeight="1">
      <c r="A317" s="317"/>
      <c r="B317" s="317"/>
      <c r="C317" s="317"/>
      <c r="D317" s="475"/>
      <c r="E317" s="477"/>
      <c r="F317" s="482"/>
      <c r="G317" s="483"/>
      <c r="H317" s="484"/>
      <c r="I317" s="32"/>
      <c r="J317" s="21"/>
      <c r="K317" s="55"/>
      <c r="L317" s="482"/>
      <c r="M317" s="483"/>
      <c r="N317" s="484"/>
      <c r="O317" s="32"/>
      <c r="P317" s="21"/>
      <c r="Q317" s="55"/>
      <c r="R317" s="482"/>
      <c r="S317" s="483"/>
      <c r="T317" s="484"/>
      <c r="U317" s="32"/>
      <c r="V317" s="21"/>
      <c r="W317" s="55"/>
      <c r="X317" s="482"/>
      <c r="Y317" s="483"/>
      <c r="Z317" s="484"/>
      <c r="AA317" s="32"/>
      <c r="AB317" s="21"/>
      <c r="AC317" s="96"/>
      <c r="AD317" s="369"/>
      <c r="AE317" s="369"/>
      <c r="AF317" s="369"/>
      <c r="AG317" s="369"/>
      <c r="AH317" s="369"/>
      <c r="AI317" s="370"/>
      <c r="AJ317" s="140"/>
      <c r="AK317" s="141"/>
      <c r="AL317" s="141"/>
      <c r="AM317" s="141"/>
      <c r="AN317" s="141"/>
      <c r="AO317" s="141"/>
      <c r="AP317" s="141"/>
      <c r="AQ317" s="73"/>
      <c r="AR317" s="73"/>
      <c r="AS317" s="73"/>
      <c r="AT317" s="141"/>
      <c r="AU317" s="141"/>
      <c r="AV317" s="141"/>
      <c r="AW317" s="141"/>
      <c r="AX317" s="141"/>
      <c r="AY317" s="141"/>
      <c r="AZ317" s="142"/>
      <c r="BA317" s="481"/>
      <c r="BB317" s="476"/>
      <c r="BC317" s="317"/>
    </row>
    <row r="318" spans="1:55" ht="13.5" customHeight="1">
      <c r="A318" s="317"/>
      <c r="B318" s="317"/>
      <c r="C318" s="317"/>
      <c r="D318" s="475"/>
      <c r="E318" s="461"/>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465"/>
      <c r="BB318" s="476"/>
      <c r="BC318" s="317"/>
    </row>
    <row r="319" spans="1:55" ht="13.5" customHeight="1">
      <c r="A319" s="317"/>
      <c r="B319" s="317"/>
      <c r="C319" s="317"/>
      <c r="D319" s="475"/>
      <c r="E319" s="477"/>
      <c r="F319" s="478"/>
      <c r="G319" s="479"/>
      <c r="H319" s="480"/>
      <c r="I319" s="326" t="s">
        <v>896</v>
      </c>
      <c r="J319" s="327"/>
      <c r="K319" s="370"/>
      <c r="L319" s="478" t="s">
        <v>2067</v>
      </c>
      <c r="M319" s="479"/>
      <c r="N319" s="480"/>
      <c r="O319" s="32" t="s">
        <v>901</v>
      </c>
      <c r="P319" s="21"/>
      <c r="Q319" s="55"/>
      <c r="R319" s="478" t="s">
        <v>2067</v>
      </c>
      <c r="S319" s="479"/>
      <c r="T319" s="480"/>
      <c r="U319" s="32" t="s">
        <v>904</v>
      </c>
      <c r="V319" s="21"/>
      <c r="W319" s="55"/>
      <c r="X319" s="478" t="s">
        <v>2067</v>
      </c>
      <c r="Y319" s="479"/>
      <c r="Z319" s="480"/>
      <c r="AA319" s="32" t="s">
        <v>897</v>
      </c>
      <c r="AB319" s="21"/>
      <c r="AC319" s="96"/>
      <c r="AD319" s="96" t="s">
        <v>903</v>
      </c>
      <c r="AE319" s="96"/>
      <c r="AF319" s="96"/>
      <c r="AG319" s="96"/>
      <c r="AH319" s="96"/>
      <c r="AI319" s="55"/>
      <c r="AJ319" s="365"/>
      <c r="AK319" s="366"/>
      <c r="AL319" s="366"/>
      <c r="AM319" s="366"/>
      <c r="AN319" s="366"/>
      <c r="AO319" s="366"/>
      <c r="AP319" s="366"/>
      <c r="AQ319" s="201" t="s">
        <v>688</v>
      </c>
      <c r="AR319" s="201"/>
      <c r="AS319" s="201"/>
      <c r="AT319" s="366"/>
      <c r="AU319" s="366"/>
      <c r="AV319" s="366"/>
      <c r="AW319" s="366"/>
      <c r="AX319" s="366"/>
      <c r="AY319" s="366"/>
      <c r="AZ319" s="367"/>
      <c r="BA319" s="481"/>
      <c r="BB319" s="476"/>
      <c r="BC319" s="317"/>
    </row>
    <row r="320" spans="1:55" ht="13.5" customHeight="1">
      <c r="A320" s="317"/>
      <c r="B320" s="317"/>
      <c r="C320" s="317"/>
      <c r="D320" s="475"/>
      <c r="E320" s="477"/>
      <c r="F320" s="482"/>
      <c r="G320" s="483"/>
      <c r="H320" s="484"/>
      <c r="I320" s="326"/>
      <c r="J320" s="327"/>
      <c r="K320" s="370"/>
      <c r="L320" s="482"/>
      <c r="M320" s="483"/>
      <c r="N320" s="484"/>
      <c r="O320" s="32"/>
      <c r="P320" s="21"/>
      <c r="Q320" s="55"/>
      <c r="R320" s="482"/>
      <c r="S320" s="483"/>
      <c r="T320" s="484"/>
      <c r="U320" s="32"/>
      <c r="V320" s="21"/>
      <c r="W320" s="55"/>
      <c r="X320" s="482"/>
      <c r="Y320" s="483"/>
      <c r="Z320" s="484"/>
      <c r="AA320" s="32"/>
      <c r="AB320" s="21"/>
      <c r="AC320" s="96"/>
      <c r="AD320" s="96"/>
      <c r="AE320" s="96"/>
      <c r="AF320" s="96"/>
      <c r="AG320" s="96"/>
      <c r="AH320" s="96"/>
      <c r="AI320" s="55"/>
      <c r="AJ320" s="140"/>
      <c r="AK320" s="141"/>
      <c r="AL320" s="141"/>
      <c r="AM320" s="141"/>
      <c r="AN320" s="141"/>
      <c r="AO320" s="141"/>
      <c r="AP320" s="141"/>
      <c r="AQ320" s="73"/>
      <c r="AR320" s="73"/>
      <c r="AS320" s="73"/>
      <c r="AT320" s="141"/>
      <c r="AU320" s="141"/>
      <c r="AV320" s="141"/>
      <c r="AW320" s="141"/>
      <c r="AX320" s="141"/>
      <c r="AY320" s="141"/>
      <c r="AZ320" s="142"/>
      <c r="BA320" s="481"/>
      <c r="BB320" s="476"/>
      <c r="BC320" s="317"/>
    </row>
    <row r="321" spans="1:55" ht="13.5" customHeight="1">
      <c r="A321" s="317"/>
      <c r="B321" s="317"/>
      <c r="C321" s="317"/>
      <c r="D321" s="475"/>
      <c r="E321" s="461"/>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465"/>
      <c r="BB321" s="476"/>
      <c r="BC321" s="317"/>
    </row>
    <row r="322" spans="1:55" ht="25.5" customHeight="1">
      <c r="A322" s="317"/>
      <c r="B322" s="317"/>
      <c r="C322" s="317"/>
      <c r="D322" s="475"/>
      <c r="E322" s="476"/>
      <c r="F322" s="228"/>
      <c r="G322" s="228"/>
      <c r="H322" s="228"/>
      <c r="I322" s="228"/>
      <c r="J322" s="228"/>
      <c r="K322" s="228"/>
      <c r="L322" s="228"/>
      <c r="M322" s="228"/>
      <c r="N322" s="228"/>
      <c r="O322" s="228"/>
      <c r="P322" s="228"/>
      <c r="Q322" s="228"/>
      <c r="R322" s="228"/>
      <c r="S322" s="228"/>
      <c r="T322" s="228"/>
      <c r="U322" s="228"/>
      <c r="V322" s="228"/>
      <c r="W322" s="228"/>
      <c r="X322" s="228"/>
      <c r="Y322" s="228"/>
      <c r="Z322" s="228"/>
      <c r="AA322" s="228"/>
      <c r="AB322" s="228"/>
      <c r="AC322" s="228"/>
      <c r="AD322" s="132" t="s">
        <v>1259</v>
      </c>
      <c r="AE322" s="132"/>
      <c r="AF322" s="132"/>
      <c r="AG322" s="132"/>
      <c r="AH322" s="132"/>
      <c r="AI322" s="132"/>
      <c r="AJ322" s="264"/>
      <c r="AK322" s="265"/>
      <c r="AL322" s="265"/>
      <c r="AM322" s="265"/>
      <c r="AN322" s="265"/>
      <c r="AO322" s="265"/>
      <c r="AP322" s="265"/>
      <c r="AQ322" s="27" t="s">
        <v>1340</v>
      </c>
      <c r="AR322" s="27"/>
      <c r="AS322" s="27"/>
      <c r="AT322" s="265"/>
      <c r="AU322" s="265"/>
      <c r="AV322" s="265"/>
      <c r="AW322" s="265"/>
      <c r="AX322" s="265"/>
      <c r="AY322" s="265"/>
      <c r="AZ322" s="267"/>
      <c r="BA322" s="475"/>
      <c r="BB322" s="476"/>
      <c r="BC322" s="317"/>
    </row>
    <row r="323" spans="1:55" ht="10.5" customHeight="1">
      <c r="A323" s="317"/>
      <c r="B323" s="317"/>
      <c r="C323" s="317"/>
      <c r="D323" s="475"/>
      <c r="E323" s="469"/>
      <c r="F323" s="470"/>
      <c r="G323" s="470"/>
      <c r="H323" s="470"/>
      <c r="I323" s="470"/>
      <c r="J323" s="470"/>
      <c r="K323" s="470"/>
      <c r="L323" s="470"/>
      <c r="M323" s="470"/>
      <c r="N323" s="470"/>
      <c r="O323" s="470"/>
      <c r="P323" s="470"/>
      <c r="Q323" s="470"/>
      <c r="R323" s="470"/>
      <c r="S323" s="470"/>
      <c r="T323" s="470"/>
      <c r="U323" s="470"/>
      <c r="V323" s="470"/>
      <c r="W323" s="470"/>
      <c r="X323" s="470"/>
      <c r="Y323" s="470"/>
      <c r="Z323" s="470"/>
      <c r="AA323" s="470"/>
      <c r="AB323" s="470"/>
      <c r="AC323" s="470"/>
      <c r="AD323" s="470"/>
      <c r="AE323" s="470"/>
      <c r="AF323" s="470"/>
      <c r="AG323" s="470"/>
      <c r="AH323" s="470"/>
      <c r="AI323" s="470"/>
      <c r="AJ323" s="470"/>
      <c r="AK323" s="470"/>
      <c r="AL323" s="470"/>
      <c r="AM323" s="470"/>
      <c r="AN323" s="470"/>
      <c r="AO323" s="470"/>
      <c r="AP323" s="470"/>
      <c r="AQ323" s="470"/>
      <c r="AR323" s="470"/>
      <c r="AS323" s="470"/>
      <c r="AT323" s="470"/>
      <c r="AU323" s="470"/>
      <c r="AV323" s="470"/>
      <c r="AW323" s="470"/>
      <c r="AX323" s="470"/>
      <c r="AY323" s="470"/>
      <c r="AZ323" s="470"/>
      <c r="BA323" s="471"/>
      <c r="BB323" s="337"/>
    </row>
    <row r="324" spans="1:55" ht="9" customHeight="1">
      <c r="A324" s="317"/>
      <c r="B324" s="317"/>
      <c r="C324" s="317"/>
      <c r="D324" s="475"/>
      <c r="E324" s="459"/>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460"/>
      <c r="BB324" s="476"/>
      <c r="BC324" s="317"/>
    </row>
    <row r="325" spans="1:55" ht="13.5" customHeight="1">
      <c r="A325" s="317"/>
      <c r="B325" s="317"/>
      <c r="C325" s="317"/>
      <c r="D325" s="475"/>
      <c r="E325" s="477"/>
      <c r="F325" s="478"/>
      <c r="G325" s="479"/>
      <c r="H325" s="480"/>
      <c r="I325" s="32" t="s">
        <v>266</v>
      </c>
      <c r="J325" s="21"/>
      <c r="K325" s="55"/>
      <c r="L325" s="478"/>
      <c r="M325" s="479"/>
      <c r="N325" s="480"/>
      <c r="O325" s="32" t="s">
        <v>265</v>
      </c>
      <c r="P325" s="21"/>
      <c r="Q325" s="55"/>
      <c r="R325" s="478"/>
      <c r="S325" s="479"/>
      <c r="T325" s="480"/>
      <c r="U325" s="32" t="s">
        <v>900</v>
      </c>
      <c r="V325" s="21"/>
      <c r="W325" s="55"/>
      <c r="X325" s="478"/>
      <c r="Y325" s="479"/>
      <c r="Z325" s="480"/>
      <c r="AA325" s="32" t="s">
        <v>905</v>
      </c>
      <c r="AB325" s="21"/>
      <c r="AC325" s="96"/>
      <c r="AD325" s="369" t="s">
        <v>902</v>
      </c>
      <c r="AE325" s="369"/>
      <c r="AF325" s="369"/>
      <c r="AG325" s="369"/>
      <c r="AH325" s="369"/>
      <c r="AI325" s="370"/>
      <c r="AJ325" s="365"/>
      <c r="AK325" s="366"/>
      <c r="AL325" s="366"/>
      <c r="AM325" s="366"/>
      <c r="AN325" s="366"/>
      <c r="AO325" s="366"/>
      <c r="AP325" s="366"/>
      <c r="AQ325" s="201" t="s">
        <v>685</v>
      </c>
      <c r="AR325" s="201"/>
      <c r="AS325" s="201"/>
      <c r="AT325" s="366"/>
      <c r="AU325" s="366"/>
      <c r="AV325" s="366"/>
      <c r="AW325" s="366"/>
      <c r="AX325" s="366"/>
      <c r="AY325" s="366"/>
      <c r="AZ325" s="367"/>
      <c r="BA325" s="481"/>
      <c r="BB325" s="476"/>
      <c r="BC325" s="317"/>
    </row>
    <row r="326" spans="1:55" ht="13.5" customHeight="1">
      <c r="A326" s="317"/>
      <c r="B326" s="317"/>
      <c r="C326" s="317"/>
      <c r="D326" s="475"/>
      <c r="E326" s="477"/>
      <c r="F326" s="482"/>
      <c r="G326" s="483"/>
      <c r="H326" s="484"/>
      <c r="I326" s="32"/>
      <c r="J326" s="21"/>
      <c r="K326" s="55"/>
      <c r="L326" s="482"/>
      <c r="M326" s="483"/>
      <c r="N326" s="484"/>
      <c r="O326" s="32"/>
      <c r="P326" s="21"/>
      <c r="Q326" s="55"/>
      <c r="R326" s="482"/>
      <c r="S326" s="483"/>
      <c r="T326" s="484"/>
      <c r="U326" s="32"/>
      <c r="V326" s="21"/>
      <c r="W326" s="55"/>
      <c r="X326" s="482"/>
      <c r="Y326" s="483"/>
      <c r="Z326" s="484"/>
      <c r="AA326" s="32"/>
      <c r="AB326" s="21"/>
      <c r="AC326" s="96"/>
      <c r="AD326" s="369"/>
      <c r="AE326" s="369"/>
      <c r="AF326" s="369"/>
      <c r="AG326" s="369"/>
      <c r="AH326" s="369"/>
      <c r="AI326" s="370"/>
      <c r="AJ326" s="140"/>
      <c r="AK326" s="141"/>
      <c r="AL326" s="141"/>
      <c r="AM326" s="141"/>
      <c r="AN326" s="141"/>
      <c r="AO326" s="141"/>
      <c r="AP326" s="141"/>
      <c r="AQ326" s="73"/>
      <c r="AR326" s="73"/>
      <c r="AS326" s="73"/>
      <c r="AT326" s="141"/>
      <c r="AU326" s="141"/>
      <c r="AV326" s="141"/>
      <c r="AW326" s="141"/>
      <c r="AX326" s="141"/>
      <c r="AY326" s="141"/>
      <c r="AZ326" s="142"/>
      <c r="BA326" s="481"/>
      <c r="BB326" s="476"/>
      <c r="BC326" s="317"/>
    </row>
    <row r="327" spans="1:55" ht="13.5" customHeight="1">
      <c r="A327" s="317"/>
      <c r="B327" s="317"/>
      <c r="C327" s="317"/>
      <c r="D327" s="475"/>
      <c r="E327" s="461"/>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465"/>
      <c r="BB327" s="476"/>
      <c r="BC327" s="317"/>
    </row>
    <row r="328" spans="1:55" ht="13.5" customHeight="1">
      <c r="A328" s="317"/>
      <c r="B328" s="317"/>
      <c r="C328" s="317"/>
      <c r="D328" s="475"/>
      <c r="E328" s="477"/>
      <c r="F328" s="478"/>
      <c r="G328" s="479"/>
      <c r="H328" s="480"/>
      <c r="I328" s="326" t="s">
        <v>896</v>
      </c>
      <c r="J328" s="327"/>
      <c r="K328" s="370"/>
      <c r="L328" s="478"/>
      <c r="M328" s="479"/>
      <c r="N328" s="480"/>
      <c r="O328" s="32" t="s">
        <v>901</v>
      </c>
      <c r="P328" s="21"/>
      <c r="Q328" s="55"/>
      <c r="R328" s="478"/>
      <c r="S328" s="479"/>
      <c r="T328" s="480"/>
      <c r="U328" s="32" t="s">
        <v>904</v>
      </c>
      <c r="V328" s="21"/>
      <c r="W328" s="55"/>
      <c r="X328" s="478"/>
      <c r="Y328" s="479"/>
      <c r="Z328" s="480"/>
      <c r="AA328" s="32" t="s">
        <v>897</v>
      </c>
      <c r="AB328" s="21"/>
      <c r="AC328" s="96"/>
      <c r="AD328" s="96" t="s">
        <v>903</v>
      </c>
      <c r="AE328" s="96"/>
      <c r="AF328" s="96"/>
      <c r="AG328" s="96"/>
      <c r="AH328" s="96"/>
      <c r="AI328" s="55"/>
      <c r="AJ328" s="365"/>
      <c r="AK328" s="366"/>
      <c r="AL328" s="366"/>
      <c r="AM328" s="366"/>
      <c r="AN328" s="366"/>
      <c r="AO328" s="366"/>
      <c r="AP328" s="366"/>
      <c r="AQ328" s="201" t="s">
        <v>688</v>
      </c>
      <c r="AR328" s="201"/>
      <c r="AS328" s="201"/>
      <c r="AT328" s="366"/>
      <c r="AU328" s="366"/>
      <c r="AV328" s="366"/>
      <c r="AW328" s="366"/>
      <c r="AX328" s="366"/>
      <c r="AY328" s="366"/>
      <c r="AZ328" s="367"/>
      <c r="BA328" s="481"/>
      <c r="BB328" s="476"/>
      <c r="BC328" s="317"/>
    </row>
    <row r="329" spans="1:55" ht="13.5" customHeight="1">
      <c r="A329" s="317"/>
      <c r="B329" s="317"/>
      <c r="C329" s="317"/>
      <c r="D329" s="475"/>
      <c r="E329" s="477"/>
      <c r="F329" s="482"/>
      <c r="G329" s="483"/>
      <c r="H329" s="484"/>
      <c r="I329" s="326"/>
      <c r="J329" s="327"/>
      <c r="K329" s="370"/>
      <c r="L329" s="482"/>
      <c r="M329" s="483"/>
      <c r="N329" s="484"/>
      <c r="O329" s="32"/>
      <c r="P329" s="21"/>
      <c r="Q329" s="55"/>
      <c r="R329" s="482"/>
      <c r="S329" s="483"/>
      <c r="T329" s="484"/>
      <c r="U329" s="32"/>
      <c r="V329" s="21"/>
      <c r="W329" s="55"/>
      <c r="X329" s="482"/>
      <c r="Y329" s="483"/>
      <c r="Z329" s="484"/>
      <c r="AA329" s="32"/>
      <c r="AB329" s="21"/>
      <c r="AC329" s="96"/>
      <c r="AD329" s="96"/>
      <c r="AE329" s="96"/>
      <c r="AF329" s="96"/>
      <c r="AG329" s="96"/>
      <c r="AH329" s="96"/>
      <c r="AI329" s="55"/>
      <c r="AJ329" s="140"/>
      <c r="AK329" s="141"/>
      <c r="AL329" s="141"/>
      <c r="AM329" s="141"/>
      <c r="AN329" s="141"/>
      <c r="AO329" s="141"/>
      <c r="AP329" s="141"/>
      <c r="AQ329" s="73"/>
      <c r="AR329" s="73"/>
      <c r="AS329" s="73"/>
      <c r="AT329" s="141"/>
      <c r="AU329" s="141"/>
      <c r="AV329" s="141"/>
      <c r="AW329" s="141"/>
      <c r="AX329" s="141"/>
      <c r="AY329" s="141"/>
      <c r="AZ329" s="142"/>
      <c r="BA329" s="481"/>
      <c r="BB329" s="476"/>
      <c r="BC329" s="317"/>
    </row>
    <row r="330" spans="1:55" ht="13.5" customHeight="1">
      <c r="A330" s="317"/>
      <c r="B330" s="317"/>
      <c r="C330" s="317"/>
      <c r="D330" s="475"/>
      <c r="E330" s="461"/>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465"/>
      <c r="BB330" s="476"/>
      <c r="BC330" s="317"/>
    </row>
    <row r="331" spans="1:55" ht="25.5" customHeight="1">
      <c r="A331" s="317"/>
      <c r="B331" s="317"/>
      <c r="C331" s="317"/>
      <c r="D331" s="475"/>
      <c r="E331" s="476"/>
      <c r="F331" s="228"/>
      <c r="G331" s="228"/>
      <c r="H331" s="228"/>
      <c r="I331" s="228"/>
      <c r="J331" s="228"/>
      <c r="K331" s="228"/>
      <c r="L331" s="228"/>
      <c r="M331" s="228"/>
      <c r="N331" s="228"/>
      <c r="O331" s="228"/>
      <c r="P331" s="228"/>
      <c r="Q331" s="228"/>
      <c r="R331" s="228"/>
      <c r="S331" s="228"/>
      <c r="T331" s="228"/>
      <c r="U331" s="228"/>
      <c r="V331" s="228"/>
      <c r="W331" s="228"/>
      <c r="X331" s="228"/>
      <c r="Y331" s="228"/>
      <c r="Z331" s="228"/>
      <c r="AA331" s="228"/>
      <c r="AB331" s="228"/>
      <c r="AC331" s="228"/>
      <c r="AD331" s="132" t="s">
        <v>1259</v>
      </c>
      <c r="AE331" s="132"/>
      <c r="AF331" s="132"/>
      <c r="AG331" s="132"/>
      <c r="AH331" s="132"/>
      <c r="AI331" s="132"/>
      <c r="AJ331" s="264"/>
      <c r="AK331" s="265"/>
      <c r="AL331" s="265"/>
      <c r="AM331" s="265"/>
      <c r="AN331" s="265"/>
      <c r="AO331" s="265"/>
      <c r="AP331" s="265"/>
      <c r="AQ331" s="27" t="s">
        <v>1340</v>
      </c>
      <c r="AR331" s="27"/>
      <c r="AS331" s="27"/>
      <c r="AT331" s="265"/>
      <c r="AU331" s="265"/>
      <c r="AV331" s="265"/>
      <c r="AW331" s="265"/>
      <c r="AX331" s="265"/>
      <c r="AY331" s="265"/>
      <c r="AZ331" s="267"/>
      <c r="BA331" s="475"/>
      <c r="BB331" s="476"/>
      <c r="BC331" s="317"/>
    </row>
    <row r="332" spans="1:55" ht="10.5" customHeight="1">
      <c r="A332" s="317"/>
      <c r="B332" s="317"/>
      <c r="C332" s="317"/>
      <c r="D332" s="475"/>
      <c r="E332" s="469"/>
      <c r="F332" s="470"/>
      <c r="G332" s="470"/>
      <c r="H332" s="470"/>
      <c r="I332" s="470"/>
      <c r="J332" s="470"/>
      <c r="K332" s="470"/>
      <c r="L332" s="470"/>
      <c r="M332" s="470"/>
      <c r="N332" s="470"/>
      <c r="O332" s="470"/>
      <c r="P332" s="470"/>
      <c r="Q332" s="470"/>
      <c r="R332" s="470"/>
      <c r="S332" s="470"/>
      <c r="T332" s="470"/>
      <c r="U332" s="470"/>
      <c r="V332" s="470"/>
      <c r="W332" s="470"/>
      <c r="X332" s="470"/>
      <c r="Y332" s="470"/>
      <c r="Z332" s="470"/>
      <c r="AA332" s="470"/>
      <c r="AB332" s="470"/>
      <c r="AC332" s="470"/>
      <c r="AD332" s="470"/>
      <c r="AE332" s="470"/>
      <c r="AF332" s="470"/>
      <c r="AG332" s="470"/>
      <c r="AH332" s="470"/>
      <c r="AI332" s="470"/>
      <c r="AJ332" s="470"/>
      <c r="AK332" s="470"/>
      <c r="AL332" s="470"/>
      <c r="AM332" s="470"/>
      <c r="AN332" s="470"/>
      <c r="AO332" s="470"/>
      <c r="AP332" s="470"/>
      <c r="AQ332" s="470"/>
      <c r="AR332" s="470"/>
      <c r="AS332" s="470"/>
      <c r="AT332" s="470"/>
      <c r="AU332" s="470"/>
      <c r="AV332" s="470"/>
      <c r="AW332" s="470"/>
      <c r="AX332" s="470"/>
      <c r="AY332" s="470"/>
      <c r="AZ332" s="470"/>
      <c r="BA332" s="471"/>
      <c r="BB332" s="337"/>
    </row>
    <row r="333" spans="1:55" ht="9" customHeight="1">
      <c r="A333" s="317"/>
      <c r="B333" s="317"/>
      <c r="C333" s="317"/>
      <c r="D333" s="475"/>
      <c r="E333" s="459"/>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460"/>
      <c r="BB333" s="476"/>
      <c r="BC333" s="317"/>
    </row>
    <row r="334" spans="1:55" ht="13.5" customHeight="1">
      <c r="A334" s="317"/>
      <c r="B334" s="317"/>
      <c r="C334" s="317"/>
      <c r="D334" s="475"/>
      <c r="E334" s="477"/>
      <c r="F334" s="478"/>
      <c r="G334" s="479"/>
      <c r="H334" s="480"/>
      <c r="I334" s="32" t="s">
        <v>266</v>
      </c>
      <c r="J334" s="21"/>
      <c r="K334" s="55"/>
      <c r="L334" s="478"/>
      <c r="M334" s="479"/>
      <c r="N334" s="480"/>
      <c r="O334" s="32" t="s">
        <v>265</v>
      </c>
      <c r="P334" s="21"/>
      <c r="Q334" s="55"/>
      <c r="R334" s="478"/>
      <c r="S334" s="479"/>
      <c r="T334" s="480"/>
      <c r="U334" s="32" t="s">
        <v>900</v>
      </c>
      <c r="V334" s="21"/>
      <c r="W334" s="55"/>
      <c r="X334" s="478"/>
      <c r="Y334" s="479"/>
      <c r="Z334" s="480"/>
      <c r="AA334" s="32" t="s">
        <v>905</v>
      </c>
      <c r="AB334" s="21"/>
      <c r="AC334" s="96"/>
      <c r="AD334" s="369" t="s">
        <v>902</v>
      </c>
      <c r="AE334" s="369"/>
      <c r="AF334" s="369"/>
      <c r="AG334" s="369"/>
      <c r="AH334" s="369"/>
      <c r="AI334" s="370"/>
      <c r="AJ334" s="365"/>
      <c r="AK334" s="366"/>
      <c r="AL334" s="366"/>
      <c r="AM334" s="366"/>
      <c r="AN334" s="366"/>
      <c r="AO334" s="366"/>
      <c r="AP334" s="366"/>
      <c r="AQ334" s="201" t="s">
        <v>685</v>
      </c>
      <c r="AR334" s="201"/>
      <c r="AS334" s="201"/>
      <c r="AT334" s="366"/>
      <c r="AU334" s="366"/>
      <c r="AV334" s="366"/>
      <c r="AW334" s="366"/>
      <c r="AX334" s="366"/>
      <c r="AY334" s="366"/>
      <c r="AZ334" s="367"/>
      <c r="BA334" s="481"/>
      <c r="BB334" s="476"/>
      <c r="BC334" s="317"/>
    </row>
    <row r="335" spans="1:55" ht="13.5" customHeight="1">
      <c r="A335" s="317"/>
      <c r="B335" s="317"/>
      <c r="C335" s="317"/>
      <c r="D335" s="475"/>
      <c r="E335" s="477"/>
      <c r="F335" s="482"/>
      <c r="G335" s="483"/>
      <c r="H335" s="484"/>
      <c r="I335" s="32"/>
      <c r="J335" s="21"/>
      <c r="K335" s="55"/>
      <c r="L335" s="482"/>
      <c r="M335" s="483"/>
      <c r="N335" s="484"/>
      <c r="O335" s="32"/>
      <c r="P335" s="21"/>
      <c r="Q335" s="55"/>
      <c r="R335" s="482"/>
      <c r="S335" s="483"/>
      <c r="T335" s="484"/>
      <c r="U335" s="32"/>
      <c r="V335" s="21"/>
      <c r="W335" s="55"/>
      <c r="X335" s="482"/>
      <c r="Y335" s="483"/>
      <c r="Z335" s="484"/>
      <c r="AA335" s="32"/>
      <c r="AB335" s="21"/>
      <c r="AC335" s="96"/>
      <c r="AD335" s="369"/>
      <c r="AE335" s="369"/>
      <c r="AF335" s="369"/>
      <c r="AG335" s="369"/>
      <c r="AH335" s="369"/>
      <c r="AI335" s="370"/>
      <c r="AJ335" s="140"/>
      <c r="AK335" s="141"/>
      <c r="AL335" s="141"/>
      <c r="AM335" s="141"/>
      <c r="AN335" s="141"/>
      <c r="AO335" s="141"/>
      <c r="AP335" s="141"/>
      <c r="AQ335" s="73"/>
      <c r="AR335" s="73"/>
      <c r="AS335" s="73"/>
      <c r="AT335" s="141"/>
      <c r="AU335" s="141"/>
      <c r="AV335" s="141"/>
      <c r="AW335" s="141"/>
      <c r="AX335" s="141"/>
      <c r="AY335" s="141"/>
      <c r="AZ335" s="142"/>
      <c r="BA335" s="481"/>
      <c r="BB335" s="476"/>
      <c r="BC335" s="317"/>
    </row>
    <row r="336" spans="1:55" ht="13.5" customHeight="1">
      <c r="A336" s="317"/>
      <c r="B336" s="317"/>
      <c r="C336" s="317"/>
      <c r="D336" s="475"/>
      <c r="E336" s="461"/>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465"/>
      <c r="BB336" s="476"/>
      <c r="BC336" s="317"/>
    </row>
    <row r="337" spans="1:56" ht="13.5" customHeight="1">
      <c r="A337" s="317"/>
      <c r="B337" s="317"/>
      <c r="C337" s="317"/>
      <c r="D337" s="475"/>
      <c r="E337" s="477"/>
      <c r="F337" s="478"/>
      <c r="G337" s="479"/>
      <c r="H337" s="480"/>
      <c r="I337" s="326" t="s">
        <v>896</v>
      </c>
      <c r="J337" s="327"/>
      <c r="K337" s="370"/>
      <c r="L337" s="478"/>
      <c r="M337" s="479"/>
      <c r="N337" s="480"/>
      <c r="O337" s="32" t="s">
        <v>901</v>
      </c>
      <c r="P337" s="21"/>
      <c r="Q337" s="55"/>
      <c r="R337" s="478"/>
      <c r="S337" s="479"/>
      <c r="T337" s="480"/>
      <c r="U337" s="32" t="s">
        <v>904</v>
      </c>
      <c r="V337" s="21"/>
      <c r="W337" s="55"/>
      <c r="X337" s="478"/>
      <c r="Y337" s="479"/>
      <c r="Z337" s="480"/>
      <c r="AA337" s="32" t="s">
        <v>897</v>
      </c>
      <c r="AB337" s="21"/>
      <c r="AC337" s="96"/>
      <c r="AD337" s="96" t="s">
        <v>903</v>
      </c>
      <c r="AE337" s="96"/>
      <c r="AF337" s="96"/>
      <c r="AG337" s="96"/>
      <c r="AH337" s="96"/>
      <c r="AI337" s="55"/>
      <c r="AJ337" s="365"/>
      <c r="AK337" s="366"/>
      <c r="AL337" s="366"/>
      <c r="AM337" s="366"/>
      <c r="AN337" s="366"/>
      <c r="AO337" s="366"/>
      <c r="AP337" s="366"/>
      <c r="AQ337" s="201" t="s">
        <v>688</v>
      </c>
      <c r="AR337" s="201"/>
      <c r="AS337" s="201"/>
      <c r="AT337" s="366"/>
      <c r="AU337" s="366"/>
      <c r="AV337" s="366"/>
      <c r="AW337" s="366"/>
      <c r="AX337" s="366"/>
      <c r="AY337" s="366"/>
      <c r="AZ337" s="367"/>
      <c r="BA337" s="481"/>
      <c r="BB337" s="476"/>
      <c r="BC337" s="317"/>
    </row>
    <row r="338" spans="1:56" ht="13.5" customHeight="1">
      <c r="A338" s="317"/>
      <c r="B338" s="317"/>
      <c r="C338" s="317"/>
      <c r="D338" s="475"/>
      <c r="E338" s="477"/>
      <c r="F338" s="482"/>
      <c r="G338" s="483"/>
      <c r="H338" s="484"/>
      <c r="I338" s="326"/>
      <c r="J338" s="327"/>
      <c r="K338" s="370"/>
      <c r="L338" s="482"/>
      <c r="M338" s="483"/>
      <c r="N338" s="484"/>
      <c r="O338" s="32"/>
      <c r="P338" s="21"/>
      <c r="Q338" s="55"/>
      <c r="R338" s="482"/>
      <c r="S338" s="483"/>
      <c r="T338" s="484"/>
      <c r="U338" s="32"/>
      <c r="V338" s="21"/>
      <c r="W338" s="55"/>
      <c r="X338" s="482"/>
      <c r="Y338" s="483"/>
      <c r="Z338" s="484"/>
      <c r="AA338" s="32"/>
      <c r="AB338" s="21"/>
      <c r="AC338" s="96"/>
      <c r="AD338" s="96"/>
      <c r="AE338" s="96"/>
      <c r="AF338" s="96"/>
      <c r="AG338" s="96"/>
      <c r="AH338" s="96"/>
      <c r="AI338" s="55"/>
      <c r="AJ338" s="140"/>
      <c r="AK338" s="141"/>
      <c r="AL338" s="141"/>
      <c r="AM338" s="141"/>
      <c r="AN338" s="141"/>
      <c r="AO338" s="141"/>
      <c r="AP338" s="141"/>
      <c r="AQ338" s="73"/>
      <c r="AR338" s="73"/>
      <c r="AS338" s="73"/>
      <c r="AT338" s="141"/>
      <c r="AU338" s="141"/>
      <c r="AV338" s="141"/>
      <c r="AW338" s="141"/>
      <c r="AX338" s="141"/>
      <c r="AY338" s="141"/>
      <c r="AZ338" s="142"/>
      <c r="BA338" s="481"/>
      <c r="BB338" s="476"/>
      <c r="BC338" s="317"/>
    </row>
    <row r="339" spans="1:56" ht="13.5" customHeight="1">
      <c r="A339" s="317"/>
      <c r="B339" s="317"/>
      <c r="C339" s="317"/>
      <c r="D339" s="475"/>
      <c r="E339" s="461"/>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465"/>
      <c r="BB339" s="476"/>
      <c r="BC339" s="317"/>
    </row>
    <row r="340" spans="1:56" ht="25.5" customHeight="1">
      <c r="A340" s="317"/>
      <c r="B340" s="317"/>
      <c r="C340" s="317"/>
      <c r="D340" s="475"/>
      <c r="E340" s="476"/>
      <c r="F340" s="228"/>
      <c r="G340" s="228"/>
      <c r="H340" s="228"/>
      <c r="I340" s="228"/>
      <c r="J340" s="228"/>
      <c r="K340" s="228"/>
      <c r="L340" s="228"/>
      <c r="M340" s="228"/>
      <c r="N340" s="228"/>
      <c r="O340" s="228"/>
      <c r="P340" s="228"/>
      <c r="Q340" s="228"/>
      <c r="R340" s="228"/>
      <c r="S340" s="228"/>
      <c r="T340" s="228"/>
      <c r="U340" s="228"/>
      <c r="V340" s="228"/>
      <c r="W340" s="228"/>
      <c r="X340" s="228"/>
      <c r="Y340" s="228"/>
      <c r="Z340" s="228"/>
      <c r="AA340" s="228"/>
      <c r="AB340" s="228"/>
      <c r="AC340" s="228"/>
      <c r="AD340" s="132" t="s">
        <v>1259</v>
      </c>
      <c r="AE340" s="132"/>
      <c r="AF340" s="132"/>
      <c r="AG340" s="132"/>
      <c r="AH340" s="132"/>
      <c r="AI340" s="132"/>
      <c r="AJ340" s="264"/>
      <c r="AK340" s="265"/>
      <c r="AL340" s="265"/>
      <c r="AM340" s="265"/>
      <c r="AN340" s="265"/>
      <c r="AO340" s="265"/>
      <c r="AP340" s="265"/>
      <c r="AQ340" s="27" t="s">
        <v>1340</v>
      </c>
      <c r="AR340" s="27"/>
      <c r="AS340" s="27"/>
      <c r="AT340" s="265"/>
      <c r="AU340" s="265"/>
      <c r="AV340" s="265"/>
      <c r="AW340" s="265"/>
      <c r="AX340" s="265"/>
      <c r="AY340" s="265"/>
      <c r="AZ340" s="267"/>
      <c r="BA340" s="475"/>
      <c r="BB340" s="476"/>
      <c r="BC340" s="317"/>
    </row>
    <row r="341" spans="1:56" ht="10.5" customHeight="1">
      <c r="A341" s="317"/>
      <c r="B341" s="317"/>
      <c r="C341" s="317"/>
      <c r="D341" s="475"/>
      <c r="E341" s="469"/>
      <c r="F341" s="470"/>
      <c r="G341" s="470"/>
      <c r="H341" s="470"/>
      <c r="I341" s="470"/>
      <c r="J341" s="470"/>
      <c r="K341" s="470"/>
      <c r="L341" s="470"/>
      <c r="M341" s="470"/>
      <c r="N341" s="470"/>
      <c r="O341" s="470"/>
      <c r="P341" s="470"/>
      <c r="Q341" s="470"/>
      <c r="R341" s="470"/>
      <c r="S341" s="470"/>
      <c r="T341" s="470"/>
      <c r="U341" s="470"/>
      <c r="V341" s="470"/>
      <c r="W341" s="470"/>
      <c r="X341" s="470"/>
      <c r="Y341" s="470"/>
      <c r="Z341" s="470"/>
      <c r="AA341" s="470"/>
      <c r="AB341" s="470"/>
      <c r="AC341" s="470"/>
      <c r="AD341" s="470"/>
      <c r="AE341" s="470"/>
      <c r="AF341" s="470"/>
      <c r="AG341" s="470"/>
      <c r="AH341" s="470"/>
      <c r="AI341" s="470"/>
      <c r="AJ341" s="470"/>
      <c r="AK341" s="470"/>
      <c r="AL341" s="470"/>
      <c r="AM341" s="470"/>
      <c r="AN341" s="470"/>
      <c r="AO341" s="470"/>
      <c r="AP341" s="470"/>
      <c r="AQ341" s="470"/>
      <c r="AR341" s="470"/>
      <c r="AS341" s="470"/>
      <c r="AT341" s="470"/>
      <c r="AU341" s="470"/>
      <c r="AV341" s="470"/>
      <c r="AW341" s="470"/>
      <c r="AX341" s="470"/>
      <c r="AY341" s="470"/>
      <c r="AZ341" s="470"/>
      <c r="BA341" s="471"/>
      <c r="BB341" s="337"/>
    </row>
    <row r="342" spans="1:56" ht="20.100000000000001" customHeight="1">
      <c r="A342" s="317"/>
      <c r="B342" s="317"/>
      <c r="C342" s="317"/>
      <c r="D342" s="228"/>
      <c r="E342" s="228"/>
      <c r="F342" s="228"/>
      <c r="G342" s="228"/>
      <c r="H342" s="228"/>
      <c r="I342" s="228"/>
      <c r="J342" s="228"/>
      <c r="K342" s="228"/>
      <c r="L342" s="228"/>
      <c r="M342" s="228"/>
      <c r="N342" s="228"/>
      <c r="O342" s="228"/>
      <c r="P342" s="228"/>
      <c r="Q342" s="228"/>
      <c r="R342" s="228"/>
      <c r="S342" s="228"/>
      <c r="T342" s="228"/>
      <c r="U342" s="228"/>
      <c r="V342" s="228"/>
      <c r="W342" s="228"/>
      <c r="X342" s="228"/>
      <c r="Y342" s="228"/>
      <c r="Z342" s="228"/>
      <c r="AA342" s="228"/>
      <c r="AB342" s="228"/>
      <c r="AC342" s="228"/>
      <c r="AD342" s="485"/>
      <c r="AE342" s="485"/>
      <c r="AF342" s="485"/>
      <c r="AG342" s="485"/>
      <c r="AH342" s="485"/>
      <c r="AI342" s="485"/>
      <c r="AJ342" s="486"/>
      <c r="AK342" s="486"/>
      <c r="AL342" s="486"/>
      <c r="AM342" s="486"/>
      <c r="AN342" s="486"/>
      <c r="AO342" s="486"/>
      <c r="AP342" s="486"/>
      <c r="AQ342" s="13"/>
      <c r="AR342" s="13"/>
      <c r="AS342" s="13"/>
      <c r="AT342" s="486"/>
      <c r="AU342" s="486"/>
      <c r="AV342" s="486"/>
      <c r="AW342" s="486"/>
      <c r="AX342" s="486"/>
      <c r="AY342" s="486"/>
      <c r="AZ342" s="486"/>
      <c r="BA342" s="228"/>
      <c r="BB342" s="337"/>
    </row>
    <row r="343" spans="1:56" ht="18.75" customHeight="1">
      <c r="A343" s="487" t="s">
        <v>267</v>
      </c>
      <c r="B343" s="487"/>
      <c r="C343" s="487"/>
      <c r="D343" s="487"/>
      <c r="E343" s="487"/>
      <c r="F343" s="487"/>
      <c r="G343" s="487"/>
      <c r="H343" s="487"/>
      <c r="I343" s="487"/>
      <c r="J343" s="487"/>
      <c r="K343" s="487"/>
      <c r="L343" s="487"/>
      <c r="M343" s="487"/>
      <c r="N343" s="487"/>
      <c r="O343" s="487"/>
      <c r="P343" s="487"/>
      <c r="Q343" s="487"/>
      <c r="R343" s="487"/>
      <c r="S343" s="487"/>
      <c r="T343" s="487"/>
      <c r="U343" s="487"/>
      <c r="V343" s="487"/>
      <c r="W343" s="487"/>
      <c r="X343" s="487"/>
      <c r="Y343" s="487"/>
      <c r="Z343" s="487"/>
      <c r="AA343" s="487"/>
      <c r="AB343" s="487"/>
      <c r="AC343" s="487"/>
      <c r="AD343" s="487"/>
      <c r="AE343" s="487"/>
      <c r="AF343" s="487"/>
      <c r="AG343" s="487"/>
      <c r="AH343" s="487"/>
      <c r="AI343" s="487"/>
      <c r="AJ343" s="487"/>
      <c r="AK343" s="487"/>
      <c r="AL343" s="487"/>
      <c r="AM343" s="487"/>
      <c r="AN343" s="487"/>
      <c r="AO343" s="487"/>
      <c r="AP343" s="487"/>
      <c r="AQ343" s="487"/>
      <c r="AR343" s="487"/>
      <c r="AS343" s="487"/>
      <c r="AT343" s="487"/>
      <c r="AU343" s="344"/>
      <c r="AV343" s="344"/>
      <c r="AW343" s="344"/>
      <c r="AX343" s="344"/>
      <c r="AY343" s="344"/>
      <c r="AZ343" s="344"/>
      <c r="BA343" s="344"/>
      <c r="BB343" s="344"/>
      <c r="BC343" s="344"/>
    </row>
    <row r="344" spans="1:56" ht="9" customHeight="1">
      <c r="A344" s="415" t="s">
        <v>2371</v>
      </c>
      <c r="B344" s="416"/>
      <c r="C344" s="416"/>
      <c r="D344" s="416"/>
      <c r="E344" s="416"/>
      <c r="F344" s="416"/>
      <c r="G344" s="416"/>
      <c r="H344" s="416"/>
      <c r="I344" s="416"/>
      <c r="J344" s="416"/>
      <c r="K344" s="416"/>
      <c r="L344" s="416"/>
      <c r="M344" s="417"/>
      <c r="N344" s="488"/>
      <c r="O344" s="36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c r="AO344" s="368"/>
      <c r="AP344" s="368"/>
      <c r="AQ344" s="368"/>
      <c r="AR344" s="368"/>
      <c r="AS344" s="368"/>
      <c r="AT344" s="489"/>
      <c r="AU344" s="346"/>
      <c r="AV344" s="337"/>
      <c r="AW344" s="337"/>
      <c r="AX344" s="337"/>
      <c r="AY344" s="337"/>
      <c r="AZ344" s="337"/>
      <c r="BA344" s="337"/>
      <c r="BB344" s="337"/>
      <c r="BC344" s="337"/>
      <c r="BD344" s="337"/>
    </row>
    <row r="345" spans="1:56" ht="15" customHeight="1">
      <c r="A345" s="401"/>
      <c r="B345" s="402"/>
      <c r="C345" s="402"/>
      <c r="D345" s="402"/>
      <c r="E345" s="402"/>
      <c r="F345" s="402"/>
      <c r="G345" s="402"/>
      <c r="H345" s="402"/>
      <c r="I345" s="402"/>
      <c r="J345" s="402"/>
      <c r="K345" s="402"/>
      <c r="L345" s="402"/>
      <c r="M345" s="403"/>
      <c r="N345" s="490"/>
      <c r="O345" s="491"/>
      <c r="P345" s="492"/>
      <c r="Q345" s="492"/>
      <c r="R345" s="493"/>
      <c r="S345" s="346" t="s">
        <v>977</v>
      </c>
      <c r="T345" s="228"/>
      <c r="U345" s="228"/>
      <c r="V345" s="228"/>
      <c r="W345" s="228"/>
      <c r="X345" s="228"/>
      <c r="Y345" s="228"/>
      <c r="Z345" s="228"/>
      <c r="AA345" s="228"/>
      <c r="AB345" s="228"/>
      <c r="AC345" s="228"/>
      <c r="AD345" s="228"/>
      <c r="AE345" s="228"/>
      <c r="AF345" s="228"/>
      <c r="AG345" s="228"/>
      <c r="AH345" s="228"/>
      <c r="AI345" s="228"/>
      <c r="AJ345" s="228"/>
      <c r="AK345" s="228"/>
      <c r="AL345" s="228"/>
      <c r="AM345" s="228"/>
      <c r="AN345" s="228"/>
      <c r="AO345" s="228"/>
      <c r="AP345" s="228"/>
      <c r="AQ345" s="228"/>
      <c r="AR345" s="228"/>
      <c r="AS345" s="228"/>
      <c r="AT345" s="105"/>
      <c r="AU345" s="346"/>
      <c r="AV345" s="337"/>
      <c r="AW345" s="337"/>
      <c r="AX345" s="337"/>
      <c r="AY345" s="337"/>
      <c r="AZ345" s="337"/>
      <c r="BA345" s="337"/>
      <c r="BB345" s="337"/>
      <c r="BC345" s="337"/>
      <c r="BD345" s="337"/>
    </row>
    <row r="346" spans="1:56" ht="15" customHeight="1">
      <c r="A346" s="401"/>
      <c r="B346" s="402"/>
      <c r="C346" s="402"/>
      <c r="D346" s="402"/>
      <c r="E346" s="402"/>
      <c r="F346" s="402"/>
      <c r="G346" s="402"/>
      <c r="H346" s="402"/>
      <c r="I346" s="402"/>
      <c r="J346" s="402"/>
      <c r="K346" s="402"/>
      <c r="L346" s="402"/>
      <c r="M346" s="403"/>
      <c r="N346" s="490"/>
      <c r="O346" s="494"/>
      <c r="P346" s="495"/>
      <c r="Q346" s="495"/>
      <c r="R346" s="496"/>
      <c r="S346" s="346"/>
      <c r="T346" s="228"/>
      <c r="U346" s="228"/>
      <c r="V346" s="228"/>
      <c r="W346" s="228"/>
      <c r="X346" s="228"/>
      <c r="Y346" s="228"/>
      <c r="Z346" s="228"/>
      <c r="AA346" s="228"/>
      <c r="AB346" s="228"/>
      <c r="AC346" s="228"/>
      <c r="AD346" s="228"/>
      <c r="AE346" s="228"/>
      <c r="AF346" s="228"/>
      <c r="AG346" s="228"/>
      <c r="AH346" s="228"/>
      <c r="AI346" s="228"/>
      <c r="AJ346" s="228"/>
      <c r="AK346" s="228"/>
      <c r="AL346" s="228"/>
      <c r="AM346" s="228"/>
      <c r="AN346" s="228"/>
      <c r="AO346" s="228"/>
      <c r="AP346" s="228"/>
      <c r="AQ346" s="228"/>
      <c r="AR346" s="228"/>
      <c r="AS346" s="228"/>
      <c r="AT346" s="105"/>
      <c r="AU346" s="346"/>
      <c r="AV346" s="337"/>
      <c r="AW346" s="337"/>
      <c r="AX346" s="337"/>
      <c r="AY346" s="337"/>
      <c r="AZ346" s="337"/>
      <c r="BA346" s="337"/>
      <c r="BB346" s="337"/>
      <c r="BC346" s="337"/>
      <c r="BD346" s="337"/>
    </row>
    <row r="347" spans="1:56" ht="15" customHeight="1">
      <c r="A347" s="401"/>
      <c r="B347" s="402"/>
      <c r="C347" s="402"/>
      <c r="D347" s="402"/>
      <c r="E347" s="402"/>
      <c r="F347" s="402"/>
      <c r="G347" s="402"/>
      <c r="H347" s="402"/>
      <c r="I347" s="402"/>
      <c r="J347" s="402"/>
      <c r="K347" s="402"/>
      <c r="L347" s="402"/>
      <c r="M347" s="403"/>
      <c r="N347" s="490"/>
      <c r="O347" s="497"/>
      <c r="P347" s="498"/>
      <c r="Q347" s="498"/>
      <c r="R347" s="499"/>
      <c r="S347" s="346"/>
      <c r="T347" s="228"/>
      <c r="U347" s="228"/>
      <c r="V347" s="228"/>
      <c r="W347" s="228"/>
      <c r="X347" s="228"/>
      <c r="Y347" s="228"/>
      <c r="Z347" s="228"/>
      <c r="AA347" s="228"/>
      <c r="AB347" s="228"/>
      <c r="AC347" s="228"/>
      <c r="AD347" s="228"/>
      <c r="AE347" s="228"/>
      <c r="AF347" s="228"/>
      <c r="AG347" s="228"/>
      <c r="AH347" s="228"/>
      <c r="AI347" s="228"/>
      <c r="AJ347" s="228"/>
      <c r="AK347" s="228"/>
      <c r="AL347" s="228"/>
      <c r="AM347" s="228"/>
      <c r="AN347" s="228"/>
      <c r="AO347" s="228"/>
      <c r="AP347" s="228"/>
      <c r="AQ347" s="228"/>
      <c r="AR347" s="228"/>
      <c r="AS347" s="228"/>
      <c r="AT347" s="105"/>
      <c r="AU347" s="346"/>
      <c r="AV347" s="337"/>
      <c r="AW347" s="337"/>
      <c r="AX347" s="337"/>
      <c r="AY347" s="337"/>
      <c r="AZ347" s="337"/>
      <c r="BA347" s="337"/>
      <c r="BB347" s="337"/>
      <c r="BC347" s="337"/>
      <c r="BD347" s="337"/>
    </row>
    <row r="348" spans="1:56" ht="9" customHeight="1">
      <c r="A348" s="410"/>
      <c r="B348" s="411"/>
      <c r="C348" s="411"/>
      <c r="D348" s="411"/>
      <c r="E348" s="411"/>
      <c r="F348" s="411"/>
      <c r="G348" s="411"/>
      <c r="H348" s="411"/>
      <c r="I348" s="411"/>
      <c r="J348" s="411"/>
      <c r="K348" s="411"/>
      <c r="L348" s="411"/>
      <c r="M348" s="412"/>
      <c r="N348" s="500"/>
      <c r="O348" s="372"/>
      <c r="P348" s="372"/>
      <c r="Q348" s="372"/>
      <c r="R348" s="372"/>
      <c r="S348" s="372"/>
      <c r="T348" s="372"/>
      <c r="U348" s="372"/>
      <c r="V348" s="372"/>
      <c r="W348" s="372"/>
      <c r="X348" s="372"/>
      <c r="Y348" s="372"/>
      <c r="Z348" s="372"/>
      <c r="AA348" s="372"/>
      <c r="AB348" s="372"/>
      <c r="AC348" s="372"/>
      <c r="AD348" s="372"/>
      <c r="AE348" s="372"/>
      <c r="AF348" s="372"/>
      <c r="AG348" s="372"/>
      <c r="AH348" s="372"/>
      <c r="AI348" s="372"/>
      <c r="AJ348" s="372"/>
      <c r="AK348" s="372"/>
      <c r="AL348" s="372"/>
      <c r="AM348" s="372"/>
      <c r="AN348" s="372"/>
      <c r="AO348" s="372"/>
      <c r="AP348" s="372"/>
      <c r="AQ348" s="372"/>
      <c r="AR348" s="372"/>
      <c r="AS348" s="372"/>
      <c r="AT348" s="501"/>
      <c r="AU348" s="346"/>
      <c r="AV348" s="337"/>
      <c r="AW348" s="337"/>
      <c r="AX348" s="337"/>
      <c r="AY348" s="337"/>
      <c r="AZ348" s="337"/>
      <c r="BA348" s="337"/>
      <c r="BB348" s="337"/>
      <c r="BC348" s="337"/>
      <c r="BD348" s="337"/>
    </row>
    <row r="349" spans="1:56" ht="9.4" customHeight="1">
      <c r="A349" s="446"/>
      <c r="B349" s="446"/>
      <c r="C349" s="446"/>
      <c r="D349" s="446"/>
      <c r="E349" s="446"/>
      <c r="F349" s="446"/>
      <c r="G349" s="446"/>
      <c r="H349" s="446"/>
      <c r="I349" s="446"/>
      <c r="J349" s="446"/>
      <c r="K349" s="446"/>
      <c r="L349" s="446"/>
      <c r="M349" s="446"/>
      <c r="N349" s="446"/>
      <c r="O349" s="446"/>
      <c r="P349" s="446"/>
      <c r="Q349" s="446"/>
      <c r="R349" s="446"/>
      <c r="S349" s="446"/>
      <c r="T349" s="446"/>
      <c r="U349" s="446"/>
      <c r="V349" s="446"/>
      <c r="W349" s="446"/>
      <c r="X349" s="446"/>
      <c r="Y349" s="446"/>
      <c r="Z349" s="446"/>
      <c r="AA349" s="446"/>
      <c r="AB349" s="446"/>
      <c r="AC349" s="446"/>
      <c r="AD349" s="446"/>
      <c r="AE349" s="446"/>
      <c r="AF349" s="446"/>
      <c r="AG349" s="446"/>
      <c r="AH349" s="446"/>
      <c r="AI349" s="446"/>
      <c r="AJ349" s="446"/>
      <c r="AK349" s="446"/>
      <c r="AL349" s="446"/>
      <c r="AM349" s="446"/>
      <c r="AN349" s="446"/>
      <c r="AO349" s="446"/>
      <c r="AP349" s="446"/>
      <c r="AQ349" s="446"/>
      <c r="AR349" s="446"/>
      <c r="AS349" s="446"/>
      <c r="AT349" s="446"/>
      <c r="AU349" s="446"/>
      <c r="AV349" s="446"/>
      <c r="AW349" s="446"/>
      <c r="AX349" s="446"/>
      <c r="AY349" s="446"/>
      <c r="AZ349" s="446"/>
      <c r="BA349" s="446"/>
      <c r="BB349" s="446"/>
      <c r="BC349" s="446"/>
    </row>
    <row r="350" spans="1:56" ht="18.75" customHeight="1">
      <c r="A350" s="369" t="s">
        <v>1398</v>
      </c>
      <c r="B350" s="369"/>
      <c r="C350" s="369"/>
      <c r="D350" s="369"/>
      <c r="E350" s="369"/>
      <c r="F350" s="369"/>
      <c r="G350" s="369"/>
      <c r="H350" s="369"/>
      <c r="I350" s="369"/>
      <c r="J350" s="369"/>
      <c r="K350" s="369"/>
      <c r="L350" s="369"/>
      <c r="M350" s="369"/>
      <c r="N350" s="369"/>
      <c r="O350" s="369"/>
      <c r="P350" s="369"/>
      <c r="Q350" s="369"/>
      <c r="R350" s="369"/>
      <c r="S350" s="369"/>
      <c r="T350" s="369"/>
      <c r="U350" s="369"/>
      <c r="V350" s="369"/>
      <c r="W350" s="369"/>
      <c r="X350" s="369"/>
      <c r="Y350" s="369"/>
      <c r="Z350" s="369"/>
      <c r="AA350" s="369"/>
      <c r="AB350" s="369"/>
      <c r="AC350" s="369"/>
      <c r="AD350" s="369"/>
      <c r="AE350" s="369"/>
      <c r="AF350" s="369"/>
      <c r="AG350" s="369"/>
      <c r="AH350" s="369"/>
      <c r="AI350" s="369"/>
      <c r="AJ350" s="369"/>
      <c r="AK350" s="369"/>
      <c r="AL350" s="369"/>
      <c r="AM350" s="369"/>
      <c r="AN350" s="369"/>
      <c r="AO350" s="369"/>
      <c r="AP350" s="369"/>
      <c r="AQ350" s="369"/>
      <c r="AR350" s="369"/>
      <c r="AS350" s="369"/>
      <c r="AT350" s="369"/>
      <c r="AU350" s="369"/>
      <c r="AV350" s="369"/>
      <c r="AW350" s="369"/>
      <c r="AX350" s="369"/>
      <c r="AY350" s="369"/>
      <c r="AZ350" s="369"/>
      <c r="BA350" s="369"/>
      <c r="BB350" s="369"/>
      <c r="BC350" s="369"/>
    </row>
    <row r="351" spans="1:56" ht="18.75" customHeight="1">
      <c r="A351" s="328"/>
      <c r="B351" s="48" t="s">
        <v>1399</v>
      </c>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row>
    <row r="352" spans="1:56" ht="18.75" customHeight="1">
      <c r="A352" s="317"/>
      <c r="B352" s="48" t="s">
        <v>632</v>
      </c>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row>
    <row r="353" spans="1:55" ht="15" customHeight="1">
      <c r="A353" s="48"/>
      <c r="B353" s="55"/>
      <c r="C353" s="52"/>
      <c r="D353" s="50" t="s">
        <v>273</v>
      </c>
      <c r="E353" s="50"/>
      <c r="F353" s="50"/>
      <c r="G353" s="50"/>
      <c r="H353" s="50"/>
      <c r="I353" s="50"/>
      <c r="J353" s="50"/>
      <c r="K353" s="50"/>
      <c r="L353" s="51"/>
      <c r="M353" s="218" t="s">
        <v>405</v>
      </c>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c r="AN353" s="201"/>
      <c r="AO353" s="201"/>
      <c r="AP353" s="201"/>
      <c r="AQ353" s="201"/>
      <c r="AR353" s="201"/>
      <c r="AS353" s="201"/>
      <c r="AT353" s="202"/>
      <c r="AU353" s="346"/>
      <c r="AV353" s="228"/>
      <c r="AW353" s="228"/>
      <c r="AX353" s="228"/>
      <c r="AY353" s="228"/>
      <c r="AZ353" s="228"/>
      <c r="BA353" s="228"/>
      <c r="BB353" s="228"/>
      <c r="BC353" s="228"/>
    </row>
    <row r="354" spans="1:55" ht="19.5" customHeight="1">
      <c r="A354" s="48"/>
      <c r="B354" s="55"/>
      <c r="C354" s="69"/>
      <c r="D354" s="70"/>
      <c r="E354" s="70"/>
      <c r="F354" s="70"/>
      <c r="G354" s="70"/>
      <c r="H354" s="70"/>
      <c r="I354" s="70"/>
      <c r="J354" s="70"/>
      <c r="K354" s="70"/>
      <c r="L354" s="71"/>
      <c r="M354" s="502" t="s">
        <v>631</v>
      </c>
      <c r="N354" s="503"/>
      <c r="O354" s="503"/>
      <c r="P354" s="503"/>
      <c r="Q354" s="503"/>
      <c r="R354" s="503"/>
      <c r="S354" s="503"/>
      <c r="T354" s="503"/>
      <c r="U354" s="503"/>
      <c r="V354" s="503"/>
      <c r="W354" s="503"/>
      <c r="X354" s="503"/>
      <c r="Y354" s="503"/>
      <c r="Z354" s="503"/>
      <c r="AA354" s="503"/>
      <c r="AB354" s="503"/>
      <c r="AC354" s="503"/>
      <c r="AD354" s="503"/>
      <c r="AE354" s="503"/>
      <c r="AF354" s="503"/>
      <c r="AG354" s="503"/>
      <c r="AH354" s="503"/>
      <c r="AI354" s="503"/>
      <c r="AJ354" s="503"/>
      <c r="AK354" s="503"/>
      <c r="AL354" s="503"/>
      <c r="AM354" s="503"/>
      <c r="AN354" s="503"/>
      <c r="AO354" s="503"/>
      <c r="AP354" s="503"/>
      <c r="AQ354" s="503"/>
      <c r="AR354" s="503"/>
      <c r="AS354" s="503"/>
      <c r="AT354" s="504"/>
      <c r="AU354" s="346"/>
      <c r="AV354" s="228"/>
      <c r="AW354" s="228"/>
      <c r="AX354" s="228"/>
      <c r="AY354" s="228"/>
      <c r="AZ354" s="228"/>
      <c r="BA354" s="228"/>
      <c r="BB354" s="228"/>
      <c r="BC354" s="228"/>
    </row>
    <row r="355" spans="1:55" ht="7.5" customHeight="1">
      <c r="A355" s="48"/>
      <c r="B355" s="55"/>
      <c r="C355" s="52"/>
      <c r="D355" s="50" t="s">
        <v>274</v>
      </c>
      <c r="E355" s="50"/>
      <c r="F355" s="50"/>
      <c r="G355" s="50"/>
      <c r="H355" s="50"/>
      <c r="I355" s="50"/>
      <c r="J355" s="50"/>
      <c r="K355" s="50"/>
      <c r="L355" s="51"/>
      <c r="M355" s="52"/>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80"/>
      <c r="AU355" s="346"/>
      <c r="AV355" s="228"/>
      <c r="AW355" s="228"/>
      <c r="AX355" s="228"/>
      <c r="AY355" s="228"/>
      <c r="AZ355" s="228"/>
      <c r="BA355" s="228"/>
      <c r="BB355" s="228"/>
      <c r="BC355" s="228"/>
    </row>
    <row r="356" spans="1:55" ht="23.25" customHeight="1">
      <c r="A356" s="48"/>
      <c r="B356" s="55"/>
      <c r="C356" s="67"/>
      <c r="D356" s="96"/>
      <c r="E356" s="96"/>
      <c r="F356" s="96"/>
      <c r="G356" s="96"/>
      <c r="H356" s="96"/>
      <c r="I356" s="96"/>
      <c r="J356" s="96"/>
      <c r="K356" s="96"/>
      <c r="L356" s="55"/>
      <c r="M356" s="346"/>
      <c r="N356" s="264"/>
      <c r="O356" s="505"/>
      <c r="P356" s="505"/>
      <c r="Q356" s="505"/>
      <c r="R356" s="505"/>
      <c r="S356" s="505"/>
      <c r="T356" s="505"/>
      <c r="U356" s="505"/>
      <c r="V356" s="505"/>
      <c r="W356" s="505"/>
      <c r="X356" s="505"/>
      <c r="Y356" s="505"/>
      <c r="Z356" s="505"/>
      <c r="AA356" s="505"/>
      <c r="AB356" s="505"/>
      <c r="AC356" s="505"/>
      <c r="AD356" s="505"/>
      <c r="AE356" s="505"/>
      <c r="AF356" s="505"/>
      <c r="AG356" s="505"/>
      <c r="AH356" s="505"/>
      <c r="AI356" s="505"/>
      <c r="AJ356" s="505"/>
      <c r="AK356" s="505"/>
      <c r="AL356" s="505"/>
      <c r="AM356" s="505"/>
      <c r="AN356" s="505"/>
      <c r="AO356" s="505"/>
      <c r="AP356" s="505"/>
      <c r="AQ356" s="505"/>
      <c r="AR356" s="505"/>
      <c r="AS356" s="506"/>
      <c r="AT356" s="507"/>
      <c r="AU356" s="346"/>
      <c r="AV356" s="228"/>
      <c r="AW356" s="228"/>
      <c r="AX356" s="228"/>
      <c r="AY356" s="228"/>
      <c r="AZ356" s="228"/>
      <c r="BA356" s="228"/>
      <c r="BB356" s="228"/>
      <c r="BC356" s="228"/>
    </row>
    <row r="357" spans="1:55" ht="7.5" customHeight="1">
      <c r="A357" s="48"/>
      <c r="B357" s="55"/>
      <c r="C357" s="69"/>
      <c r="D357" s="70"/>
      <c r="E357" s="70"/>
      <c r="F357" s="70"/>
      <c r="G357" s="70"/>
      <c r="H357" s="70"/>
      <c r="I357" s="70"/>
      <c r="J357" s="70"/>
      <c r="K357" s="70"/>
      <c r="L357" s="71"/>
      <c r="M357" s="69"/>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171"/>
      <c r="AR357" s="171"/>
      <c r="AS357" s="171"/>
      <c r="AT357" s="172"/>
      <c r="AU357" s="346"/>
      <c r="AV357" s="228"/>
      <c r="AW357" s="228"/>
      <c r="AX357" s="228"/>
      <c r="AY357" s="228"/>
      <c r="AZ357" s="228"/>
      <c r="BA357" s="228"/>
      <c r="BB357" s="228"/>
      <c r="BC357" s="228"/>
    </row>
    <row r="358" spans="1:55" ht="7.5" customHeight="1">
      <c r="A358" s="48"/>
      <c r="B358" s="55"/>
      <c r="C358" s="52"/>
      <c r="D358" s="50" t="s">
        <v>691</v>
      </c>
      <c r="E358" s="50"/>
      <c r="F358" s="50"/>
      <c r="G358" s="50"/>
      <c r="H358" s="50"/>
      <c r="I358" s="50"/>
      <c r="J358" s="50"/>
      <c r="K358" s="50"/>
      <c r="L358" s="51"/>
      <c r="M358" s="52"/>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80"/>
      <c r="AU358" s="346"/>
      <c r="AV358" s="228"/>
      <c r="AW358" s="228"/>
      <c r="AX358" s="228"/>
      <c r="AY358" s="228"/>
      <c r="AZ358" s="228"/>
      <c r="BA358" s="228"/>
      <c r="BB358" s="228"/>
      <c r="BC358" s="228"/>
    </row>
    <row r="359" spans="1:55" ht="23.25" customHeight="1">
      <c r="A359" s="48"/>
      <c r="B359" s="55"/>
      <c r="C359" s="67"/>
      <c r="D359" s="96"/>
      <c r="E359" s="96"/>
      <c r="F359" s="96"/>
      <c r="G359" s="96"/>
      <c r="H359" s="96"/>
      <c r="I359" s="96"/>
      <c r="J359" s="96"/>
      <c r="K359" s="96"/>
      <c r="L359" s="55"/>
      <c r="M359" s="346"/>
      <c r="N359" s="264"/>
      <c r="O359" s="505"/>
      <c r="P359" s="505"/>
      <c r="Q359" s="505"/>
      <c r="R359" s="505"/>
      <c r="S359" s="505"/>
      <c r="T359" s="505"/>
      <c r="U359" s="505"/>
      <c r="V359" s="505"/>
      <c r="W359" s="505"/>
      <c r="X359" s="505"/>
      <c r="Y359" s="505"/>
      <c r="Z359" s="505"/>
      <c r="AA359" s="505"/>
      <c r="AB359" s="505"/>
      <c r="AC359" s="505"/>
      <c r="AD359" s="505"/>
      <c r="AE359" s="505"/>
      <c r="AF359" s="505"/>
      <c r="AG359" s="505"/>
      <c r="AH359" s="505"/>
      <c r="AI359" s="505"/>
      <c r="AJ359" s="505"/>
      <c r="AK359" s="505"/>
      <c r="AL359" s="505"/>
      <c r="AM359" s="505"/>
      <c r="AN359" s="505"/>
      <c r="AO359" s="505"/>
      <c r="AP359" s="505"/>
      <c r="AQ359" s="505"/>
      <c r="AR359" s="505"/>
      <c r="AS359" s="506"/>
      <c r="AT359" s="507"/>
      <c r="AU359" s="346"/>
      <c r="AV359" s="228"/>
      <c r="AW359" s="228"/>
      <c r="AX359" s="228"/>
      <c r="AY359" s="228"/>
      <c r="AZ359" s="228"/>
      <c r="BA359" s="228"/>
      <c r="BB359" s="228"/>
      <c r="BC359" s="228"/>
    </row>
    <row r="360" spans="1:55" ht="7.5" customHeight="1">
      <c r="A360" s="48"/>
      <c r="B360" s="55"/>
      <c r="C360" s="69"/>
      <c r="D360" s="70"/>
      <c r="E360" s="70"/>
      <c r="F360" s="70"/>
      <c r="G360" s="70"/>
      <c r="H360" s="70"/>
      <c r="I360" s="70"/>
      <c r="J360" s="70"/>
      <c r="K360" s="70"/>
      <c r="L360" s="71"/>
      <c r="M360" s="69"/>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c r="AO360" s="171"/>
      <c r="AP360" s="171"/>
      <c r="AQ360" s="171"/>
      <c r="AR360" s="171"/>
      <c r="AS360" s="171"/>
      <c r="AT360" s="172"/>
      <c r="AU360" s="346"/>
      <c r="AV360" s="228"/>
      <c r="AW360" s="228"/>
      <c r="AX360" s="228"/>
      <c r="AY360" s="228"/>
      <c r="AZ360" s="228"/>
      <c r="BA360" s="228"/>
      <c r="BB360" s="228"/>
      <c r="BC360" s="228"/>
    </row>
    <row r="361" spans="1:55" ht="7.5" customHeight="1">
      <c r="A361" s="48"/>
      <c r="B361" s="55"/>
      <c r="C361" s="52"/>
      <c r="D361" s="50" t="s">
        <v>275</v>
      </c>
      <c r="E361" s="50"/>
      <c r="F361" s="50"/>
      <c r="G361" s="50"/>
      <c r="H361" s="50"/>
      <c r="I361" s="50"/>
      <c r="J361" s="50"/>
      <c r="K361" s="50"/>
      <c r="L361" s="51"/>
      <c r="M361" s="52"/>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80"/>
      <c r="AU361" s="346"/>
      <c r="AV361" s="228"/>
      <c r="AW361" s="228"/>
      <c r="AX361" s="228"/>
      <c r="AY361" s="228"/>
      <c r="AZ361" s="228"/>
      <c r="BA361" s="228"/>
      <c r="BB361" s="228"/>
      <c r="BC361" s="228"/>
    </row>
    <row r="362" spans="1:55" ht="23.25" customHeight="1">
      <c r="A362" s="48"/>
      <c r="B362" s="55"/>
      <c r="C362" s="67"/>
      <c r="D362" s="96"/>
      <c r="E362" s="96"/>
      <c r="F362" s="96"/>
      <c r="G362" s="96"/>
      <c r="H362" s="96"/>
      <c r="I362" s="96"/>
      <c r="J362" s="96"/>
      <c r="K362" s="96"/>
      <c r="L362" s="55"/>
      <c r="M362" s="346"/>
      <c r="N362" s="264"/>
      <c r="O362" s="505"/>
      <c r="P362" s="505"/>
      <c r="Q362" s="505"/>
      <c r="R362" s="505"/>
      <c r="S362" s="505"/>
      <c r="T362" s="505"/>
      <c r="U362" s="505"/>
      <c r="V362" s="505"/>
      <c r="W362" s="505"/>
      <c r="X362" s="505"/>
      <c r="Y362" s="505"/>
      <c r="Z362" s="505"/>
      <c r="AA362" s="505"/>
      <c r="AB362" s="505"/>
      <c r="AC362" s="505"/>
      <c r="AD362" s="505"/>
      <c r="AE362" s="505"/>
      <c r="AF362" s="505"/>
      <c r="AG362" s="505"/>
      <c r="AH362" s="505"/>
      <c r="AI362" s="505"/>
      <c r="AJ362" s="505"/>
      <c r="AK362" s="505"/>
      <c r="AL362" s="505"/>
      <c r="AM362" s="505"/>
      <c r="AN362" s="505"/>
      <c r="AO362" s="505"/>
      <c r="AP362" s="505"/>
      <c r="AQ362" s="505"/>
      <c r="AR362" s="505"/>
      <c r="AS362" s="506"/>
      <c r="AT362" s="507"/>
      <c r="AU362" s="346"/>
      <c r="AV362" s="228"/>
      <c r="AW362" s="228"/>
      <c r="AX362" s="228"/>
      <c r="AY362" s="228"/>
      <c r="AZ362" s="228"/>
      <c r="BA362" s="228"/>
      <c r="BB362" s="228"/>
      <c r="BC362" s="228"/>
    </row>
    <row r="363" spans="1:55" ht="7.5" customHeight="1">
      <c r="A363" s="48"/>
      <c r="B363" s="55"/>
      <c r="C363" s="69"/>
      <c r="D363" s="70"/>
      <c r="E363" s="70"/>
      <c r="F363" s="70"/>
      <c r="G363" s="70"/>
      <c r="H363" s="70"/>
      <c r="I363" s="70"/>
      <c r="J363" s="70"/>
      <c r="K363" s="70"/>
      <c r="L363" s="71"/>
      <c r="M363" s="69"/>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2"/>
      <c r="AU363" s="346"/>
      <c r="AV363" s="228"/>
      <c r="AW363" s="228"/>
      <c r="AX363" s="228"/>
      <c r="AY363" s="228"/>
      <c r="AZ363" s="228"/>
      <c r="BA363" s="228"/>
      <c r="BB363" s="228"/>
      <c r="BC363" s="228"/>
    </row>
    <row r="364" spans="1:55" ht="7.5" customHeight="1">
      <c r="A364" s="48"/>
      <c r="B364" s="55"/>
      <c r="C364" s="52"/>
      <c r="D364" s="50" t="s">
        <v>399</v>
      </c>
      <c r="E364" s="50"/>
      <c r="F364" s="50"/>
      <c r="G364" s="50"/>
      <c r="H364" s="50"/>
      <c r="I364" s="50"/>
      <c r="J364" s="50"/>
      <c r="K364" s="50"/>
      <c r="L364" s="51"/>
      <c r="M364" s="52"/>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80"/>
      <c r="AU364" s="346"/>
      <c r="AV364" s="228"/>
      <c r="AW364" s="228"/>
      <c r="AX364" s="228"/>
      <c r="AY364" s="228"/>
      <c r="AZ364" s="228"/>
      <c r="BA364" s="228"/>
      <c r="BB364" s="228"/>
      <c r="BC364" s="228"/>
    </row>
    <row r="365" spans="1:55" ht="23.25" customHeight="1">
      <c r="A365" s="48"/>
      <c r="B365" s="55"/>
      <c r="C365" s="67"/>
      <c r="D365" s="96"/>
      <c r="E365" s="96"/>
      <c r="F365" s="96"/>
      <c r="G365" s="96"/>
      <c r="H365" s="96"/>
      <c r="I365" s="96"/>
      <c r="J365" s="96"/>
      <c r="K365" s="96"/>
      <c r="L365" s="55"/>
      <c r="M365" s="346"/>
      <c r="N365" s="264"/>
      <c r="O365" s="505"/>
      <c r="P365" s="505"/>
      <c r="Q365" s="505"/>
      <c r="R365" s="505"/>
      <c r="S365" s="505"/>
      <c r="T365" s="505"/>
      <c r="U365" s="505"/>
      <c r="V365" s="505"/>
      <c r="W365" s="505"/>
      <c r="X365" s="505"/>
      <c r="Y365" s="505"/>
      <c r="Z365" s="505"/>
      <c r="AA365" s="505"/>
      <c r="AB365" s="505"/>
      <c r="AC365" s="505"/>
      <c r="AD365" s="505"/>
      <c r="AE365" s="505"/>
      <c r="AF365" s="505"/>
      <c r="AG365" s="505"/>
      <c r="AH365" s="505"/>
      <c r="AI365" s="505"/>
      <c r="AJ365" s="505"/>
      <c r="AK365" s="505"/>
      <c r="AL365" s="505"/>
      <c r="AM365" s="505"/>
      <c r="AN365" s="505"/>
      <c r="AO365" s="505"/>
      <c r="AP365" s="505"/>
      <c r="AQ365" s="505"/>
      <c r="AR365" s="505"/>
      <c r="AS365" s="506"/>
      <c r="AT365" s="507"/>
      <c r="AU365" s="346"/>
      <c r="AV365" s="228"/>
      <c r="AW365" s="228"/>
      <c r="AX365" s="228"/>
      <c r="AY365" s="228"/>
      <c r="AZ365" s="228"/>
      <c r="BA365" s="228"/>
      <c r="BB365" s="228"/>
      <c r="BC365" s="228"/>
    </row>
    <row r="366" spans="1:55" ht="7.5" customHeight="1">
      <c r="A366" s="48"/>
      <c r="B366" s="55"/>
      <c r="C366" s="69"/>
      <c r="D366" s="70"/>
      <c r="E366" s="70"/>
      <c r="F366" s="70"/>
      <c r="G366" s="70"/>
      <c r="H366" s="70"/>
      <c r="I366" s="70"/>
      <c r="J366" s="70"/>
      <c r="K366" s="70"/>
      <c r="L366" s="71"/>
      <c r="M366" s="69"/>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2"/>
      <c r="AU366" s="346"/>
      <c r="AV366" s="228"/>
      <c r="AW366" s="228"/>
      <c r="AX366" s="228"/>
      <c r="AY366" s="228"/>
      <c r="AZ366" s="228"/>
      <c r="BA366" s="228"/>
      <c r="BB366" s="228"/>
      <c r="BC366" s="228"/>
    </row>
    <row r="367" spans="1:55" ht="7.5" customHeight="1">
      <c r="A367" s="48"/>
      <c r="B367" s="55"/>
      <c r="C367" s="52"/>
      <c r="D367" s="50" t="s">
        <v>400</v>
      </c>
      <c r="E367" s="50"/>
      <c r="F367" s="50"/>
      <c r="G367" s="50"/>
      <c r="H367" s="50"/>
      <c r="I367" s="50"/>
      <c r="J367" s="50"/>
      <c r="K367" s="50"/>
      <c r="L367" s="51"/>
      <c r="M367" s="52"/>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80"/>
      <c r="AU367" s="346"/>
      <c r="AV367" s="228"/>
      <c r="AW367" s="228"/>
      <c r="AX367" s="228"/>
      <c r="AY367" s="228"/>
      <c r="AZ367" s="228"/>
      <c r="BA367" s="228"/>
      <c r="BB367" s="228"/>
      <c r="BC367" s="228"/>
    </row>
    <row r="368" spans="1:55" ht="23.25" customHeight="1">
      <c r="A368" s="48"/>
      <c r="B368" s="55"/>
      <c r="C368" s="67"/>
      <c r="D368" s="96"/>
      <c r="E368" s="96"/>
      <c r="F368" s="96"/>
      <c r="G368" s="96"/>
      <c r="H368" s="96"/>
      <c r="I368" s="96"/>
      <c r="J368" s="96"/>
      <c r="K368" s="96"/>
      <c r="L368" s="55"/>
      <c r="M368" s="346"/>
      <c r="N368" s="264"/>
      <c r="O368" s="505"/>
      <c r="P368" s="505"/>
      <c r="Q368" s="505"/>
      <c r="R368" s="505"/>
      <c r="S368" s="505"/>
      <c r="T368" s="505"/>
      <c r="U368" s="505"/>
      <c r="V368" s="505"/>
      <c r="W368" s="505"/>
      <c r="X368" s="505"/>
      <c r="Y368" s="505"/>
      <c r="Z368" s="505"/>
      <c r="AA368" s="505"/>
      <c r="AB368" s="505"/>
      <c r="AC368" s="505"/>
      <c r="AD368" s="505"/>
      <c r="AE368" s="505"/>
      <c r="AF368" s="505"/>
      <c r="AG368" s="505"/>
      <c r="AH368" s="505"/>
      <c r="AI368" s="505"/>
      <c r="AJ368" s="505"/>
      <c r="AK368" s="505"/>
      <c r="AL368" s="505"/>
      <c r="AM368" s="505"/>
      <c r="AN368" s="505"/>
      <c r="AO368" s="505"/>
      <c r="AP368" s="505"/>
      <c r="AQ368" s="505"/>
      <c r="AR368" s="505"/>
      <c r="AS368" s="506"/>
      <c r="AT368" s="507"/>
      <c r="AU368" s="346"/>
      <c r="AV368" s="228"/>
      <c r="AW368" s="228"/>
      <c r="AX368" s="228"/>
      <c r="AY368" s="228"/>
      <c r="AZ368" s="228"/>
      <c r="BA368" s="228"/>
      <c r="BB368" s="228"/>
      <c r="BC368" s="228"/>
    </row>
    <row r="369" spans="1:55" ht="7.5" customHeight="1">
      <c r="A369" s="48"/>
      <c r="B369" s="55"/>
      <c r="C369" s="69"/>
      <c r="D369" s="70"/>
      <c r="E369" s="70"/>
      <c r="F369" s="70"/>
      <c r="G369" s="70"/>
      <c r="H369" s="70"/>
      <c r="I369" s="70"/>
      <c r="J369" s="70"/>
      <c r="K369" s="70"/>
      <c r="L369" s="71"/>
      <c r="M369" s="69"/>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2"/>
      <c r="AU369" s="346"/>
      <c r="AV369" s="228"/>
      <c r="AW369" s="228"/>
      <c r="AX369" s="228"/>
      <c r="AY369" s="228"/>
      <c r="AZ369" s="228"/>
      <c r="BA369" s="228"/>
      <c r="BB369" s="228"/>
      <c r="BC369" s="228"/>
    </row>
    <row r="370" spans="1:55" ht="7.5" customHeight="1">
      <c r="A370" s="48"/>
      <c r="B370" s="55"/>
      <c r="C370" s="52"/>
      <c r="D370" s="50" t="s">
        <v>401</v>
      </c>
      <c r="E370" s="50"/>
      <c r="F370" s="50"/>
      <c r="G370" s="50"/>
      <c r="H370" s="50"/>
      <c r="I370" s="50"/>
      <c r="J370" s="50"/>
      <c r="K370" s="50"/>
      <c r="L370" s="51"/>
      <c r="M370" s="52"/>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80"/>
      <c r="AU370" s="346"/>
      <c r="AV370" s="228"/>
      <c r="AW370" s="228"/>
      <c r="AX370" s="228"/>
      <c r="AY370" s="228"/>
      <c r="AZ370" s="228"/>
      <c r="BA370" s="228"/>
      <c r="BB370" s="228"/>
      <c r="BC370" s="228"/>
    </row>
    <row r="371" spans="1:55" ht="23.25" customHeight="1">
      <c r="A371" s="48"/>
      <c r="B371" s="55"/>
      <c r="C371" s="67"/>
      <c r="D371" s="96"/>
      <c r="E371" s="96"/>
      <c r="F371" s="96"/>
      <c r="G371" s="96"/>
      <c r="H371" s="96"/>
      <c r="I371" s="96"/>
      <c r="J371" s="96"/>
      <c r="K371" s="96"/>
      <c r="L371" s="55"/>
      <c r="M371" s="346"/>
      <c r="N371" s="264"/>
      <c r="O371" s="505"/>
      <c r="P371" s="505"/>
      <c r="Q371" s="505"/>
      <c r="R371" s="505"/>
      <c r="S371" s="505"/>
      <c r="T371" s="505"/>
      <c r="U371" s="505"/>
      <c r="V371" s="505"/>
      <c r="W371" s="505"/>
      <c r="X371" s="505"/>
      <c r="Y371" s="505"/>
      <c r="Z371" s="505"/>
      <c r="AA371" s="505"/>
      <c r="AB371" s="505"/>
      <c r="AC371" s="505"/>
      <c r="AD371" s="505"/>
      <c r="AE371" s="505"/>
      <c r="AF371" s="505"/>
      <c r="AG371" s="505"/>
      <c r="AH371" s="505"/>
      <c r="AI371" s="505"/>
      <c r="AJ371" s="505"/>
      <c r="AK371" s="505"/>
      <c r="AL371" s="505"/>
      <c r="AM371" s="505"/>
      <c r="AN371" s="505"/>
      <c r="AO371" s="505"/>
      <c r="AP371" s="505"/>
      <c r="AQ371" s="505"/>
      <c r="AR371" s="505"/>
      <c r="AS371" s="506"/>
      <c r="AT371" s="507"/>
      <c r="AU371" s="346"/>
      <c r="AV371" s="228"/>
      <c r="AW371" s="228"/>
      <c r="AX371" s="228"/>
      <c r="AY371" s="228"/>
      <c r="AZ371" s="228"/>
      <c r="BA371" s="228"/>
      <c r="BB371" s="228"/>
      <c r="BC371" s="228"/>
    </row>
    <row r="372" spans="1:55" ht="7.5" customHeight="1">
      <c r="A372" s="48"/>
      <c r="B372" s="55"/>
      <c r="C372" s="69"/>
      <c r="D372" s="70"/>
      <c r="E372" s="70"/>
      <c r="F372" s="70"/>
      <c r="G372" s="70"/>
      <c r="H372" s="70"/>
      <c r="I372" s="70"/>
      <c r="J372" s="70"/>
      <c r="K372" s="70"/>
      <c r="L372" s="71"/>
      <c r="M372" s="69"/>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2"/>
      <c r="AU372" s="346"/>
      <c r="AV372" s="228"/>
      <c r="AW372" s="228"/>
      <c r="AX372" s="228"/>
      <c r="AY372" s="228"/>
      <c r="AZ372" s="228"/>
      <c r="BA372" s="228"/>
      <c r="BB372" s="228"/>
      <c r="BC372" s="228"/>
    </row>
    <row r="373" spans="1:55" ht="7.5" customHeight="1">
      <c r="A373" s="48"/>
      <c r="B373" s="55"/>
      <c r="C373" s="52"/>
      <c r="D373" s="50" t="s">
        <v>402</v>
      </c>
      <c r="E373" s="50"/>
      <c r="F373" s="50"/>
      <c r="G373" s="50"/>
      <c r="H373" s="50"/>
      <c r="I373" s="50"/>
      <c r="J373" s="50"/>
      <c r="K373" s="50"/>
      <c r="L373" s="51"/>
      <c r="M373" s="52"/>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80"/>
      <c r="AU373" s="346"/>
      <c r="AV373" s="228"/>
      <c r="AW373" s="228"/>
      <c r="AX373" s="228"/>
      <c r="AY373" s="228"/>
      <c r="AZ373" s="228"/>
      <c r="BA373" s="228"/>
      <c r="BB373" s="228"/>
      <c r="BC373" s="228"/>
    </row>
    <row r="374" spans="1:55" ht="23.25" customHeight="1">
      <c r="A374" s="48"/>
      <c r="B374" s="55"/>
      <c r="C374" s="67"/>
      <c r="D374" s="96"/>
      <c r="E374" s="96"/>
      <c r="F374" s="96"/>
      <c r="G374" s="96"/>
      <c r="H374" s="96"/>
      <c r="I374" s="96"/>
      <c r="J374" s="96"/>
      <c r="K374" s="96"/>
      <c r="L374" s="55"/>
      <c r="M374" s="346"/>
      <c r="N374" s="264"/>
      <c r="O374" s="505"/>
      <c r="P374" s="505"/>
      <c r="Q374" s="505"/>
      <c r="R374" s="505"/>
      <c r="S374" s="505"/>
      <c r="T374" s="505"/>
      <c r="U374" s="505"/>
      <c r="V374" s="505"/>
      <c r="W374" s="505"/>
      <c r="X374" s="505"/>
      <c r="Y374" s="505"/>
      <c r="Z374" s="505"/>
      <c r="AA374" s="505"/>
      <c r="AB374" s="505"/>
      <c r="AC374" s="505"/>
      <c r="AD374" s="505"/>
      <c r="AE374" s="505"/>
      <c r="AF374" s="505"/>
      <c r="AG374" s="505"/>
      <c r="AH374" s="505"/>
      <c r="AI374" s="505"/>
      <c r="AJ374" s="505"/>
      <c r="AK374" s="505"/>
      <c r="AL374" s="505"/>
      <c r="AM374" s="505"/>
      <c r="AN374" s="505"/>
      <c r="AO374" s="505"/>
      <c r="AP374" s="505"/>
      <c r="AQ374" s="505"/>
      <c r="AR374" s="505"/>
      <c r="AS374" s="506"/>
      <c r="AT374" s="507"/>
      <c r="AU374" s="346"/>
      <c r="AV374" s="228"/>
      <c r="AW374" s="228"/>
      <c r="AX374" s="228"/>
      <c r="AY374" s="228"/>
      <c r="AZ374" s="228"/>
      <c r="BA374" s="228"/>
      <c r="BB374" s="228"/>
      <c r="BC374" s="228"/>
    </row>
    <row r="375" spans="1:55" ht="7.5" customHeight="1">
      <c r="A375" s="48"/>
      <c r="B375" s="55"/>
      <c r="C375" s="69"/>
      <c r="D375" s="70"/>
      <c r="E375" s="70"/>
      <c r="F375" s="70"/>
      <c r="G375" s="70"/>
      <c r="H375" s="70"/>
      <c r="I375" s="70"/>
      <c r="J375" s="70"/>
      <c r="K375" s="70"/>
      <c r="L375" s="71"/>
      <c r="M375" s="69"/>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2"/>
      <c r="AU375" s="346"/>
      <c r="AV375" s="228"/>
      <c r="AW375" s="228"/>
      <c r="AX375" s="228"/>
      <c r="AY375" s="228"/>
      <c r="AZ375" s="228"/>
      <c r="BA375" s="228"/>
      <c r="BB375" s="228"/>
      <c r="BC375" s="228"/>
    </row>
    <row r="376" spans="1:55" ht="7.5" customHeight="1">
      <c r="A376" s="48"/>
      <c r="B376" s="55"/>
      <c r="C376" s="52"/>
      <c r="D376" s="50" t="s">
        <v>403</v>
      </c>
      <c r="E376" s="50"/>
      <c r="F376" s="50"/>
      <c r="G376" s="50"/>
      <c r="H376" s="50"/>
      <c r="I376" s="50"/>
      <c r="J376" s="50"/>
      <c r="K376" s="50"/>
      <c r="L376" s="51"/>
      <c r="M376" s="52"/>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80"/>
      <c r="AU376" s="346"/>
      <c r="AV376" s="228"/>
      <c r="AW376" s="228"/>
      <c r="AX376" s="228"/>
      <c r="AY376" s="228"/>
      <c r="AZ376" s="228"/>
      <c r="BA376" s="228"/>
      <c r="BB376" s="228"/>
      <c r="BC376" s="228"/>
    </row>
    <row r="377" spans="1:55" ht="23.25" customHeight="1">
      <c r="A377" s="48"/>
      <c r="B377" s="55"/>
      <c r="C377" s="67"/>
      <c r="D377" s="96"/>
      <c r="E377" s="96"/>
      <c r="F377" s="96"/>
      <c r="G377" s="96"/>
      <c r="H377" s="96"/>
      <c r="I377" s="96"/>
      <c r="J377" s="96"/>
      <c r="K377" s="96"/>
      <c r="L377" s="55"/>
      <c r="M377" s="346"/>
      <c r="N377" s="264"/>
      <c r="O377" s="505"/>
      <c r="P377" s="505"/>
      <c r="Q377" s="505"/>
      <c r="R377" s="505"/>
      <c r="S377" s="505"/>
      <c r="T377" s="505"/>
      <c r="U377" s="505"/>
      <c r="V377" s="505"/>
      <c r="W377" s="505"/>
      <c r="X377" s="505"/>
      <c r="Y377" s="505"/>
      <c r="Z377" s="505"/>
      <c r="AA377" s="505"/>
      <c r="AB377" s="505"/>
      <c r="AC377" s="505"/>
      <c r="AD377" s="505"/>
      <c r="AE377" s="505"/>
      <c r="AF377" s="505"/>
      <c r="AG377" s="505"/>
      <c r="AH377" s="505"/>
      <c r="AI377" s="505"/>
      <c r="AJ377" s="505"/>
      <c r="AK377" s="505"/>
      <c r="AL377" s="505"/>
      <c r="AM377" s="505"/>
      <c r="AN377" s="505"/>
      <c r="AO377" s="505"/>
      <c r="AP377" s="505"/>
      <c r="AQ377" s="505"/>
      <c r="AR377" s="505"/>
      <c r="AS377" s="506"/>
      <c r="AT377" s="507"/>
      <c r="AU377" s="346"/>
      <c r="AV377" s="228"/>
      <c r="AW377" s="228"/>
      <c r="AX377" s="228"/>
      <c r="AY377" s="228"/>
      <c r="AZ377" s="228"/>
      <c r="BA377" s="228"/>
      <c r="BB377" s="228"/>
      <c r="BC377" s="228"/>
    </row>
    <row r="378" spans="1:55" ht="7.5" customHeight="1">
      <c r="A378" s="48"/>
      <c r="B378" s="55"/>
      <c r="C378" s="69"/>
      <c r="D378" s="70"/>
      <c r="E378" s="70"/>
      <c r="F378" s="70"/>
      <c r="G378" s="70"/>
      <c r="H378" s="70"/>
      <c r="I378" s="70"/>
      <c r="J378" s="70"/>
      <c r="K378" s="70"/>
      <c r="L378" s="71"/>
      <c r="M378" s="69"/>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2"/>
      <c r="AU378" s="346"/>
      <c r="AV378" s="228"/>
      <c r="AW378" s="228"/>
      <c r="AX378" s="228"/>
      <c r="AY378" s="228"/>
      <c r="AZ378" s="228"/>
      <c r="BA378" s="228"/>
      <c r="BB378" s="228"/>
      <c r="BC378" s="228"/>
    </row>
    <row r="379" spans="1:55" ht="7.5" customHeight="1">
      <c r="A379" s="48"/>
      <c r="B379" s="55"/>
      <c r="C379" s="52"/>
      <c r="D379" s="50" t="s">
        <v>404</v>
      </c>
      <c r="E379" s="50"/>
      <c r="F379" s="50"/>
      <c r="G379" s="50"/>
      <c r="H379" s="50"/>
      <c r="I379" s="50"/>
      <c r="J379" s="50"/>
      <c r="K379" s="50"/>
      <c r="L379" s="51"/>
      <c r="M379" s="52"/>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80"/>
      <c r="AU379" s="346"/>
      <c r="AV379" s="228"/>
      <c r="AW379" s="228"/>
      <c r="AX379" s="228"/>
      <c r="AY379" s="228"/>
      <c r="AZ379" s="228"/>
      <c r="BA379" s="228"/>
      <c r="BB379" s="228"/>
      <c r="BC379" s="228"/>
    </row>
    <row r="380" spans="1:55" ht="23.25" customHeight="1">
      <c r="A380" s="48"/>
      <c r="B380" s="55"/>
      <c r="C380" s="67"/>
      <c r="D380" s="96"/>
      <c r="E380" s="96"/>
      <c r="F380" s="96"/>
      <c r="G380" s="96"/>
      <c r="H380" s="96"/>
      <c r="I380" s="96"/>
      <c r="J380" s="96"/>
      <c r="K380" s="96"/>
      <c r="L380" s="55"/>
      <c r="M380" s="346"/>
      <c r="N380" s="264"/>
      <c r="O380" s="505"/>
      <c r="P380" s="505"/>
      <c r="Q380" s="505"/>
      <c r="R380" s="505"/>
      <c r="S380" s="505"/>
      <c r="T380" s="505"/>
      <c r="U380" s="505"/>
      <c r="V380" s="505"/>
      <c r="W380" s="505"/>
      <c r="X380" s="505"/>
      <c r="Y380" s="505"/>
      <c r="Z380" s="505"/>
      <c r="AA380" s="505"/>
      <c r="AB380" s="505"/>
      <c r="AC380" s="505"/>
      <c r="AD380" s="505"/>
      <c r="AE380" s="505"/>
      <c r="AF380" s="505"/>
      <c r="AG380" s="505"/>
      <c r="AH380" s="505"/>
      <c r="AI380" s="505"/>
      <c r="AJ380" s="505"/>
      <c r="AK380" s="505"/>
      <c r="AL380" s="505"/>
      <c r="AM380" s="505"/>
      <c r="AN380" s="505"/>
      <c r="AO380" s="505"/>
      <c r="AP380" s="505"/>
      <c r="AQ380" s="505"/>
      <c r="AR380" s="505"/>
      <c r="AS380" s="506"/>
      <c r="AT380" s="507"/>
      <c r="AU380" s="346"/>
      <c r="AV380" s="228"/>
      <c r="AW380" s="228"/>
      <c r="AX380" s="228"/>
      <c r="AY380" s="228"/>
      <c r="AZ380" s="228"/>
      <c r="BA380" s="228"/>
      <c r="BB380" s="228"/>
      <c r="BC380" s="228"/>
    </row>
    <row r="381" spans="1:55" ht="7.5" customHeight="1">
      <c r="A381" s="48"/>
      <c r="B381" s="55"/>
      <c r="C381" s="69"/>
      <c r="D381" s="70"/>
      <c r="E381" s="70"/>
      <c r="F381" s="70"/>
      <c r="G381" s="70"/>
      <c r="H381" s="70"/>
      <c r="I381" s="70"/>
      <c r="J381" s="70"/>
      <c r="K381" s="70"/>
      <c r="L381" s="71"/>
      <c r="M381" s="69"/>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c r="AO381" s="171"/>
      <c r="AP381" s="171"/>
      <c r="AQ381" s="171"/>
      <c r="AR381" s="171"/>
      <c r="AS381" s="171"/>
      <c r="AT381" s="172"/>
      <c r="AU381" s="346"/>
      <c r="AV381" s="228"/>
      <c r="AW381" s="228"/>
      <c r="AX381" s="228"/>
      <c r="AY381" s="228"/>
      <c r="AZ381" s="228"/>
      <c r="BA381" s="228"/>
      <c r="BB381" s="228"/>
      <c r="BC381" s="228"/>
    </row>
    <row r="382" spans="1:55" ht="7.5" customHeight="1">
      <c r="A382" s="48"/>
      <c r="B382" s="55"/>
      <c r="C382" s="52"/>
      <c r="D382" s="50" t="s">
        <v>201</v>
      </c>
      <c r="E382" s="50"/>
      <c r="F382" s="50"/>
      <c r="G382" s="50"/>
      <c r="H382" s="50"/>
      <c r="I382" s="50"/>
      <c r="J382" s="50"/>
      <c r="K382" s="50"/>
      <c r="L382" s="51"/>
      <c r="M382" s="52"/>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80"/>
      <c r="AU382" s="346"/>
      <c r="AV382" s="228"/>
      <c r="AW382" s="228"/>
      <c r="AX382" s="228"/>
      <c r="AY382" s="228"/>
      <c r="AZ382" s="228"/>
      <c r="BA382" s="228"/>
      <c r="BB382" s="228"/>
      <c r="BC382" s="228"/>
    </row>
    <row r="383" spans="1:55" ht="23.25" customHeight="1">
      <c r="A383" s="48"/>
      <c r="B383" s="55"/>
      <c r="C383" s="67"/>
      <c r="D383" s="96"/>
      <c r="E383" s="96"/>
      <c r="F383" s="96"/>
      <c r="G383" s="96"/>
      <c r="H383" s="96"/>
      <c r="I383" s="96"/>
      <c r="J383" s="96"/>
      <c r="K383" s="96"/>
      <c r="L383" s="55"/>
      <c r="M383" s="346"/>
      <c r="N383" s="264"/>
      <c r="O383" s="505"/>
      <c r="P383" s="505"/>
      <c r="Q383" s="505"/>
      <c r="R383" s="505"/>
      <c r="S383" s="505"/>
      <c r="T383" s="505"/>
      <c r="U383" s="505"/>
      <c r="V383" s="505"/>
      <c r="W383" s="505"/>
      <c r="X383" s="505"/>
      <c r="Y383" s="505"/>
      <c r="Z383" s="505"/>
      <c r="AA383" s="505"/>
      <c r="AB383" s="505"/>
      <c r="AC383" s="505"/>
      <c r="AD383" s="505"/>
      <c r="AE383" s="505"/>
      <c r="AF383" s="505"/>
      <c r="AG383" s="505"/>
      <c r="AH383" s="505"/>
      <c r="AI383" s="505"/>
      <c r="AJ383" s="505"/>
      <c r="AK383" s="505"/>
      <c r="AL383" s="505"/>
      <c r="AM383" s="505"/>
      <c r="AN383" s="505"/>
      <c r="AO383" s="505"/>
      <c r="AP383" s="505"/>
      <c r="AQ383" s="505"/>
      <c r="AR383" s="505"/>
      <c r="AS383" s="506"/>
      <c r="AT383" s="507"/>
      <c r="AU383" s="346"/>
      <c r="AV383" s="228"/>
      <c r="AW383" s="228"/>
      <c r="AX383" s="228"/>
      <c r="AY383" s="228"/>
      <c r="AZ383" s="228"/>
      <c r="BA383" s="228"/>
      <c r="BB383" s="228"/>
      <c r="BC383" s="228"/>
    </row>
    <row r="384" spans="1:55" ht="7.5" customHeight="1">
      <c r="A384" s="48"/>
      <c r="B384" s="55"/>
      <c r="C384" s="69"/>
      <c r="D384" s="70"/>
      <c r="E384" s="70"/>
      <c r="F384" s="70"/>
      <c r="G384" s="70"/>
      <c r="H384" s="70"/>
      <c r="I384" s="70"/>
      <c r="J384" s="70"/>
      <c r="K384" s="70"/>
      <c r="L384" s="71"/>
      <c r="M384" s="69"/>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2"/>
      <c r="AU384" s="346"/>
      <c r="AV384" s="228"/>
      <c r="AW384" s="228"/>
      <c r="AX384" s="228"/>
      <c r="AY384" s="228"/>
      <c r="AZ384" s="228"/>
      <c r="BA384" s="228"/>
      <c r="BB384" s="228"/>
      <c r="BC384" s="228"/>
    </row>
    <row r="385" spans="1:55" ht="7.5" customHeight="1">
      <c r="A385" s="48"/>
      <c r="B385" s="55"/>
      <c r="C385" s="52"/>
      <c r="D385" s="50" t="s">
        <v>199</v>
      </c>
      <c r="E385" s="50"/>
      <c r="F385" s="50"/>
      <c r="G385" s="50"/>
      <c r="H385" s="50"/>
      <c r="I385" s="50"/>
      <c r="J385" s="50"/>
      <c r="K385" s="50"/>
      <c r="L385" s="51"/>
      <c r="M385" s="52"/>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80"/>
      <c r="AU385" s="346"/>
      <c r="AV385" s="228"/>
      <c r="AW385" s="228"/>
      <c r="AX385" s="228"/>
      <c r="AY385" s="228"/>
      <c r="AZ385" s="228"/>
      <c r="BA385" s="228"/>
      <c r="BB385" s="228"/>
      <c r="BC385" s="228"/>
    </row>
    <row r="386" spans="1:55" ht="23.25" customHeight="1">
      <c r="A386" s="48"/>
      <c r="B386" s="55"/>
      <c r="C386" s="67"/>
      <c r="D386" s="96"/>
      <c r="E386" s="96"/>
      <c r="F386" s="96"/>
      <c r="G386" s="96"/>
      <c r="H386" s="96"/>
      <c r="I386" s="96"/>
      <c r="J386" s="96"/>
      <c r="K386" s="96"/>
      <c r="L386" s="55"/>
      <c r="M386" s="346"/>
      <c r="N386" s="264"/>
      <c r="O386" s="505"/>
      <c r="P386" s="505"/>
      <c r="Q386" s="505"/>
      <c r="R386" s="505"/>
      <c r="S386" s="505"/>
      <c r="T386" s="505"/>
      <c r="U386" s="505"/>
      <c r="V386" s="505"/>
      <c r="W386" s="505"/>
      <c r="X386" s="505"/>
      <c r="Y386" s="505"/>
      <c r="Z386" s="505"/>
      <c r="AA386" s="505"/>
      <c r="AB386" s="505"/>
      <c r="AC386" s="505"/>
      <c r="AD386" s="505"/>
      <c r="AE386" s="505"/>
      <c r="AF386" s="505"/>
      <c r="AG386" s="505"/>
      <c r="AH386" s="505"/>
      <c r="AI386" s="505"/>
      <c r="AJ386" s="505"/>
      <c r="AK386" s="505"/>
      <c r="AL386" s="505"/>
      <c r="AM386" s="505"/>
      <c r="AN386" s="505"/>
      <c r="AO386" s="505"/>
      <c r="AP386" s="505"/>
      <c r="AQ386" s="505"/>
      <c r="AR386" s="505"/>
      <c r="AS386" s="506"/>
      <c r="AT386" s="507"/>
      <c r="AU386" s="346"/>
      <c r="AV386" s="228"/>
      <c r="AW386" s="228"/>
      <c r="AX386" s="228"/>
      <c r="AY386" s="228"/>
      <c r="AZ386" s="228"/>
      <c r="BA386" s="228"/>
      <c r="BB386" s="228"/>
      <c r="BC386" s="228"/>
    </row>
    <row r="387" spans="1:55" ht="7.5" customHeight="1">
      <c r="A387" s="48"/>
      <c r="B387" s="55"/>
      <c r="C387" s="69"/>
      <c r="D387" s="70"/>
      <c r="E387" s="70"/>
      <c r="F387" s="70"/>
      <c r="G387" s="70"/>
      <c r="H387" s="70"/>
      <c r="I387" s="70"/>
      <c r="J387" s="70"/>
      <c r="K387" s="70"/>
      <c r="L387" s="71"/>
      <c r="M387" s="69"/>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2"/>
      <c r="AU387" s="346"/>
      <c r="AV387" s="228"/>
      <c r="AW387" s="228"/>
      <c r="AX387" s="228"/>
      <c r="AY387" s="228"/>
      <c r="AZ387" s="228"/>
      <c r="BA387" s="228"/>
      <c r="BB387" s="228"/>
      <c r="BC387" s="228"/>
    </row>
    <row r="388" spans="1:55" ht="7.5" customHeight="1">
      <c r="A388" s="48"/>
      <c r="B388" s="55"/>
      <c r="C388" s="52"/>
      <c r="D388" s="50" t="s">
        <v>200</v>
      </c>
      <c r="E388" s="50"/>
      <c r="F388" s="50"/>
      <c r="G388" s="50"/>
      <c r="H388" s="50"/>
      <c r="I388" s="50"/>
      <c r="J388" s="50"/>
      <c r="K388" s="50"/>
      <c r="L388" s="51"/>
      <c r="M388" s="52"/>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80"/>
      <c r="AU388" s="346"/>
      <c r="AV388" s="228"/>
      <c r="AW388" s="228"/>
      <c r="AX388" s="228"/>
      <c r="AY388" s="228"/>
      <c r="AZ388" s="228"/>
      <c r="BA388" s="228"/>
      <c r="BB388" s="228"/>
      <c r="BC388" s="228"/>
    </row>
    <row r="389" spans="1:55" ht="23.25" customHeight="1">
      <c r="A389" s="48"/>
      <c r="B389" s="55"/>
      <c r="C389" s="67"/>
      <c r="D389" s="96"/>
      <c r="E389" s="96"/>
      <c r="F389" s="96"/>
      <c r="G389" s="96"/>
      <c r="H389" s="96"/>
      <c r="I389" s="96"/>
      <c r="J389" s="96"/>
      <c r="K389" s="96"/>
      <c r="L389" s="55"/>
      <c r="M389" s="346"/>
      <c r="N389" s="264"/>
      <c r="O389" s="505"/>
      <c r="P389" s="505"/>
      <c r="Q389" s="505"/>
      <c r="R389" s="505"/>
      <c r="S389" s="505"/>
      <c r="T389" s="505"/>
      <c r="U389" s="505"/>
      <c r="V389" s="505"/>
      <c r="W389" s="505"/>
      <c r="X389" s="505"/>
      <c r="Y389" s="505"/>
      <c r="Z389" s="505"/>
      <c r="AA389" s="505"/>
      <c r="AB389" s="505"/>
      <c r="AC389" s="505"/>
      <c r="AD389" s="505"/>
      <c r="AE389" s="505"/>
      <c r="AF389" s="505"/>
      <c r="AG389" s="505"/>
      <c r="AH389" s="505"/>
      <c r="AI389" s="505"/>
      <c r="AJ389" s="505"/>
      <c r="AK389" s="505"/>
      <c r="AL389" s="505"/>
      <c r="AM389" s="505"/>
      <c r="AN389" s="505"/>
      <c r="AO389" s="505"/>
      <c r="AP389" s="505"/>
      <c r="AQ389" s="505"/>
      <c r="AR389" s="505"/>
      <c r="AS389" s="506"/>
      <c r="AT389" s="507"/>
      <c r="AU389" s="346"/>
      <c r="AV389" s="228"/>
      <c r="AW389" s="228"/>
      <c r="AX389" s="228"/>
      <c r="AY389" s="228"/>
      <c r="AZ389" s="228"/>
      <c r="BA389" s="228"/>
      <c r="BB389" s="228"/>
      <c r="BC389" s="228"/>
    </row>
    <row r="390" spans="1:55" ht="7.5" customHeight="1">
      <c r="A390" s="48"/>
      <c r="B390" s="55"/>
      <c r="C390" s="69"/>
      <c r="D390" s="70"/>
      <c r="E390" s="70"/>
      <c r="F390" s="70"/>
      <c r="G390" s="70"/>
      <c r="H390" s="70"/>
      <c r="I390" s="70"/>
      <c r="J390" s="70"/>
      <c r="K390" s="70"/>
      <c r="L390" s="71"/>
      <c r="M390" s="69"/>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2"/>
      <c r="AU390" s="346"/>
      <c r="AV390" s="228"/>
      <c r="AW390" s="228"/>
      <c r="AX390" s="228"/>
      <c r="AY390" s="228"/>
      <c r="AZ390" s="228"/>
      <c r="BA390" s="228"/>
      <c r="BB390" s="228"/>
      <c r="BC390" s="228"/>
    </row>
    <row r="391" spans="1:55" ht="13.5" customHeight="1">
      <c r="A391" s="48"/>
      <c r="B391" s="55"/>
      <c r="C391" s="52"/>
      <c r="D391" s="50" t="s">
        <v>2213</v>
      </c>
      <c r="E391" s="50"/>
      <c r="F391" s="50"/>
      <c r="G391" s="50"/>
      <c r="H391" s="50"/>
      <c r="I391" s="50"/>
      <c r="J391" s="50"/>
      <c r="K391" s="50"/>
      <c r="L391" s="51"/>
      <c r="M391" s="288"/>
      <c r="N391" s="279"/>
      <c r="O391" s="279"/>
      <c r="P391" s="279"/>
      <c r="Q391" s="279"/>
      <c r="R391" s="279"/>
      <c r="S391" s="279"/>
      <c r="T391" s="279"/>
      <c r="U391" s="279"/>
      <c r="V391" s="279"/>
      <c r="W391" s="279"/>
      <c r="X391" s="279"/>
      <c r="Y391" s="279"/>
      <c r="Z391" s="279"/>
      <c r="AA391" s="279"/>
      <c r="AB391" s="279"/>
      <c r="AC391" s="279"/>
      <c r="AD391" s="279"/>
      <c r="AE391" s="279"/>
      <c r="AF391" s="279"/>
      <c r="AG391" s="279"/>
      <c r="AH391" s="279"/>
      <c r="AI391" s="279"/>
      <c r="AJ391" s="279"/>
      <c r="AK391" s="279"/>
      <c r="AL391" s="279"/>
      <c r="AM391" s="279"/>
      <c r="AN391" s="279"/>
      <c r="AO391" s="279"/>
      <c r="AP391" s="279"/>
      <c r="AQ391" s="279"/>
      <c r="AR391" s="279"/>
      <c r="AS391" s="279"/>
      <c r="AT391" s="280"/>
      <c r="AU391" s="346"/>
      <c r="AV391" s="228"/>
      <c r="AW391" s="228"/>
      <c r="AX391" s="228"/>
      <c r="AY391" s="228"/>
      <c r="AZ391" s="228"/>
      <c r="BA391" s="228"/>
      <c r="BB391" s="228"/>
      <c r="BC391" s="228"/>
    </row>
    <row r="392" spans="1:55" ht="13.5" customHeight="1">
      <c r="A392" s="48"/>
      <c r="B392" s="55"/>
      <c r="C392" s="67"/>
      <c r="D392" s="96"/>
      <c r="E392" s="96"/>
      <c r="F392" s="96"/>
      <c r="G392" s="96"/>
      <c r="H392" s="96"/>
      <c r="I392" s="96"/>
      <c r="J392" s="96"/>
      <c r="K392" s="96"/>
      <c r="L392" s="55"/>
      <c r="M392" s="508"/>
      <c r="N392" s="509"/>
      <c r="O392" s="509"/>
      <c r="P392" s="509"/>
      <c r="Q392" s="509"/>
      <c r="R392" s="509"/>
      <c r="S392" s="509"/>
      <c r="T392" s="509"/>
      <c r="U392" s="509"/>
      <c r="V392" s="509"/>
      <c r="W392" s="509"/>
      <c r="X392" s="509"/>
      <c r="Y392" s="509"/>
      <c r="Z392" s="509"/>
      <c r="AA392" s="509"/>
      <c r="AB392" s="509"/>
      <c r="AC392" s="509"/>
      <c r="AD392" s="509"/>
      <c r="AE392" s="509"/>
      <c r="AF392" s="509"/>
      <c r="AG392" s="509"/>
      <c r="AH392" s="509"/>
      <c r="AI392" s="509"/>
      <c r="AJ392" s="509"/>
      <c r="AK392" s="509"/>
      <c r="AL392" s="509"/>
      <c r="AM392" s="509"/>
      <c r="AN392" s="509"/>
      <c r="AO392" s="509"/>
      <c r="AP392" s="509"/>
      <c r="AQ392" s="509"/>
      <c r="AR392" s="509"/>
      <c r="AS392" s="509"/>
      <c r="AT392" s="510"/>
      <c r="AU392" s="346"/>
      <c r="AV392" s="228"/>
      <c r="AW392" s="228"/>
      <c r="AX392" s="228"/>
      <c r="AY392" s="228"/>
      <c r="AZ392" s="228"/>
      <c r="BA392" s="228"/>
      <c r="BB392" s="228"/>
      <c r="BC392" s="228"/>
    </row>
    <row r="393" spans="1:55" ht="13.5" customHeight="1">
      <c r="A393" s="48"/>
      <c r="B393" s="55"/>
      <c r="C393" s="69"/>
      <c r="D393" s="70"/>
      <c r="E393" s="70"/>
      <c r="F393" s="70"/>
      <c r="G393" s="70"/>
      <c r="H393" s="70"/>
      <c r="I393" s="70"/>
      <c r="J393" s="70"/>
      <c r="K393" s="70"/>
      <c r="L393" s="71"/>
      <c r="M393" s="511"/>
      <c r="N393" s="286"/>
      <c r="O393" s="286"/>
      <c r="P393" s="286"/>
      <c r="Q393" s="286"/>
      <c r="R393" s="286"/>
      <c r="S393" s="286"/>
      <c r="T393" s="286"/>
      <c r="U393" s="286"/>
      <c r="V393" s="286"/>
      <c r="W393" s="286"/>
      <c r="X393" s="286"/>
      <c r="Y393" s="286"/>
      <c r="Z393" s="286"/>
      <c r="AA393" s="286"/>
      <c r="AB393" s="286"/>
      <c r="AC393" s="286"/>
      <c r="AD393" s="286"/>
      <c r="AE393" s="286"/>
      <c r="AF393" s="286"/>
      <c r="AG393" s="286"/>
      <c r="AH393" s="286"/>
      <c r="AI393" s="286"/>
      <c r="AJ393" s="286"/>
      <c r="AK393" s="286"/>
      <c r="AL393" s="286"/>
      <c r="AM393" s="286"/>
      <c r="AN393" s="286"/>
      <c r="AO393" s="286"/>
      <c r="AP393" s="286"/>
      <c r="AQ393" s="286"/>
      <c r="AR393" s="286"/>
      <c r="AS393" s="286"/>
      <c r="AT393" s="287"/>
      <c r="AU393" s="346"/>
      <c r="AV393" s="228"/>
      <c r="AW393" s="228"/>
      <c r="AX393" s="228"/>
      <c r="AY393" s="228"/>
      <c r="AZ393" s="228"/>
      <c r="BA393" s="228"/>
      <c r="BB393" s="228"/>
      <c r="BC393" s="228"/>
    </row>
    <row r="394" spans="1:55" ht="18.75" customHeight="1">
      <c r="A394" s="512"/>
      <c r="B394" s="512"/>
      <c r="C394" s="512"/>
      <c r="D394" s="512"/>
      <c r="E394" s="512"/>
      <c r="F394" s="512"/>
      <c r="G394" s="512"/>
      <c r="H394" s="512"/>
      <c r="I394" s="512"/>
      <c r="J394" s="512"/>
      <c r="K394" s="512"/>
      <c r="L394" s="512"/>
      <c r="M394" s="512"/>
      <c r="N394" s="512"/>
      <c r="O394" s="512"/>
      <c r="P394" s="512"/>
      <c r="Q394" s="512"/>
      <c r="R394" s="512"/>
      <c r="S394" s="512"/>
      <c r="T394" s="512"/>
      <c r="U394" s="512"/>
      <c r="V394" s="512"/>
      <c r="W394" s="512"/>
      <c r="X394" s="512"/>
      <c r="Y394" s="512"/>
      <c r="Z394" s="512"/>
      <c r="AA394" s="512"/>
      <c r="AB394" s="512"/>
      <c r="AC394" s="512"/>
      <c r="AD394" s="512"/>
      <c r="AE394" s="512"/>
      <c r="AF394" s="512"/>
      <c r="AG394" s="512"/>
      <c r="AH394" s="512"/>
      <c r="AI394" s="512"/>
      <c r="AJ394" s="512"/>
      <c r="AK394" s="512"/>
      <c r="AL394" s="512"/>
      <c r="AM394" s="512"/>
      <c r="AN394" s="512"/>
      <c r="AO394" s="512"/>
      <c r="AP394" s="512"/>
      <c r="AQ394" s="512"/>
      <c r="AR394" s="512"/>
      <c r="AS394" s="512"/>
      <c r="AT394" s="512"/>
      <c r="AU394" s="512"/>
      <c r="AV394" s="512"/>
      <c r="AW394" s="512"/>
      <c r="AX394" s="512"/>
      <c r="AY394" s="512"/>
      <c r="AZ394" s="512"/>
      <c r="BA394" s="512"/>
      <c r="BB394" s="512"/>
      <c r="BC394" s="512"/>
    </row>
    <row r="395" spans="1:55" ht="9" customHeight="1">
      <c r="A395" s="415" t="s">
        <v>2372</v>
      </c>
      <c r="B395" s="416"/>
      <c r="C395" s="416"/>
      <c r="D395" s="416"/>
      <c r="E395" s="416"/>
      <c r="F395" s="416"/>
      <c r="G395" s="416"/>
      <c r="H395" s="416"/>
      <c r="I395" s="416"/>
      <c r="J395" s="416"/>
      <c r="K395" s="416"/>
      <c r="L395" s="416"/>
      <c r="M395" s="416"/>
      <c r="N395" s="415" t="s">
        <v>1421</v>
      </c>
      <c r="O395" s="416"/>
      <c r="P395" s="416"/>
      <c r="Q395" s="416"/>
      <c r="R395" s="416"/>
      <c r="S395" s="416"/>
      <c r="T395" s="416"/>
      <c r="U395" s="416"/>
      <c r="V395" s="416"/>
      <c r="W395" s="416"/>
      <c r="X395" s="513"/>
      <c r="Y395" s="514"/>
      <c r="Z395" s="515"/>
      <c r="AA395" s="516"/>
      <c r="AB395" s="517" t="s">
        <v>1423</v>
      </c>
      <c r="AC395" s="518"/>
      <c r="AD395" s="518"/>
      <c r="AE395" s="518"/>
      <c r="AF395" s="518"/>
      <c r="AG395" s="518"/>
      <c r="AH395" s="518"/>
      <c r="AI395" s="518"/>
      <c r="AJ395" s="518"/>
      <c r="AK395" s="518"/>
      <c r="AL395" s="518"/>
      <c r="AM395" s="519"/>
      <c r="AN395" s="514"/>
      <c r="AO395" s="515"/>
      <c r="AP395" s="516"/>
      <c r="AQ395" s="520" t="s">
        <v>1425</v>
      </c>
      <c r="AR395" s="521"/>
      <c r="AS395" s="521"/>
      <c r="AT395" s="521"/>
      <c r="AU395" s="521"/>
      <c r="AV395" s="521"/>
      <c r="AW395" s="521"/>
      <c r="AX395" s="521"/>
      <c r="AY395" s="521"/>
      <c r="AZ395" s="522"/>
      <c r="BA395" s="514"/>
      <c r="BB395" s="515"/>
      <c r="BC395" s="516"/>
    </row>
    <row r="396" spans="1:55" ht="21" customHeight="1">
      <c r="A396" s="401"/>
      <c r="B396" s="402"/>
      <c r="C396" s="402"/>
      <c r="D396" s="402"/>
      <c r="E396" s="402"/>
      <c r="F396" s="402"/>
      <c r="G396" s="402"/>
      <c r="H396" s="402"/>
      <c r="I396" s="402"/>
      <c r="J396" s="402"/>
      <c r="K396" s="402"/>
      <c r="L396" s="402"/>
      <c r="M396" s="402"/>
      <c r="N396" s="401"/>
      <c r="O396" s="402"/>
      <c r="P396" s="402"/>
      <c r="Q396" s="402"/>
      <c r="R396" s="402"/>
      <c r="S396" s="402"/>
      <c r="T396" s="402"/>
      <c r="U396" s="402"/>
      <c r="V396" s="402"/>
      <c r="W396" s="402"/>
      <c r="X396" s="523"/>
      <c r="Y396" s="524"/>
      <c r="Z396" s="525"/>
      <c r="AA396" s="526"/>
      <c r="AB396" s="62"/>
      <c r="AC396" s="132"/>
      <c r="AD396" s="132"/>
      <c r="AE396" s="132"/>
      <c r="AF396" s="132"/>
      <c r="AG396" s="132"/>
      <c r="AH396" s="132"/>
      <c r="AI396" s="132"/>
      <c r="AJ396" s="132"/>
      <c r="AK396" s="132"/>
      <c r="AL396" s="132"/>
      <c r="AM396" s="527"/>
      <c r="AN396" s="524"/>
      <c r="AO396" s="525"/>
      <c r="AP396" s="526"/>
      <c r="AQ396" s="528"/>
      <c r="AR396" s="408"/>
      <c r="AS396" s="408"/>
      <c r="AT396" s="408"/>
      <c r="AU396" s="408"/>
      <c r="AV396" s="408"/>
      <c r="AW396" s="408"/>
      <c r="AX396" s="408"/>
      <c r="AY396" s="408"/>
      <c r="AZ396" s="529"/>
      <c r="BA396" s="524"/>
      <c r="BB396" s="525"/>
      <c r="BC396" s="526"/>
    </row>
    <row r="397" spans="1:55" ht="9" customHeight="1">
      <c r="A397" s="401"/>
      <c r="B397" s="402"/>
      <c r="C397" s="402"/>
      <c r="D397" s="402"/>
      <c r="E397" s="402"/>
      <c r="F397" s="402"/>
      <c r="G397" s="402"/>
      <c r="H397" s="402"/>
      <c r="I397" s="402"/>
      <c r="J397" s="402"/>
      <c r="K397" s="402"/>
      <c r="L397" s="402"/>
      <c r="M397" s="402"/>
      <c r="N397" s="410"/>
      <c r="O397" s="411"/>
      <c r="P397" s="411"/>
      <c r="Q397" s="411"/>
      <c r="R397" s="411"/>
      <c r="S397" s="411"/>
      <c r="T397" s="411"/>
      <c r="U397" s="411"/>
      <c r="V397" s="411"/>
      <c r="W397" s="411"/>
      <c r="X397" s="530"/>
      <c r="Y397" s="531"/>
      <c r="Z397" s="532"/>
      <c r="AA397" s="533"/>
      <c r="AB397" s="534"/>
      <c r="AC397" s="535"/>
      <c r="AD397" s="535"/>
      <c r="AE397" s="535"/>
      <c r="AF397" s="535"/>
      <c r="AG397" s="535"/>
      <c r="AH397" s="535"/>
      <c r="AI397" s="535"/>
      <c r="AJ397" s="535"/>
      <c r="AK397" s="535"/>
      <c r="AL397" s="535"/>
      <c r="AM397" s="536"/>
      <c r="AN397" s="531"/>
      <c r="AO397" s="532"/>
      <c r="AP397" s="533"/>
      <c r="AQ397" s="537"/>
      <c r="AR397" s="413"/>
      <c r="AS397" s="413"/>
      <c r="AT397" s="413"/>
      <c r="AU397" s="413"/>
      <c r="AV397" s="413"/>
      <c r="AW397" s="413"/>
      <c r="AX397" s="413"/>
      <c r="AY397" s="413"/>
      <c r="AZ397" s="538"/>
      <c r="BA397" s="531"/>
      <c r="BB397" s="532"/>
      <c r="BC397" s="533"/>
    </row>
    <row r="398" spans="1:55" ht="9" customHeight="1">
      <c r="A398" s="401"/>
      <c r="B398" s="402"/>
      <c r="C398" s="402"/>
      <c r="D398" s="402"/>
      <c r="E398" s="402"/>
      <c r="F398" s="402"/>
      <c r="G398" s="402"/>
      <c r="H398" s="402"/>
      <c r="I398" s="402"/>
      <c r="J398" s="402"/>
      <c r="K398" s="402"/>
      <c r="L398" s="402"/>
      <c r="M398" s="402"/>
      <c r="N398" s="418" t="s">
        <v>1422</v>
      </c>
      <c r="O398" s="419"/>
      <c r="P398" s="419"/>
      <c r="Q398" s="419"/>
      <c r="R398" s="419"/>
      <c r="S398" s="419"/>
      <c r="T398" s="419"/>
      <c r="U398" s="419"/>
      <c r="V398" s="419"/>
      <c r="W398" s="419"/>
      <c r="X398" s="539"/>
      <c r="Y398" s="514"/>
      <c r="Z398" s="515"/>
      <c r="AA398" s="516"/>
      <c r="AB398" s="517" t="s">
        <v>1424</v>
      </c>
      <c r="AC398" s="518"/>
      <c r="AD398" s="518"/>
      <c r="AE398" s="518"/>
      <c r="AF398" s="518"/>
      <c r="AG398" s="518"/>
      <c r="AH398" s="518"/>
      <c r="AI398" s="518"/>
      <c r="AJ398" s="518"/>
      <c r="AK398" s="518"/>
      <c r="AL398" s="518"/>
      <c r="AM398" s="519"/>
      <c r="AN398" s="514"/>
      <c r="AO398" s="515"/>
      <c r="AP398" s="516"/>
      <c r="AQ398" s="488"/>
      <c r="AR398" s="368"/>
      <c r="AS398" s="368"/>
      <c r="AT398" s="368"/>
      <c r="AU398" s="368"/>
      <c r="AV398" s="368"/>
      <c r="AW398" s="368"/>
      <c r="AX398" s="368"/>
      <c r="AY398" s="368"/>
      <c r="AZ398" s="540"/>
      <c r="BA398" s="368"/>
      <c r="BB398" s="368"/>
      <c r="BC398" s="489"/>
    </row>
    <row r="399" spans="1:55" ht="21" customHeight="1">
      <c r="A399" s="401"/>
      <c r="B399" s="402"/>
      <c r="C399" s="402"/>
      <c r="D399" s="402"/>
      <c r="E399" s="402"/>
      <c r="F399" s="402"/>
      <c r="G399" s="402"/>
      <c r="H399" s="402"/>
      <c r="I399" s="402"/>
      <c r="J399" s="402"/>
      <c r="K399" s="402"/>
      <c r="L399" s="402"/>
      <c r="M399" s="402"/>
      <c r="N399" s="427"/>
      <c r="O399" s="428"/>
      <c r="P399" s="428"/>
      <c r="Q399" s="428"/>
      <c r="R399" s="428"/>
      <c r="S399" s="428"/>
      <c r="T399" s="428"/>
      <c r="U399" s="428"/>
      <c r="V399" s="428"/>
      <c r="W399" s="428"/>
      <c r="X399" s="541"/>
      <c r="Y399" s="524"/>
      <c r="Z399" s="525"/>
      <c r="AA399" s="526"/>
      <c r="AB399" s="62"/>
      <c r="AC399" s="132"/>
      <c r="AD399" s="132"/>
      <c r="AE399" s="132"/>
      <c r="AF399" s="132"/>
      <c r="AG399" s="132"/>
      <c r="AH399" s="132"/>
      <c r="AI399" s="132"/>
      <c r="AJ399" s="132"/>
      <c r="AK399" s="132"/>
      <c r="AL399" s="132"/>
      <c r="AM399" s="527"/>
      <c r="AN399" s="524"/>
      <c r="AO399" s="525"/>
      <c r="AP399" s="526"/>
      <c r="AQ399" s="346"/>
      <c r="AR399" s="228"/>
      <c r="AS399" s="228"/>
      <c r="AT399" s="228"/>
      <c r="AU399" s="228"/>
      <c r="AV399" s="228"/>
      <c r="AW399" s="228"/>
      <c r="AX399" s="228"/>
      <c r="AY399" s="228"/>
      <c r="AZ399" s="337"/>
      <c r="BA399" s="228"/>
      <c r="BB399" s="228"/>
      <c r="BC399" s="105"/>
    </row>
    <row r="400" spans="1:55" ht="9" customHeight="1">
      <c r="A400" s="410"/>
      <c r="B400" s="411"/>
      <c r="C400" s="411"/>
      <c r="D400" s="411"/>
      <c r="E400" s="411"/>
      <c r="F400" s="411"/>
      <c r="G400" s="411"/>
      <c r="H400" s="411"/>
      <c r="I400" s="411"/>
      <c r="J400" s="411"/>
      <c r="K400" s="411"/>
      <c r="L400" s="411"/>
      <c r="M400" s="411"/>
      <c r="N400" s="436"/>
      <c r="O400" s="437"/>
      <c r="P400" s="437"/>
      <c r="Q400" s="437"/>
      <c r="R400" s="437"/>
      <c r="S400" s="437"/>
      <c r="T400" s="437"/>
      <c r="U400" s="437"/>
      <c r="V400" s="437"/>
      <c r="W400" s="437"/>
      <c r="X400" s="542"/>
      <c r="Y400" s="531"/>
      <c r="Z400" s="532"/>
      <c r="AA400" s="533"/>
      <c r="AB400" s="534"/>
      <c r="AC400" s="535"/>
      <c r="AD400" s="535"/>
      <c r="AE400" s="535"/>
      <c r="AF400" s="535"/>
      <c r="AG400" s="535"/>
      <c r="AH400" s="535"/>
      <c r="AI400" s="535"/>
      <c r="AJ400" s="535"/>
      <c r="AK400" s="535"/>
      <c r="AL400" s="535"/>
      <c r="AM400" s="536"/>
      <c r="AN400" s="531"/>
      <c r="AO400" s="532"/>
      <c r="AP400" s="533"/>
      <c r="AQ400" s="500"/>
      <c r="AR400" s="372"/>
      <c r="AS400" s="372"/>
      <c r="AT400" s="372"/>
      <c r="AU400" s="372"/>
      <c r="AV400" s="372"/>
      <c r="AW400" s="372"/>
      <c r="AX400" s="372"/>
      <c r="AY400" s="372"/>
      <c r="AZ400" s="543"/>
      <c r="BA400" s="372"/>
      <c r="BB400" s="372"/>
      <c r="BC400" s="501"/>
    </row>
    <row r="401" spans="1:55" ht="9" customHeight="1">
      <c r="A401" s="415" t="s">
        <v>2373</v>
      </c>
      <c r="B401" s="416"/>
      <c r="C401" s="416"/>
      <c r="D401" s="416"/>
      <c r="E401" s="416"/>
      <c r="F401" s="416"/>
      <c r="G401" s="416"/>
      <c r="H401" s="416"/>
      <c r="I401" s="416"/>
      <c r="J401" s="416"/>
      <c r="K401" s="416"/>
      <c r="L401" s="416"/>
      <c r="M401" s="416"/>
      <c r="N401" s="416"/>
      <c r="O401" s="416"/>
      <c r="P401" s="416"/>
      <c r="Q401" s="416"/>
      <c r="R401" s="416"/>
      <c r="S401" s="416"/>
      <c r="T401" s="416"/>
      <c r="U401" s="416"/>
      <c r="V401" s="416"/>
      <c r="W401" s="416"/>
      <c r="X401" s="417"/>
      <c r="Y401" s="520" t="s">
        <v>849</v>
      </c>
      <c r="Z401" s="521"/>
      <c r="AA401" s="521"/>
      <c r="AB401" s="521"/>
      <c r="AC401" s="521"/>
      <c r="AD401" s="521"/>
      <c r="AE401" s="521"/>
      <c r="AF401" s="521"/>
      <c r="AG401" s="521"/>
      <c r="AH401" s="521"/>
      <c r="AI401" s="521"/>
      <c r="AJ401" s="521"/>
      <c r="AK401" s="521"/>
      <c r="AL401" s="521"/>
      <c r="AM401" s="522"/>
      <c r="AN401" s="514"/>
      <c r="AO401" s="515"/>
      <c r="AP401" s="515"/>
      <c r="AQ401" s="515"/>
      <c r="AR401" s="515"/>
      <c r="AS401" s="515"/>
      <c r="AT401" s="515"/>
      <c r="AU401" s="515"/>
      <c r="AV401" s="515"/>
      <c r="AW401" s="515"/>
      <c r="AX401" s="515"/>
      <c r="AY401" s="515"/>
      <c r="AZ401" s="515"/>
      <c r="BA401" s="515"/>
      <c r="BB401" s="515"/>
      <c r="BC401" s="516"/>
    </row>
    <row r="402" spans="1:55" ht="33.75" customHeight="1">
      <c r="A402" s="401"/>
      <c r="B402" s="402"/>
      <c r="C402" s="402"/>
      <c r="D402" s="402"/>
      <c r="E402" s="402"/>
      <c r="F402" s="402"/>
      <c r="G402" s="402"/>
      <c r="H402" s="402"/>
      <c r="I402" s="402"/>
      <c r="J402" s="402"/>
      <c r="K402" s="402"/>
      <c r="L402" s="402"/>
      <c r="M402" s="402"/>
      <c r="N402" s="402"/>
      <c r="O402" s="402"/>
      <c r="P402" s="402"/>
      <c r="Q402" s="402"/>
      <c r="R402" s="402"/>
      <c r="S402" s="402"/>
      <c r="T402" s="402"/>
      <c r="U402" s="402"/>
      <c r="V402" s="402"/>
      <c r="W402" s="402"/>
      <c r="X402" s="403"/>
      <c r="Y402" s="528"/>
      <c r="Z402" s="408"/>
      <c r="AA402" s="408"/>
      <c r="AB402" s="408"/>
      <c r="AC402" s="408"/>
      <c r="AD402" s="408"/>
      <c r="AE402" s="408"/>
      <c r="AF402" s="408"/>
      <c r="AG402" s="408"/>
      <c r="AH402" s="408"/>
      <c r="AI402" s="408"/>
      <c r="AJ402" s="408"/>
      <c r="AK402" s="408"/>
      <c r="AL402" s="408"/>
      <c r="AM402" s="529"/>
      <c r="AN402" s="524"/>
      <c r="AO402" s="525"/>
      <c r="AP402" s="525"/>
      <c r="AQ402" s="525"/>
      <c r="AR402" s="525"/>
      <c r="AS402" s="525"/>
      <c r="AT402" s="525"/>
      <c r="AU402" s="525"/>
      <c r="AV402" s="525"/>
      <c r="AW402" s="525"/>
      <c r="AX402" s="525"/>
      <c r="AY402" s="525"/>
      <c r="AZ402" s="525"/>
      <c r="BA402" s="525"/>
      <c r="BB402" s="525"/>
      <c r="BC402" s="526"/>
    </row>
    <row r="403" spans="1:55" ht="9" customHeight="1">
      <c r="A403" s="410"/>
      <c r="B403" s="411"/>
      <c r="C403" s="411"/>
      <c r="D403" s="411"/>
      <c r="E403" s="411"/>
      <c r="F403" s="411"/>
      <c r="G403" s="411"/>
      <c r="H403" s="411"/>
      <c r="I403" s="411"/>
      <c r="J403" s="411"/>
      <c r="K403" s="411"/>
      <c r="L403" s="411"/>
      <c r="M403" s="411"/>
      <c r="N403" s="411"/>
      <c r="O403" s="411"/>
      <c r="P403" s="411"/>
      <c r="Q403" s="411"/>
      <c r="R403" s="411"/>
      <c r="S403" s="411"/>
      <c r="T403" s="411"/>
      <c r="U403" s="411"/>
      <c r="V403" s="411"/>
      <c r="W403" s="411"/>
      <c r="X403" s="412"/>
      <c r="Y403" s="537"/>
      <c r="Z403" s="413"/>
      <c r="AA403" s="413"/>
      <c r="AB403" s="413"/>
      <c r="AC403" s="413"/>
      <c r="AD403" s="413"/>
      <c r="AE403" s="413"/>
      <c r="AF403" s="413"/>
      <c r="AG403" s="413"/>
      <c r="AH403" s="413"/>
      <c r="AI403" s="413"/>
      <c r="AJ403" s="413"/>
      <c r="AK403" s="413"/>
      <c r="AL403" s="413"/>
      <c r="AM403" s="538"/>
      <c r="AN403" s="531"/>
      <c r="AO403" s="532"/>
      <c r="AP403" s="532"/>
      <c r="AQ403" s="532"/>
      <c r="AR403" s="532"/>
      <c r="AS403" s="532"/>
      <c r="AT403" s="532"/>
      <c r="AU403" s="532"/>
      <c r="AV403" s="532"/>
      <c r="AW403" s="532"/>
      <c r="AX403" s="532"/>
      <c r="AY403" s="532"/>
      <c r="AZ403" s="532"/>
      <c r="BA403" s="532"/>
      <c r="BB403" s="532"/>
      <c r="BC403" s="533"/>
    </row>
    <row r="404" spans="1:55" ht="9" customHeight="1">
      <c r="A404" s="415" t="s">
        <v>2374</v>
      </c>
      <c r="B404" s="416"/>
      <c r="C404" s="416"/>
      <c r="D404" s="416"/>
      <c r="E404" s="416"/>
      <c r="F404" s="416"/>
      <c r="G404" s="416"/>
      <c r="H404" s="416"/>
      <c r="I404" s="416"/>
      <c r="J404" s="416"/>
      <c r="K404" s="416"/>
      <c r="L404" s="416"/>
      <c r="M404" s="417"/>
      <c r="N404" s="520" t="s">
        <v>672</v>
      </c>
      <c r="O404" s="521"/>
      <c r="P404" s="521"/>
      <c r="Q404" s="521"/>
      <c r="R404" s="521"/>
      <c r="S404" s="521"/>
      <c r="T404" s="521"/>
      <c r="U404" s="521"/>
      <c r="V404" s="521"/>
      <c r="W404" s="521"/>
      <c r="X404" s="521"/>
      <c r="Y404" s="521"/>
      <c r="Z404" s="521"/>
      <c r="AA404" s="522"/>
      <c r="AB404" s="514"/>
      <c r="AC404" s="515"/>
      <c r="AD404" s="515"/>
      <c r="AE404" s="515"/>
      <c r="AF404" s="515"/>
      <c r="AG404" s="515"/>
      <c r="AH404" s="516"/>
      <c r="AI404" s="517" t="s">
        <v>989</v>
      </c>
      <c r="AJ404" s="518"/>
      <c r="AK404" s="518"/>
      <c r="AL404" s="518"/>
      <c r="AM404" s="518"/>
      <c r="AN404" s="518"/>
      <c r="AO404" s="518"/>
      <c r="AP404" s="518"/>
      <c r="AQ404" s="518"/>
      <c r="AR404" s="518"/>
      <c r="AS404" s="518"/>
      <c r="AT404" s="518"/>
      <c r="AU404" s="519"/>
      <c r="AV404" s="515"/>
      <c r="AW404" s="515"/>
      <c r="AX404" s="515"/>
      <c r="AY404" s="515"/>
      <c r="AZ404" s="515"/>
      <c r="BA404" s="515"/>
      <c r="BB404" s="515"/>
      <c r="BC404" s="516"/>
    </row>
    <row r="405" spans="1:55" ht="45.75" customHeight="1">
      <c r="A405" s="401"/>
      <c r="B405" s="402"/>
      <c r="C405" s="402"/>
      <c r="D405" s="402"/>
      <c r="E405" s="402"/>
      <c r="F405" s="402"/>
      <c r="G405" s="402"/>
      <c r="H405" s="402"/>
      <c r="I405" s="402"/>
      <c r="J405" s="402"/>
      <c r="K405" s="402"/>
      <c r="L405" s="402"/>
      <c r="M405" s="403"/>
      <c r="N405" s="528"/>
      <c r="O405" s="408"/>
      <c r="P405" s="408"/>
      <c r="Q405" s="408"/>
      <c r="R405" s="408"/>
      <c r="S405" s="408"/>
      <c r="T405" s="408"/>
      <c r="U405" s="408"/>
      <c r="V405" s="408"/>
      <c r="W405" s="408"/>
      <c r="X405" s="408"/>
      <c r="Y405" s="408"/>
      <c r="Z405" s="408"/>
      <c r="AA405" s="529"/>
      <c r="AB405" s="524"/>
      <c r="AC405" s="525"/>
      <c r="AD405" s="525"/>
      <c r="AE405" s="525"/>
      <c r="AF405" s="525"/>
      <c r="AG405" s="525"/>
      <c r="AH405" s="526"/>
      <c r="AI405" s="62"/>
      <c r="AJ405" s="132"/>
      <c r="AK405" s="132"/>
      <c r="AL405" s="132"/>
      <c r="AM405" s="132"/>
      <c r="AN405" s="132"/>
      <c r="AO405" s="132"/>
      <c r="AP405" s="132"/>
      <c r="AQ405" s="132"/>
      <c r="AR405" s="132"/>
      <c r="AS405" s="132"/>
      <c r="AT405" s="132"/>
      <c r="AU405" s="527"/>
      <c r="AV405" s="525"/>
      <c r="AW405" s="525"/>
      <c r="AX405" s="525"/>
      <c r="AY405" s="525"/>
      <c r="AZ405" s="525"/>
      <c r="BA405" s="525"/>
      <c r="BB405" s="525"/>
      <c r="BC405" s="526"/>
    </row>
    <row r="406" spans="1:55" ht="9" customHeight="1">
      <c r="A406" s="401"/>
      <c r="B406" s="402"/>
      <c r="C406" s="402"/>
      <c r="D406" s="402"/>
      <c r="E406" s="402"/>
      <c r="F406" s="402"/>
      <c r="G406" s="402"/>
      <c r="H406" s="402"/>
      <c r="I406" s="402"/>
      <c r="J406" s="402"/>
      <c r="K406" s="402"/>
      <c r="L406" s="402"/>
      <c r="M406" s="403"/>
      <c r="N406" s="528"/>
      <c r="O406" s="408"/>
      <c r="P406" s="408"/>
      <c r="Q406" s="408"/>
      <c r="R406" s="408"/>
      <c r="S406" s="408"/>
      <c r="T406" s="408"/>
      <c r="U406" s="408"/>
      <c r="V406" s="408"/>
      <c r="W406" s="408"/>
      <c r="X406" s="408"/>
      <c r="Y406" s="408"/>
      <c r="Z406" s="408"/>
      <c r="AA406" s="529"/>
      <c r="AB406" s="524"/>
      <c r="AC406" s="525"/>
      <c r="AD406" s="525"/>
      <c r="AE406" s="525"/>
      <c r="AF406" s="525"/>
      <c r="AG406" s="525"/>
      <c r="AH406" s="526"/>
      <c r="AI406" s="62"/>
      <c r="AJ406" s="132"/>
      <c r="AK406" s="132"/>
      <c r="AL406" s="132"/>
      <c r="AM406" s="132"/>
      <c r="AN406" s="132"/>
      <c r="AO406" s="132"/>
      <c r="AP406" s="132"/>
      <c r="AQ406" s="132"/>
      <c r="AR406" s="132"/>
      <c r="AS406" s="132"/>
      <c r="AT406" s="132"/>
      <c r="AU406" s="527"/>
      <c r="AV406" s="525"/>
      <c r="AW406" s="525"/>
      <c r="AX406" s="525"/>
      <c r="AY406" s="525"/>
      <c r="AZ406" s="525"/>
      <c r="BA406" s="525"/>
      <c r="BB406" s="525"/>
      <c r="BC406" s="526"/>
    </row>
    <row r="407" spans="1:55" ht="9" customHeight="1">
      <c r="A407" s="415" t="s">
        <v>2375</v>
      </c>
      <c r="B407" s="416"/>
      <c r="C407" s="416"/>
      <c r="D407" s="416"/>
      <c r="E407" s="416"/>
      <c r="F407" s="416"/>
      <c r="G407" s="416"/>
      <c r="H407" s="416"/>
      <c r="I407" s="416"/>
      <c r="J407" s="416"/>
      <c r="K407" s="416"/>
      <c r="L407" s="416"/>
      <c r="M407" s="417"/>
      <c r="N407" s="255" t="s">
        <v>1426</v>
      </c>
      <c r="O407" s="256"/>
      <c r="P407" s="256"/>
      <c r="Q407" s="256"/>
      <c r="R407" s="256"/>
      <c r="S407" s="256"/>
      <c r="T407" s="257"/>
      <c r="U407" s="544"/>
      <c r="V407" s="540"/>
      <c r="W407" s="540"/>
      <c r="X407" s="540"/>
      <c r="Y407" s="540"/>
      <c r="Z407" s="540"/>
      <c r="AA407" s="545"/>
      <c r="AB407" s="488"/>
      <c r="AC407" s="368"/>
      <c r="AD407" s="368"/>
      <c r="AE407" s="368"/>
      <c r="AF407" s="368"/>
      <c r="AG407" s="368"/>
      <c r="AH407" s="368"/>
      <c r="AI407" s="368"/>
      <c r="AJ407" s="368"/>
      <c r="AK407" s="368"/>
      <c r="AL407" s="546"/>
      <c r="AM407" s="546"/>
      <c r="AN407" s="546"/>
      <c r="AO407" s="546"/>
      <c r="AP407" s="546"/>
      <c r="AQ407" s="546"/>
      <c r="AR407" s="546"/>
      <c r="AS407" s="546"/>
      <c r="AT407" s="546"/>
      <c r="AU407" s="546"/>
      <c r="AV407" s="546"/>
      <c r="AW407" s="546"/>
      <c r="AX407" s="546"/>
      <c r="AY407" s="546"/>
      <c r="AZ407" s="546"/>
      <c r="BA407" s="546"/>
      <c r="BB407" s="546"/>
      <c r="BC407" s="547"/>
    </row>
    <row r="408" spans="1:55" ht="18.75" customHeight="1">
      <c r="A408" s="401"/>
      <c r="B408" s="402"/>
      <c r="C408" s="402"/>
      <c r="D408" s="402"/>
      <c r="E408" s="402"/>
      <c r="F408" s="402"/>
      <c r="G408" s="402"/>
      <c r="H408" s="402"/>
      <c r="I408" s="402"/>
      <c r="J408" s="402"/>
      <c r="K408" s="402"/>
      <c r="L408" s="402"/>
      <c r="M408" s="403"/>
      <c r="N408" s="548"/>
      <c r="O408" s="549"/>
      <c r="P408" s="549"/>
      <c r="Q408" s="549"/>
      <c r="R408" s="549"/>
      <c r="S408" s="549"/>
      <c r="T408" s="550"/>
      <c r="U408" s="346"/>
      <c r="V408" s="491"/>
      <c r="W408" s="492"/>
      <c r="X408" s="492"/>
      <c r="Y408" s="493"/>
      <c r="AB408" s="346"/>
      <c r="AC408" s="228" t="s">
        <v>1427</v>
      </c>
      <c r="AE408" s="228"/>
      <c r="AF408" s="228"/>
      <c r="AG408" s="228"/>
      <c r="AH408" s="228"/>
      <c r="AJ408" s="228" t="s">
        <v>690</v>
      </c>
      <c r="AK408" s="551"/>
      <c r="AL408" s="551"/>
      <c r="AM408" s="551"/>
      <c r="AN408" s="551"/>
      <c r="AO408" s="551"/>
      <c r="AP408" s="551"/>
      <c r="AQ408" s="551"/>
      <c r="AR408" s="551"/>
      <c r="AS408" s="551"/>
      <c r="AT408" s="551"/>
      <c r="AU408" s="551"/>
      <c r="AV408" s="551"/>
      <c r="AW408" s="551"/>
      <c r="AX408" s="551"/>
      <c r="AY408" s="551"/>
      <c r="AZ408" s="551"/>
      <c r="BA408" s="551"/>
      <c r="BB408" s="551"/>
      <c r="BC408" s="552"/>
    </row>
    <row r="409" spans="1:55" ht="18.75" customHeight="1">
      <c r="A409" s="401"/>
      <c r="B409" s="402"/>
      <c r="C409" s="402"/>
      <c r="D409" s="402"/>
      <c r="E409" s="402"/>
      <c r="F409" s="402"/>
      <c r="G409" s="402"/>
      <c r="H409" s="402"/>
      <c r="I409" s="402"/>
      <c r="J409" s="402"/>
      <c r="K409" s="402"/>
      <c r="L409" s="402"/>
      <c r="M409" s="403"/>
      <c r="N409" s="548"/>
      <c r="O409" s="549"/>
      <c r="P409" s="549"/>
      <c r="Q409" s="549"/>
      <c r="R409" s="549"/>
      <c r="S409" s="549"/>
      <c r="T409" s="550"/>
      <c r="U409" s="490"/>
      <c r="V409" s="497"/>
      <c r="W409" s="498"/>
      <c r="X409" s="498"/>
      <c r="Y409" s="499"/>
      <c r="AB409" s="346"/>
      <c r="AC409" s="228" t="s">
        <v>268</v>
      </c>
      <c r="AE409" s="228"/>
      <c r="AF409" s="228"/>
      <c r="AG409" s="228"/>
      <c r="AH409" s="228"/>
      <c r="AJ409" s="228" t="s">
        <v>690</v>
      </c>
      <c r="AK409" s="551"/>
      <c r="AL409" s="551"/>
      <c r="AM409" s="551"/>
      <c r="AN409" s="551"/>
      <c r="AO409" s="551"/>
      <c r="AP409" s="551"/>
      <c r="AQ409" s="551"/>
      <c r="AR409" s="551"/>
      <c r="AS409" s="551"/>
      <c r="AT409" s="551"/>
      <c r="AU409" s="551"/>
      <c r="AV409" s="551"/>
      <c r="AW409" s="551"/>
      <c r="AX409" s="551"/>
      <c r="AY409" s="551"/>
      <c r="AZ409" s="551"/>
      <c r="BA409" s="551"/>
      <c r="BB409" s="551"/>
      <c r="BC409" s="553"/>
    </row>
    <row r="410" spans="1:55" ht="18.75" customHeight="1">
      <c r="A410" s="401"/>
      <c r="B410" s="402"/>
      <c r="C410" s="402"/>
      <c r="D410" s="402"/>
      <c r="E410" s="402"/>
      <c r="F410" s="402"/>
      <c r="G410" s="402"/>
      <c r="H410" s="402"/>
      <c r="I410" s="402"/>
      <c r="J410" s="402"/>
      <c r="K410" s="402"/>
      <c r="L410" s="402"/>
      <c r="M410" s="403"/>
      <c r="N410" s="548"/>
      <c r="O410" s="549"/>
      <c r="P410" s="549"/>
      <c r="Q410" s="549"/>
      <c r="R410" s="549"/>
      <c r="S410" s="549"/>
      <c r="T410" s="550"/>
      <c r="U410" s="554"/>
      <c r="V410" s="540"/>
      <c r="AB410" s="346"/>
      <c r="AC410" s="228" t="s">
        <v>197</v>
      </c>
      <c r="AE410" s="228"/>
      <c r="AF410" s="228"/>
      <c r="AG410" s="228"/>
      <c r="AH410" s="228"/>
      <c r="AJ410" s="228" t="s">
        <v>690</v>
      </c>
      <c r="AK410" s="555"/>
      <c r="AL410" s="555"/>
      <c r="AM410" s="555"/>
      <c r="AN410" s="555"/>
      <c r="AO410" s="555"/>
      <c r="AP410" s="555"/>
      <c r="AQ410" s="555"/>
      <c r="AR410" s="555"/>
      <c r="AS410" s="555"/>
      <c r="AT410" s="555"/>
      <c r="AU410" s="555"/>
      <c r="AV410" s="555"/>
      <c r="AW410" s="555"/>
      <c r="AX410" s="555"/>
      <c r="AY410" s="555"/>
      <c r="AZ410" s="555"/>
      <c r="BA410" s="555"/>
      <c r="BB410" s="555"/>
      <c r="BC410" s="552"/>
    </row>
    <row r="411" spans="1:55" ht="18.75" customHeight="1">
      <c r="A411" s="401"/>
      <c r="B411" s="402"/>
      <c r="C411" s="402"/>
      <c r="D411" s="402"/>
      <c r="E411" s="402"/>
      <c r="F411" s="402"/>
      <c r="G411" s="402"/>
      <c r="H411" s="402"/>
      <c r="I411" s="402"/>
      <c r="J411" s="402"/>
      <c r="K411" s="402"/>
      <c r="L411" s="402"/>
      <c r="M411" s="403"/>
      <c r="N411" s="548"/>
      <c r="O411" s="549"/>
      <c r="P411" s="549"/>
      <c r="Q411" s="549"/>
      <c r="R411" s="549"/>
      <c r="S411" s="549"/>
      <c r="T411" s="550"/>
      <c r="U411" s="556"/>
      <c r="V411" s="557" t="s">
        <v>970</v>
      </c>
      <c r="W411" s="557"/>
      <c r="X411" s="557"/>
      <c r="Y411" s="557"/>
      <c r="AB411" s="346"/>
      <c r="AC411" s="246" t="s">
        <v>1396</v>
      </c>
      <c r="AE411" s="246"/>
      <c r="AF411" s="246"/>
      <c r="AG411" s="246"/>
      <c r="AH411" s="246"/>
      <c r="AJ411" s="557" t="s">
        <v>690</v>
      </c>
      <c r="AK411" s="558"/>
      <c r="AL411" s="558"/>
      <c r="AM411" s="558"/>
      <c r="AN411" s="558"/>
      <c r="AO411" s="558"/>
      <c r="AP411" s="558"/>
      <c r="AQ411" s="558"/>
      <c r="AR411" s="558"/>
      <c r="AS411" s="558"/>
      <c r="AT411" s="558"/>
      <c r="AU411" s="558"/>
      <c r="AV411" s="558"/>
      <c r="AW411" s="558"/>
      <c r="AX411" s="558"/>
      <c r="AY411" s="558"/>
      <c r="AZ411" s="558"/>
      <c r="BA411" s="558"/>
      <c r="BB411" s="558"/>
      <c r="BC411" s="552"/>
    </row>
    <row r="412" spans="1:55" ht="9" customHeight="1">
      <c r="A412" s="410"/>
      <c r="B412" s="411"/>
      <c r="C412" s="411"/>
      <c r="D412" s="411"/>
      <c r="E412" s="411"/>
      <c r="F412" s="411"/>
      <c r="G412" s="411"/>
      <c r="H412" s="411"/>
      <c r="I412" s="411"/>
      <c r="J412" s="411"/>
      <c r="K412" s="411"/>
      <c r="L412" s="411"/>
      <c r="M412" s="412"/>
      <c r="N412" s="258"/>
      <c r="O412" s="259"/>
      <c r="P412" s="259"/>
      <c r="Q412" s="259"/>
      <c r="R412" s="259"/>
      <c r="S412" s="259"/>
      <c r="T412" s="260"/>
      <c r="U412" s="559"/>
      <c r="V412" s="543"/>
      <c r="AB412" s="346"/>
      <c r="AC412" s="228"/>
      <c r="AD412" s="246"/>
      <c r="AE412" s="246"/>
      <c r="AF412" s="246"/>
      <c r="AG412" s="246"/>
      <c r="AH412" s="246"/>
      <c r="AI412" s="557"/>
      <c r="AJ412" s="557"/>
      <c r="AK412" s="557"/>
      <c r="AL412" s="328"/>
      <c r="AM412" s="328"/>
      <c r="AN412" s="328"/>
      <c r="AO412" s="328"/>
      <c r="AP412" s="328"/>
      <c r="AQ412" s="328"/>
      <c r="AR412" s="328"/>
      <c r="AS412" s="328"/>
      <c r="AT412" s="328"/>
      <c r="AU412" s="328"/>
      <c r="AV412" s="328"/>
      <c r="AW412" s="328"/>
      <c r="AX412" s="328"/>
      <c r="AY412" s="328"/>
      <c r="AZ412" s="328"/>
      <c r="BA412" s="328"/>
      <c r="BB412" s="328"/>
      <c r="BC412" s="552"/>
    </row>
    <row r="413" spans="1:55" ht="9" customHeight="1">
      <c r="A413" s="415" t="s">
        <v>2376</v>
      </c>
      <c r="B413" s="416"/>
      <c r="C413" s="416"/>
      <c r="D413" s="416"/>
      <c r="E413" s="416"/>
      <c r="F413" s="416"/>
      <c r="G413" s="416"/>
      <c r="H413" s="416"/>
      <c r="I413" s="416"/>
      <c r="J413" s="416"/>
      <c r="K413" s="416"/>
      <c r="L413" s="416"/>
      <c r="M413" s="417"/>
      <c r="N413" s="520" t="s">
        <v>1429</v>
      </c>
      <c r="O413" s="521"/>
      <c r="P413" s="521"/>
      <c r="Q413" s="521"/>
      <c r="R413" s="521"/>
      <c r="S413" s="521"/>
      <c r="T413" s="521"/>
      <c r="U413" s="521"/>
      <c r="V413" s="521"/>
      <c r="W413" s="521"/>
      <c r="X413" s="522"/>
      <c r="Y413" s="560"/>
      <c r="Z413" s="561"/>
      <c r="AA413" s="562"/>
      <c r="AB413" s="520" t="s">
        <v>1397</v>
      </c>
      <c r="AC413" s="521"/>
      <c r="AD413" s="521"/>
      <c r="AE413" s="521"/>
      <c r="AF413" s="521"/>
      <c r="AG413" s="521"/>
      <c r="AH413" s="521"/>
      <c r="AI413" s="521"/>
      <c r="AJ413" s="521"/>
      <c r="AK413" s="521"/>
      <c r="AL413" s="521"/>
      <c r="AM413" s="522"/>
      <c r="AN413" s="514"/>
      <c r="AO413" s="515"/>
      <c r="AP413" s="516"/>
      <c r="AQ413" s="415" t="s">
        <v>1428</v>
      </c>
      <c r="AR413" s="416"/>
      <c r="AS413" s="416"/>
      <c r="AT413" s="416"/>
      <c r="AU413" s="416"/>
      <c r="AV413" s="416"/>
      <c r="AW413" s="416"/>
      <c r="AX413" s="416"/>
      <c r="AY413" s="416"/>
      <c r="AZ413" s="513"/>
      <c r="BA413" s="514"/>
      <c r="BB413" s="515"/>
      <c r="BC413" s="516"/>
    </row>
    <row r="414" spans="1:55" ht="45.75" customHeight="1">
      <c r="A414" s="401"/>
      <c r="B414" s="402"/>
      <c r="C414" s="402"/>
      <c r="D414" s="402"/>
      <c r="E414" s="402"/>
      <c r="F414" s="402"/>
      <c r="G414" s="402"/>
      <c r="H414" s="402"/>
      <c r="I414" s="402"/>
      <c r="J414" s="402"/>
      <c r="K414" s="402"/>
      <c r="L414" s="402"/>
      <c r="M414" s="403"/>
      <c r="N414" s="528"/>
      <c r="O414" s="408"/>
      <c r="P414" s="408"/>
      <c r="Q414" s="408"/>
      <c r="R414" s="408"/>
      <c r="S414" s="408"/>
      <c r="T414" s="408"/>
      <c r="U414" s="408"/>
      <c r="V414" s="408"/>
      <c r="W414" s="408"/>
      <c r="X414" s="529"/>
      <c r="Y414" s="563"/>
      <c r="Z414" s="564"/>
      <c r="AA414" s="565"/>
      <c r="AB414" s="528"/>
      <c r="AC414" s="408"/>
      <c r="AD414" s="408"/>
      <c r="AE414" s="408"/>
      <c r="AF414" s="408"/>
      <c r="AG414" s="408"/>
      <c r="AH414" s="408"/>
      <c r="AI414" s="408"/>
      <c r="AJ414" s="408"/>
      <c r="AK414" s="408"/>
      <c r="AL414" s="408"/>
      <c r="AM414" s="529"/>
      <c r="AN414" s="524"/>
      <c r="AO414" s="525"/>
      <c r="AP414" s="526"/>
      <c r="AQ414" s="401"/>
      <c r="AR414" s="402"/>
      <c r="AS414" s="402"/>
      <c r="AT414" s="402"/>
      <c r="AU414" s="402"/>
      <c r="AV414" s="402"/>
      <c r="AW414" s="402"/>
      <c r="AX414" s="402"/>
      <c r="AY414" s="402"/>
      <c r="AZ414" s="523"/>
      <c r="BA414" s="524"/>
      <c r="BB414" s="525"/>
      <c r="BC414" s="526"/>
    </row>
    <row r="415" spans="1:55" ht="9" customHeight="1">
      <c r="A415" s="410"/>
      <c r="B415" s="411"/>
      <c r="C415" s="411"/>
      <c r="D415" s="411"/>
      <c r="E415" s="411"/>
      <c r="F415" s="411"/>
      <c r="G415" s="411"/>
      <c r="H415" s="411"/>
      <c r="I415" s="411"/>
      <c r="J415" s="411"/>
      <c r="K415" s="411"/>
      <c r="L415" s="411"/>
      <c r="M415" s="412"/>
      <c r="N415" s="537"/>
      <c r="O415" s="413"/>
      <c r="P415" s="413"/>
      <c r="Q415" s="413"/>
      <c r="R415" s="413"/>
      <c r="S415" s="413"/>
      <c r="T415" s="413"/>
      <c r="U415" s="413"/>
      <c r="V415" s="413"/>
      <c r="W415" s="413"/>
      <c r="X415" s="538"/>
      <c r="Y415" s="566"/>
      <c r="Z415" s="567"/>
      <c r="AA415" s="568"/>
      <c r="AB415" s="537"/>
      <c r="AC415" s="413"/>
      <c r="AD415" s="413"/>
      <c r="AE415" s="413"/>
      <c r="AF415" s="413"/>
      <c r="AG415" s="413"/>
      <c r="AH415" s="413"/>
      <c r="AI415" s="413"/>
      <c r="AJ415" s="413"/>
      <c r="AK415" s="413"/>
      <c r="AL415" s="413"/>
      <c r="AM415" s="538"/>
      <c r="AN415" s="531"/>
      <c r="AO415" s="532"/>
      <c r="AP415" s="533"/>
      <c r="AQ415" s="410"/>
      <c r="AR415" s="411"/>
      <c r="AS415" s="411"/>
      <c r="AT415" s="411"/>
      <c r="AU415" s="411"/>
      <c r="AV415" s="411"/>
      <c r="AW415" s="411"/>
      <c r="AX415" s="411"/>
      <c r="AY415" s="411"/>
      <c r="AZ415" s="530"/>
      <c r="BA415" s="531"/>
      <c r="BB415" s="532"/>
      <c r="BC415" s="533"/>
    </row>
    <row r="416" spans="1:55" ht="9" customHeight="1">
      <c r="A416" s="415" t="s">
        <v>2377</v>
      </c>
      <c r="B416" s="416"/>
      <c r="C416" s="416"/>
      <c r="D416" s="416"/>
      <c r="E416" s="416"/>
      <c r="F416" s="416"/>
      <c r="G416" s="416"/>
      <c r="H416" s="416"/>
      <c r="I416" s="416"/>
      <c r="J416" s="416"/>
      <c r="K416" s="416"/>
      <c r="L416" s="416"/>
      <c r="M416" s="417"/>
      <c r="N416" s="415" t="s">
        <v>1430</v>
      </c>
      <c r="O416" s="416"/>
      <c r="P416" s="416"/>
      <c r="Q416" s="416"/>
      <c r="R416" s="416"/>
      <c r="S416" s="416"/>
      <c r="T416" s="416"/>
      <c r="U416" s="416"/>
      <c r="V416" s="416"/>
      <c r="W416" s="416"/>
      <c r="X416" s="416"/>
      <c r="Y416" s="416"/>
      <c r="Z416" s="416"/>
      <c r="AA416" s="513"/>
      <c r="AB416" s="514"/>
      <c r="AC416" s="515"/>
      <c r="AD416" s="515"/>
      <c r="AE416" s="515"/>
      <c r="AF416" s="515"/>
      <c r="AG416" s="515"/>
      <c r="AH416" s="516"/>
      <c r="AI416" s="517" t="s">
        <v>1431</v>
      </c>
      <c r="AJ416" s="518"/>
      <c r="AK416" s="518"/>
      <c r="AL416" s="518"/>
      <c r="AM416" s="518"/>
      <c r="AN416" s="518"/>
      <c r="AO416" s="518"/>
      <c r="AP416" s="518"/>
      <c r="AQ416" s="518"/>
      <c r="AR416" s="518"/>
      <c r="AS416" s="518"/>
      <c r="AT416" s="518"/>
      <c r="AU416" s="518"/>
      <c r="AV416" s="519"/>
      <c r="AW416" s="514"/>
      <c r="AX416" s="515"/>
      <c r="AY416" s="515"/>
      <c r="AZ416" s="515"/>
      <c r="BA416" s="515"/>
      <c r="BB416" s="515"/>
      <c r="BC416" s="516"/>
    </row>
    <row r="417" spans="1:55" ht="66" customHeight="1">
      <c r="A417" s="401"/>
      <c r="B417" s="402"/>
      <c r="C417" s="402"/>
      <c r="D417" s="402"/>
      <c r="E417" s="402"/>
      <c r="F417" s="402"/>
      <c r="G417" s="402"/>
      <c r="H417" s="402"/>
      <c r="I417" s="402"/>
      <c r="J417" s="402"/>
      <c r="K417" s="402"/>
      <c r="L417" s="402"/>
      <c r="M417" s="403"/>
      <c r="N417" s="401"/>
      <c r="O417" s="402"/>
      <c r="P417" s="402"/>
      <c r="Q417" s="402"/>
      <c r="R417" s="402"/>
      <c r="S417" s="402"/>
      <c r="T417" s="402"/>
      <c r="U417" s="402"/>
      <c r="V417" s="402"/>
      <c r="W417" s="402"/>
      <c r="X417" s="402"/>
      <c r="Y417" s="402"/>
      <c r="Z417" s="402"/>
      <c r="AA417" s="523"/>
      <c r="AB417" s="524"/>
      <c r="AC417" s="525"/>
      <c r="AD417" s="525"/>
      <c r="AE417" s="525"/>
      <c r="AF417" s="525"/>
      <c r="AG417" s="525"/>
      <c r="AH417" s="526"/>
      <c r="AI417" s="62"/>
      <c r="AJ417" s="132"/>
      <c r="AK417" s="132"/>
      <c r="AL417" s="132"/>
      <c r="AM417" s="132"/>
      <c r="AN417" s="132"/>
      <c r="AO417" s="132"/>
      <c r="AP417" s="132"/>
      <c r="AQ417" s="132"/>
      <c r="AR417" s="132"/>
      <c r="AS417" s="132"/>
      <c r="AT417" s="132"/>
      <c r="AU417" s="132"/>
      <c r="AV417" s="527"/>
      <c r="AW417" s="524"/>
      <c r="AX417" s="525"/>
      <c r="AY417" s="525"/>
      <c r="AZ417" s="525"/>
      <c r="BA417" s="525"/>
      <c r="BB417" s="525"/>
      <c r="BC417" s="526"/>
    </row>
    <row r="418" spans="1:55" ht="9" customHeight="1">
      <c r="A418" s="410"/>
      <c r="B418" s="411"/>
      <c r="C418" s="411"/>
      <c r="D418" s="411"/>
      <c r="E418" s="411"/>
      <c r="F418" s="411"/>
      <c r="G418" s="411"/>
      <c r="H418" s="411"/>
      <c r="I418" s="411"/>
      <c r="J418" s="411"/>
      <c r="K418" s="411"/>
      <c r="L418" s="411"/>
      <c r="M418" s="412"/>
      <c r="N418" s="410"/>
      <c r="O418" s="411"/>
      <c r="P418" s="411"/>
      <c r="Q418" s="411"/>
      <c r="R418" s="411"/>
      <c r="S418" s="411"/>
      <c r="T418" s="411"/>
      <c r="U418" s="411"/>
      <c r="V418" s="411"/>
      <c r="W418" s="411"/>
      <c r="X418" s="411"/>
      <c r="Y418" s="411"/>
      <c r="Z418" s="411"/>
      <c r="AA418" s="530"/>
      <c r="AB418" s="531"/>
      <c r="AC418" s="532"/>
      <c r="AD418" s="532"/>
      <c r="AE418" s="532"/>
      <c r="AF418" s="532"/>
      <c r="AG418" s="532"/>
      <c r="AH418" s="533"/>
      <c r="AI418" s="534"/>
      <c r="AJ418" s="535"/>
      <c r="AK418" s="535"/>
      <c r="AL418" s="535"/>
      <c r="AM418" s="535"/>
      <c r="AN418" s="535"/>
      <c r="AO418" s="535"/>
      <c r="AP418" s="535"/>
      <c r="AQ418" s="535"/>
      <c r="AR418" s="535"/>
      <c r="AS418" s="535"/>
      <c r="AT418" s="535"/>
      <c r="AU418" s="535"/>
      <c r="AV418" s="536"/>
      <c r="AW418" s="531"/>
      <c r="AX418" s="532"/>
      <c r="AY418" s="532"/>
      <c r="AZ418" s="532"/>
      <c r="BA418" s="532"/>
      <c r="BB418" s="532"/>
      <c r="BC418" s="533"/>
    </row>
    <row r="419" spans="1:55" ht="20.100000000000001" customHeight="1">
      <c r="A419" s="446"/>
      <c r="B419" s="446"/>
      <c r="C419" s="446"/>
      <c r="D419" s="446"/>
      <c r="E419" s="446"/>
      <c r="F419" s="446"/>
      <c r="G419" s="446"/>
      <c r="H419" s="446"/>
      <c r="I419" s="446"/>
      <c r="J419" s="446"/>
      <c r="K419" s="446"/>
      <c r="L419" s="446"/>
      <c r="M419" s="446"/>
      <c r="N419" s="446"/>
      <c r="O419" s="446"/>
      <c r="P419" s="446"/>
      <c r="Q419" s="446"/>
      <c r="R419" s="446"/>
      <c r="S419" s="446"/>
      <c r="T419" s="446"/>
      <c r="U419" s="446"/>
      <c r="V419" s="446"/>
      <c r="W419" s="446"/>
      <c r="X419" s="446"/>
      <c r="Y419" s="446"/>
      <c r="Z419" s="446"/>
      <c r="AA419" s="446"/>
      <c r="AB419" s="446"/>
      <c r="AC419" s="446"/>
      <c r="AD419" s="446"/>
      <c r="AE419" s="446"/>
      <c r="AF419" s="446"/>
      <c r="AG419" s="446"/>
      <c r="AH419" s="446"/>
      <c r="AI419" s="446"/>
      <c r="AJ419" s="446"/>
      <c r="AK419" s="446"/>
      <c r="AL419" s="446"/>
      <c r="AM419" s="446"/>
      <c r="AN419" s="446"/>
      <c r="AO419" s="446"/>
      <c r="AP419" s="446"/>
      <c r="AQ419" s="446"/>
      <c r="AR419" s="446"/>
      <c r="AS419" s="446"/>
      <c r="AT419" s="446"/>
      <c r="AU419" s="446"/>
      <c r="AV419" s="446"/>
      <c r="AW419" s="446"/>
      <c r="AX419" s="446"/>
      <c r="AY419" s="446"/>
      <c r="AZ419" s="446"/>
      <c r="BA419" s="446"/>
      <c r="BB419" s="446"/>
      <c r="BC419" s="446"/>
    </row>
    <row r="420" spans="1:55" ht="18.75" customHeight="1">
      <c r="A420" s="333" t="s">
        <v>202</v>
      </c>
      <c r="B420" s="317"/>
      <c r="C420" s="228"/>
      <c r="D420" s="228"/>
      <c r="E420" s="228"/>
      <c r="F420" s="228"/>
      <c r="G420" s="228"/>
      <c r="H420" s="228"/>
      <c r="I420" s="228"/>
      <c r="J420" s="228"/>
      <c r="K420" s="228"/>
      <c r="L420" s="228"/>
      <c r="M420" s="228"/>
      <c r="N420" s="228"/>
      <c r="O420" s="228"/>
      <c r="P420" s="228"/>
      <c r="Q420" s="228"/>
      <c r="R420" s="228"/>
      <c r="S420" s="228"/>
      <c r="T420" s="228"/>
      <c r="U420" s="228"/>
      <c r="V420" s="228"/>
      <c r="W420" s="228"/>
      <c r="X420" s="228"/>
      <c r="Y420" s="228"/>
      <c r="Z420" s="228"/>
      <c r="AA420" s="228"/>
      <c r="AB420" s="228"/>
      <c r="AC420" s="228"/>
      <c r="AD420" s="228"/>
      <c r="AE420" s="228"/>
      <c r="AF420" s="228"/>
      <c r="AG420" s="228"/>
      <c r="AH420" s="228"/>
      <c r="AI420" s="228"/>
      <c r="AJ420" s="228"/>
      <c r="AK420" s="228"/>
      <c r="AL420" s="228"/>
      <c r="AM420" s="228"/>
      <c r="AN420" s="228"/>
      <c r="AO420" s="228"/>
      <c r="AP420" s="228"/>
      <c r="AQ420" s="228"/>
      <c r="AR420" s="228"/>
      <c r="AS420" s="228"/>
      <c r="AT420" s="228"/>
      <c r="AU420" s="228"/>
      <c r="AV420" s="228"/>
      <c r="AW420" s="228"/>
      <c r="AX420" s="228"/>
      <c r="AY420" s="228"/>
      <c r="AZ420" s="228"/>
      <c r="BA420" s="228"/>
      <c r="BB420" s="228"/>
      <c r="BC420" s="228"/>
    </row>
    <row r="421" spans="1:55" ht="30" customHeight="1">
      <c r="A421" s="569" t="s">
        <v>1400</v>
      </c>
      <c r="B421" s="569"/>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69"/>
      <c r="AL421" s="569"/>
      <c r="AM421" s="569"/>
      <c r="AN421" s="569"/>
      <c r="AO421" s="569"/>
      <c r="AP421" s="569"/>
      <c r="AQ421" s="569"/>
      <c r="AR421" s="569"/>
      <c r="AS421" s="569"/>
      <c r="AT421" s="569"/>
      <c r="AU421" s="569"/>
      <c r="AV421" s="569"/>
      <c r="AW421" s="569"/>
      <c r="AX421" s="569"/>
      <c r="AY421" s="569"/>
      <c r="AZ421" s="569"/>
      <c r="BA421" s="569"/>
      <c r="BB421" s="569"/>
      <c r="BC421" s="569"/>
    </row>
    <row r="422" spans="1:55" ht="18.75" customHeight="1">
      <c r="A422" s="317"/>
      <c r="B422" s="228" t="s">
        <v>1411</v>
      </c>
      <c r="C422" s="228"/>
      <c r="D422" s="228"/>
      <c r="E422" s="228"/>
      <c r="F422" s="228"/>
      <c r="G422" s="228"/>
      <c r="H422" s="228"/>
      <c r="I422" s="228"/>
      <c r="J422" s="228"/>
      <c r="K422" s="228"/>
      <c r="L422" s="228"/>
      <c r="M422" s="228"/>
      <c r="N422" s="228"/>
      <c r="O422" s="228"/>
      <c r="P422" s="228"/>
      <c r="Q422" s="228"/>
      <c r="R422" s="228"/>
      <c r="S422" s="228"/>
      <c r="T422" s="228"/>
      <c r="U422" s="228"/>
      <c r="V422" s="228"/>
      <c r="W422" s="228"/>
      <c r="X422" s="228"/>
      <c r="Y422" s="228"/>
      <c r="Z422" s="228"/>
      <c r="AA422" s="228"/>
      <c r="AB422" s="228"/>
      <c r="AC422" s="228"/>
      <c r="AD422" s="228"/>
      <c r="AE422" s="228"/>
      <c r="AF422" s="228"/>
      <c r="AG422" s="228"/>
      <c r="AH422" s="228"/>
      <c r="AI422" s="228"/>
      <c r="AJ422" s="228"/>
      <c r="AK422" s="228"/>
      <c r="AL422" s="228"/>
      <c r="AM422" s="228"/>
      <c r="AN422" s="228"/>
      <c r="AO422" s="228"/>
      <c r="AP422" s="228"/>
      <c r="AQ422" s="228"/>
      <c r="AR422" s="228"/>
      <c r="AS422" s="228"/>
      <c r="AT422" s="228"/>
      <c r="AU422" s="228"/>
      <c r="AV422" s="228"/>
      <c r="AW422" s="228"/>
      <c r="AX422" s="228"/>
      <c r="AY422" s="228"/>
      <c r="AZ422" s="228"/>
      <c r="BA422" s="228"/>
      <c r="BB422" s="228"/>
      <c r="BC422" s="228"/>
    </row>
    <row r="423" spans="1:55" ht="18.75" customHeight="1">
      <c r="A423" s="317"/>
      <c r="B423" s="317"/>
      <c r="C423" s="317"/>
      <c r="D423" s="317"/>
      <c r="E423" s="317"/>
      <c r="F423" s="317"/>
      <c r="G423" s="317"/>
      <c r="H423" s="317"/>
      <c r="I423" s="317"/>
      <c r="J423" s="317"/>
      <c r="K423" s="317"/>
      <c r="L423" s="317"/>
      <c r="M423" s="317"/>
      <c r="N423" s="317"/>
      <c r="O423" s="317"/>
      <c r="P423" s="317"/>
      <c r="Q423" s="317"/>
      <c r="R423" s="317"/>
      <c r="S423" s="317"/>
      <c r="T423" s="317"/>
      <c r="U423" s="317"/>
      <c r="V423" s="317"/>
      <c r="W423" s="317"/>
      <c r="X423" s="317"/>
      <c r="Y423" s="317"/>
      <c r="Z423" s="317"/>
      <c r="AA423" s="317"/>
      <c r="AB423" s="317"/>
      <c r="AC423" s="317"/>
      <c r="AD423" s="317"/>
      <c r="AE423" s="317"/>
      <c r="AF423" s="317"/>
      <c r="AG423" s="317"/>
      <c r="AH423" s="317"/>
      <c r="AI423" s="317"/>
      <c r="AJ423" s="317"/>
      <c r="AK423" s="317"/>
      <c r="AL423" s="317"/>
      <c r="AM423" s="317"/>
      <c r="AN423" s="317"/>
      <c r="AO423" s="317"/>
      <c r="AP423" s="317"/>
      <c r="AQ423" s="317"/>
      <c r="AR423" s="317"/>
      <c r="AS423" s="317"/>
      <c r="AT423" s="317"/>
      <c r="AU423" s="317"/>
      <c r="AV423" s="317"/>
      <c r="AW423" s="317"/>
      <c r="AX423" s="317"/>
      <c r="AY423" s="317"/>
      <c r="AZ423" s="317"/>
      <c r="BA423" s="317"/>
      <c r="BB423" s="317"/>
      <c r="BC423" s="317"/>
    </row>
    <row r="424" spans="1:55" ht="30" customHeight="1">
      <c r="A424" s="199"/>
      <c r="B424" s="570"/>
      <c r="C424" s="570"/>
      <c r="D424" s="571" t="s">
        <v>203</v>
      </c>
      <c r="E424" s="571"/>
      <c r="F424" s="571"/>
      <c r="G424" s="571"/>
      <c r="H424" s="571"/>
      <c r="I424" s="571"/>
      <c r="J424" s="571"/>
      <c r="K424" s="571"/>
      <c r="L424" s="571"/>
      <c r="M424" s="570"/>
      <c r="N424" s="570"/>
      <c r="O424" s="570"/>
      <c r="P424" s="26" t="s">
        <v>677</v>
      </c>
      <c r="Q424" s="27"/>
      <c r="R424" s="28"/>
      <c r="S424" s="199"/>
      <c r="T424" s="570"/>
      <c r="U424" s="570"/>
      <c r="V424" s="571" t="s">
        <v>203</v>
      </c>
      <c r="W424" s="571"/>
      <c r="X424" s="571"/>
      <c r="Y424" s="571"/>
      <c r="Z424" s="571"/>
      <c r="AA424" s="571"/>
      <c r="AB424" s="571"/>
      <c r="AC424" s="571"/>
      <c r="AD424" s="571"/>
      <c r="AE424" s="570"/>
      <c r="AF424" s="570"/>
      <c r="AG424" s="572"/>
      <c r="AH424" s="26" t="s">
        <v>677</v>
      </c>
      <c r="AI424" s="27"/>
      <c r="AJ424" s="28"/>
      <c r="AK424" s="36"/>
      <c r="AL424" s="570"/>
      <c r="AM424" s="570"/>
      <c r="AN424" s="571" t="s">
        <v>203</v>
      </c>
      <c r="AO424" s="571"/>
      <c r="AP424" s="571"/>
      <c r="AQ424" s="571"/>
      <c r="AR424" s="571"/>
      <c r="AS424" s="571"/>
      <c r="AT424" s="571"/>
      <c r="AU424" s="571"/>
      <c r="AV424" s="571"/>
      <c r="AW424" s="570"/>
      <c r="AX424" s="570"/>
      <c r="AY424" s="570"/>
      <c r="AZ424" s="26" t="s">
        <v>677</v>
      </c>
      <c r="BA424" s="27"/>
      <c r="BB424" s="28"/>
      <c r="BC424" s="346"/>
    </row>
    <row r="425" spans="1:55" ht="30" customHeight="1">
      <c r="A425" s="573" t="s">
        <v>2214</v>
      </c>
      <c r="B425" s="574" t="s">
        <v>204</v>
      </c>
      <c r="C425" s="574"/>
      <c r="D425" s="574"/>
      <c r="E425" s="574"/>
      <c r="F425" s="574"/>
      <c r="G425" s="574"/>
      <c r="H425" s="574"/>
      <c r="I425" s="574"/>
      <c r="J425" s="574"/>
      <c r="K425" s="574"/>
      <c r="L425" s="574"/>
      <c r="M425" s="574"/>
      <c r="N425" s="574"/>
      <c r="O425" s="575"/>
      <c r="P425" s="264"/>
      <c r="Q425" s="265"/>
      <c r="R425" s="267"/>
      <c r="S425" s="576" t="s">
        <v>2215</v>
      </c>
      <c r="T425" s="577"/>
      <c r="U425" s="574" t="s">
        <v>412</v>
      </c>
      <c r="V425" s="574"/>
      <c r="W425" s="574"/>
      <c r="X425" s="574"/>
      <c r="Y425" s="574"/>
      <c r="Z425" s="574"/>
      <c r="AA425" s="574"/>
      <c r="AB425" s="574"/>
      <c r="AC425" s="574"/>
      <c r="AD425" s="574"/>
      <c r="AE425" s="574"/>
      <c r="AF425" s="574"/>
      <c r="AG425" s="575"/>
      <c r="AH425" s="264"/>
      <c r="AI425" s="265"/>
      <c r="AJ425" s="267"/>
      <c r="AK425" s="576" t="s">
        <v>221</v>
      </c>
      <c r="AL425" s="577"/>
      <c r="AM425" s="578" t="s">
        <v>2330</v>
      </c>
      <c r="AN425" s="578"/>
      <c r="AO425" s="578"/>
      <c r="AP425" s="578"/>
      <c r="AQ425" s="578"/>
      <c r="AR425" s="578"/>
      <c r="AS425" s="578"/>
      <c r="AT425" s="578"/>
      <c r="AU425" s="578"/>
      <c r="AV425" s="578"/>
      <c r="AW425" s="578"/>
      <c r="AX425" s="578"/>
      <c r="AY425" s="579"/>
      <c r="AZ425" s="264"/>
      <c r="BA425" s="265"/>
      <c r="BB425" s="267"/>
      <c r="BC425" s="346"/>
    </row>
    <row r="426" spans="1:55" ht="30" customHeight="1">
      <c r="A426" s="573" t="s">
        <v>179</v>
      </c>
      <c r="B426" s="574" t="s">
        <v>406</v>
      </c>
      <c r="C426" s="574"/>
      <c r="D426" s="574"/>
      <c r="E426" s="574"/>
      <c r="F426" s="574"/>
      <c r="G426" s="574"/>
      <c r="H426" s="574"/>
      <c r="I426" s="574"/>
      <c r="J426" s="574"/>
      <c r="K426" s="574"/>
      <c r="L426" s="574"/>
      <c r="M426" s="574"/>
      <c r="N426" s="574"/>
      <c r="O426" s="575"/>
      <c r="P426" s="264"/>
      <c r="Q426" s="265"/>
      <c r="R426" s="267"/>
      <c r="S426" s="576" t="s">
        <v>206</v>
      </c>
      <c r="T426" s="577"/>
      <c r="U426" s="574" t="s">
        <v>458</v>
      </c>
      <c r="V426" s="574"/>
      <c r="W426" s="574"/>
      <c r="X426" s="574"/>
      <c r="Y426" s="574"/>
      <c r="Z426" s="574"/>
      <c r="AA426" s="574"/>
      <c r="AB426" s="574"/>
      <c r="AC426" s="574"/>
      <c r="AD426" s="574"/>
      <c r="AE426" s="574"/>
      <c r="AF426" s="574"/>
      <c r="AG426" s="575"/>
      <c r="AH426" s="264"/>
      <c r="AI426" s="265"/>
      <c r="AJ426" s="267"/>
      <c r="AK426" s="576" t="s">
        <v>222</v>
      </c>
      <c r="AL426" s="577"/>
      <c r="AM426" s="574" t="s">
        <v>2216</v>
      </c>
      <c r="AN426" s="574"/>
      <c r="AO426" s="574"/>
      <c r="AP426" s="574"/>
      <c r="AQ426" s="574"/>
      <c r="AR426" s="574"/>
      <c r="AS426" s="574"/>
      <c r="AT426" s="574"/>
      <c r="AU426" s="574"/>
      <c r="AV426" s="574"/>
      <c r="AW426" s="574"/>
      <c r="AX426" s="574"/>
      <c r="AY426" s="574"/>
      <c r="AZ426" s="264"/>
      <c r="BA426" s="265"/>
      <c r="BB426" s="267"/>
      <c r="BC426" s="346"/>
    </row>
    <row r="427" spans="1:55" ht="30" customHeight="1">
      <c r="A427" s="573" t="s">
        <v>180</v>
      </c>
      <c r="B427" s="574" t="s">
        <v>407</v>
      </c>
      <c r="C427" s="574"/>
      <c r="D427" s="574"/>
      <c r="E427" s="574"/>
      <c r="F427" s="574"/>
      <c r="G427" s="574"/>
      <c r="H427" s="574"/>
      <c r="I427" s="574"/>
      <c r="J427" s="574"/>
      <c r="K427" s="574"/>
      <c r="L427" s="574"/>
      <c r="M427" s="574"/>
      <c r="N427" s="574"/>
      <c r="O427" s="575"/>
      <c r="P427" s="264"/>
      <c r="Q427" s="265"/>
      <c r="R427" s="267"/>
      <c r="S427" s="576" t="s">
        <v>207</v>
      </c>
      <c r="T427" s="577"/>
      <c r="U427" s="574" t="s">
        <v>413</v>
      </c>
      <c r="V427" s="574"/>
      <c r="W427" s="574"/>
      <c r="X427" s="574"/>
      <c r="Y427" s="574"/>
      <c r="Z427" s="574"/>
      <c r="AA427" s="574"/>
      <c r="AB427" s="574"/>
      <c r="AC427" s="574"/>
      <c r="AD427" s="574"/>
      <c r="AE427" s="574"/>
      <c r="AF427" s="574"/>
      <c r="AG427" s="575"/>
      <c r="AH427" s="264"/>
      <c r="AI427" s="265"/>
      <c r="AJ427" s="267"/>
      <c r="AK427" s="576" t="s">
        <v>223</v>
      </c>
      <c r="AL427" s="577"/>
      <c r="AM427" s="574" t="s">
        <v>2217</v>
      </c>
      <c r="AN427" s="574"/>
      <c r="AO427" s="574"/>
      <c r="AP427" s="574"/>
      <c r="AQ427" s="574"/>
      <c r="AR427" s="574"/>
      <c r="AS427" s="574"/>
      <c r="AT427" s="574"/>
      <c r="AU427" s="574"/>
      <c r="AV427" s="574"/>
      <c r="AW427" s="574"/>
      <c r="AX427" s="574"/>
      <c r="AY427" s="574"/>
      <c r="AZ427" s="264"/>
      <c r="BA427" s="265"/>
      <c r="BB427" s="267"/>
      <c r="BC427" s="346"/>
    </row>
    <row r="428" spans="1:55" ht="30" customHeight="1">
      <c r="A428" s="573" t="s">
        <v>181</v>
      </c>
      <c r="B428" s="574" t="s">
        <v>1260</v>
      </c>
      <c r="C428" s="574"/>
      <c r="D428" s="574"/>
      <c r="E428" s="574"/>
      <c r="F428" s="574"/>
      <c r="G428" s="574"/>
      <c r="H428" s="574"/>
      <c r="I428" s="574"/>
      <c r="J428" s="574"/>
      <c r="K428" s="574"/>
      <c r="L428" s="574"/>
      <c r="M428" s="574"/>
      <c r="N428" s="574"/>
      <c r="O428" s="575"/>
      <c r="P428" s="264"/>
      <c r="Q428" s="265"/>
      <c r="R428" s="267"/>
      <c r="S428" s="576" t="s">
        <v>208</v>
      </c>
      <c r="T428" s="577"/>
      <c r="U428" s="574" t="s">
        <v>414</v>
      </c>
      <c r="V428" s="574"/>
      <c r="W428" s="574"/>
      <c r="X428" s="574"/>
      <c r="Y428" s="574"/>
      <c r="Z428" s="574"/>
      <c r="AA428" s="574"/>
      <c r="AB428" s="574"/>
      <c r="AC428" s="574"/>
      <c r="AD428" s="574"/>
      <c r="AE428" s="574"/>
      <c r="AF428" s="574"/>
      <c r="AG428" s="575"/>
      <c r="AH428" s="264"/>
      <c r="AI428" s="265"/>
      <c r="AJ428" s="267"/>
      <c r="AK428" s="576" t="s">
        <v>224</v>
      </c>
      <c r="AL428" s="577"/>
      <c r="AM428" s="574" t="s">
        <v>488</v>
      </c>
      <c r="AN428" s="574"/>
      <c r="AO428" s="574"/>
      <c r="AP428" s="574"/>
      <c r="AQ428" s="574"/>
      <c r="AR428" s="574"/>
      <c r="AS428" s="574"/>
      <c r="AT428" s="574"/>
      <c r="AU428" s="574"/>
      <c r="AV428" s="574"/>
      <c r="AW428" s="574"/>
      <c r="AX428" s="574"/>
      <c r="AY428" s="574"/>
      <c r="AZ428" s="264"/>
      <c r="BA428" s="265"/>
      <c r="BB428" s="267"/>
      <c r="BC428" s="346"/>
    </row>
    <row r="429" spans="1:55" ht="30" customHeight="1">
      <c r="A429" s="573" t="s">
        <v>182</v>
      </c>
      <c r="B429" s="574" t="s">
        <v>1261</v>
      </c>
      <c r="C429" s="574"/>
      <c r="D429" s="574"/>
      <c r="E429" s="574"/>
      <c r="F429" s="574"/>
      <c r="G429" s="574"/>
      <c r="H429" s="574"/>
      <c r="I429" s="574"/>
      <c r="J429" s="574"/>
      <c r="K429" s="574"/>
      <c r="L429" s="574"/>
      <c r="M429" s="574"/>
      <c r="N429" s="574"/>
      <c r="O429" s="575"/>
      <c r="P429" s="264"/>
      <c r="Q429" s="265"/>
      <c r="R429" s="267"/>
      <c r="S429" s="576" t="s">
        <v>209</v>
      </c>
      <c r="T429" s="577"/>
      <c r="U429" s="574" t="s">
        <v>987</v>
      </c>
      <c r="V429" s="574"/>
      <c r="W429" s="574"/>
      <c r="X429" s="574"/>
      <c r="Y429" s="574"/>
      <c r="Z429" s="574"/>
      <c r="AA429" s="574"/>
      <c r="AB429" s="574"/>
      <c r="AC429" s="574"/>
      <c r="AD429" s="574"/>
      <c r="AE429" s="574"/>
      <c r="AF429" s="574"/>
      <c r="AG429" s="575"/>
      <c r="AH429" s="264"/>
      <c r="AI429" s="265"/>
      <c r="AJ429" s="267"/>
      <c r="AK429" s="576" t="s">
        <v>225</v>
      </c>
      <c r="AL429" s="577"/>
      <c r="AM429" s="574" t="s">
        <v>489</v>
      </c>
      <c r="AN429" s="574"/>
      <c r="AO429" s="574"/>
      <c r="AP429" s="574"/>
      <c r="AQ429" s="574"/>
      <c r="AR429" s="574"/>
      <c r="AS429" s="574"/>
      <c r="AT429" s="574"/>
      <c r="AU429" s="574"/>
      <c r="AV429" s="574"/>
      <c r="AW429" s="574"/>
      <c r="AX429" s="574"/>
      <c r="AY429" s="574"/>
      <c r="AZ429" s="264"/>
      <c r="BA429" s="265"/>
      <c r="BB429" s="267"/>
      <c r="BC429" s="346"/>
    </row>
    <row r="430" spans="1:55" ht="30" customHeight="1">
      <c r="A430" s="573" t="s">
        <v>183</v>
      </c>
      <c r="B430" s="574" t="s">
        <v>1263</v>
      </c>
      <c r="C430" s="574"/>
      <c r="D430" s="574"/>
      <c r="E430" s="574"/>
      <c r="F430" s="574"/>
      <c r="G430" s="574"/>
      <c r="H430" s="574"/>
      <c r="I430" s="574"/>
      <c r="J430" s="574"/>
      <c r="K430" s="574"/>
      <c r="L430" s="574"/>
      <c r="M430" s="574"/>
      <c r="N430" s="574"/>
      <c r="O430" s="575"/>
      <c r="P430" s="264"/>
      <c r="Q430" s="265"/>
      <c r="R430" s="267"/>
      <c r="S430" s="576" t="s">
        <v>210</v>
      </c>
      <c r="T430" s="577"/>
      <c r="U430" s="574" t="s">
        <v>415</v>
      </c>
      <c r="V430" s="574"/>
      <c r="W430" s="574"/>
      <c r="X430" s="574"/>
      <c r="Y430" s="574"/>
      <c r="Z430" s="574"/>
      <c r="AA430" s="574"/>
      <c r="AB430" s="574"/>
      <c r="AC430" s="574"/>
      <c r="AD430" s="574"/>
      <c r="AE430" s="574"/>
      <c r="AF430" s="574"/>
      <c r="AG430" s="575"/>
      <c r="AH430" s="264"/>
      <c r="AI430" s="265"/>
      <c r="AJ430" s="267"/>
      <c r="AK430" s="576" t="s">
        <v>228</v>
      </c>
      <c r="AL430" s="577"/>
      <c r="AM430" s="578" t="s">
        <v>1262</v>
      </c>
      <c r="AN430" s="578"/>
      <c r="AO430" s="578"/>
      <c r="AP430" s="578"/>
      <c r="AQ430" s="578"/>
      <c r="AR430" s="578"/>
      <c r="AS430" s="578"/>
      <c r="AT430" s="578"/>
      <c r="AU430" s="578"/>
      <c r="AV430" s="578"/>
      <c r="AW430" s="578"/>
      <c r="AX430" s="578"/>
      <c r="AY430" s="579"/>
      <c r="AZ430" s="264"/>
      <c r="BA430" s="265"/>
      <c r="BB430" s="267"/>
      <c r="BC430" s="346"/>
    </row>
    <row r="431" spans="1:55" ht="30" customHeight="1">
      <c r="A431" s="573" t="s">
        <v>184</v>
      </c>
      <c r="B431" s="580" t="s">
        <v>2218</v>
      </c>
      <c r="C431" s="580"/>
      <c r="D431" s="580"/>
      <c r="E431" s="580"/>
      <c r="F431" s="580"/>
      <c r="G431" s="580"/>
      <c r="H431" s="580"/>
      <c r="I431" s="580"/>
      <c r="J431" s="580"/>
      <c r="K431" s="580"/>
      <c r="L431" s="580"/>
      <c r="M431" s="580"/>
      <c r="N431" s="580"/>
      <c r="O431" s="581"/>
      <c r="P431" s="264"/>
      <c r="Q431" s="265"/>
      <c r="R431" s="267"/>
      <c r="S431" s="576" t="s">
        <v>211</v>
      </c>
      <c r="T431" s="577"/>
      <c r="U431" s="574" t="s">
        <v>1004</v>
      </c>
      <c r="V431" s="574"/>
      <c r="W431" s="574"/>
      <c r="X431" s="574"/>
      <c r="Y431" s="574"/>
      <c r="Z431" s="574"/>
      <c r="AA431" s="574"/>
      <c r="AB431" s="574"/>
      <c r="AC431" s="574"/>
      <c r="AD431" s="574"/>
      <c r="AE431" s="574"/>
      <c r="AF431" s="574"/>
      <c r="AG431" s="575"/>
      <c r="AH431" s="264"/>
      <c r="AI431" s="265"/>
      <c r="AJ431" s="267"/>
      <c r="AK431" s="576" t="s">
        <v>229</v>
      </c>
      <c r="AL431" s="577"/>
      <c r="AM431" s="574" t="s">
        <v>1007</v>
      </c>
      <c r="AN431" s="574"/>
      <c r="AO431" s="574"/>
      <c r="AP431" s="574"/>
      <c r="AQ431" s="574"/>
      <c r="AR431" s="574"/>
      <c r="AS431" s="574"/>
      <c r="AT431" s="574"/>
      <c r="AU431" s="574"/>
      <c r="AV431" s="574"/>
      <c r="AW431" s="574"/>
      <c r="AX431" s="574"/>
      <c r="AY431" s="574"/>
      <c r="AZ431" s="264"/>
      <c r="BA431" s="265"/>
      <c r="BB431" s="267"/>
      <c r="BC431" s="346"/>
    </row>
    <row r="432" spans="1:55" ht="42.75" customHeight="1">
      <c r="A432" s="573" t="s">
        <v>185</v>
      </c>
      <c r="B432" s="580" t="s">
        <v>1264</v>
      </c>
      <c r="C432" s="580"/>
      <c r="D432" s="580"/>
      <c r="E432" s="580"/>
      <c r="F432" s="580"/>
      <c r="G432" s="580"/>
      <c r="H432" s="580"/>
      <c r="I432" s="580"/>
      <c r="J432" s="580"/>
      <c r="K432" s="580"/>
      <c r="L432" s="580"/>
      <c r="M432" s="580"/>
      <c r="N432" s="580"/>
      <c r="O432" s="581"/>
      <c r="P432" s="264"/>
      <c r="Q432" s="265"/>
      <c r="R432" s="267"/>
      <c r="S432" s="576" t="s">
        <v>212</v>
      </c>
      <c r="T432" s="577"/>
      <c r="U432" s="574" t="s">
        <v>493</v>
      </c>
      <c r="V432" s="574"/>
      <c r="W432" s="574"/>
      <c r="X432" s="574"/>
      <c r="Y432" s="574"/>
      <c r="Z432" s="574"/>
      <c r="AA432" s="574"/>
      <c r="AB432" s="574"/>
      <c r="AC432" s="574"/>
      <c r="AD432" s="574"/>
      <c r="AE432" s="574"/>
      <c r="AF432" s="574"/>
      <c r="AG432" s="575"/>
      <c r="AH432" s="264"/>
      <c r="AI432" s="265"/>
      <c r="AJ432" s="267"/>
      <c r="AK432" s="576" t="s">
        <v>230</v>
      </c>
      <c r="AL432" s="577"/>
      <c r="AM432" s="18" t="s">
        <v>1008</v>
      </c>
      <c r="AN432" s="18"/>
      <c r="AO432" s="18"/>
      <c r="AP432" s="18"/>
      <c r="AQ432" s="18"/>
      <c r="AR432" s="18"/>
      <c r="AS432" s="18"/>
      <c r="AT432" s="18"/>
      <c r="AU432" s="18"/>
      <c r="AV432" s="18"/>
      <c r="AW432" s="18"/>
      <c r="AX432" s="18"/>
      <c r="AY432" s="19"/>
      <c r="AZ432" s="264"/>
      <c r="BA432" s="265"/>
      <c r="BB432" s="267"/>
      <c r="BC432" s="346"/>
    </row>
    <row r="433" spans="1:55" ht="30" customHeight="1">
      <c r="A433" s="573" t="s">
        <v>186</v>
      </c>
      <c r="B433" s="574" t="s">
        <v>633</v>
      </c>
      <c r="C433" s="574"/>
      <c r="D433" s="574"/>
      <c r="E433" s="574"/>
      <c r="F433" s="574"/>
      <c r="G433" s="574"/>
      <c r="H433" s="574"/>
      <c r="I433" s="574"/>
      <c r="J433" s="574"/>
      <c r="K433" s="574"/>
      <c r="L433" s="574"/>
      <c r="M433" s="574"/>
      <c r="N433" s="574"/>
      <c r="O433" s="575"/>
      <c r="P433" s="264"/>
      <c r="Q433" s="265"/>
      <c r="R433" s="267"/>
      <c r="S433" s="576" t="s">
        <v>213</v>
      </c>
      <c r="T433" s="577"/>
      <c r="U433" s="574" t="s">
        <v>1523</v>
      </c>
      <c r="V433" s="574"/>
      <c r="W433" s="574"/>
      <c r="X433" s="574"/>
      <c r="Y433" s="574"/>
      <c r="Z433" s="574"/>
      <c r="AA433" s="574"/>
      <c r="AB433" s="574"/>
      <c r="AC433" s="574"/>
      <c r="AD433" s="574"/>
      <c r="AE433" s="574"/>
      <c r="AF433" s="574"/>
      <c r="AG433" s="575"/>
      <c r="AH433" s="264"/>
      <c r="AI433" s="265"/>
      <c r="AJ433" s="267"/>
      <c r="AK433" s="576" t="s">
        <v>231</v>
      </c>
      <c r="AL433" s="577"/>
      <c r="AM433" s="18" t="s">
        <v>2219</v>
      </c>
      <c r="AN433" s="18"/>
      <c r="AO433" s="18"/>
      <c r="AP433" s="18"/>
      <c r="AQ433" s="18"/>
      <c r="AR433" s="18"/>
      <c r="AS433" s="18"/>
      <c r="AT433" s="18"/>
      <c r="AU433" s="18"/>
      <c r="AV433" s="18"/>
      <c r="AW433" s="18"/>
      <c r="AX433" s="18"/>
      <c r="AY433" s="19"/>
      <c r="AZ433" s="264"/>
      <c r="BA433" s="265"/>
      <c r="BB433" s="267"/>
      <c r="BC433" s="346"/>
    </row>
    <row r="434" spans="1:55" ht="30" customHeight="1">
      <c r="A434" s="573" t="s">
        <v>187</v>
      </c>
      <c r="B434" s="574" t="s">
        <v>408</v>
      </c>
      <c r="C434" s="574"/>
      <c r="D434" s="574"/>
      <c r="E434" s="574"/>
      <c r="F434" s="574"/>
      <c r="G434" s="574"/>
      <c r="H434" s="574"/>
      <c r="I434" s="574"/>
      <c r="J434" s="574"/>
      <c r="K434" s="574"/>
      <c r="L434" s="574"/>
      <c r="M434" s="574"/>
      <c r="N434" s="574"/>
      <c r="O434" s="575"/>
      <c r="P434" s="264"/>
      <c r="Q434" s="265"/>
      <c r="R434" s="267"/>
      <c r="S434" s="576" t="s">
        <v>5</v>
      </c>
      <c r="T434" s="577"/>
      <c r="U434" s="574" t="s">
        <v>1524</v>
      </c>
      <c r="V434" s="574"/>
      <c r="W434" s="574"/>
      <c r="X434" s="574"/>
      <c r="Y434" s="574"/>
      <c r="Z434" s="574"/>
      <c r="AA434" s="574"/>
      <c r="AB434" s="574"/>
      <c r="AC434" s="574"/>
      <c r="AD434" s="574"/>
      <c r="AE434" s="574"/>
      <c r="AF434" s="574"/>
      <c r="AG434" s="575"/>
      <c r="AH434" s="264"/>
      <c r="AI434" s="265"/>
      <c r="AJ434" s="267"/>
      <c r="AK434" s="576" t="s">
        <v>232</v>
      </c>
      <c r="AL434" s="577"/>
      <c r="AM434" s="578" t="s">
        <v>634</v>
      </c>
      <c r="AN434" s="578"/>
      <c r="AO434" s="578"/>
      <c r="AP434" s="578"/>
      <c r="AQ434" s="578"/>
      <c r="AR434" s="578"/>
      <c r="AS434" s="578"/>
      <c r="AT434" s="578"/>
      <c r="AU434" s="578"/>
      <c r="AV434" s="578"/>
      <c r="AW434" s="578"/>
      <c r="AX434" s="578"/>
      <c r="AY434" s="579"/>
      <c r="AZ434" s="264"/>
      <c r="BA434" s="265"/>
      <c r="BB434" s="267"/>
      <c r="BC434" s="346"/>
    </row>
    <row r="435" spans="1:55" ht="30" customHeight="1">
      <c r="A435" s="573" t="s">
        <v>188</v>
      </c>
      <c r="B435" s="574" t="s">
        <v>409</v>
      </c>
      <c r="C435" s="574"/>
      <c r="D435" s="574"/>
      <c r="E435" s="574"/>
      <c r="F435" s="574"/>
      <c r="G435" s="574"/>
      <c r="H435" s="574"/>
      <c r="I435" s="574"/>
      <c r="J435" s="574"/>
      <c r="K435" s="574"/>
      <c r="L435" s="574"/>
      <c r="M435" s="574"/>
      <c r="N435" s="574"/>
      <c r="O435" s="575"/>
      <c r="P435" s="264"/>
      <c r="Q435" s="265"/>
      <c r="R435" s="267"/>
      <c r="S435" s="576" t="s">
        <v>214</v>
      </c>
      <c r="T435" s="577"/>
      <c r="U435" s="574" t="s">
        <v>1525</v>
      </c>
      <c r="V435" s="574"/>
      <c r="W435" s="574"/>
      <c r="X435" s="574"/>
      <c r="Y435" s="574"/>
      <c r="Z435" s="574"/>
      <c r="AA435" s="574"/>
      <c r="AB435" s="574"/>
      <c r="AC435" s="574"/>
      <c r="AD435" s="574"/>
      <c r="AE435" s="574"/>
      <c r="AF435" s="574"/>
      <c r="AG435" s="575"/>
      <c r="AH435" s="264"/>
      <c r="AI435" s="265"/>
      <c r="AJ435" s="267"/>
      <c r="AK435" s="576" t="s">
        <v>1001</v>
      </c>
      <c r="AL435" s="577"/>
      <c r="AM435" s="578" t="s">
        <v>416</v>
      </c>
      <c r="AN435" s="578"/>
      <c r="AO435" s="578"/>
      <c r="AP435" s="578"/>
      <c r="AQ435" s="578"/>
      <c r="AR435" s="578"/>
      <c r="AS435" s="578"/>
      <c r="AT435" s="578"/>
      <c r="AU435" s="578"/>
      <c r="AV435" s="578"/>
      <c r="AW435" s="578"/>
      <c r="AX435" s="578"/>
      <c r="AY435" s="579"/>
      <c r="AZ435" s="264"/>
      <c r="BA435" s="265"/>
      <c r="BB435" s="267"/>
      <c r="BC435" s="346"/>
    </row>
    <row r="436" spans="1:55" ht="30" customHeight="1">
      <c r="A436" s="573" t="s">
        <v>189</v>
      </c>
      <c r="B436" s="574" t="s">
        <v>97</v>
      </c>
      <c r="C436" s="574"/>
      <c r="D436" s="574"/>
      <c r="E436" s="574"/>
      <c r="F436" s="574"/>
      <c r="G436" s="574"/>
      <c r="H436" s="574"/>
      <c r="I436" s="574"/>
      <c r="J436" s="574"/>
      <c r="K436" s="574"/>
      <c r="L436" s="574"/>
      <c r="M436" s="574"/>
      <c r="N436" s="574"/>
      <c r="O436" s="575"/>
      <c r="P436" s="264"/>
      <c r="Q436" s="265"/>
      <c r="R436" s="267"/>
      <c r="S436" s="576" t="s">
        <v>215</v>
      </c>
      <c r="T436" s="577"/>
      <c r="U436" s="574" t="s">
        <v>1526</v>
      </c>
      <c r="V436" s="574"/>
      <c r="W436" s="574"/>
      <c r="X436" s="574"/>
      <c r="Y436" s="574"/>
      <c r="Z436" s="574"/>
      <c r="AA436" s="574"/>
      <c r="AB436" s="574"/>
      <c r="AC436" s="574"/>
      <c r="AD436" s="574"/>
      <c r="AE436" s="574"/>
      <c r="AF436" s="574"/>
      <c r="AG436" s="575"/>
      <c r="AH436" s="264"/>
      <c r="AI436" s="265"/>
      <c r="AJ436" s="267"/>
      <c r="AK436" s="576" t="s">
        <v>423</v>
      </c>
      <c r="AL436" s="577"/>
      <c r="AM436" s="578" t="s">
        <v>418</v>
      </c>
      <c r="AN436" s="578"/>
      <c r="AO436" s="578"/>
      <c r="AP436" s="578"/>
      <c r="AQ436" s="578"/>
      <c r="AR436" s="578"/>
      <c r="AS436" s="578"/>
      <c r="AT436" s="578"/>
      <c r="AU436" s="578"/>
      <c r="AV436" s="578"/>
      <c r="AW436" s="578"/>
      <c r="AX436" s="578"/>
      <c r="AY436" s="578"/>
      <c r="AZ436" s="264"/>
      <c r="BA436" s="265"/>
      <c r="BB436" s="267"/>
      <c r="BC436" s="346"/>
    </row>
    <row r="437" spans="1:55" ht="30" customHeight="1">
      <c r="A437" s="573" t="s">
        <v>190</v>
      </c>
      <c r="B437" s="574" t="s">
        <v>410</v>
      </c>
      <c r="C437" s="574"/>
      <c r="D437" s="574"/>
      <c r="E437" s="574"/>
      <c r="F437" s="574"/>
      <c r="G437" s="574"/>
      <c r="H437" s="574"/>
      <c r="I437" s="574"/>
      <c r="J437" s="574"/>
      <c r="K437" s="574"/>
      <c r="L437" s="574"/>
      <c r="M437" s="574"/>
      <c r="N437" s="574"/>
      <c r="O437" s="575"/>
      <c r="P437" s="264"/>
      <c r="Q437" s="265"/>
      <c r="R437" s="267"/>
      <c r="S437" s="576" t="s">
        <v>216</v>
      </c>
      <c r="T437" s="577"/>
      <c r="U437" s="574" t="s">
        <v>1527</v>
      </c>
      <c r="V437" s="574"/>
      <c r="W437" s="574"/>
      <c r="X437" s="574"/>
      <c r="Y437" s="574"/>
      <c r="Z437" s="574"/>
      <c r="AA437" s="574"/>
      <c r="AB437" s="574"/>
      <c r="AC437" s="574"/>
      <c r="AD437" s="574"/>
      <c r="AE437" s="574"/>
      <c r="AF437" s="574"/>
      <c r="AG437" s="575"/>
      <c r="AH437" s="264"/>
      <c r="AI437" s="265"/>
      <c r="AJ437" s="267"/>
      <c r="AK437" s="576" t="s">
        <v>424</v>
      </c>
      <c r="AL437" s="577"/>
      <c r="AM437" s="578" t="s">
        <v>417</v>
      </c>
      <c r="AN437" s="578"/>
      <c r="AO437" s="578"/>
      <c r="AP437" s="578"/>
      <c r="AQ437" s="578"/>
      <c r="AR437" s="578"/>
      <c r="AS437" s="578"/>
      <c r="AT437" s="578"/>
      <c r="AU437" s="578"/>
      <c r="AV437" s="578"/>
      <c r="AW437" s="578"/>
      <c r="AX437" s="578"/>
      <c r="AY437" s="579"/>
      <c r="AZ437" s="264"/>
      <c r="BA437" s="265"/>
      <c r="BB437" s="267"/>
      <c r="BC437" s="346"/>
    </row>
    <row r="438" spans="1:55" ht="30" customHeight="1">
      <c r="A438" s="573" t="s">
        <v>191</v>
      </c>
      <c r="B438" s="574" t="s">
        <v>2220</v>
      </c>
      <c r="C438" s="574"/>
      <c r="D438" s="574"/>
      <c r="E438" s="574"/>
      <c r="F438" s="574"/>
      <c r="G438" s="574"/>
      <c r="H438" s="574"/>
      <c r="I438" s="574"/>
      <c r="J438" s="574"/>
      <c r="K438" s="574"/>
      <c r="L438" s="574"/>
      <c r="M438" s="574"/>
      <c r="N438" s="574"/>
      <c r="O438" s="575"/>
      <c r="P438" s="264"/>
      <c r="Q438" s="265"/>
      <c r="R438" s="267"/>
      <c r="S438" s="576" t="s">
        <v>217</v>
      </c>
      <c r="T438" s="577"/>
      <c r="U438" s="582" t="s">
        <v>2222</v>
      </c>
      <c r="V438" s="582"/>
      <c r="W438" s="582"/>
      <c r="X438" s="582"/>
      <c r="Y438" s="582"/>
      <c r="Z438" s="582"/>
      <c r="AA438" s="582"/>
      <c r="AB438" s="582"/>
      <c r="AC438" s="582"/>
      <c r="AD438" s="582"/>
      <c r="AE438" s="582"/>
      <c r="AF438" s="582"/>
      <c r="AG438" s="582"/>
      <c r="AH438" s="264"/>
      <c r="AI438" s="265"/>
      <c r="AJ438" s="267"/>
      <c r="AK438" s="576" t="s">
        <v>425</v>
      </c>
      <c r="AL438" s="577"/>
      <c r="AM438" s="582" t="s">
        <v>1009</v>
      </c>
      <c r="AN438" s="582"/>
      <c r="AO438" s="582"/>
      <c r="AP438" s="582"/>
      <c r="AQ438" s="582"/>
      <c r="AR438" s="582"/>
      <c r="AS438" s="582"/>
      <c r="AT438" s="582"/>
      <c r="AU438" s="582"/>
      <c r="AV438" s="582"/>
      <c r="AW438" s="582"/>
      <c r="AX438" s="582"/>
      <c r="AY438" s="583"/>
      <c r="AZ438" s="264"/>
      <c r="BA438" s="265"/>
      <c r="BB438" s="267"/>
      <c r="BC438" s="346"/>
    </row>
    <row r="439" spans="1:55" ht="30" customHeight="1">
      <c r="A439" s="573" t="s">
        <v>192</v>
      </c>
      <c r="B439" s="574" t="s">
        <v>1002</v>
      </c>
      <c r="C439" s="574"/>
      <c r="D439" s="574"/>
      <c r="E439" s="574"/>
      <c r="F439" s="574"/>
      <c r="G439" s="574"/>
      <c r="H439" s="574"/>
      <c r="I439" s="574"/>
      <c r="J439" s="574"/>
      <c r="K439" s="574"/>
      <c r="L439" s="574"/>
      <c r="M439" s="574"/>
      <c r="N439" s="574"/>
      <c r="O439" s="575"/>
      <c r="P439" s="264"/>
      <c r="Q439" s="265"/>
      <c r="R439" s="267"/>
      <c r="S439" s="576" t="s">
        <v>218</v>
      </c>
      <c r="T439" s="577"/>
      <c r="U439" s="584" t="s">
        <v>2331</v>
      </c>
      <c r="V439" s="584"/>
      <c r="W439" s="584"/>
      <c r="X439" s="584"/>
      <c r="Y439" s="584"/>
      <c r="Z439" s="584"/>
      <c r="AA439" s="584"/>
      <c r="AB439" s="584"/>
      <c r="AC439" s="584"/>
      <c r="AD439" s="584"/>
      <c r="AE439" s="584"/>
      <c r="AF439" s="584"/>
      <c r="AG439" s="585"/>
      <c r="AH439" s="264"/>
      <c r="AI439" s="265"/>
      <c r="AJ439" s="267"/>
      <c r="AK439" s="576" t="s">
        <v>426</v>
      </c>
      <c r="AL439" s="577"/>
      <c r="AM439" s="578" t="s">
        <v>2221</v>
      </c>
      <c r="AN439" s="578"/>
      <c r="AO439" s="578"/>
      <c r="AP439" s="578"/>
      <c r="AQ439" s="578"/>
      <c r="AR439" s="578"/>
      <c r="AS439" s="578"/>
      <c r="AT439" s="578"/>
      <c r="AU439" s="578"/>
      <c r="AV439" s="578"/>
      <c r="AW439" s="578"/>
      <c r="AX439" s="578"/>
      <c r="AY439" s="578"/>
      <c r="AZ439" s="264"/>
      <c r="BA439" s="265"/>
      <c r="BB439" s="267"/>
      <c r="BC439" s="346"/>
    </row>
    <row r="440" spans="1:55" ht="30" customHeight="1">
      <c r="A440" s="573" t="s">
        <v>193</v>
      </c>
      <c r="B440" s="580" t="s">
        <v>1003</v>
      </c>
      <c r="C440" s="580"/>
      <c r="D440" s="580"/>
      <c r="E440" s="580"/>
      <c r="F440" s="580"/>
      <c r="G440" s="580"/>
      <c r="H440" s="580"/>
      <c r="I440" s="580"/>
      <c r="J440" s="580"/>
      <c r="K440" s="580"/>
      <c r="L440" s="580"/>
      <c r="M440" s="580"/>
      <c r="N440" s="580"/>
      <c r="O440" s="581"/>
      <c r="P440" s="264"/>
      <c r="Q440" s="265"/>
      <c r="R440" s="267"/>
      <c r="S440" s="576" t="s">
        <v>219</v>
      </c>
      <c r="T440" s="577"/>
      <c r="U440" s="584" t="s">
        <v>1005</v>
      </c>
      <c r="V440" s="584"/>
      <c r="W440" s="584"/>
      <c r="X440" s="584"/>
      <c r="Y440" s="584"/>
      <c r="Z440" s="584"/>
      <c r="AA440" s="584"/>
      <c r="AB440" s="584"/>
      <c r="AC440" s="584"/>
      <c r="AD440" s="584"/>
      <c r="AE440" s="584"/>
      <c r="AF440" s="584"/>
      <c r="AG440" s="585"/>
      <c r="AH440" s="264"/>
      <c r="AI440" s="265"/>
      <c r="AJ440" s="267"/>
      <c r="AK440" s="586"/>
      <c r="AL440" s="587"/>
      <c r="AM440" s="588"/>
      <c r="AN440" s="588"/>
      <c r="AO440" s="588"/>
      <c r="AP440" s="588"/>
      <c r="AQ440" s="588"/>
      <c r="AR440" s="588"/>
      <c r="AS440" s="588"/>
      <c r="AT440" s="588"/>
      <c r="AU440" s="588"/>
      <c r="AV440" s="588"/>
      <c r="AW440" s="588"/>
      <c r="AX440" s="588"/>
      <c r="AY440" s="588"/>
      <c r="AZ440" s="328"/>
      <c r="BA440" s="328"/>
      <c r="BB440" s="328"/>
      <c r="BC440" s="228"/>
    </row>
    <row r="441" spans="1:55" ht="30.75" customHeight="1">
      <c r="A441" s="573" t="s">
        <v>194</v>
      </c>
      <c r="B441" s="589" t="s">
        <v>411</v>
      </c>
      <c r="C441" s="589"/>
      <c r="D441" s="589"/>
      <c r="E441" s="589"/>
      <c r="F441" s="589"/>
      <c r="G441" s="589"/>
      <c r="H441" s="589"/>
      <c r="I441" s="589"/>
      <c r="J441" s="589"/>
      <c r="K441" s="589"/>
      <c r="L441" s="589"/>
      <c r="M441" s="589"/>
      <c r="N441" s="589"/>
      <c r="O441" s="590"/>
      <c r="P441" s="264"/>
      <c r="Q441" s="265"/>
      <c r="R441" s="267"/>
      <c r="S441" s="576" t="s">
        <v>220</v>
      </c>
      <c r="T441" s="577"/>
      <c r="U441" s="578" t="s">
        <v>1006</v>
      </c>
      <c r="V441" s="578"/>
      <c r="W441" s="578"/>
      <c r="X441" s="578"/>
      <c r="Y441" s="578"/>
      <c r="Z441" s="578"/>
      <c r="AA441" s="578"/>
      <c r="AB441" s="578"/>
      <c r="AC441" s="578"/>
      <c r="AD441" s="578"/>
      <c r="AE441" s="578"/>
      <c r="AF441" s="578"/>
      <c r="AG441" s="579"/>
      <c r="AH441" s="264"/>
      <c r="AI441" s="265"/>
      <c r="AJ441" s="267"/>
      <c r="AK441" s="591"/>
      <c r="AL441" s="592"/>
      <c r="AM441" s="446"/>
      <c r="AN441" s="446"/>
      <c r="AO441" s="446"/>
      <c r="AP441" s="446"/>
      <c r="AQ441" s="446"/>
      <c r="AR441" s="446"/>
      <c r="AS441" s="446"/>
      <c r="AT441" s="446"/>
      <c r="AU441" s="446"/>
      <c r="AV441" s="446"/>
      <c r="AW441" s="446"/>
      <c r="AX441" s="446"/>
      <c r="AY441" s="446"/>
      <c r="AZ441" s="328"/>
      <c r="BA441" s="328"/>
      <c r="BB441" s="328"/>
      <c r="BC441" s="228"/>
    </row>
    <row r="442" spans="1:55" ht="20.100000000000001" customHeight="1">
      <c r="A442" s="593"/>
      <c r="B442" s="594"/>
      <c r="C442" s="594"/>
      <c r="D442" s="594"/>
      <c r="E442" s="594"/>
      <c r="F442" s="594"/>
      <c r="G442" s="594"/>
      <c r="H442" s="594"/>
      <c r="I442" s="594"/>
      <c r="J442" s="594"/>
      <c r="K442" s="594"/>
      <c r="L442" s="594"/>
      <c r="M442" s="594"/>
      <c r="N442" s="594"/>
      <c r="O442" s="594"/>
      <c r="P442" s="595"/>
      <c r="Q442" s="595"/>
      <c r="R442" s="595"/>
      <c r="S442" s="593"/>
      <c r="T442" s="593"/>
      <c r="U442" s="596"/>
      <c r="V442" s="596"/>
      <c r="W442" s="596"/>
      <c r="X442" s="596"/>
      <c r="Y442" s="596"/>
      <c r="Z442" s="596"/>
      <c r="AA442" s="596"/>
      <c r="AB442" s="596"/>
      <c r="AC442" s="596"/>
      <c r="AD442" s="596"/>
      <c r="AE442" s="596"/>
      <c r="AF442" s="596"/>
      <c r="AG442" s="596"/>
      <c r="AH442" s="595"/>
      <c r="AI442" s="595"/>
      <c r="AJ442" s="595"/>
      <c r="AK442" s="592"/>
      <c r="AL442" s="592"/>
      <c r="AZ442" s="328"/>
      <c r="BA442" s="328"/>
      <c r="BB442" s="328"/>
      <c r="BC442" s="228"/>
    </row>
    <row r="443" spans="1:55" ht="15" customHeight="1">
      <c r="A443" s="52"/>
      <c r="B443" s="50"/>
      <c r="C443" s="50"/>
      <c r="D443" s="50"/>
      <c r="E443" s="50"/>
      <c r="F443" s="50"/>
      <c r="G443" s="50"/>
      <c r="H443" s="50"/>
      <c r="I443" s="50"/>
      <c r="J443" s="50"/>
      <c r="K443" s="50"/>
      <c r="L443" s="51"/>
      <c r="M443" s="597"/>
      <c r="N443" s="546" t="s">
        <v>971</v>
      </c>
      <c r="O443" s="546"/>
      <c r="P443" s="546"/>
      <c r="Q443" s="546"/>
      <c r="R443" s="546"/>
      <c r="S443" s="546"/>
      <c r="T443" s="546"/>
      <c r="U443" s="546"/>
      <c r="V443" s="546"/>
      <c r="W443" s="546"/>
      <c r="X443" s="546"/>
      <c r="Y443" s="546"/>
      <c r="Z443" s="546"/>
      <c r="AA443" s="546"/>
      <c r="AB443" s="546"/>
      <c r="AC443" s="546"/>
      <c r="AD443" s="546"/>
      <c r="AE443" s="546"/>
      <c r="AF443" s="546"/>
      <c r="AG443" s="546"/>
      <c r="AH443" s="546"/>
      <c r="AI443" s="546"/>
      <c r="AJ443" s="546"/>
      <c r="AK443" s="546"/>
      <c r="AL443" s="546"/>
      <c r="AM443" s="546"/>
      <c r="AN443" s="546"/>
      <c r="AO443" s="546"/>
      <c r="AP443" s="546"/>
      <c r="AQ443" s="546"/>
      <c r="AR443" s="546"/>
      <c r="AS443" s="546"/>
      <c r="AT443" s="546"/>
      <c r="AU443" s="546"/>
      <c r="AV443" s="546"/>
      <c r="AW443" s="546"/>
      <c r="AX443" s="546"/>
      <c r="AY443" s="546"/>
      <c r="AZ443" s="546"/>
      <c r="BA443" s="546"/>
      <c r="BB443" s="547"/>
      <c r="BC443" s="346"/>
    </row>
    <row r="444" spans="1:55" ht="13.5" customHeight="1">
      <c r="A444" s="598" t="s">
        <v>1401</v>
      </c>
      <c r="B444" s="599"/>
      <c r="C444" s="599"/>
      <c r="D444" s="599"/>
      <c r="E444" s="599"/>
      <c r="F444" s="599"/>
      <c r="G444" s="599"/>
      <c r="H444" s="599"/>
      <c r="I444" s="599"/>
      <c r="J444" s="599"/>
      <c r="K444" s="599"/>
      <c r="L444" s="600"/>
      <c r="M444" s="67"/>
      <c r="N444" s="96"/>
      <c r="O444" s="24" t="s">
        <v>460</v>
      </c>
      <c r="Y444" s="228"/>
      <c r="Z444" s="228"/>
      <c r="AA444" s="228"/>
      <c r="AB444" s="228"/>
      <c r="AC444" s="228"/>
      <c r="AD444" s="377"/>
      <c r="AE444" s="377"/>
      <c r="AF444" s="377"/>
      <c r="AG444" s="377"/>
      <c r="AH444" s="377"/>
      <c r="AI444" s="228" t="s">
        <v>459</v>
      </c>
      <c r="AJ444" s="228"/>
      <c r="AK444" s="228"/>
      <c r="AL444" s="228"/>
      <c r="AM444" s="228"/>
      <c r="AN444" s="228"/>
      <c r="AO444" s="228"/>
      <c r="AP444" s="228"/>
      <c r="AQ444" s="228"/>
      <c r="AR444" s="228"/>
      <c r="AS444" s="228"/>
      <c r="AW444" s="228"/>
      <c r="AX444" s="228"/>
      <c r="AY444" s="228"/>
      <c r="AZ444" s="228"/>
      <c r="BA444" s="228"/>
      <c r="BB444" s="105"/>
      <c r="BC444" s="346"/>
    </row>
    <row r="445" spans="1:55" ht="21.75" customHeight="1">
      <c r="A445" s="598"/>
      <c r="B445" s="599"/>
      <c r="C445" s="599"/>
      <c r="D445" s="599"/>
      <c r="E445" s="599"/>
      <c r="F445" s="599"/>
      <c r="G445" s="599"/>
      <c r="H445" s="599"/>
      <c r="I445" s="599"/>
      <c r="J445" s="599"/>
      <c r="K445" s="599"/>
      <c r="L445" s="600"/>
      <c r="M445" s="228"/>
      <c r="N445" s="228"/>
      <c r="O445" s="228"/>
      <c r="P445" s="228"/>
      <c r="Q445" s="228"/>
      <c r="R445" s="228"/>
      <c r="S445" s="228"/>
      <c r="T445" s="228"/>
      <c r="V445" s="228" t="s">
        <v>445</v>
      </c>
      <c r="W445" s="601"/>
      <c r="X445" s="601"/>
      <c r="Y445" s="602"/>
      <c r="Z445" s="602"/>
      <c r="AA445" s="602"/>
      <c r="AB445" s="602"/>
      <c r="AC445" s="602"/>
      <c r="AD445" s="602"/>
      <c r="AE445" s="602"/>
      <c r="AF445" s="201" t="s">
        <v>693</v>
      </c>
      <c r="AG445" s="201"/>
      <c r="AH445" s="201"/>
      <c r="AI445" s="602"/>
      <c r="AJ445" s="602"/>
      <c r="AK445" s="602"/>
      <c r="AL445" s="602"/>
      <c r="AM445" s="602"/>
      <c r="AN445" s="602"/>
      <c r="AO445" s="602"/>
      <c r="AP445" s="228" t="s">
        <v>226</v>
      </c>
      <c r="AQ445" s="228"/>
      <c r="AR445" s="228"/>
      <c r="AS445" s="603"/>
      <c r="AT445" s="603"/>
      <c r="AU445" s="603"/>
      <c r="AV445" s="603"/>
      <c r="AW445" s="228"/>
      <c r="AX445" s="228"/>
      <c r="AY445" s="228"/>
      <c r="AZ445" s="228"/>
      <c r="BA445" s="228"/>
      <c r="BB445" s="105"/>
      <c r="BC445" s="346"/>
    </row>
    <row r="446" spans="1:55" ht="9" customHeight="1">
      <c r="A446" s="604"/>
      <c r="B446" s="605"/>
      <c r="C446" s="605"/>
      <c r="D446" s="605"/>
      <c r="E446" s="605"/>
      <c r="F446" s="605"/>
      <c r="G446" s="605"/>
      <c r="H446" s="605"/>
      <c r="I446" s="605"/>
      <c r="J446" s="605"/>
      <c r="K446" s="605"/>
      <c r="L446" s="606"/>
      <c r="Q446" s="372"/>
      <c r="R446" s="372"/>
      <c r="S446" s="372"/>
      <c r="T446" s="372"/>
      <c r="U446" s="372"/>
      <c r="V446" s="372"/>
      <c r="W446" s="372"/>
      <c r="X446" s="372"/>
      <c r="Y446" s="372"/>
      <c r="Z446" s="372"/>
      <c r="AA446" s="372"/>
      <c r="AF446" s="372"/>
      <c r="AG446" s="372"/>
      <c r="AH446" s="372"/>
      <c r="AI446" s="372"/>
      <c r="AJ446" s="372"/>
      <c r="AK446" s="372"/>
      <c r="AL446" s="372"/>
      <c r="AM446" s="372"/>
      <c r="AN446" s="372"/>
      <c r="AO446" s="372"/>
      <c r="AP446" s="372"/>
      <c r="AQ446" s="372"/>
      <c r="AR446" s="372"/>
      <c r="AS446" s="372"/>
      <c r="AT446" s="372"/>
      <c r="AU446" s="372"/>
      <c r="AV446" s="372"/>
      <c r="AW446" s="372"/>
      <c r="AX446" s="372"/>
      <c r="AY446" s="372"/>
      <c r="AZ446" s="372"/>
      <c r="BA446" s="372"/>
      <c r="BB446" s="501"/>
      <c r="BC446" s="346"/>
    </row>
    <row r="447" spans="1:55" ht="26.25" customHeight="1">
      <c r="A447" s="604"/>
      <c r="B447" s="605"/>
      <c r="C447" s="605"/>
      <c r="D447" s="605"/>
      <c r="E447" s="605"/>
      <c r="F447" s="605"/>
      <c r="G447" s="605"/>
      <c r="H447" s="605"/>
      <c r="I447" s="605"/>
      <c r="J447" s="605"/>
      <c r="K447" s="605"/>
      <c r="L447" s="606"/>
      <c r="M447" s="488"/>
      <c r="N447" s="368" t="s">
        <v>464</v>
      </c>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68"/>
      <c r="AJ447" s="368"/>
      <c r="AK447" s="368"/>
      <c r="AL447" s="368"/>
      <c r="AM447" s="368"/>
      <c r="AN447" s="368"/>
      <c r="AO447" s="368"/>
      <c r="AP447" s="368"/>
      <c r="AQ447" s="368"/>
      <c r="AR447" s="368"/>
      <c r="AS447" s="368"/>
      <c r="AT447" s="368"/>
      <c r="AU447" s="368"/>
      <c r="AV447" s="368"/>
      <c r="AW447" s="368"/>
      <c r="AX447" s="368"/>
      <c r="AY447" s="368"/>
      <c r="AZ447" s="368"/>
      <c r="BA447" s="368"/>
      <c r="BB447" s="489"/>
      <c r="BC447" s="346"/>
    </row>
    <row r="448" spans="1:55" ht="21.75" customHeight="1">
      <c r="A448" s="164"/>
      <c r="B448" s="165"/>
      <c r="C448" s="165"/>
      <c r="D448" s="165"/>
      <c r="E448" s="165"/>
      <c r="F448" s="165"/>
      <c r="G448" s="165"/>
      <c r="H448" s="165"/>
      <c r="I448" s="165"/>
      <c r="J448" s="165"/>
      <c r="K448" s="165"/>
      <c r="L448" s="166"/>
      <c r="M448" s="67"/>
      <c r="N448" s="55"/>
      <c r="O448" s="264"/>
      <c r="P448" s="267"/>
      <c r="Q448" s="346" t="s">
        <v>977</v>
      </c>
      <c r="R448" s="228"/>
      <c r="S448" s="446"/>
      <c r="T448" s="446"/>
      <c r="U448" s="446"/>
      <c r="V448" s="446"/>
      <c r="W448" s="446"/>
      <c r="X448" s="446"/>
      <c r="Y448" s="446"/>
      <c r="Z448" s="446"/>
      <c r="AA448" s="446"/>
      <c r="AB448" s="446"/>
      <c r="AC448" s="446"/>
      <c r="AD448" s="446"/>
      <c r="AE448" s="446"/>
      <c r="AF448" s="446"/>
      <c r="AG448" s="446"/>
      <c r="AH448" s="446"/>
      <c r="AI448" s="446"/>
      <c r="AJ448" s="446"/>
      <c r="AK448" s="446"/>
      <c r="AL448" s="446"/>
      <c r="AM448" s="446"/>
      <c r="AN448" s="446"/>
      <c r="AO448" s="446"/>
      <c r="AP448" s="446"/>
      <c r="AQ448" s="446"/>
      <c r="AR448" s="446"/>
      <c r="AS448" s="446"/>
      <c r="AT448" s="446"/>
      <c r="AU448" s="446"/>
      <c r="AV448" s="446"/>
      <c r="AW448" s="446"/>
      <c r="AX448" s="446"/>
      <c r="AY448" s="446"/>
      <c r="AZ448" s="446"/>
      <c r="BA448" s="446"/>
      <c r="BB448" s="607"/>
      <c r="BC448" s="346"/>
    </row>
    <row r="449" spans="1:55" ht="21.75" customHeight="1">
      <c r="A449" s="164"/>
      <c r="B449" s="165"/>
      <c r="C449" s="165"/>
      <c r="D449" s="165"/>
      <c r="E449" s="165"/>
      <c r="F449" s="165"/>
      <c r="G449" s="165"/>
      <c r="H449" s="165"/>
      <c r="I449" s="165"/>
      <c r="J449" s="165"/>
      <c r="K449" s="165"/>
      <c r="L449" s="166"/>
      <c r="M449" s="346"/>
      <c r="N449" s="228"/>
      <c r="O449" s="486"/>
      <c r="P449" s="486"/>
      <c r="Q449" s="272"/>
      <c r="R449" s="272"/>
      <c r="S449" s="272"/>
      <c r="T449" s="272"/>
      <c r="U449" s="608"/>
      <c r="V449" s="228" t="s">
        <v>445</v>
      </c>
      <c r="W449" s="601"/>
      <c r="X449" s="601"/>
      <c r="Y449" s="602"/>
      <c r="Z449" s="602"/>
      <c r="AA449" s="602"/>
      <c r="AB449" s="602"/>
      <c r="AC449" s="602"/>
      <c r="AD449" s="602"/>
      <c r="AE449" s="602"/>
      <c r="AF449" s="21" t="s">
        <v>693</v>
      </c>
      <c r="AG449" s="21"/>
      <c r="AH449" s="21"/>
      <c r="AI449" s="602"/>
      <c r="AJ449" s="602"/>
      <c r="AK449" s="602"/>
      <c r="AL449" s="602"/>
      <c r="AM449" s="602"/>
      <c r="AN449" s="602"/>
      <c r="AO449" s="602"/>
      <c r="AP449" s="228" t="s">
        <v>226</v>
      </c>
      <c r="AQ449" s="228"/>
      <c r="AR449" s="228"/>
      <c r="AS449" s="228"/>
      <c r="AT449" s="228"/>
      <c r="AU449" s="228"/>
      <c r="AV449" s="228"/>
      <c r="AW449" s="228"/>
      <c r="AX449" s="228"/>
      <c r="AY449" s="228"/>
      <c r="AZ449" s="228"/>
      <c r="BA449" s="228"/>
      <c r="BB449" s="105"/>
      <c r="BC449" s="346"/>
    </row>
    <row r="450" spans="1:55" ht="9" customHeight="1">
      <c r="A450" s="164"/>
      <c r="B450" s="165"/>
      <c r="C450" s="165"/>
      <c r="D450" s="165"/>
      <c r="E450" s="165"/>
      <c r="F450" s="165"/>
      <c r="G450" s="165"/>
      <c r="H450" s="165"/>
      <c r="I450" s="165"/>
      <c r="J450" s="165"/>
      <c r="K450" s="165"/>
      <c r="L450" s="166"/>
      <c r="M450" s="500"/>
      <c r="N450" s="372"/>
      <c r="O450" s="372"/>
      <c r="P450" s="372"/>
      <c r="Q450" s="372"/>
      <c r="R450" s="372"/>
      <c r="S450" s="372"/>
      <c r="T450" s="372"/>
      <c r="U450" s="372"/>
      <c r="V450" s="372"/>
      <c r="W450" s="372"/>
      <c r="X450" s="372"/>
      <c r="Y450" s="372"/>
      <c r="Z450" s="372"/>
      <c r="AA450" s="372"/>
      <c r="AB450" s="372"/>
      <c r="AC450" s="372"/>
      <c r="AD450" s="372"/>
      <c r="AE450" s="372"/>
      <c r="AF450" s="372"/>
      <c r="AG450" s="372"/>
      <c r="AH450" s="372"/>
      <c r="AI450" s="372"/>
      <c r="AJ450" s="372"/>
      <c r="AK450" s="372"/>
      <c r="AL450" s="372"/>
      <c r="AM450" s="372"/>
      <c r="AN450" s="372"/>
      <c r="AO450" s="372"/>
      <c r="AP450" s="372"/>
      <c r="AQ450" s="372"/>
      <c r="AR450" s="372"/>
      <c r="AS450" s="372"/>
      <c r="AT450" s="372"/>
      <c r="AU450" s="372"/>
      <c r="AV450" s="372"/>
      <c r="AW450" s="372"/>
      <c r="AX450" s="372"/>
      <c r="AY450" s="372"/>
      <c r="AZ450" s="372"/>
      <c r="BA450" s="372"/>
      <c r="BB450" s="501"/>
      <c r="BC450" s="346"/>
    </row>
    <row r="451" spans="1:55" ht="21.75" customHeight="1">
      <c r="A451" s="164"/>
      <c r="B451" s="165"/>
      <c r="C451" s="165"/>
      <c r="D451" s="165"/>
      <c r="E451" s="165"/>
      <c r="F451" s="165"/>
      <c r="G451" s="165"/>
      <c r="H451" s="165"/>
      <c r="I451" s="165"/>
      <c r="J451" s="165"/>
      <c r="K451" s="165"/>
      <c r="L451" s="166"/>
      <c r="M451" s="67"/>
      <c r="N451" s="521" t="s">
        <v>465</v>
      </c>
      <c r="O451" s="521"/>
      <c r="P451" s="521"/>
      <c r="Q451" s="521"/>
      <c r="R451" s="521"/>
      <c r="S451" s="521"/>
      <c r="T451" s="521"/>
      <c r="U451" s="521"/>
      <c r="V451" s="521"/>
      <c r="W451" s="521"/>
      <c r="X451" s="521"/>
      <c r="Y451" s="521"/>
      <c r="Z451" s="521"/>
      <c r="AA451" s="521"/>
      <c r="AB451" s="521"/>
      <c r="AC451" s="521"/>
      <c r="AD451" s="521"/>
      <c r="AE451" s="521"/>
      <c r="AF451" s="521"/>
      <c r="AG451" s="521"/>
      <c r="AH451" s="521"/>
      <c r="AI451" s="521"/>
      <c r="AJ451" s="521"/>
      <c r="AK451" s="521"/>
      <c r="AL451" s="521"/>
      <c r="AM451" s="521"/>
      <c r="AN451" s="521"/>
      <c r="AO451" s="521"/>
      <c r="AP451" s="521"/>
      <c r="AQ451" s="521"/>
      <c r="AR451" s="521"/>
      <c r="AS451" s="521"/>
      <c r="AT451" s="521"/>
      <c r="AU451" s="521"/>
      <c r="AV451" s="521"/>
      <c r="AW451" s="521"/>
      <c r="AX451" s="521"/>
      <c r="AY451" s="521"/>
      <c r="AZ451" s="521"/>
      <c r="BA451" s="521"/>
      <c r="BB451" s="55"/>
      <c r="BC451" s="346"/>
    </row>
    <row r="452" spans="1:55" ht="21.75" customHeight="1">
      <c r="A452" s="164"/>
      <c r="B452" s="165"/>
      <c r="C452" s="165"/>
      <c r="D452" s="165"/>
      <c r="E452" s="165"/>
      <c r="F452" s="165"/>
      <c r="G452" s="165"/>
      <c r="H452" s="165"/>
      <c r="I452" s="165"/>
      <c r="J452" s="165"/>
      <c r="K452" s="165"/>
      <c r="L452" s="166"/>
      <c r="M452" s="67"/>
      <c r="N452" s="408"/>
      <c r="O452" s="408"/>
      <c r="P452" s="408"/>
      <c r="Q452" s="408"/>
      <c r="R452" s="408"/>
      <c r="S452" s="408"/>
      <c r="T452" s="408"/>
      <c r="U452" s="408"/>
      <c r="V452" s="408"/>
      <c r="W452" s="408"/>
      <c r="X452" s="408"/>
      <c r="Y452" s="408"/>
      <c r="Z452" s="408"/>
      <c r="AA452" s="408"/>
      <c r="AB452" s="408"/>
      <c r="AC452" s="408"/>
      <c r="AD452" s="408"/>
      <c r="AE452" s="408"/>
      <c r="AF452" s="408"/>
      <c r="AG452" s="408"/>
      <c r="AH452" s="408"/>
      <c r="AI452" s="408"/>
      <c r="AJ452" s="408"/>
      <c r="AK452" s="408"/>
      <c r="AL452" s="408"/>
      <c r="AM452" s="408"/>
      <c r="AN452" s="408"/>
      <c r="AO452" s="408"/>
      <c r="AP452" s="408"/>
      <c r="AQ452" s="408"/>
      <c r="AR452" s="408"/>
      <c r="AS452" s="408"/>
      <c r="AT452" s="408"/>
      <c r="AU452" s="408"/>
      <c r="AV452" s="408"/>
      <c r="AW452" s="408"/>
      <c r="AX452" s="408"/>
      <c r="AY452" s="408"/>
      <c r="AZ452" s="408"/>
      <c r="BA452" s="408"/>
      <c r="BB452" s="55"/>
      <c r="BC452" s="346"/>
    </row>
    <row r="453" spans="1:55" ht="21.75" customHeight="1">
      <c r="A453" s="548" t="s">
        <v>1678</v>
      </c>
      <c r="B453" s="549"/>
      <c r="C453" s="549"/>
      <c r="D453" s="549"/>
      <c r="E453" s="549"/>
      <c r="F453" s="549"/>
      <c r="G453" s="549"/>
      <c r="H453" s="549"/>
      <c r="I453" s="549"/>
      <c r="J453" s="549"/>
      <c r="K453" s="549"/>
      <c r="L453" s="550"/>
      <c r="M453" s="67"/>
      <c r="N453" s="55"/>
      <c r="O453" s="264"/>
      <c r="P453" s="267"/>
      <c r="Q453" s="346" t="s">
        <v>977</v>
      </c>
      <c r="R453" s="228"/>
      <c r="S453" s="446"/>
      <c r="T453" s="446"/>
      <c r="U453" s="446"/>
      <c r="V453" s="446"/>
      <c r="W453" s="446"/>
      <c r="X453" s="446"/>
      <c r="Y453" s="446"/>
      <c r="Z453" s="446"/>
      <c r="AA453" s="446"/>
      <c r="AB453" s="446"/>
      <c r="AC453" s="446"/>
      <c r="AD453" s="446"/>
      <c r="AE453" s="446"/>
      <c r="AF453" s="446"/>
      <c r="AG453" s="446"/>
      <c r="AH453" s="446"/>
      <c r="AI453" s="446"/>
      <c r="AJ453" s="446"/>
      <c r="AK453" s="446"/>
      <c r="AL453" s="446"/>
      <c r="AM453" s="446"/>
      <c r="AN453" s="446"/>
      <c r="AO453" s="446"/>
      <c r="AP453" s="446"/>
      <c r="AQ453" s="446"/>
      <c r="AR453" s="446"/>
      <c r="AS453" s="446"/>
      <c r="AT453" s="446"/>
      <c r="AU453" s="446"/>
      <c r="AV453" s="446"/>
      <c r="AW453" s="446"/>
      <c r="AX453" s="446"/>
      <c r="AY453" s="446"/>
      <c r="AZ453" s="446"/>
      <c r="BA453" s="446"/>
      <c r="BB453" s="607"/>
      <c r="BC453" s="346"/>
    </row>
    <row r="454" spans="1:55" ht="21.75" customHeight="1">
      <c r="A454" s="548"/>
      <c r="B454" s="549"/>
      <c r="C454" s="549"/>
      <c r="D454" s="549"/>
      <c r="E454" s="549"/>
      <c r="F454" s="549"/>
      <c r="G454" s="549"/>
      <c r="H454" s="549"/>
      <c r="I454" s="549"/>
      <c r="J454" s="549"/>
      <c r="K454" s="549"/>
      <c r="L454" s="550"/>
      <c r="M454" s="346"/>
      <c r="N454" s="228"/>
      <c r="O454" s="228"/>
      <c r="P454" s="228"/>
      <c r="Q454" s="228"/>
      <c r="R454" s="228"/>
      <c r="S454" s="228"/>
      <c r="T454" s="228"/>
      <c r="U454" s="228"/>
      <c r="V454" s="228" t="s">
        <v>445</v>
      </c>
      <c r="W454" s="601"/>
      <c r="X454" s="601"/>
      <c r="Y454" s="602"/>
      <c r="Z454" s="602"/>
      <c r="AA454" s="602"/>
      <c r="AB454" s="602"/>
      <c r="AC454" s="602"/>
      <c r="AD454" s="602"/>
      <c r="AE454" s="602"/>
      <c r="AF454" s="21" t="s">
        <v>693</v>
      </c>
      <c r="AG454" s="21"/>
      <c r="AH454" s="21"/>
      <c r="AI454" s="602"/>
      <c r="AJ454" s="602"/>
      <c r="AK454" s="602"/>
      <c r="AL454" s="602"/>
      <c r="AM454" s="602"/>
      <c r="AN454" s="602"/>
      <c r="AO454" s="602"/>
      <c r="AP454" s="228" t="s">
        <v>226</v>
      </c>
      <c r="AQ454" s="228"/>
      <c r="AR454" s="228"/>
      <c r="AS454" s="228"/>
      <c r="AT454" s="228"/>
      <c r="AU454" s="228"/>
      <c r="AV454" s="228"/>
      <c r="AW454" s="228"/>
      <c r="AX454" s="228"/>
      <c r="AY454" s="228"/>
      <c r="AZ454" s="228"/>
      <c r="BA454" s="228"/>
      <c r="BB454" s="105"/>
      <c r="BC454" s="346"/>
    </row>
    <row r="455" spans="1:55" ht="9" customHeight="1">
      <c r="A455" s="548"/>
      <c r="B455" s="549"/>
      <c r="C455" s="549"/>
      <c r="D455" s="549"/>
      <c r="E455" s="549"/>
      <c r="F455" s="549"/>
      <c r="G455" s="549"/>
      <c r="H455" s="549"/>
      <c r="I455" s="549"/>
      <c r="J455" s="549"/>
      <c r="K455" s="549"/>
      <c r="L455" s="550"/>
      <c r="M455" s="500"/>
      <c r="N455" s="372"/>
      <c r="O455" s="372"/>
      <c r="P455" s="372"/>
      <c r="Q455" s="372"/>
      <c r="R455" s="372"/>
      <c r="S455" s="372"/>
      <c r="T455" s="372"/>
      <c r="U455" s="372"/>
      <c r="V455" s="372"/>
      <c r="W455" s="372"/>
      <c r="X455" s="372"/>
      <c r="Y455" s="372"/>
      <c r="Z455" s="372"/>
      <c r="AA455" s="372"/>
      <c r="AB455" s="372"/>
      <c r="AC455" s="372"/>
      <c r="AD455" s="372"/>
      <c r="AE455" s="372"/>
      <c r="AF455" s="372"/>
      <c r="AG455" s="372"/>
      <c r="AH455" s="372"/>
      <c r="AI455" s="372"/>
      <c r="AJ455" s="372"/>
      <c r="AK455" s="372"/>
      <c r="AL455" s="372"/>
      <c r="AM455" s="372"/>
      <c r="AN455" s="372"/>
      <c r="AO455" s="372"/>
      <c r="AP455" s="372"/>
      <c r="AQ455" s="609"/>
      <c r="AR455" s="372"/>
      <c r="AS455" s="372"/>
      <c r="AT455" s="372"/>
      <c r="AU455" s="372"/>
      <c r="AV455" s="372"/>
      <c r="AW455" s="372"/>
      <c r="AX455" s="372"/>
      <c r="AY455" s="372"/>
      <c r="AZ455" s="372"/>
      <c r="BA455" s="372"/>
      <c r="BB455" s="501"/>
      <c r="BC455" s="346"/>
    </row>
    <row r="456" spans="1:55" ht="21.75" customHeight="1">
      <c r="A456" s="548"/>
      <c r="B456" s="549"/>
      <c r="C456" s="549"/>
      <c r="D456" s="549"/>
      <c r="E456" s="549"/>
      <c r="F456" s="549"/>
      <c r="G456" s="549"/>
      <c r="H456" s="549"/>
      <c r="I456" s="549"/>
      <c r="J456" s="549"/>
      <c r="K456" s="549"/>
      <c r="L456" s="550"/>
      <c r="M456" s="488"/>
      <c r="N456" s="521" t="s">
        <v>466</v>
      </c>
      <c r="O456" s="521"/>
      <c r="P456" s="521"/>
      <c r="Q456" s="521"/>
      <c r="R456" s="521"/>
      <c r="S456" s="521"/>
      <c r="T456" s="521"/>
      <c r="U456" s="521"/>
      <c r="V456" s="521"/>
      <c r="W456" s="521"/>
      <c r="X456" s="521"/>
      <c r="Y456" s="521"/>
      <c r="Z456" s="521"/>
      <c r="AA456" s="521"/>
      <c r="AB456" s="521"/>
      <c r="AC456" s="521"/>
      <c r="AD456" s="521"/>
      <c r="AE456" s="521"/>
      <c r="AF456" s="521"/>
      <c r="AG456" s="521"/>
      <c r="AH456" s="521"/>
      <c r="AI456" s="521"/>
      <c r="AJ456" s="521"/>
      <c r="AK456" s="521"/>
      <c r="AL456" s="521"/>
      <c r="AM456" s="521"/>
      <c r="AN456" s="521"/>
      <c r="AO456" s="521"/>
      <c r="AP456" s="521"/>
      <c r="AQ456" s="521"/>
      <c r="AR456" s="521"/>
      <c r="AS456" s="521"/>
      <c r="AT456" s="521"/>
      <c r="AU456" s="521"/>
      <c r="AV456" s="521"/>
      <c r="AW456" s="521"/>
      <c r="AX456" s="521"/>
      <c r="AY456" s="521"/>
      <c r="AZ456" s="521"/>
      <c r="BA456" s="521"/>
      <c r="BB456" s="51"/>
      <c r="BC456" s="346"/>
    </row>
    <row r="457" spans="1:55" ht="21.75" customHeight="1">
      <c r="A457" s="548"/>
      <c r="B457" s="549"/>
      <c r="C457" s="549"/>
      <c r="D457" s="549"/>
      <c r="E457" s="549"/>
      <c r="F457" s="549"/>
      <c r="G457" s="549"/>
      <c r="H457" s="549"/>
      <c r="I457" s="549"/>
      <c r="J457" s="549"/>
      <c r="K457" s="549"/>
      <c r="L457" s="550"/>
      <c r="M457" s="346"/>
      <c r="N457" s="408"/>
      <c r="O457" s="408"/>
      <c r="P457" s="408"/>
      <c r="Q457" s="408"/>
      <c r="R457" s="408"/>
      <c r="S457" s="408"/>
      <c r="T457" s="408"/>
      <c r="U457" s="408"/>
      <c r="V457" s="408"/>
      <c r="W457" s="408"/>
      <c r="X457" s="408"/>
      <c r="Y457" s="408"/>
      <c r="Z457" s="408"/>
      <c r="AA457" s="408"/>
      <c r="AB457" s="408"/>
      <c r="AC457" s="408"/>
      <c r="AD457" s="408"/>
      <c r="AE457" s="408"/>
      <c r="AF457" s="408"/>
      <c r="AG457" s="408"/>
      <c r="AH457" s="408"/>
      <c r="AI457" s="408"/>
      <c r="AJ457" s="408"/>
      <c r="AK457" s="408"/>
      <c r="AL457" s="408"/>
      <c r="AM457" s="408"/>
      <c r="AN457" s="408"/>
      <c r="AO457" s="408"/>
      <c r="AP457" s="408"/>
      <c r="AQ457" s="408"/>
      <c r="AR457" s="408"/>
      <c r="AS457" s="408"/>
      <c r="AT457" s="408"/>
      <c r="AU457" s="408"/>
      <c r="AV457" s="408"/>
      <c r="AW457" s="408"/>
      <c r="AX457" s="408"/>
      <c r="AY457" s="408"/>
      <c r="AZ457" s="408"/>
      <c r="BA457" s="408"/>
      <c r="BB457" s="55"/>
      <c r="BC457" s="346"/>
    </row>
    <row r="458" spans="1:55" ht="21.75" customHeight="1">
      <c r="A458" s="548"/>
      <c r="B458" s="549"/>
      <c r="C458" s="549"/>
      <c r="D458" s="549"/>
      <c r="E458" s="549"/>
      <c r="F458" s="549"/>
      <c r="G458" s="549"/>
      <c r="H458" s="549"/>
      <c r="I458" s="549"/>
      <c r="J458" s="549"/>
      <c r="K458" s="549"/>
      <c r="L458" s="550"/>
      <c r="M458" s="67"/>
      <c r="N458" s="148"/>
      <c r="O458" s="264"/>
      <c r="P458" s="267"/>
      <c r="Q458" s="346" t="s">
        <v>977</v>
      </c>
      <c r="R458" s="228"/>
      <c r="S458" s="446"/>
      <c r="T458" s="446"/>
      <c r="U458" s="446"/>
      <c r="V458" s="446"/>
      <c r="W458" s="446"/>
      <c r="X458" s="446"/>
      <c r="Y458" s="446"/>
      <c r="Z458" s="446"/>
      <c r="AA458" s="446"/>
      <c r="AB458" s="446"/>
      <c r="AC458" s="446"/>
      <c r="AD458" s="446"/>
      <c r="AE458" s="446"/>
      <c r="AF458" s="446"/>
      <c r="AG458" s="446"/>
      <c r="AH458" s="446"/>
      <c r="AI458" s="446"/>
      <c r="AJ458" s="446"/>
      <c r="AK458" s="446"/>
      <c r="AL458" s="446"/>
      <c r="AM458" s="446"/>
      <c r="AN458" s="446"/>
      <c r="AO458" s="446"/>
      <c r="AP458" s="446"/>
      <c r="AQ458" s="446"/>
      <c r="AR458" s="446"/>
      <c r="AS458" s="446"/>
      <c r="AT458" s="446"/>
      <c r="AU458" s="446"/>
      <c r="AV458" s="446"/>
      <c r="AW458" s="446"/>
      <c r="AX458" s="446"/>
      <c r="AY458" s="446"/>
      <c r="AZ458" s="446"/>
      <c r="BA458" s="446"/>
      <c r="BB458" s="607"/>
      <c r="BC458" s="346"/>
    </row>
    <row r="459" spans="1:55" ht="21.75" customHeight="1">
      <c r="A459" s="548"/>
      <c r="B459" s="549"/>
      <c r="C459" s="549"/>
      <c r="D459" s="549"/>
      <c r="E459" s="549"/>
      <c r="F459" s="549"/>
      <c r="G459" s="549"/>
      <c r="H459" s="549"/>
      <c r="I459" s="549"/>
      <c r="J459" s="549"/>
      <c r="K459" s="549"/>
      <c r="L459" s="550"/>
      <c r="M459" s="346"/>
      <c r="N459" s="239"/>
      <c r="O459" s="328"/>
      <c r="P459" s="328"/>
      <c r="Q459" s="328"/>
      <c r="R459" s="328"/>
      <c r="S459" s="328"/>
      <c r="T459" s="328"/>
      <c r="U459" s="328"/>
      <c r="V459" s="228" t="s">
        <v>445</v>
      </c>
      <c r="W459" s="601"/>
      <c r="X459" s="601"/>
      <c r="Y459" s="602"/>
      <c r="Z459" s="602"/>
      <c r="AA459" s="602"/>
      <c r="AB459" s="602"/>
      <c r="AC459" s="602"/>
      <c r="AD459" s="602"/>
      <c r="AE459" s="602"/>
      <c r="AF459" s="21" t="s">
        <v>693</v>
      </c>
      <c r="AG459" s="21"/>
      <c r="AH459" s="21"/>
      <c r="AI459" s="602"/>
      <c r="AJ459" s="602"/>
      <c r="AK459" s="602"/>
      <c r="AL459" s="602"/>
      <c r="AM459" s="602"/>
      <c r="AN459" s="602"/>
      <c r="AO459" s="602"/>
      <c r="AP459" s="228" t="s">
        <v>226</v>
      </c>
      <c r="AQ459" s="228"/>
      <c r="AR459" s="228"/>
      <c r="AS459" s="228"/>
      <c r="AT459" s="228"/>
      <c r="AU459" s="228"/>
      <c r="AV459" s="228"/>
      <c r="AW459" s="228"/>
      <c r="AX459" s="228"/>
      <c r="AY459" s="228"/>
      <c r="AZ459" s="228"/>
      <c r="BA459" s="228"/>
      <c r="BB459" s="105"/>
      <c r="BC459" s="346"/>
    </row>
    <row r="460" spans="1:55" ht="9" customHeight="1">
      <c r="A460" s="548"/>
      <c r="B460" s="549"/>
      <c r="C460" s="549"/>
      <c r="D460" s="549"/>
      <c r="E460" s="549"/>
      <c r="F460" s="549"/>
      <c r="G460" s="549"/>
      <c r="H460" s="549"/>
      <c r="I460" s="549"/>
      <c r="J460" s="549"/>
      <c r="K460" s="549"/>
      <c r="L460" s="550"/>
      <c r="M460" s="500"/>
      <c r="N460" s="372"/>
      <c r="O460" s="372"/>
      <c r="P460" s="372"/>
      <c r="Q460" s="372"/>
      <c r="R460" s="372"/>
      <c r="S460" s="372"/>
      <c r="T460" s="372"/>
      <c r="U460" s="372"/>
      <c r="V460" s="372"/>
      <c r="W460" s="372"/>
      <c r="X460" s="372"/>
      <c r="Y460" s="372"/>
      <c r="Z460" s="372"/>
      <c r="AA460" s="372"/>
      <c r="AB460" s="372"/>
      <c r="AC460" s="372"/>
      <c r="AD460" s="372"/>
      <c r="AE460" s="372"/>
      <c r="AF460" s="372"/>
      <c r="AG460" s="372"/>
      <c r="AH460" s="372"/>
      <c r="AI460" s="372"/>
      <c r="AJ460" s="372"/>
      <c r="AK460" s="372"/>
      <c r="AL460" s="372"/>
      <c r="AM460" s="372"/>
      <c r="AN460" s="372"/>
      <c r="AO460" s="372"/>
      <c r="AP460" s="372"/>
      <c r="AQ460" s="372"/>
      <c r="AR460" s="372"/>
      <c r="AS460" s="372"/>
      <c r="AT460" s="372"/>
      <c r="AU460" s="372"/>
      <c r="AV460" s="372"/>
      <c r="AW460" s="372"/>
      <c r="AX460" s="372"/>
      <c r="AY460" s="372"/>
      <c r="AZ460" s="372"/>
      <c r="BA460" s="372"/>
      <c r="BB460" s="501"/>
      <c r="BC460" s="346"/>
    </row>
    <row r="461" spans="1:55" ht="21.75" customHeight="1">
      <c r="A461" s="548"/>
      <c r="B461" s="549"/>
      <c r="C461" s="549"/>
      <c r="D461" s="549"/>
      <c r="E461" s="549"/>
      <c r="F461" s="549"/>
      <c r="G461" s="549"/>
      <c r="H461" s="549"/>
      <c r="I461" s="549"/>
      <c r="J461" s="549"/>
      <c r="K461" s="549"/>
      <c r="L461" s="550"/>
      <c r="M461" s="52"/>
      <c r="N461" s="521" t="s">
        <v>467</v>
      </c>
      <c r="O461" s="521"/>
      <c r="P461" s="521"/>
      <c r="Q461" s="521"/>
      <c r="R461" s="521"/>
      <c r="S461" s="521"/>
      <c r="T461" s="521"/>
      <c r="U461" s="521"/>
      <c r="V461" s="521"/>
      <c r="W461" s="521"/>
      <c r="X461" s="521"/>
      <c r="Y461" s="521"/>
      <c r="Z461" s="521"/>
      <c r="AA461" s="521"/>
      <c r="AB461" s="521"/>
      <c r="AC461" s="521"/>
      <c r="AD461" s="521"/>
      <c r="AE461" s="521"/>
      <c r="AF461" s="521"/>
      <c r="AG461" s="521"/>
      <c r="AH461" s="521"/>
      <c r="AI461" s="521"/>
      <c r="AJ461" s="521"/>
      <c r="AK461" s="521"/>
      <c r="AL461" s="521"/>
      <c r="AM461" s="521"/>
      <c r="AN461" s="521"/>
      <c r="AO461" s="521"/>
      <c r="AP461" s="521"/>
      <c r="AQ461" s="521"/>
      <c r="AR461" s="521"/>
      <c r="AS461" s="521"/>
      <c r="AT461" s="521"/>
      <c r="AU461" s="521"/>
      <c r="AV461" s="521"/>
      <c r="AW461" s="521"/>
      <c r="AX461" s="521"/>
      <c r="AY461" s="521"/>
      <c r="AZ461" s="521"/>
      <c r="BA461" s="521"/>
      <c r="BB461" s="51"/>
      <c r="BC461" s="346"/>
    </row>
    <row r="462" spans="1:55" ht="21.75" customHeight="1">
      <c r="A462" s="548"/>
      <c r="B462" s="549"/>
      <c r="C462" s="549"/>
      <c r="D462" s="549"/>
      <c r="E462" s="549"/>
      <c r="F462" s="549"/>
      <c r="G462" s="549"/>
      <c r="H462" s="549"/>
      <c r="I462" s="549"/>
      <c r="J462" s="549"/>
      <c r="K462" s="549"/>
      <c r="L462" s="550"/>
      <c r="M462" s="67"/>
      <c r="N462" s="408"/>
      <c r="O462" s="408"/>
      <c r="P462" s="408"/>
      <c r="Q462" s="408"/>
      <c r="R462" s="408"/>
      <c r="S462" s="408"/>
      <c r="T462" s="408"/>
      <c r="U462" s="408"/>
      <c r="V462" s="408"/>
      <c r="W462" s="408"/>
      <c r="X462" s="408"/>
      <c r="Y462" s="408"/>
      <c r="Z462" s="408"/>
      <c r="AA462" s="408"/>
      <c r="AB462" s="408"/>
      <c r="AC462" s="408"/>
      <c r="AD462" s="408"/>
      <c r="AE462" s="408"/>
      <c r="AF462" s="408"/>
      <c r="AG462" s="408"/>
      <c r="AH462" s="408"/>
      <c r="AI462" s="408"/>
      <c r="AJ462" s="408"/>
      <c r="AK462" s="408"/>
      <c r="AL462" s="408"/>
      <c r="AM462" s="408"/>
      <c r="AN462" s="408"/>
      <c r="AO462" s="408"/>
      <c r="AP462" s="408"/>
      <c r="AQ462" s="408"/>
      <c r="AR462" s="408"/>
      <c r="AS462" s="408"/>
      <c r="AT462" s="408"/>
      <c r="AU462" s="408"/>
      <c r="AV462" s="408"/>
      <c r="AW462" s="408"/>
      <c r="AX462" s="408"/>
      <c r="AY462" s="408"/>
      <c r="AZ462" s="408"/>
      <c r="BA462" s="408"/>
      <c r="BB462" s="55"/>
      <c r="BC462" s="346"/>
    </row>
    <row r="463" spans="1:55" ht="21.75" customHeight="1">
      <c r="A463" s="182" t="s">
        <v>694</v>
      </c>
      <c r="B463" s="610"/>
      <c r="C463" s="610"/>
      <c r="D463" s="610"/>
      <c r="E463" s="610"/>
      <c r="F463" s="610"/>
      <c r="G463" s="610"/>
      <c r="H463" s="610"/>
      <c r="I463" s="610"/>
      <c r="J463" s="610"/>
      <c r="K463" s="610"/>
      <c r="L463" s="611"/>
      <c r="M463" s="67"/>
      <c r="N463" s="55"/>
      <c r="O463" s="264"/>
      <c r="P463" s="267"/>
      <c r="Q463" s="346" t="s">
        <v>977</v>
      </c>
      <c r="R463" s="228"/>
      <c r="S463" s="446"/>
      <c r="T463" s="446"/>
      <c r="U463" s="446"/>
      <c r="V463" s="446"/>
      <c r="W463" s="446"/>
      <c r="X463" s="446"/>
      <c r="Y463" s="446"/>
      <c r="Z463" s="446"/>
      <c r="AA463" s="446"/>
      <c r="AB463" s="446"/>
      <c r="AC463" s="446"/>
      <c r="AD463" s="446"/>
      <c r="AE463" s="446"/>
      <c r="AF463" s="446"/>
      <c r="AG463" s="446"/>
      <c r="AH463" s="446"/>
      <c r="AI463" s="446"/>
      <c r="AJ463" s="446"/>
      <c r="AK463" s="446"/>
      <c r="AL463" s="446"/>
      <c r="AM463" s="446"/>
      <c r="AN463" s="446"/>
      <c r="AO463" s="446"/>
      <c r="AP463" s="446"/>
      <c r="AQ463" s="446"/>
      <c r="AR463" s="446"/>
      <c r="AS463" s="446"/>
      <c r="AT463" s="446"/>
      <c r="AU463" s="446"/>
      <c r="AV463" s="446"/>
      <c r="AW463" s="446"/>
      <c r="AX463" s="446"/>
      <c r="AY463" s="446"/>
      <c r="AZ463" s="446"/>
      <c r="BA463" s="446"/>
      <c r="BB463" s="607"/>
      <c r="BC463" s="346"/>
    </row>
    <row r="464" spans="1:55" ht="21.75" customHeight="1">
      <c r="A464" s="182"/>
      <c r="B464" s="610"/>
      <c r="C464" s="610"/>
      <c r="D464" s="610"/>
      <c r="E464" s="610"/>
      <c r="F464" s="610"/>
      <c r="G464" s="610"/>
      <c r="H464" s="610"/>
      <c r="I464" s="610"/>
      <c r="J464" s="610"/>
      <c r="K464" s="610"/>
      <c r="L464" s="611"/>
      <c r="M464" s="346"/>
      <c r="N464" s="228"/>
      <c r="O464" s="328"/>
      <c r="P464" s="328"/>
      <c r="Q464" s="328"/>
      <c r="R464" s="328"/>
      <c r="S464" s="328"/>
      <c r="T464" s="328"/>
      <c r="U464" s="328"/>
      <c r="V464" s="228" t="s">
        <v>445</v>
      </c>
      <c r="W464" s="601"/>
      <c r="X464" s="601"/>
      <c r="Y464" s="602"/>
      <c r="Z464" s="602"/>
      <c r="AA464" s="602"/>
      <c r="AB464" s="602"/>
      <c r="AC464" s="602"/>
      <c r="AD464" s="602"/>
      <c r="AE464" s="602"/>
      <c r="AF464" s="73" t="s">
        <v>693</v>
      </c>
      <c r="AG464" s="73"/>
      <c r="AH464" s="73"/>
      <c r="AI464" s="602"/>
      <c r="AJ464" s="602"/>
      <c r="AK464" s="602"/>
      <c r="AL464" s="602"/>
      <c r="AM464" s="602"/>
      <c r="AN464" s="602"/>
      <c r="AO464" s="602"/>
      <c r="AP464" s="228" t="s">
        <v>226</v>
      </c>
      <c r="AQ464" s="228"/>
      <c r="AR464" s="228"/>
      <c r="AS464" s="228"/>
      <c r="AT464" s="228"/>
      <c r="AU464" s="228"/>
      <c r="AV464" s="228"/>
      <c r="AW464" s="228"/>
      <c r="AX464" s="228"/>
      <c r="AY464" s="228"/>
      <c r="AZ464" s="228"/>
      <c r="BA464" s="228"/>
      <c r="BB464" s="105"/>
      <c r="BC464" s="346"/>
    </row>
    <row r="465" spans="1:55" ht="9" customHeight="1">
      <c r="A465" s="612"/>
      <c r="B465" s="191"/>
      <c r="C465" s="191"/>
      <c r="D465" s="191"/>
      <c r="E465" s="191"/>
      <c r="F465" s="191"/>
      <c r="G465" s="191"/>
      <c r="H465" s="191"/>
      <c r="I465" s="191"/>
      <c r="J465" s="191"/>
      <c r="K465" s="191"/>
      <c r="L465" s="613"/>
      <c r="M465" s="614"/>
      <c r="N465" s="615"/>
      <c r="O465" s="615"/>
      <c r="P465" s="615"/>
      <c r="Q465" s="615"/>
      <c r="R465" s="615"/>
      <c r="S465" s="615"/>
      <c r="T465" s="615"/>
      <c r="U465" s="615"/>
      <c r="V465" s="615"/>
      <c r="W465" s="615"/>
      <c r="X465" s="615"/>
      <c r="Y465" s="615"/>
      <c r="Z465" s="615"/>
      <c r="AA465" s="615"/>
      <c r="AB465" s="615"/>
      <c r="AC465" s="615"/>
      <c r="AD465" s="615"/>
      <c r="AE465" s="615"/>
      <c r="AF465" s="615"/>
      <c r="AG465" s="615"/>
      <c r="AH465" s="615"/>
      <c r="AI465" s="615"/>
      <c r="AJ465" s="615"/>
      <c r="AK465" s="615"/>
      <c r="AL465" s="615"/>
      <c r="AM465" s="615"/>
      <c r="AN465" s="615"/>
      <c r="AO465" s="615"/>
      <c r="AP465" s="615"/>
      <c r="AQ465" s="615"/>
      <c r="AR465" s="615"/>
      <c r="AS465" s="615"/>
      <c r="AT465" s="615"/>
      <c r="AU465" s="615"/>
      <c r="AV465" s="615"/>
      <c r="AW465" s="615"/>
      <c r="AX465" s="615"/>
      <c r="AY465" s="615"/>
      <c r="AZ465" s="615"/>
      <c r="BA465" s="615"/>
      <c r="BB465" s="616"/>
      <c r="BC465" s="346"/>
    </row>
    <row r="466" spans="1:55" ht="8.25" customHeight="1">
      <c r="A466" s="384" t="s">
        <v>1402</v>
      </c>
      <c r="B466" s="385"/>
      <c r="C466" s="385"/>
      <c r="D466" s="385"/>
      <c r="E466" s="385"/>
      <c r="F466" s="385"/>
      <c r="G466" s="385"/>
      <c r="H466" s="385"/>
      <c r="I466" s="385"/>
      <c r="J466" s="385"/>
      <c r="K466" s="385"/>
      <c r="L466" s="386"/>
      <c r="M466" s="52"/>
      <c r="N466" s="617"/>
      <c r="O466" s="617"/>
      <c r="P466" s="617"/>
      <c r="Q466" s="617"/>
      <c r="R466" s="617"/>
      <c r="S466" s="617"/>
      <c r="T466" s="617"/>
      <c r="U466" s="617"/>
      <c r="V466" s="617"/>
      <c r="W466" s="617"/>
      <c r="X466" s="617"/>
      <c r="Y466" s="617"/>
      <c r="Z466" s="617"/>
      <c r="AA466" s="617"/>
      <c r="AB466" s="617"/>
      <c r="AC466" s="617"/>
      <c r="AD466" s="617"/>
      <c r="AE466" s="617"/>
      <c r="AF466" s="617"/>
      <c r="AG466" s="617"/>
      <c r="AH466" s="617"/>
      <c r="AI466" s="617"/>
      <c r="AJ466" s="617"/>
      <c r="AK466" s="617"/>
      <c r="AL466" s="617"/>
      <c r="AM466" s="617"/>
      <c r="AN466" s="617"/>
      <c r="AO466" s="617"/>
      <c r="AP466" s="617"/>
      <c r="AQ466" s="617"/>
      <c r="AR466" s="617"/>
      <c r="AS466" s="617"/>
      <c r="AT466" s="617"/>
      <c r="AU466" s="617"/>
      <c r="AV466" s="617"/>
      <c r="AW466" s="617"/>
      <c r="AX466" s="617"/>
      <c r="AY466" s="617"/>
      <c r="AZ466" s="617"/>
      <c r="BA466" s="617"/>
      <c r="BB466" s="618"/>
      <c r="BC466" s="346"/>
    </row>
    <row r="467" spans="1:55" ht="19.5" customHeight="1">
      <c r="A467" s="387"/>
      <c r="B467" s="388"/>
      <c r="C467" s="388"/>
      <c r="D467" s="388"/>
      <c r="E467" s="388"/>
      <c r="F467" s="388"/>
      <c r="G467" s="388"/>
      <c r="H467" s="388"/>
      <c r="I467" s="388"/>
      <c r="J467" s="388"/>
      <c r="K467" s="388"/>
      <c r="L467" s="389"/>
      <c r="M467" s="153"/>
      <c r="N467" s="264"/>
      <c r="O467" s="265"/>
      <c r="P467" s="267"/>
      <c r="Q467" s="346" t="s">
        <v>979</v>
      </c>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AN467" s="228"/>
      <c r="AO467" s="228"/>
      <c r="AP467" s="228"/>
      <c r="AQ467" s="228"/>
      <c r="AR467" s="228"/>
      <c r="AS467" s="228"/>
      <c r="AT467" s="228"/>
      <c r="AU467" s="228"/>
      <c r="AV467" s="228"/>
      <c r="AW467" s="228"/>
      <c r="AX467" s="228"/>
      <c r="AY467" s="228"/>
      <c r="AZ467" s="228"/>
      <c r="BA467" s="228"/>
      <c r="BB467" s="105"/>
      <c r="BC467" s="346"/>
    </row>
    <row r="468" spans="1:55" ht="18.75" customHeight="1">
      <c r="A468" s="387"/>
      <c r="B468" s="388"/>
      <c r="C468" s="388"/>
      <c r="D468" s="388"/>
      <c r="E468" s="388"/>
      <c r="F468" s="388"/>
      <c r="G468" s="388"/>
      <c r="H468" s="388"/>
      <c r="I468" s="388"/>
      <c r="J468" s="388"/>
      <c r="K468" s="388"/>
      <c r="L468" s="389"/>
      <c r="M468" s="15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619"/>
      <c r="BC468" s="346"/>
    </row>
    <row r="469" spans="1:55" ht="18.75" customHeight="1">
      <c r="A469" s="62"/>
      <c r="B469" s="132"/>
      <c r="C469" s="132"/>
      <c r="D469" s="132"/>
      <c r="E469" s="132"/>
      <c r="F469" s="132"/>
      <c r="G469" s="132"/>
      <c r="H469" s="132"/>
      <c r="I469" s="132"/>
      <c r="J469" s="132"/>
      <c r="K469" s="132"/>
      <c r="L469" s="34"/>
      <c r="M469" s="153"/>
      <c r="N469" s="372" t="s">
        <v>421</v>
      </c>
      <c r="O469" s="372"/>
      <c r="P469" s="372"/>
      <c r="Q469" s="372"/>
      <c r="R469" s="372"/>
      <c r="S469" s="372"/>
      <c r="T469" s="372"/>
      <c r="U469" s="372"/>
      <c r="V469" s="372"/>
      <c r="W469" s="372"/>
      <c r="X469" s="372"/>
      <c r="Y469" s="372"/>
      <c r="Z469" s="372"/>
      <c r="AA469" s="372"/>
      <c r="AB469" s="372"/>
      <c r="AC469" s="372"/>
      <c r="AD469" s="372"/>
      <c r="AE469" s="372"/>
      <c r="AF469" s="372"/>
      <c r="AG469" s="372"/>
      <c r="AH469" s="377"/>
      <c r="AI469" s="377"/>
      <c r="AJ469" s="377"/>
      <c r="AK469" s="377"/>
      <c r="AL469" s="377"/>
      <c r="AM469" s="377"/>
      <c r="AN469" s="377"/>
      <c r="AO469" s="377"/>
      <c r="AP469" s="377"/>
      <c r="AQ469" s="377"/>
      <c r="AR469" s="377"/>
      <c r="AS469" s="70" t="s">
        <v>227</v>
      </c>
      <c r="AT469" s="70"/>
      <c r="AU469" s="620"/>
      <c r="AV469" s="620"/>
      <c r="AW469" s="620"/>
      <c r="AX469" s="620"/>
      <c r="AY469" s="620"/>
      <c r="AZ469" s="620"/>
      <c r="BA469" s="620"/>
      <c r="BB469" s="148"/>
      <c r="BC469" s="346"/>
    </row>
    <row r="470" spans="1:55" ht="17.25" customHeight="1">
      <c r="A470" s="164"/>
      <c r="B470" s="165"/>
      <c r="C470" s="165"/>
      <c r="D470" s="165"/>
      <c r="E470" s="165"/>
      <c r="F470" s="165"/>
      <c r="G470" s="165"/>
      <c r="H470" s="165"/>
      <c r="I470" s="165"/>
      <c r="J470" s="165"/>
      <c r="K470" s="165"/>
      <c r="L470" s="166"/>
      <c r="M470" s="556" t="s">
        <v>695</v>
      </c>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7"/>
      <c r="AL470" s="557"/>
      <c r="AM470" s="557"/>
      <c r="AN470" s="557"/>
      <c r="AO470" s="557"/>
      <c r="AP470" s="557"/>
      <c r="AQ470" s="557"/>
      <c r="AR470" s="557"/>
      <c r="AS470" s="557"/>
      <c r="AT470" s="557"/>
      <c r="AU470" s="557"/>
      <c r="AV470" s="557"/>
      <c r="AW470" s="557"/>
      <c r="AX470" s="557"/>
      <c r="AY470" s="557"/>
      <c r="AZ470" s="557"/>
      <c r="BA470" s="557"/>
      <c r="BB470" s="621"/>
      <c r="BC470" s="346"/>
    </row>
    <row r="471" spans="1:55" ht="9" customHeight="1">
      <c r="A471" s="164"/>
      <c r="B471" s="165"/>
      <c r="C471" s="165"/>
      <c r="D471" s="165"/>
      <c r="E471" s="165"/>
      <c r="F471" s="165"/>
      <c r="G471" s="165"/>
      <c r="H471" s="165"/>
      <c r="I471" s="165"/>
      <c r="J471" s="165"/>
      <c r="K471" s="165"/>
      <c r="L471" s="166"/>
      <c r="M471" s="556"/>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7"/>
      <c r="AL471" s="557"/>
      <c r="AM471" s="557"/>
      <c r="AN471" s="557"/>
      <c r="AO471" s="557"/>
      <c r="AP471" s="557"/>
      <c r="AQ471" s="557"/>
      <c r="AR471" s="557"/>
      <c r="AS471" s="557"/>
      <c r="AT471" s="557"/>
      <c r="AU471" s="557"/>
      <c r="AV471" s="557"/>
      <c r="AW471" s="557"/>
      <c r="AX471" s="557"/>
      <c r="AY471" s="557"/>
      <c r="AZ471" s="557"/>
      <c r="BA471" s="557"/>
      <c r="BB471" s="621"/>
      <c r="BC471" s="346"/>
    </row>
    <row r="472" spans="1:55" ht="9" customHeight="1">
      <c r="A472" s="415" t="s">
        <v>2378</v>
      </c>
      <c r="B472" s="416"/>
      <c r="C472" s="416"/>
      <c r="D472" s="416"/>
      <c r="E472" s="416"/>
      <c r="F472" s="416"/>
      <c r="G472" s="416"/>
      <c r="H472" s="416"/>
      <c r="I472" s="416"/>
      <c r="J472" s="416"/>
      <c r="K472" s="416"/>
      <c r="L472" s="417"/>
      <c r="M472" s="488"/>
      <c r="N472" s="368"/>
      <c r="O472" s="368"/>
      <c r="P472" s="368"/>
      <c r="Q472" s="368"/>
      <c r="R472" s="368"/>
      <c r="S472" s="368"/>
      <c r="T472" s="368"/>
      <c r="U472" s="368"/>
      <c r="V472" s="368"/>
      <c r="W472" s="368"/>
      <c r="X472" s="368"/>
      <c r="Y472" s="368"/>
      <c r="Z472" s="368"/>
      <c r="AA472" s="368"/>
      <c r="AB472" s="368"/>
      <c r="AC472" s="368"/>
      <c r="AD472" s="368"/>
      <c r="AE472" s="368"/>
      <c r="AF472" s="368"/>
      <c r="AG472" s="368"/>
      <c r="AH472" s="368"/>
      <c r="AI472" s="368"/>
      <c r="AJ472" s="368"/>
      <c r="AK472" s="368"/>
      <c r="AL472" s="368"/>
      <c r="AM472" s="368"/>
      <c r="AN472" s="368"/>
      <c r="AO472" s="368"/>
      <c r="AP472" s="368"/>
      <c r="AQ472" s="368"/>
      <c r="AR472" s="368"/>
      <c r="AS472" s="368"/>
      <c r="AT472" s="368"/>
      <c r="AU472" s="368"/>
      <c r="AV472" s="368"/>
      <c r="AW472" s="368"/>
      <c r="AX472" s="368"/>
      <c r="AY472" s="368"/>
      <c r="AZ472" s="368"/>
      <c r="BA472" s="368"/>
      <c r="BB472" s="489"/>
      <c r="BC472" s="346"/>
    </row>
    <row r="473" spans="1:55" ht="24" customHeight="1">
      <c r="A473" s="401"/>
      <c r="B473" s="402"/>
      <c r="C473" s="402"/>
      <c r="D473" s="402"/>
      <c r="E473" s="402"/>
      <c r="F473" s="402"/>
      <c r="G473" s="402"/>
      <c r="H473" s="402"/>
      <c r="I473" s="402"/>
      <c r="J473" s="402"/>
      <c r="K473" s="402"/>
      <c r="L473" s="403"/>
      <c r="M473" s="622"/>
      <c r="N473" s="365"/>
      <c r="O473" s="623"/>
      <c r="P473" s="624"/>
      <c r="Q473" s="346" t="s">
        <v>980</v>
      </c>
      <c r="R473" s="228"/>
      <c r="S473" s="228"/>
      <c r="T473" s="228"/>
      <c r="U473" s="228"/>
      <c r="V473" s="228"/>
      <c r="W473" s="228"/>
      <c r="X473" s="228" t="s">
        <v>1679</v>
      </c>
      <c r="Y473" s="228"/>
      <c r="Z473" s="228"/>
      <c r="AA473" s="228"/>
      <c r="AB473" s="228"/>
      <c r="AC473" s="228"/>
      <c r="AD473" s="228"/>
      <c r="AE473" s="228"/>
      <c r="AF473" s="228"/>
      <c r="AG473" s="228"/>
      <c r="AH473" s="228"/>
      <c r="AI473" s="228"/>
      <c r="AJ473" s="228"/>
      <c r="AK473" s="228"/>
      <c r="AL473" s="228"/>
      <c r="AM473" s="228"/>
      <c r="AN473" s="228"/>
      <c r="AO473" s="228"/>
      <c r="AP473" s="228"/>
      <c r="AQ473" s="228"/>
      <c r="AR473" s="228"/>
      <c r="AS473" s="228"/>
      <c r="AT473" s="228"/>
      <c r="AU473" s="228"/>
      <c r="AV473" s="228"/>
      <c r="AW473" s="228"/>
      <c r="AX473" s="228"/>
      <c r="AY473" s="228"/>
      <c r="AZ473" s="228"/>
      <c r="BA473" s="228"/>
      <c r="BB473" s="105"/>
      <c r="BC473" s="346"/>
    </row>
    <row r="474" spans="1:55" ht="24" customHeight="1">
      <c r="A474" s="401"/>
      <c r="B474" s="402"/>
      <c r="C474" s="402"/>
      <c r="D474" s="402"/>
      <c r="E474" s="402"/>
      <c r="F474" s="402"/>
      <c r="G474" s="402"/>
      <c r="H474" s="402"/>
      <c r="I474" s="402"/>
      <c r="J474" s="402"/>
      <c r="K474" s="402"/>
      <c r="L474" s="403"/>
      <c r="M474" s="622"/>
      <c r="N474" s="625"/>
      <c r="O474" s="626"/>
      <c r="P474" s="627"/>
      <c r="Q474" s="346"/>
      <c r="R474" s="228"/>
      <c r="S474" s="228"/>
      <c r="T474" s="228"/>
      <c r="U474" s="228"/>
      <c r="V474" s="228"/>
      <c r="W474" s="228"/>
      <c r="X474" s="228"/>
      <c r="Y474" s="228"/>
      <c r="Z474" s="228"/>
      <c r="AA474" s="228"/>
      <c r="AB474" s="228"/>
      <c r="AC474" s="228"/>
      <c r="AD474" s="228"/>
      <c r="AE474" s="228"/>
      <c r="AF474" s="228"/>
      <c r="AG474" s="228"/>
      <c r="AH474" s="228"/>
      <c r="AI474" s="228"/>
      <c r="AJ474" s="228"/>
      <c r="AK474" s="228"/>
      <c r="AL474" s="228"/>
      <c r="AM474" s="228"/>
      <c r="AN474" s="228"/>
      <c r="AO474" s="228"/>
      <c r="AP474" s="228"/>
      <c r="AQ474" s="228"/>
      <c r="AR474" s="228"/>
      <c r="AS474" s="228"/>
      <c r="AT474" s="228"/>
      <c r="AU474" s="228"/>
      <c r="AV474" s="228"/>
      <c r="AW474" s="228"/>
      <c r="AX474" s="228"/>
      <c r="AY474" s="228"/>
      <c r="AZ474" s="228"/>
      <c r="BA474" s="228"/>
      <c r="BB474" s="105"/>
      <c r="BC474" s="346"/>
    </row>
    <row r="475" spans="1:55" ht="9" customHeight="1">
      <c r="A475" s="401"/>
      <c r="B475" s="402"/>
      <c r="C475" s="402"/>
      <c r="D475" s="402"/>
      <c r="E475" s="402"/>
      <c r="F475" s="402"/>
      <c r="G475" s="402"/>
      <c r="H475" s="402"/>
      <c r="I475" s="402"/>
      <c r="J475" s="402"/>
      <c r="K475" s="402"/>
      <c r="L475" s="403"/>
      <c r="M475" s="346"/>
      <c r="N475" s="228"/>
      <c r="O475" s="228"/>
      <c r="P475" s="228"/>
      <c r="Q475" s="228"/>
      <c r="R475" s="228"/>
      <c r="S475" s="228"/>
      <c r="T475" s="228"/>
      <c r="U475" s="228"/>
      <c r="V475" s="228"/>
      <c r="W475" s="228"/>
      <c r="X475" s="228"/>
      <c r="Y475" s="228"/>
      <c r="Z475" s="228"/>
      <c r="AA475" s="228"/>
      <c r="AB475" s="228"/>
      <c r="AC475" s="228"/>
      <c r="AD475" s="228"/>
      <c r="AE475" s="228"/>
      <c r="AF475" s="228"/>
      <c r="AG475" s="228"/>
      <c r="AH475" s="228"/>
      <c r="AI475" s="228"/>
      <c r="AJ475" s="228"/>
      <c r="AK475" s="228"/>
      <c r="AL475" s="228"/>
      <c r="AM475" s="228"/>
      <c r="AN475" s="228"/>
      <c r="AO475" s="228"/>
      <c r="AP475" s="228"/>
      <c r="AQ475" s="228"/>
      <c r="AR475" s="228"/>
      <c r="AS475" s="228"/>
      <c r="AT475" s="228"/>
      <c r="AU475" s="228"/>
      <c r="AV475" s="228"/>
      <c r="AW475" s="228"/>
      <c r="AX475" s="228"/>
      <c r="AY475" s="228"/>
      <c r="AZ475" s="228"/>
      <c r="BA475" s="228"/>
      <c r="BB475" s="105"/>
      <c r="BC475" s="346"/>
    </row>
    <row r="476" spans="1:55" ht="9" customHeight="1">
      <c r="A476" s="52"/>
      <c r="B476" s="50"/>
      <c r="C476" s="50"/>
      <c r="D476" s="50"/>
      <c r="E476" s="50"/>
      <c r="F476" s="50"/>
      <c r="G476" s="50"/>
      <c r="H476" s="50"/>
      <c r="I476" s="50"/>
      <c r="J476" s="50"/>
      <c r="K476" s="50"/>
      <c r="L476" s="51"/>
      <c r="M476" s="52"/>
      <c r="N476" s="50"/>
      <c r="O476" s="368"/>
      <c r="P476" s="368"/>
      <c r="Q476" s="368"/>
      <c r="R476" s="368"/>
      <c r="S476" s="368"/>
      <c r="T476" s="368"/>
      <c r="U476" s="368"/>
      <c r="V476" s="368"/>
      <c r="W476" s="368"/>
      <c r="X476" s="368"/>
      <c r="Y476" s="368"/>
      <c r="Z476" s="368"/>
      <c r="AA476" s="368"/>
      <c r="AB476" s="368"/>
      <c r="AC476" s="368"/>
      <c r="AD476" s="368"/>
      <c r="AE476" s="368"/>
      <c r="AF476" s="368"/>
      <c r="AG476" s="368"/>
      <c r="AH476" s="368"/>
      <c r="AI476" s="368"/>
      <c r="AJ476" s="368"/>
      <c r="AK476" s="368"/>
      <c r="AL476" s="368"/>
      <c r="AM476" s="368"/>
      <c r="AN476" s="368"/>
      <c r="AO476" s="368"/>
      <c r="AP476" s="368"/>
      <c r="AQ476" s="368"/>
      <c r="AR476" s="368"/>
      <c r="AS476" s="368"/>
      <c r="AT476" s="368"/>
      <c r="AU476" s="368"/>
      <c r="AV476" s="368"/>
      <c r="AW476" s="368"/>
      <c r="AX476" s="368"/>
      <c r="AY476" s="368"/>
      <c r="AZ476" s="368"/>
      <c r="BA476" s="368"/>
      <c r="BB476" s="489"/>
      <c r="BC476" s="346"/>
    </row>
    <row r="477" spans="1:55" ht="18.75" customHeight="1">
      <c r="A477" s="628" t="s">
        <v>1419</v>
      </c>
      <c r="B477" s="629"/>
      <c r="C477" s="629"/>
      <c r="D477" s="629"/>
      <c r="E477" s="629"/>
      <c r="F477" s="629"/>
      <c r="G477" s="629"/>
      <c r="H477" s="629"/>
      <c r="I477" s="629"/>
      <c r="J477" s="629"/>
      <c r="K477" s="629"/>
      <c r="L477" s="630"/>
      <c r="M477" s="67"/>
      <c r="N477" s="96"/>
      <c r="O477" s="264"/>
      <c r="P477" s="267"/>
      <c r="Q477" s="346" t="s">
        <v>979</v>
      </c>
      <c r="R477" s="228"/>
      <c r="S477" s="228"/>
      <c r="T477" s="228"/>
      <c r="U477" s="228"/>
      <c r="V477" s="228"/>
      <c r="W477" s="228"/>
      <c r="X477" s="228"/>
      <c r="Y477" s="228"/>
      <c r="Z477" s="228"/>
      <c r="AA477" s="228"/>
      <c r="AB477" s="228"/>
      <c r="AC477" s="228"/>
      <c r="AD477" s="228"/>
      <c r="AE477" s="228"/>
      <c r="AF477" s="228"/>
      <c r="AG477" s="228"/>
      <c r="AH477" s="228"/>
      <c r="AI477" s="228"/>
      <c r="AJ477" s="228"/>
      <c r="AK477" s="228"/>
      <c r="AL477" s="228"/>
      <c r="AM477" s="228"/>
      <c r="AN477" s="228"/>
      <c r="AO477" s="228"/>
      <c r="AP477" s="228"/>
      <c r="AQ477" s="228"/>
      <c r="AR477" s="228"/>
      <c r="AS477" s="228"/>
      <c r="AT477" s="228"/>
      <c r="AU477" s="228"/>
      <c r="AV477" s="228"/>
      <c r="AW477" s="228"/>
      <c r="AX477" s="228"/>
      <c r="AY477" s="228"/>
      <c r="AZ477" s="228"/>
      <c r="BA477" s="228"/>
      <c r="BB477" s="105"/>
      <c r="BC477" s="346"/>
    </row>
    <row r="478" spans="1:55" ht="33.75" customHeight="1">
      <c r="A478" s="628"/>
      <c r="B478" s="629"/>
      <c r="C478" s="629"/>
      <c r="D478" s="629"/>
      <c r="E478" s="629"/>
      <c r="F478" s="629"/>
      <c r="G478" s="629"/>
      <c r="H478" s="629"/>
      <c r="I478" s="629"/>
      <c r="J478" s="629"/>
      <c r="K478" s="629"/>
      <c r="L478" s="630"/>
      <c r="M478" s="67"/>
      <c r="N478" s="96"/>
      <c r="O478" s="228" t="s">
        <v>446</v>
      </c>
      <c r="P478" s="228"/>
      <c r="Q478" s="228"/>
      <c r="R478" s="228"/>
      <c r="S478" s="228"/>
      <c r="T478" s="228"/>
      <c r="U478" s="228"/>
      <c r="V478" s="228" t="s">
        <v>669</v>
      </c>
      <c r="W478" s="228"/>
      <c r="X478" s="228"/>
      <c r="Y478" s="228"/>
      <c r="Z478" s="228"/>
      <c r="AA478" s="228"/>
      <c r="AB478" s="228"/>
      <c r="AC478" s="228"/>
      <c r="AD478" s="228"/>
      <c r="AE478" s="228"/>
      <c r="AF478" s="228"/>
      <c r="AG478" s="228"/>
      <c r="AH478" s="228"/>
      <c r="AI478" s="228"/>
      <c r="AJ478" s="228"/>
      <c r="AK478" s="228"/>
      <c r="AL478" s="228"/>
      <c r="AM478" s="228"/>
      <c r="AN478" s="228"/>
      <c r="AO478" s="228"/>
      <c r="AP478" s="228"/>
      <c r="AQ478" s="228"/>
      <c r="AR478" s="228"/>
      <c r="AS478" s="228"/>
      <c r="AT478" s="228"/>
      <c r="AU478" s="228"/>
      <c r="AV478" s="228"/>
      <c r="AW478" s="228"/>
      <c r="AX478" s="228"/>
      <c r="AY478" s="228"/>
      <c r="AZ478" s="228"/>
      <c r="BA478" s="228"/>
      <c r="BB478" s="105"/>
      <c r="BC478" s="346"/>
    </row>
    <row r="479" spans="1:55" ht="30.75" customHeight="1">
      <c r="A479" s="548"/>
      <c r="B479" s="549"/>
      <c r="C479" s="549"/>
      <c r="D479" s="549"/>
      <c r="E479" s="549"/>
      <c r="F479" s="549"/>
      <c r="G479" s="549"/>
      <c r="H479" s="549"/>
      <c r="I479" s="549"/>
      <c r="J479" s="549"/>
      <c r="K479" s="549"/>
      <c r="L479" s="550"/>
      <c r="M479" s="67"/>
      <c r="N479" s="631"/>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32"/>
      <c r="AL479" s="632"/>
      <c r="AM479" s="632"/>
      <c r="AN479" s="632"/>
      <c r="AO479" s="632"/>
      <c r="AP479" s="632"/>
      <c r="AQ479" s="632"/>
      <c r="AR479" s="632"/>
      <c r="AS479" s="632"/>
      <c r="AT479" s="632"/>
      <c r="AU479" s="632"/>
      <c r="AV479" s="632"/>
      <c r="AW479" s="632"/>
      <c r="AX479" s="632"/>
      <c r="AY479" s="632"/>
      <c r="AZ479" s="632"/>
      <c r="BA479" s="633"/>
      <c r="BB479" s="55"/>
      <c r="BC479" s="346"/>
    </row>
    <row r="480" spans="1:55" ht="30.75" customHeight="1">
      <c r="A480" s="548"/>
      <c r="B480" s="549"/>
      <c r="C480" s="549"/>
      <c r="D480" s="549"/>
      <c r="E480" s="549"/>
      <c r="F480" s="549"/>
      <c r="G480" s="549"/>
      <c r="H480" s="549"/>
      <c r="I480" s="549"/>
      <c r="J480" s="549"/>
      <c r="K480" s="549"/>
      <c r="L480" s="550"/>
      <c r="M480" s="67"/>
      <c r="N480" s="634"/>
      <c r="O480" s="635"/>
      <c r="P480" s="635"/>
      <c r="Q480" s="635"/>
      <c r="R480" s="635"/>
      <c r="S480" s="635"/>
      <c r="T480" s="635"/>
      <c r="U480" s="635"/>
      <c r="V480" s="635"/>
      <c r="W480" s="635"/>
      <c r="X480" s="635"/>
      <c r="Y480" s="635"/>
      <c r="Z480" s="635"/>
      <c r="AA480" s="635"/>
      <c r="AB480" s="635"/>
      <c r="AC480" s="635"/>
      <c r="AD480" s="635"/>
      <c r="AE480" s="635"/>
      <c r="AF480" s="635"/>
      <c r="AG480" s="635"/>
      <c r="AH480" s="635"/>
      <c r="AI480" s="635"/>
      <c r="AJ480" s="635"/>
      <c r="AK480" s="635"/>
      <c r="AL480" s="635"/>
      <c r="AM480" s="635"/>
      <c r="AN480" s="635"/>
      <c r="AO480" s="635"/>
      <c r="AP480" s="635"/>
      <c r="AQ480" s="635"/>
      <c r="AR480" s="635"/>
      <c r="AS480" s="635"/>
      <c r="AT480" s="635"/>
      <c r="AU480" s="635"/>
      <c r="AV480" s="635"/>
      <c r="AW480" s="635"/>
      <c r="AX480" s="635"/>
      <c r="AY480" s="635"/>
      <c r="AZ480" s="635"/>
      <c r="BA480" s="636"/>
      <c r="BB480" s="55"/>
      <c r="BC480" s="346"/>
    </row>
    <row r="481" spans="1:55" ht="9" customHeight="1">
      <c r="A481" s="258"/>
      <c r="B481" s="259"/>
      <c r="C481" s="259"/>
      <c r="D481" s="259"/>
      <c r="E481" s="259"/>
      <c r="F481" s="259"/>
      <c r="G481" s="259"/>
      <c r="H481" s="259"/>
      <c r="I481" s="259"/>
      <c r="J481" s="259"/>
      <c r="K481" s="259"/>
      <c r="L481" s="260"/>
      <c r="M481" s="69"/>
      <c r="N481" s="637"/>
      <c r="O481" s="637"/>
      <c r="P481" s="637"/>
      <c r="Q481" s="637"/>
      <c r="R481" s="637"/>
      <c r="S481" s="637"/>
      <c r="T481" s="637"/>
      <c r="U481" s="637"/>
      <c r="V481" s="637"/>
      <c r="W481" s="637"/>
      <c r="X481" s="637"/>
      <c r="Y481" s="637"/>
      <c r="Z481" s="637"/>
      <c r="AA481" s="637"/>
      <c r="AB481" s="637"/>
      <c r="AC481" s="637"/>
      <c r="AD481" s="637"/>
      <c r="AE481" s="637"/>
      <c r="AF481" s="637"/>
      <c r="AG481" s="637"/>
      <c r="AH481" s="637"/>
      <c r="AI481" s="637"/>
      <c r="AJ481" s="637"/>
      <c r="AK481" s="637"/>
      <c r="AL481" s="637"/>
      <c r="AM481" s="637"/>
      <c r="AN481" s="637"/>
      <c r="AO481" s="637"/>
      <c r="AP481" s="637"/>
      <c r="AQ481" s="637"/>
      <c r="AR481" s="637"/>
      <c r="AS481" s="637"/>
      <c r="AT481" s="637"/>
      <c r="AU481" s="637"/>
      <c r="AV481" s="637"/>
      <c r="AW481" s="637"/>
      <c r="AX481" s="637"/>
      <c r="AY481" s="637"/>
      <c r="AZ481" s="637"/>
      <c r="BA481" s="637"/>
      <c r="BB481" s="71"/>
      <c r="BC481" s="346"/>
    </row>
    <row r="482" spans="1:55" ht="20.100000000000001" customHeight="1">
      <c r="A482" s="446"/>
      <c r="B482" s="446"/>
      <c r="C482" s="446"/>
      <c r="D482" s="446"/>
      <c r="E482" s="446"/>
      <c r="F482" s="446"/>
      <c r="G482" s="446"/>
      <c r="H482" s="446"/>
      <c r="I482" s="446"/>
      <c r="J482" s="446"/>
      <c r="K482" s="446"/>
      <c r="L482" s="446"/>
      <c r="M482" s="228"/>
      <c r="N482" s="228"/>
      <c r="O482" s="228"/>
      <c r="P482" s="228"/>
      <c r="Q482" s="228"/>
      <c r="R482" s="228"/>
      <c r="S482" s="228"/>
      <c r="T482" s="228"/>
      <c r="U482" s="228"/>
      <c r="V482" s="228"/>
      <c r="W482" s="228"/>
      <c r="X482" s="228"/>
      <c r="Y482" s="228"/>
      <c r="Z482" s="228"/>
      <c r="AA482" s="228"/>
      <c r="AB482" s="228"/>
      <c r="AC482" s="228"/>
      <c r="AD482" s="228"/>
      <c r="AE482" s="228"/>
      <c r="AF482" s="228"/>
      <c r="AG482" s="228"/>
      <c r="AH482" s="228"/>
      <c r="AI482" s="228"/>
      <c r="AJ482" s="228"/>
      <c r="AK482" s="228"/>
      <c r="AL482" s="228"/>
      <c r="AM482" s="228"/>
      <c r="AN482" s="228"/>
      <c r="AO482" s="228"/>
      <c r="AP482" s="228"/>
      <c r="AQ482" s="228"/>
      <c r="AR482" s="228"/>
      <c r="AS482" s="228"/>
      <c r="AT482" s="228"/>
      <c r="AU482" s="228"/>
      <c r="AV482" s="228"/>
      <c r="AW482" s="228"/>
      <c r="AX482" s="228"/>
      <c r="AY482" s="228"/>
      <c r="AZ482" s="228"/>
      <c r="BA482" s="228"/>
      <c r="BB482" s="228"/>
      <c r="BC482" s="228"/>
    </row>
    <row r="483" spans="1:55" ht="15" customHeight="1">
      <c r="A483" s="333" t="s">
        <v>2223</v>
      </c>
      <c r="B483" s="333"/>
      <c r="C483" s="333"/>
      <c r="D483" s="333"/>
      <c r="E483" s="333"/>
      <c r="F483" s="333"/>
      <c r="G483" s="333"/>
      <c r="H483" s="333"/>
      <c r="I483" s="333"/>
      <c r="J483" s="333"/>
      <c r="K483" s="333"/>
      <c r="L483" s="333"/>
      <c r="M483" s="333"/>
      <c r="N483" s="333"/>
      <c r="O483" s="333"/>
      <c r="P483" s="333"/>
      <c r="Q483" s="333"/>
      <c r="R483" s="333"/>
      <c r="S483" s="333"/>
      <c r="T483" s="333"/>
      <c r="U483" s="333"/>
      <c r="V483" s="333"/>
      <c r="W483" s="333"/>
      <c r="X483" s="333"/>
      <c r="Y483" s="333"/>
      <c r="Z483" s="333"/>
      <c r="AA483" s="333"/>
      <c r="AB483" s="333"/>
      <c r="AC483" s="333"/>
      <c r="AD483" s="333"/>
      <c r="AE483" s="333"/>
      <c r="AF483" s="333"/>
      <c r="AG483" s="333"/>
      <c r="AH483" s="333"/>
      <c r="AI483" s="333"/>
      <c r="AJ483" s="333"/>
      <c r="AK483" s="333"/>
      <c r="AL483" s="333"/>
      <c r="AM483" s="333"/>
      <c r="AN483" s="333"/>
      <c r="AO483" s="333"/>
      <c r="AP483" s="333"/>
      <c r="AQ483" s="333"/>
      <c r="AR483" s="333"/>
      <c r="AS483" s="333"/>
      <c r="AT483" s="333"/>
      <c r="AU483" s="333"/>
      <c r="AV483" s="333"/>
      <c r="AW483" s="333"/>
      <c r="AX483" s="333"/>
      <c r="AY483" s="333"/>
      <c r="AZ483" s="333"/>
      <c r="BA483" s="333"/>
      <c r="BB483" s="333"/>
      <c r="BC483" s="333"/>
    </row>
    <row r="484" spans="1:55" s="638" customFormat="1" ht="15" customHeight="1">
      <c r="A484" s="592" t="s">
        <v>1403</v>
      </c>
      <c r="B484" s="592"/>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592"/>
      <c r="AY484" s="592"/>
      <c r="AZ484" s="592"/>
      <c r="BA484" s="592"/>
      <c r="BB484" s="592"/>
      <c r="BC484" s="592"/>
    </row>
    <row r="485" spans="1:55" s="638" customFormat="1" ht="15" customHeight="1">
      <c r="A485" s="592"/>
      <c r="B485" s="592"/>
      <c r="C485" s="328" t="s">
        <v>422</v>
      </c>
      <c r="D485" s="328"/>
      <c r="E485" s="328"/>
      <c r="F485" s="328"/>
      <c r="G485" s="328"/>
      <c r="H485" s="328"/>
      <c r="I485" s="328"/>
      <c r="J485" s="328"/>
      <c r="K485" s="328"/>
      <c r="L485" s="328"/>
      <c r="M485" s="328"/>
      <c r="N485" s="328"/>
      <c r="O485" s="328"/>
      <c r="P485" s="328"/>
      <c r="Q485" s="328"/>
      <c r="R485" s="328"/>
      <c r="S485" s="328"/>
      <c r="T485" s="328"/>
      <c r="U485" s="328"/>
      <c r="V485" s="328"/>
      <c r="W485" s="328"/>
      <c r="X485" s="328"/>
      <c r="Y485" s="328"/>
      <c r="Z485" s="328"/>
      <c r="AA485" s="328"/>
      <c r="AB485" s="328"/>
      <c r="AC485" s="328"/>
      <c r="AD485" s="328"/>
      <c r="AE485" s="328"/>
      <c r="AF485" s="328"/>
      <c r="AG485" s="328"/>
      <c r="AH485" s="328"/>
      <c r="AI485" s="328"/>
      <c r="AJ485" s="328"/>
      <c r="AK485" s="328"/>
      <c r="AL485" s="328"/>
      <c r="AM485" s="328"/>
      <c r="AN485" s="328"/>
      <c r="AO485" s="328"/>
      <c r="AP485" s="328"/>
      <c r="AQ485" s="328"/>
      <c r="AR485" s="328"/>
      <c r="AS485" s="328"/>
      <c r="AT485" s="328"/>
      <c r="AU485" s="328"/>
      <c r="AV485" s="328"/>
      <c r="AW485" s="328"/>
      <c r="AX485" s="328"/>
      <c r="AY485" s="328"/>
      <c r="AZ485" s="328"/>
      <c r="BA485" s="328"/>
      <c r="BB485" s="328"/>
      <c r="BC485" s="328"/>
    </row>
    <row r="486" spans="1:55" s="638" customFormat="1" ht="15" customHeight="1">
      <c r="A486" s="639"/>
      <c r="B486" s="639"/>
      <c r="C486" s="638" t="s">
        <v>461</v>
      </c>
    </row>
    <row r="487" spans="1:55" ht="25.5" customHeight="1">
      <c r="A487" s="199"/>
      <c r="B487" s="570"/>
      <c r="C487" s="570"/>
      <c r="D487" s="195" t="s">
        <v>658</v>
      </c>
      <c r="E487" s="195"/>
      <c r="F487" s="195"/>
      <c r="G487" s="195"/>
      <c r="H487" s="195"/>
      <c r="I487" s="195"/>
      <c r="J487" s="570"/>
      <c r="K487" s="570"/>
      <c r="L487" s="572"/>
      <c r="M487" s="640" t="s">
        <v>233</v>
      </c>
      <c r="N487" s="641"/>
      <c r="O487" s="199"/>
      <c r="P487" s="570"/>
      <c r="Q487" s="570"/>
      <c r="R487" s="195" t="s">
        <v>658</v>
      </c>
      <c r="S487" s="195"/>
      <c r="T487" s="195"/>
      <c r="U487" s="195"/>
      <c r="V487" s="195"/>
      <c r="W487" s="195"/>
      <c r="X487" s="642"/>
      <c r="Y487" s="642"/>
      <c r="Z487" s="643"/>
      <c r="AA487" s="640" t="s">
        <v>233</v>
      </c>
      <c r="AB487" s="641"/>
      <c r="AC487" s="35"/>
      <c r="AD487" s="571"/>
      <c r="AE487" s="571"/>
      <c r="AF487" s="195" t="s">
        <v>658</v>
      </c>
      <c r="AG487" s="195"/>
      <c r="AH487" s="195"/>
      <c r="AI487" s="195"/>
      <c r="AJ487" s="195"/>
      <c r="AK487" s="195"/>
      <c r="AL487" s="195"/>
      <c r="AM487" s="195"/>
      <c r="AN487" s="644"/>
      <c r="AO487" s="645" t="s">
        <v>233</v>
      </c>
      <c r="AP487" s="645"/>
      <c r="AQ487" s="199"/>
      <c r="AR487" s="570"/>
      <c r="AS487" s="570"/>
      <c r="AT487" s="195" t="s">
        <v>658</v>
      </c>
      <c r="AU487" s="570"/>
      <c r="AV487" s="570"/>
      <c r="AW487" s="570"/>
      <c r="AX487" s="570"/>
      <c r="AY487" s="36"/>
      <c r="AZ487" s="36"/>
      <c r="BA487" s="37"/>
      <c r="BB487" s="640" t="s">
        <v>233</v>
      </c>
      <c r="BC487" s="641"/>
    </row>
    <row r="488" spans="1:55" ht="30.75" customHeight="1">
      <c r="A488" s="646" t="s">
        <v>692</v>
      </c>
      <c r="B488" s="647" t="s">
        <v>1265</v>
      </c>
      <c r="C488" s="647"/>
      <c r="D488" s="647"/>
      <c r="E488" s="647"/>
      <c r="F488" s="647"/>
      <c r="G488" s="647"/>
      <c r="H488" s="647"/>
      <c r="I488" s="647"/>
      <c r="J488" s="647"/>
      <c r="K488" s="647"/>
      <c r="L488" s="648"/>
      <c r="M488" s="649"/>
      <c r="N488" s="650"/>
      <c r="O488" s="651" t="s">
        <v>211</v>
      </c>
      <c r="P488" s="652"/>
      <c r="Q488" s="647" t="s">
        <v>1266</v>
      </c>
      <c r="R488" s="647"/>
      <c r="S488" s="647"/>
      <c r="T488" s="647"/>
      <c r="U488" s="647"/>
      <c r="V488" s="647"/>
      <c r="W488" s="647"/>
      <c r="X488" s="647"/>
      <c r="Y488" s="647"/>
      <c r="Z488" s="648"/>
      <c r="AA488" s="649"/>
      <c r="AB488" s="650"/>
      <c r="AC488" s="651" t="s">
        <v>424</v>
      </c>
      <c r="AD488" s="652"/>
      <c r="AE488" s="647" t="s">
        <v>1053</v>
      </c>
      <c r="AF488" s="647"/>
      <c r="AG488" s="647"/>
      <c r="AH488" s="647"/>
      <c r="AI488" s="647"/>
      <c r="AJ488" s="647"/>
      <c r="AK488" s="647"/>
      <c r="AL488" s="647"/>
      <c r="AM488" s="647"/>
      <c r="AN488" s="648"/>
      <c r="AO488" s="649"/>
      <c r="AP488" s="650"/>
      <c r="AQ488" s="651" t="s">
        <v>1012</v>
      </c>
      <c r="AR488" s="652"/>
      <c r="AS488" s="647" t="s">
        <v>1267</v>
      </c>
      <c r="AT488" s="647"/>
      <c r="AU488" s="647"/>
      <c r="AV488" s="647"/>
      <c r="AW488" s="647"/>
      <c r="AX488" s="647"/>
      <c r="AY488" s="647"/>
      <c r="AZ488" s="647"/>
      <c r="BA488" s="648"/>
      <c r="BB488" s="649"/>
      <c r="BC488" s="650"/>
    </row>
    <row r="489" spans="1:55" ht="30.75" customHeight="1">
      <c r="A489" s="646" t="s">
        <v>179</v>
      </c>
      <c r="B489" s="647" t="s">
        <v>2</v>
      </c>
      <c r="C489" s="647"/>
      <c r="D489" s="647"/>
      <c r="E489" s="647"/>
      <c r="F489" s="647"/>
      <c r="G489" s="647"/>
      <c r="H489" s="647"/>
      <c r="I489" s="647"/>
      <c r="J489" s="647"/>
      <c r="K489" s="647"/>
      <c r="L489" s="648"/>
      <c r="M489" s="649"/>
      <c r="N489" s="650"/>
      <c r="O489" s="651" t="s">
        <v>212</v>
      </c>
      <c r="P489" s="652"/>
      <c r="Q489" s="647" t="s">
        <v>1268</v>
      </c>
      <c r="R489" s="647"/>
      <c r="S489" s="647"/>
      <c r="T489" s="647"/>
      <c r="U489" s="647"/>
      <c r="V489" s="647"/>
      <c r="W489" s="647"/>
      <c r="X489" s="647"/>
      <c r="Y489" s="647"/>
      <c r="Z489" s="648"/>
      <c r="AA489" s="649"/>
      <c r="AB489" s="650"/>
      <c r="AC489" s="651" t="s">
        <v>425</v>
      </c>
      <c r="AD489" s="652"/>
      <c r="AE489" s="647" t="s">
        <v>1269</v>
      </c>
      <c r="AF489" s="647"/>
      <c r="AG489" s="647"/>
      <c r="AH489" s="647"/>
      <c r="AI489" s="647"/>
      <c r="AJ489" s="647"/>
      <c r="AK489" s="647"/>
      <c r="AL489" s="647"/>
      <c r="AM489" s="647"/>
      <c r="AN489" s="648"/>
      <c r="AO489" s="649"/>
      <c r="AP489" s="650"/>
      <c r="AQ489" s="651" t="s">
        <v>7</v>
      </c>
      <c r="AR489" s="652"/>
      <c r="AS489" s="647" t="s">
        <v>1270</v>
      </c>
      <c r="AT489" s="647"/>
      <c r="AU489" s="647"/>
      <c r="AV489" s="647"/>
      <c r="AW489" s="647"/>
      <c r="AX489" s="647"/>
      <c r="AY489" s="647"/>
      <c r="AZ489" s="647"/>
      <c r="BA489" s="648"/>
      <c r="BB489" s="649"/>
      <c r="BC489" s="650"/>
    </row>
    <row r="490" spans="1:55" ht="30.75" customHeight="1">
      <c r="A490" s="646" t="s">
        <v>180</v>
      </c>
      <c r="B490" s="647" t="s">
        <v>1271</v>
      </c>
      <c r="C490" s="647"/>
      <c r="D490" s="647"/>
      <c r="E490" s="647"/>
      <c r="F490" s="647"/>
      <c r="G490" s="647"/>
      <c r="H490" s="647"/>
      <c r="I490" s="647"/>
      <c r="J490" s="647"/>
      <c r="K490" s="647"/>
      <c r="L490" s="648"/>
      <c r="M490" s="649"/>
      <c r="N490" s="650"/>
      <c r="O490" s="651" t="s">
        <v>213</v>
      </c>
      <c r="P490" s="652"/>
      <c r="Q490" s="647" t="s">
        <v>1272</v>
      </c>
      <c r="R490" s="647"/>
      <c r="S490" s="647"/>
      <c r="T490" s="647"/>
      <c r="U490" s="647"/>
      <c r="V490" s="647"/>
      <c r="W490" s="647"/>
      <c r="X490" s="647"/>
      <c r="Y490" s="647"/>
      <c r="Z490" s="648"/>
      <c r="AA490" s="649"/>
      <c r="AB490" s="650"/>
      <c r="AC490" s="651" t="s">
        <v>426</v>
      </c>
      <c r="AD490" s="652"/>
      <c r="AE490" s="647" t="s">
        <v>6</v>
      </c>
      <c r="AF490" s="647"/>
      <c r="AG490" s="647"/>
      <c r="AH490" s="647"/>
      <c r="AI490" s="647"/>
      <c r="AJ490" s="647"/>
      <c r="AK490" s="647"/>
      <c r="AL490" s="647"/>
      <c r="AM490" s="647"/>
      <c r="AN490" s="648"/>
      <c r="AO490" s="649"/>
      <c r="AP490" s="650"/>
      <c r="AQ490" s="651" t="s">
        <v>8</v>
      </c>
      <c r="AR490" s="652"/>
      <c r="AS490" s="647" t="s">
        <v>1273</v>
      </c>
      <c r="AT490" s="647"/>
      <c r="AU490" s="647"/>
      <c r="AV490" s="647"/>
      <c r="AW490" s="647"/>
      <c r="AX490" s="647"/>
      <c r="AY490" s="647"/>
      <c r="AZ490" s="647"/>
      <c r="BA490" s="648"/>
      <c r="BB490" s="649"/>
      <c r="BC490" s="650"/>
    </row>
    <row r="491" spans="1:55" ht="30.75" customHeight="1">
      <c r="A491" s="646" t="s">
        <v>181</v>
      </c>
      <c r="B491" s="647" t="s">
        <v>1274</v>
      </c>
      <c r="C491" s="647"/>
      <c r="D491" s="647"/>
      <c r="E491" s="647"/>
      <c r="F491" s="647"/>
      <c r="G491" s="647"/>
      <c r="H491" s="647"/>
      <c r="I491" s="647"/>
      <c r="J491" s="647"/>
      <c r="K491" s="647"/>
      <c r="L491" s="648"/>
      <c r="M491" s="649"/>
      <c r="N491" s="650"/>
      <c r="O491" s="651" t="s">
        <v>5</v>
      </c>
      <c r="P491" s="652"/>
      <c r="Q491" s="647" t="s">
        <v>1275</v>
      </c>
      <c r="R491" s="647"/>
      <c r="S491" s="647"/>
      <c r="T491" s="647"/>
      <c r="U491" s="647"/>
      <c r="V491" s="647"/>
      <c r="W491" s="647"/>
      <c r="X491" s="647"/>
      <c r="Y491" s="647"/>
      <c r="Z491" s="648"/>
      <c r="AA491" s="649"/>
      <c r="AB491" s="650"/>
      <c r="AC491" s="651" t="s">
        <v>427</v>
      </c>
      <c r="AD491" s="652"/>
      <c r="AE491" s="647" t="s">
        <v>1276</v>
      </c>
      <c r="AF491" s="647"/>
      <c r="AG491" s="647"/>
      <c r="AH491" s="647"/>
      <c r="AI491" s="647"/>
      <c r="AJ491" s="647"/>
      <c r="AK491" s="647"/>
      <c r="AL491" s="647"/>
      <c r="AM491" s="647"/>
      <c r="AN491" s="648"/>
      <c r="AO491" s="649"/>
      <c r="AP491" s="650"/>
      <c r="AQ491" s="651" t="s">
        <v>9</v>
      </c>
      <c r="AR491" s="652"/>
      <c r="AS491" s="647" t="s">
        <v>1277</v>
      </c>
      <c r="AT491" s="647"/>
      <c r="AU491" s="647"/>
      <c r="AV491" s="647"/>
      <c r="AW491" s="647"/>
      <c r="AX491" s="647"/>
      <c r="AY491" s="647"/>
      <c r="AZ491" s="647"/>
      <c r="BA491" s="648"/>
      <c r="BB491" s="649"/>
      <c r="BC491" s="650"/>
    </row>
    <row r="492" spans="1:55" ht="30.75" customHeight="1">
      <c r="A492" s="646" t="s">
        <v>182</v>
      </c>
      <c r="B492" s="647" t="s">
        <v>1278</v>
      </c>
      <c r="C492" s="647"/>
      <c r="D492" s="647"/>
      <c r="E492" s="647"/>
      <c r="F492" s="647"/>
      <c r="G492" s="647"/>
      <c r="H492" s="647"/>
      <c r="I492" s="647"/>
      <c r="J492" s="647"/>
      <c r="K492" s="647"/>
      <c r="L492" s="648"/>
      <c r="M492" s="649"/>
      <c r="N492" s="650"/>
      <c r="O492" s="651" t="s">
        <v>214</v>
      </c>
      <c r="P492" s="652"/>
      <c r="Q492" s="647" t="s">
        <v>1279</v>
      </c>
      <c r="R492" s="647"/>
      <c r="S492" s="647"/>
      <c r="T492" s="647"/>
      <c r="U492" s="647"/>
      <c r="V492" s="647"/>
      <c r="W492" s="647"/>
      <c r="X492" s="647"/>
      <c r="Y492" s="647"/>
      <c r="Z492" s="648"/>
      <c r="AA492" s="649"/>
      <c r="AB492" s="650"/>
      <c r="AC492" s="651" t="s">
        <v>428</v>
      </c>
      <c r="AD492" s="652"/>
      <c r="AE492" s="647" t="s">
        <v>1280</v>
      </c>
      <c r="AF492" s="647"/>
      <c r="AG492" s="647"/>
      <c r="AH492" s="647"/>
      <c r="AI492" s="647"/>
      <c r="AJ492" s="647"/>
      <c r="AK492" s="647"/>
      <c r="AL492" s="647"/>
      <c r="AM492" s="647"/>
      <c r="AN492" s="648"/>
      <c r="AO492" s="649"/>
      <c r="AP492" s="650"/>
      <c r="AQ492" s="651" t="s">
        <v>12</v>
      </c>
      <c r="AR492" s="652"/>
      <c r="AS492" s="647" t="s">
        <v>1281</v>
      </c>
      <c r="AT492" s="647"/>
      <c r="AU492" s="647"/>
      <c r="AV492" s="647"/>
      <c r="AW492" s="647"/>
      <c r="AX492" s="647"/>
      <c r="AY492" s="647"/>
      <c r="AZ492" s="647"/>
      <c r="BA492" s="648"/>
      <c r="BB492" s="649"/>
      <c r="BC492" s="650"/>
    </row>
    <row r="493" spans="1:55" ht="30.75" customHeight="1">
      <c r="A493" s="646" t="s">
        <v>183</v>
      </c>
      <c r="B493" s="647" t="s">
        <v>1282</v>
      </c>
      <c r="C493" s="647"/>
      <c r="D493" s="647"/>
      <c r="E493" s="647"/>
      <c r="F493" s="647"/>
      <c r="G493" s="647"/>
      <c r="H493" s="647"/>
      <c r="I493" s="647"/>
      <c r="J493" s="647"/>
      <c r="K493" s="647"/>
      <c r="L493" s="648"/>
      <c r="M493" s="649"/>
      <c r="N493" s="650"/>
      <c r="O493" s="651" t="s">
        <v>215</v>
      </c>
      <c r="P493" s="652"/>
      <c r="Q493" s="647" t="s">
        <v>1283</v>
      </c>
      <c r="R493" s="647"/>
      <c r="S493" s="647"/>
      <c r="T493" s="647"/>
      <c r="U493" s="647"/>
      <c r="V493" s="647"/>
      <c r="W493" s="647"/>
      <c r="X493" s="647"/>
      <c r="Y493" s="647"/>
      <c r="Z493" s="648"/>
      <c r="AA493" s="649"/>
      <c r="AB493" s="650"/>
      <c r="AC493" s="651" t="s">
        <v>10</v>
      </c>
      <c r="AD493" s="652"/>
      <c r="AE493" s="647" t="s">
        <v>11</v>
      </c>
      <c r="AF493" s="647"/>
      <c r="AG493" s="647"/>
      <c r="AH493" s="647"/>
      <c r="AI493" s="647"/>
      <c r="AJ493" s="647"/>
      <c r="AK493" s="647"/>
      <c r="AL493" s="647"/>
      <c r="AM493" s="647"/>
      <c r="AN493" s="648"/>
      <c r="AO493" s="649"/>
      <c r="AP493" s="650"/>
      <c r="AQ493" s="651" t="s">
        <v>16</v>
      </c>
      <c r="AR493" s="652"/>
      <c r="AS493" s="647" t="s">
        <v>1284</v>
      </c>
      <c r="AT493" s="647"/>
      <c r="AU493" s="647"/>
      <c r="AV493" s="647"/>
      <c r="AW493" s="647"/>
      <c r="AX493" s="647"/>
      <c r="AY493" s="647"/>
      <c r="AZ493" s="647"/>
      <c r="BA493" s="648"/>
      <c r="BB493" s="649"/>
      <c r="BC493" s="650"/>
    </row>
    <row r="494" spans="1:55" ht="30.75" customHeight="1">
      <c r="A494" s="646" t="s">
        <v>184</v>
      </c>
      <c r="B494" s="647" t="s">
        <v>1285</v>
      </c>
      <c r="C494" s="647"/>
      <c r="D494" s="647"/>
      <c r="E494" s="647"/>
      <c r="F494" s="647"/>
      <c r="G494" s="647"/>
      <c r="H494" s="647"/>
      <c r="I494" s="647"/>
      <c r="J494" s="647"/>
      <c r="K494" s="647"/>
      <c r="L494" s="648"/>
      <c r="M494" s="649"/>
      <c r="N494" s="650"/>
      <c r="O494" s="651" t="s">
        <v>216</v>
      </c>
      <c r="P494" s="652"/>
      <c r="Q494" s="647" t="s">
        <v>1286</v>
      </c>
      <c r="R494" s="647"/>
      <c r="S494" s="647"/>
      <c r="T494" s="647"/>
      <c r="U494" s="647"/>
      <c r="V494" s="647"/>
      <c r="W494" s="647"/>
      <c r="X494" s="647"/>
      <c r="Y494" s="647"/>
      <c r="Z494" s="648"/>
      <c r="AA494" s="649"/>
      <c r="AB494" s="650"/>
      <c r="AC494" s="651" t="s">
        <v>14</v>
      </c>
      <c r="AD494" s="652"/>
      <c r="AE494" s="647" t="s">
        <v>15</v>
      </c>
      <c r="AF494" s="647"/>
      <c r="AG494" s="647"/>
      <c r="AH494" s="647"/>
      <c r="AI494" s="647"/>
      <c r="AJ494" s="647"/>
      <c r="AK494" s="647"/>
      <c r="AL494" s="647"/>
      <c r="AM494" s="647"/>
      <c r="AN494" s="648"/>
      <c r="AO494" s="649"/>
      <c r="AP494" s="650"/>
      <c r="AQ494" s="651" t="s">
        <v>19</v>
      </c>
      <c r="AR494" s="652"/>
      <c r="AS494" s="647" t="s">
        <v>1287</v>
      </c>
      <c r="AT494" s="647"/>
      <c r="AU494" s="647"/>
      <c r="AV494" s="647"/>
      <c r="AW494" s="647"/>
      <c r="AX494" s="647"/>
      <c r="AY494" s="647"/>
      <c r="AZ494" s="647"/>
      <c r="BA494" s="648"/>
      <c r="BB494" s="649"/>
      <c r="BC494" s="650"/>
    </row>
    <row r="495" spans="1:55" ht="30.75" customHeight="1">
      <c r="A495" s="646" t="s">
        <v>185</v>
      </c>
      <c r="B495" s="647" t="s">
        <v>1288</v>
      </c>
      <c r="C495" s="647"/>
      <c r="D495" s="647"/>
      <c r="E495" s="647"/>
      <c r="F495" s="647"/>
      <c r="G495" s="647"/>
      <c r="H495" s="647"/>
      <c r="I495" s="647"/>
      <c r="J495" s="647"/>
      <c r="K495" s="647"/>
      <c r="L495" s="648"/>
      <c r="M495" s="649"/>
      <c r="N495" s="650"/>
      <c r="O495" s="651" t="s">
        <v>217</v>
      </c>
      <c r="P495" s="652"/>
      <c r="Q495" s="647" t="s">
        <v>13</v>
      </c>
      <c r="R495" s="647"/>
      <c r="S495" s="647"/>
      <c r="T495" s="647"/>
      <c r="U495" s="647"/>
      <c r="V495" s="647"/>
      <c r="W495" s="647"/>
      <c r="X495" s="647"/>
      <c r="Y495" s="647"/>
      <c r="Z495" s="648"/>
      <c r="AA495" s="649"/>
      <c r="AB495" s="650"/>
      <c r="AC495" s="651" t="s">
        <v>18</v>
      </c>
      <c r="AD495" s="652"/>
      <c r="AE495" s="653" t="s">
        <v>1289</v>
      </c>
      <c r="AF495" s="653"/>
      <c r="AG495" s="653"/>
      <c r="AH495" s="653"/>
      <c r="AI495" s="653"/>
      <c r="AJ495" s="653"/>
      <c r="AK495" s="653"/>
      <c r="AL495" s="653"/>
      <c r="AM495" s="653"/>
      <c r="AN495" s="654"/>
      <c r="AO495" s="649"/>
      <c r="AP495" s="650"/>
      <c r="AQ495" s="651" t="s">
        <v>22</v>
      </c>
      <c r="AR495" s="652"/>
      <c r="AS495" s="647" t="s">
        <v>1290</v>
      </c>
      <c r="AT495" s="647"/>
      <c r="AU495" s="647"/>
      <c r="AV495" s="647"/>
      <c r="AW495" s="647"/>
      <c r="AX495" s="647"/>
      <c r="AY495" s="647"/>
      <c r="AZ495" s="647"/>
      <c r="BA495" s="648"/>
      <c r="BB495" s="649"/>
      <c r="BC495" s="650"/>
    </row>
    <row r="496" spans="1:55" ht="30.75" customHeight="1">
      <c r="A496" s="646" t="s">
        <v>186</v>
      </c>
      <c r="B496" s="647" t="s">
        <v>1291</v>
      </c>
      <c r="C496" s="647"/>
      <c r="D496" s="647"/>
      <c r="E496" s="647"/>
      <c r="F496" s="647"/>
      <c r="G496" s="647"/>
      <c r="H496" s="647"/>
      <c r="I496" s="647"/>
      <c r="J496" s="647"/>
      <c r="K496" s="647"/>
      <c r="L496" s="648"/>
      <c r="M496" s="649"/>
      <c r="N496" s="650"/>
      <c r="O496" s="651" t="s">
        <v>218</v>
      </c>
      <c r="P496" s="652"/>
      <c r="Q496" s="647" t="s">
        <v>17</v>
      </c>
      <c r="R496" s="647"/>
      <c r="S496" s="647"/>
      <c r="T496" s="647"/>
      <c r="U496" s="647"/>
      <c r="V496" s="647"/>
      <c r="W496" s="647"/>
      <c r="X496" s="647"/>
      <c r="Y496" s="647"/>
      <c r="Z496" s="648"/>
      <c r="AA496" s="649"/>
      <c r="AB496" s="650"/>
      <c r="AC496" s="651" t="s">
        <v>21</v>
      </c>
      <c r="AD496" s="652"/>
      <c r="AE496" s="647" t="s">
        <v>1292</v>
      </c>
      <c r="AF496" s="647"/>
      <c r="AG496" s="647"/>
      <c r="AH496" s="647"/>
      <c r="AI496" s="647"/>
      <c r="AJ496" s="647"/>
      <c r="AK496" s="647"/>
      <c r="AL496" s="647"/>
      <c r="AM496" s="647"/>
      <c r="AN496" s="648"/>
      <c r="AO496" s="649"/>
      <c r="AP496" s="650"/>
      <c r="AQ496" s="651" t="s">
        <v>25</v>
      </c>
      <c r="AR496" s="652"/>
      <c r="AS496" s="647" t="s">
        <v>1293</v>
      </c>
      <c r="AT496" s="647"/>
      <c r="AU496" s="647"/>
      <c r="AV496" s="647"/>
      <c r="AW496" s="647"/>
      <c r="AX496" s="647"/>
      <c r="AY496" s="647"/>
      <c r="AZ496" s="647"/>
      <c r="BA496" s="648"/>
      <c r="BB496" s="649"/>
      <c r="BC496" s="650"/>
    </row>
    <row r="497" spans="1:55" ht="30.75" customHeight="1">
      <c r="A497" s="646" t="s">
        <v>187</v>
      </c>
      <c r="B497" s="647" t="s">
        <v>1294</v>
      </c>
      <c r="C497" s="647"/>
      <c r="D497" s="647"/>
      <c r="E497" s="647"/>
      <c r="F497" s="647"/>
      <c r="G497" s="647"/>
      <c r="H497" s="647"/>
      <c r="I497" s="647"/>
      <c r="J497" s="647"/>
      <c r="K497" s="647"/>
      <c r="L497" s="648"/>
      <c r="M497" s="649"/>
      <c r="N497" s="650"/>
      <c r="O497" s="651" t="s">
        <v>219</v>
      </c>
      <c r="P497" s="652"/>
      <c r="Q497" s="647" t="s">
        <v>20</v>
      </c>
      <c r="R497" s="647"/>
      <c r="S497" s="647"/>
      <c r="T497" s="647"/>
      <c r="U497" s="647"/>
      <c r="V497" s="647"/>
      <c r="W497" s="647"/>
      <c r="X497" s="647"/>
      <c r="Y497" s="647"/>
      <c r="Z497" s="648"/>
      <c r="AA497" s="649"/>
      <c r="AB497" s="650"/>
      <c r="AC497" s="651" t="s">
        <v>24</v>
      </c>
      <c r="AD497" s="652"/>
      <c r="AE497" s="647" t="s">
        <v>1295</v>
      </c>
      <c r="AF497" s="647"/>
      <c r="AG497" s="647"/>
      <c r="AH497" s="647"/>
      <c r="AI497" s="647"/>
      <c r="AJ497" s="647"/>
      <c r="AK497" s="647"/>
      <c r="AL497" s="647"/>
      <c r="AM497" s="647"/>
      <c r="AN497" s="648"/>
      <c r="AO497" s="649"/>
      <c r="AP497" s="650"/>
      <c r="AQ497" s="651" t="s">
        <v>30</v>
      </c>
      <c r="AR497" s="652"/>
      <c r="AS497" s="647" t="s">
        <v>1296</v>
      </c>
      <c r="AT497" s="647"/>
      <c r="AU497" s="647"/>
      <c r="AV497" s="647"/>
      <c r="AW497" s="647"/>
      <c r="AX497" s="647"/>
      <c r="AY497" s="647"/>
      <c r="AZ497" s="647"/>
      <c r="BA497" s="648"/>
      <c r="BB497" s="649"/>
      <c r="BC497" s="650"/>
    </row>
    <row r="498" spans="1:55" ht="30.75" customHeight="1">
      <c r="A498" s="646" t="s">
        <v>188</v>
      </c>
      <c r="B498" s="647" t="s">
        <v>1297</v>
      </c>
      <c r="C498" s="647"/>
      <c r="D498" s="647"/>
      <c r="E498" s="647"/>
      <c r="F498" s="647"/>
      <c r="G498" s="647"/>
      <c r="H498" s="647"/>
      <c r="I498" s="647"/>
      <c r="J498" s="647"/>
      <c r="K498" s="647"/>
      <c r="L498" s="648"/>
      <c r="M498" s="649"/>
      <c r="N498" s="650"/>
      <c r="O498" s="651" t="s">
        <v>220</v>
      </c>
      <c r="P498" s="652"/>
      <c r="Q498" s="647" t="s">
        <v>23</v>
      </c>
      <c r="R498" s="647"/>
      <c r="S498" s="647"/>
      <c r="T498" s="647"/>
      <c r="U498" s="647"/>
      <c r="V498" s="647"/>
      <c r="W498" s="647"/>
      <c r="X498" s="647"/>
      <c r="Y498" s="647"/>
      <c r="Z498" s="648"/>
      <c r="AA498" s="649"/>
      <c r="AB498" s="650"/>
      <c r="AC498" s="651" t="s">
        <v>28</v>
      </c>
      <c r="AD498" s="652"/>
      <c r="AE498" s="647" t="s">
        <v>29</v>
      </c>
      <c r="AF498" s="647"/>
      <c r="AG498" s="647"/>
      <c r="AH498" s="647"/>
      <c r="AI498" s="647"/>
      <c r="AJ498" s="647"/>
      <c r="AK498" s="647"/>
      <c r="AL498" s="647"/>
      <c r="AM498" s="647"/>
      <c r="AN498" s="648"/>
      <c r="AO498" s="649"/>
      <c r="AP498" s="650"/>
      <c r="AQ498" s="651" t="s">
        <v>32</v>
      </c>
      <c r="AR498" s="652"/>
      <c r="AS498" s="653" t="s">
        <v>1298</v>
      </c>
      <c r="AT498" s="653"/>
      <c r="AU498" s="653"/>
      <c r="AV498" s="653"/>
      <c r="AW498" s="653"/>
      <c r="AX498" s="653"/>
      <c r="AY498" s="653"/>
      <c r="AZ498" s="653"/>
      <c r="BA498" s="654"/>
      <c r="BB498" s="649"/>
      <c r="BC498" s="650"/>
    </row>
    <row r="499" spans="1:55" ht="30.75" customHeight="1">
      <c r="A499" s="646" t="s">
        <v>189</v>
      </c>
      <c r="B499" s="647" t="s">
        <v>1299</v>
      </c>
      <c r="C499" s="647"/>
      <c r="D499" s="647"/>
      <c r="E499" s="647"/>
      <c r="F499" s="647"/>
      <c r="G499" s="647"/>
      <c r="H499" s="647"/>
      <c r="I499" s="647"/>
      <c r="J499" s="647"/>
      <c r="K499" s="647"/>
      <c r="L499" s="648"/>
      <c r="M499" s="649"/>
      <c r="N499" s="650"/>
      <c r="O499" s="651" t="s">
        <v>221</v>
      </c>
      <c r="P499" s="652"/>
      <c r="Q499" s="647" t="s">
        <v>27</v>
      </c>
      <c r="R499" s="647"/>
      <c r="S499" s="647"/>
      <c r="T499" s="647"/>
      <c r="U499" s="647"/>
      <c r="V499" s="647"/>
      <c r="W499" s="647"/>
      <c r="X499" s="647"/>
      <c r="Y499" s="647"/>
      <c r="Z499" s="648"/>
      <c r="AA499" s="649"/>
      <c r="AB499" s="650"/>
      <c r="AC499" s="651" t="s">
        <v>31</v>
      </c>
      <c r="AD499" s="652"/>
      <c r="AE499" s="647" t="s">
        <v>1300</v>
      </c>
      <c r="AF499" s="647"/>
      <c r="AG499" s="647"/>
      <c r="AH499" s="647"/>
      <c r="AI499" s="647"/>
      <c r="AJ499" s="647"/>
      <c r="AK499" s="647"/>
      <c r="AL499" s="647"/>
      <c r="AM499" s="647"/>
      <c r="AN499" s="648"/>
      <c r="AO499" s="649"/>
      <c r="AP499" s="650"/>
      <c r="AQ499" s="651" t="s">
        <v>35</v>
      </c>
      <c r="AR499" s="652"/>
      <c r="AS499" s="653" t="s">
        <v>1301</v>
      </c>
      <c r="AT499" s="653"/>
      <c r="AU499" s="653"/>
      <c r="AV499" s="653"/>
      <c r="AW499" s="653"/>
      <c r="AX499" s="653"/>
      <c r="AY499" s="653"/>
      <c r="AZ499" s="653"/>
      <c r="BA499" s="654"/>
      <c r="BB499" s="649"/>
      <c r="BC499" s="650"/>
    </row>
    <row r="500" spans="1:55" ht="30.75" customHeight="1">
      <c r="A500" s="646" t="s">
        <v>26</v>
      </c>
      <c r="B500" s="647" t="s">
        <v>1302</v>
      </c>
      <c r="C500" s="647"/>
      <c r="D500" s="647"/>
      <c r="E500" s="647"/>
      <c r="F500" s="647"/>
      <c r="G500" s="647"/>
      <c r="H500" s="647"/>
      <c r="I500" s="647"/>
      <c r="J500" s="647"/>
      <c r="K500" s="647"/>
      <c r="L500" s="648"/>
      <c r="M500" s="649"/>
      <c r="N500" s="650"/>
      <c r="O500" s="651" t="s">
        <v>222</v>
      </c>
      <c r="P500" s="652"/>
      <c r="Q500" s="647" t="s">
        <v>1303</v>
      </c>
      <c r="R500" s="647"/>
      <c r="S500" s="647"/>
      <c r="T500" s="647"/>
      <c r="U500" s="647"/>
      <c r="V500" s="647"/>
      <c r="W500" s="647"/>
      <c r="X500" s="647"/>
      <c r="Y500" s="647"/>
      <c r="Z500" s="648"/>
      <c r="AA500" s="649"/>
      <c r="AB500" s="650"/>
      <c r="AC500" s="651" t="s">
        <v>34</v>
      </c>
      <c r="AD500" s="652"/>
      <c r="AE500" s="647" t="s">
        <v>1017</v>
      </c>
      <c r="AF500" s="647"/>
      <c r="AG500" s="647"/>
      <c r="AH500" s="647"/>
      <c r="AI500" s="647"/>
      <c r="AJ500" s="647"/>
      <c r="AK500" s="647"/>
      <c r="AL500" s="647"/>
      <c r="AM500" s="647"/>
      <c r="AN500" s="648"/>
      <c r="AO500" s="649"/>
      <c r="AP500" s="650"/>
      <c r="AQ500" s="651" t="s">
        <v>38</v>
      </c>
      <c r="AR500" s="652"/>
      <c r="AS500" s="653" t="s">
        <v>1304</v>
      </c>
      <c r="AT500" s="653"/>
      <c r="AU500" s="653"/>
      <c r="AV500" s="653"/>
      <c r="AW500" s="653"/>
      <c r="AX500" s="653"/>
      <c r="AY500" s="653"/>
      <c r="AZ500" s="653"/>
      <c r="BA500" s="654"/>
      <c r="BB500" s="649"/>
      <c r="BC500" s="650"/>
    </row>
    <row r="501" spans="1:55" ht="30.75" customHeight="1">
      <c r="A501" s="646" t="s">
        <v>191</v>
      </c>
      <c r="B501" s="647" t="s">
        <v>1305</v>
      </c>
      <c r="C501" s="647"/>
      <c r="D501" s="647"/>
      <c r="E501" s="647"/>
      <c r="F501" s="647"/>
      <c r="G501" s="647"/>
      <c r="H501" s="647"/>
      <c r="I501" s="647"/>
      <c r="J501" s="647"/>
      <c r="K501" s="647"/>
      <c r="L501" s="648"/>
      <c r="M501" s="649"/>
      <c r="N501" s="650"/>
      <c r="O501" s="651" t="s">
        <v>223</v>
      </c>
      <c r="P501" s="652"/>
      <c r="Q501" s="647" t="s">
        <v>33</v>
      </c>
      <c r="R501" s="647"/>
      <c r="S501" s="647"/>
      <c r="T501" s="647"/>
      <c r="U501" s="647"/>
      <c r="V501" s="647"/>
      <c r="W501" s="647"/>
      <c r="X501" s="647"/>
      <c r="Y501" s="647"/>
      <c r="Z501" s="648"/>
      <c r="AA501" s="649"/>
      <c r="AB501" s="650"/>
      <c r="AC501" s="651" t="s">
        <v>36</v>
      </c>
      <c r="AD501" s="652"/>
      <c r="AE501" s="647" t="s">
        <v>1306</v>
      </c>
      <c r="AF501" s="647"/>
      <c r="AG501" s="647"/>
      <c r="AH501" s="647"/>
      <c r="AI501" s="647"/>
      <c r="AJ501" s="647"/>
      <c r="AK501" s="647"/>
      <c r="AL501" s="647"/>
      <c r="AM501" s="647"/>
      <c r="AN501" s="648"/>
      <c r="AO501" s="649"/>
      <c r="AP501" s="650"/>
      <c r="AQ501" s="651" t="s">
        <v>39</v>
      </c>
      <c r="AR501" s="652"/>
      <c r="AS501" s="653" t="s">
        <v>1307</v>
      </c>
      <c r="AT501" s="653"/>
      <c r="AU501" s="653"/>
      <c r="AV501" s="653"/>
      <c r="AW501" s="653"/>
      <c r="AX501" s="653"/>
      <c r="AY501" s="653"/>
      <c r="AZ501" s="653"/>
      <c r="BA501" s="654"/>
      <c r="BB501" s="649"/>
      <c r="BC501" s="650"/>
    </row>
    <row r="502" spans="1:55" ht="30.75" customHeight="1">
      <c r="A502" s="646" t="s">
        <v>192</v>
      </c>
      <c r="B502" s="647" t="s">
        <v>1308</v>
      </c>
      <c r="C502" s="647"/>
      <c r="D502" s="647"/>
      <c r="E502" s="647"/>
      <c r="F502" s="647"/>
      <c r="G502" s="647"/>
      <c r="H502" s="647"/>
      <c r="I502" s="647"/>
      <c r="J502" s="647"/>
      <c r="K502" s="647"/>
      <c r="L502" s="648"/>
      <c r="M502" s="649"/>
      <c r="N502" s="650"/>
      <c r="O502" s="651" t="s">
        <v>224</v>
      </c>
      <c r="P502" s="652"/>
      <c r="Q502" s="647" t="s">
        <v>1309</v>
      </c>
      <c r="R502" s="647"/>
      <c r="S502" s="647"/>
      <c r="T502" s="647"/>
      <c r="U502" s="647"/>
      <c r="V502" s="647"/>
      <c r="W502" s="647"/>
      <c r="X502" s="647"/>
      <c r="Y502" s="647"/>
      <c r="Z502" s="648"/>
      <c r="AA502" s="649"/>
      <c r="AB502" s="650"/>
      <c r="AC502" s="651" t="s">
        <v>1010</v>
      </c>
      <c r="AD502" s="652"/>
      <c r="AE502" s="647" t="s">
        <v>37</v>
      </c>
      <c r="AF502" s="647"/>
      <c r="AG502" s="647"/>
      <c r="AH502" s="647"/>
      <c r="AI502" s="647"/>
      <c r="AJ502" s="647"/>
      <c r="AK502" s="647"/>
      <c r="AL502" s="647"/>
      <c r="AM502" s="647"/>
      <c r="AN502" s="648"/>
      <c r="AO502" s="649"/>
      <c r="AP502" s="650"/>
      <c r="AQ502" s="651" t="s">
        <v>41</v>
      </c>
      <c r="AR502" s="652"/>
      <c r="AS502" s="653" t="s">
        <v>1310</v>
      </c>
      <c r="AT502" s="653"/>
      <c r="AU502" s="653"/>
      <c r="AV502" s="653"/>
      <c r="AW502" s="653"/>
      <c r="AX502" s="653"/>
      <c r="AY502" s="653"/>
      <c r="AZ502" s="653"/>
      <c r="BA502" s="654"/>
      <c r="BB502" s="649"/>
      <c r="BC502" s="650"/>
    </row>
    <row r="503" spans="1:55" ht="30.75" customHeight="1">
      <c r="A503" s="646" t="s">
        <v>193</v>
      </c>
      <c r="B503" s="647" t="s">
        <v>1311</v>
      </c>
      <c r="C503" s="647"/>
      <c r="D503" s="647"/>
      <c r="E503" s="647"/>
      <c r="F503" s="647"/>
      <c r="G503" s="647"/>
      <c r="H503" s="647"/>
      <c r="I503" s="647"/>
      <c r="J503" s="647"/>
      <c r="K503" s="647"/>
      <c r="L503" s="648"/>
      <c r="M503" s="649"/>
      <c r="N503" s="650"/>
      <c r="O503" s="651" t="s">
        <v>225</v>
      </c>
      <c r="P503" s="652"/>
      <c r="Q503" s="647" t="s">
        <v>1312</v>
      </c>
      <c r="R503" s="647"/>
      <c r="S503" s="647"/>
      <c r="T503" s="647"/>
      <c r="U503" s="647"/>
      <c r="V503" s="647"/>
      <c r="W503" s="647"/>
      <c r="X503" s="647"/>
      <c r="Y503" s="647"/>
      <c r="Z503" s="648"/>
      <c r="AA503" s="649"/>
      <c r="AB503" s="650"/>
      <c r="AC503" s="651" t="s">
        <v>40</v>
      </c>
      <c r="AD503" s="652"/>
      <c r="AE503" s="647" t="s">
        <v>1313</v>
      </c>
      <c r="AF503" s="647"/>
      <c r="AG503" s="647"/>
      <c r="AH503" s="647"/>
      <c r="AI503" s="647"/>
      <c r="AJ503" s="647"/>
      <c r="AK503" s="647"/>
      <c r="AL503" s="647"/>
      <c r="AM503" s="647"/>
      <c r="AN503" s="648"/>
      <c r="AO503" s="649"/>
      <c r="AP503" s="650"/>
      <c r="AQ503" s="651" t="s">
        <v>43</v>
      </c>
      <c r="AR503" s="652"/>
      <c r="AS503" s="653" t="s">
        <v>1314</v>
      </c>
      <c r="AT503" s="653"/>
      <c r="AU503" s="653"/>
      <c r="AV503" s="653"/>
      <c r="AW503" s="653"/>
      <c r="AX503" s="653"/>
      <c r="AY503" s="653"/>
      <c r="AZ503" s="653"/>
      <c r="BA503" s="654"/>
      <c r="BB503" s="649"/>
      <c r="BC503" s="650"/>
    </row>
    <row r="504" spans="1:55" ht="30.75" customHeight="1">
      <c r="A504" s="646" t="s">
        <v>194</v>
      </c>
      <c r="B504" s="647" t="s">
        <v>1315</v>
      </c>
      <c r="C504" s="647"/>
      <c r="D504" s="647"/>
      <c r="E504" s="647"/>
      <c r="F504" s="647"/>
      <c r="G504" s="647"/>
      <c r="H504" s="647"/>
      <c r="I504" s="647"/>
      <c r="J504" s="647"/>
      <c r="K504" s="647"/>
      <c r="L504" s="648"/>
      <c r="M504" s="649"/>
      <c r="N504" s="650"/>
      <c r="O504" s="651" t="s">
        <v>228</v>
      </c>
      <c r="P504" s="652"/>
      <c r="Q504" s="647" t="s">
        <v>1316</v>
      </c>
      <c r="R504" s="647"/>
      <c r="S504" s="647"/>
      <c r="T504" s="647"/>
      <c r="U504" s="647"/>
      <c r="V504" s="647"/>
      <c r="W504" s="647"/>
      <c r="X504" s="647"/>
      <c r="Y504" s="647"/>
      <c r="Z504" s="648"/>
      <c r="AA504" s="649"/>
      <c r="AB504" s="650"/>
      <c r="AC504" s="651" t="s">
        <v>42</v>
      </c>
      <c r="AD504" s="652"/>
      <c r="AE504" s="647" t="s">
        <v>1317</v>
      </c>
      <c r="AF504" s="647"/>
      <c r="AG504" s="647"/>
      <c r="AH504" s="647"/>
      <c r="AI504" s="647"/>
      <c r="AJ504" s="647"/>
      <c r="AK504" s="647"/>
      <c r="AL504" s="647"/>
      <c r="AM504" s="647"/>
      <c r="AN504" s="648"/>
      <c r="AO504" s="649"/>
      <c r="AP504" s="650"/>
      <c r="AQ504" s="651" t="s">
        <v>45</v>
      </c>
      <c r="AR504" s="652"/>
      <c r="AS504" s="653" t="s">
        <v>1318</v>
      </c>
      <c r="AT504" s="653"/>
      <c r="AU504" s="653"/>
      <c r="AV504" s="653"/>
      <c r="AW504" s="653"/>
      <c r="AX504" s="653"/>
      <c r="AY504" s="653"/>
      <c r="AZ504" s="653"/>
      <c r="BA504" s="654"/>
      <c r="BB504" s="649"/>
      <c r="BC504" s="650"/>
    </row>
    <row r="505" spans="1:55" ht="30.75" customHeight="1">
      <c r="A505" s="646" t="s">
        <v>205</v>
      </c>
      <c r="B505" s="647" t="s">
        <v>1319</v>
      </c>
      <c r="C505" s="647"/>
      <c r="D505" s="647"/>
      <c r="E505" s="647"/>
      <c r="F505" s="647"/>
      <c r="G505" s="647"/>
      <c r="H505" s="647"/>
      <c r="I505" s="647"/>
      <c r="J505" s="647"/>
      <c r="K505" s="647"/>
      <c r="L505" s="648"/>
      <c r="M505" s="649"/>
      <c r="N505" s="650"/>
      <c r="O505" s="651" t="s">
        <v>229</v>
      </c>
      <c r="P505" s="652"/>
      <c r="Q505" s="647" t="s">
        <v>1320</v>
      </c>
      <c r="R505" s="647"/>
      <c r="S505" s="647"/>
      <c r="T505" s="647"/>
      <c r="U505" s="647"/>
      <c r="V505" s="647"/>
      <c r="W505" s="647"/>
      <c r="X505" s="647"/>
      <c r="Y505" s="647"/>
      <c r="Z505" s="648"/>
      <c r="AA505" s="649"/>
      <c r="AB505" s="650"/>
      <c r="AC505" s="651" t="s">
        <v>44</v>
      </c>
      <c r="AD505" s="652"/>
      <c r="AE505" s="647" t="s">
        <v>1018</v>
      </c>
      <c r="AF505" s="647"/>
      <c r="AG505" s="647"/>
      <c r="AH505" s="647"/>
      <c r="AI505" s="647"/>
      <c r="AJ505" s="647"/>
      <c r="AK505" s="647"/>
      <c r="AL505" s="647"/>
      <c r="AM505" s="647"/>
      <c r="AN505" s="648"/>
      <c r="AO505" s="649"/>
      <c r="AP505" s="650"/>
      <c r="AQ505" s="651" t="s">
        <v>48</v>
      </c>
      <c r="AR505" s="652"/>
      <c r="AS505" s="653" t="s">
        <v>1321</v>
      </c>
      <c r="AT505" s="653"/>
      <c r="AU505" s="653"/>
      <c r="AV505" s="653"/>
      <c r="AW505" s="653"/>
      <c r="AX505" s="653"/>
      <c r="AY505" s="653"/>
      <c r="AZ505" s="653"/>
      <c r="BA505" s="654"/>
      <c r="BB505" s="649"/>
      <c r="BC505" s="650"/>
    </row>
    <row r="506" spans="1:55" ht="30.75" customHeight="1">
      <c r="A506" s="646" t="s">
        <v>206</v>
      </c>
      <c r="B506" s="647" t="s">
        <v>1322</v>
      </c>
      <c r="C506" s="647"/>
      <c r="D506" s="647"/>
      <c r="E506" s="647"/>
      <c r="F506" s="647"/>
      <c r="G506" s="647"/>
      <c r="H506" s="647"/>
      <c r="I506" s="647"/>
      <c r="J506" s="647"/>
      <c r="K506" s="647"/>
      <c r="L506" s="648"/>
      <c r="M506" s="649"/>
      <c r="N506" s="650"/>
      <c r="O506" s="651" t="s">
        <v>230</v>
      </c>
      <c r="P506" s="652"/>
      <c r="Q506" s="647" t="s">
        <v>1323</v>
      </c>
      <c r="R506" s="647"/>
      <c r="S506" s="647"/>
      <c r="T506" s="647"/>
      <c r="U506" s="647"/>
      <c r="V506" s="647"/>
      <c r="W506" s="647"/>
      <c r="X506" s="647"/>
      <c r="Y506" s="647"/>
      <c r="Z506" s="648"/>
      <c r="AA506" s="649"/>
      <c r="AB506" s="650"/>
      <c r="AC506" s="651" t="s">
        <v>47</v>
      </c>
      <c r="AD506" s="652"/>
      <c r="AE506" s="647" t="s">
        <v>1019</v>
      </c>
      <c r="AF506" s="647"/>
      <c r="AG506" s="647"/>
      <c r="AH506" s="647"/>
      <c r="AI506" s="647"/>
      <c r="AJ506" s="647"/>
      <c r="AK506" s="647"/>
      <c r="AL506" s="647"/>
      <c r="AM506" s="647"/>
      <c r="AN506" s="648"/>
      <c r="AO506" s="649"/>
      <c r="AP506" s="650"/>
      <c r="AQ506" s="651" t="s">
        <v>51</v>
      </c>
      <c r="AR506" s="652"/>
      <c r="AS506" s="653" t="s">
        <v>1324</v>
      </c>
      <c r="AT506" s="653"/>
      <c r="AU506" s="653"/>
      <c r="AV506" s="653"/>
      <c r="AW506" s="653"/>
      <c r="AX506" s="653"/>
      <c r="AY506" s="653"/>
      <c r="AZ506" s="653"/>
      <c r="BA506" s="654"/>
      <c r="BB506" s="649"/>
      <c r="BC506" s="650"/>
    </row>
    <row r="507" spans="1:55" ht="30.75" customHeight="1">
      <c r="A507" s="646" t="s">
        <v>207</v>
      </c>
      <c r="B507" s="647" t="s">
        <v>1325</v>
      </c>
      <c r="C507" s="647"/>
      <c r="D507" s="647"/>
      <c r="E507" s="647"/>
      <c r="F507" s="647"/>
      <c r="G507" s="647"/>
      <c r="H507" s="647"/>
      <c r="I507" s="647"/>
      <c r="J507" s="647"/>
      <c r="K507" s="647"/>
      <c r="L507" s="648"/>
      <c r="M507" s="649"/>
      <c r="N507" s="650"/>
      <c r="O507" s="651" t="s">
        <v>231</v>
      </c>
      <c r="P507" s="652"/>
      <c r="Q507" s="647" t="s">
        <v>46</v>
      </c>
      <c r="R507" s="647"/>
      <c r="S507" s="647"/>
      <c r="T507" s="647"/>
      <c r="U507" s="647"/>
      <c r="V507" s="647"/>
      <c r="W507" s="647"/>
      <c r="X507" s="647"/>
      <c r="Y507" s="647"/>
      <c r="Z507" s="648"/>
      <c r="AA507" s="649"/>
      <c r="AB507" s="650"/>
      <c r="AC507" s="651" t="s">
        <v>50</v>
      </c>
      <c r="AD507" s="652"/>
      <c r="AE507" s="647" t="s">
        <v>1326</v>
      </c>
      <c r="AF507" s="647"/>
      <c r="AG507" s="647"/>
      <c r="AH507" s="647"/>
      <c r="AI507" s="647"/>
      <c r="AJ507" s="647"/>
      <c r="AK507" s="647"/>
      <c r="AL507" s="647"/>
      <c r="AM507" s="647"/>
      <c r="AN507" s="648"/>
      <c r="AO507" s="649"/>
      <c r="AP507" s="650"/>
      <c r="AQ507" s="651" t="s">
        <v>1013</v>
      </c>
      <c r="AR507" s="652"/>
      <c r="AS507" s="653" t="s">
        <v>1327</v>
      </c>
      <c r="AT507" s="653"/>
      <c r="AU507" s="653"/>
      <c r="AV507" s="653"/>
      <c r="AW507" s="653"/>
      <c r="AX507" s="653"/>
      <c r="AY507" s="653"/>
      <c r="AZ507" s="653"/>
      <c r="BA507" s="654"/>
      <c r="BB507" s="649"/>
      <c r="BC507" s="650"/>
    </row>
    <row r="508" spans="1:55" ht="30.75" customHeight="1">
      <c r="A508" s="646" t="s">
        <v>208</v>
      </c>
      <c r="B508" s="647" t="s">
        <v>1328</v>
      </c>
      <c r="C508" s="647"/>
      <c r="D508" s="647"/>
      <c r="E508" s="647"/>
      <c r="F508" s="647"/>
      <c r="G508" s="647"/>
      <c r="H508" s="647"/>
      <c r="I508" s="647"/>
      <c r="J508" s="647"/>
      <c r="K508" s="647"/>
      <c r="L508" s="648"/>
      <c r="M508" s="649"/>
      <c r="N508" s="650"/>
      <c r="O508" s="651" t="s">
        <v>232</v>
      </c>
      <c r="P508" s="652"/>
      <c r="Q508" s="647" t="s">
        <v>49</v>
      </c>
      <c r="R508" s="647"/>
      <c r="S508" s="647"/>
      <c r="T508" s="647"/>
      <c r="U508" s="647"/>
      <c r="V508" s="647"/>
      <c r="W508" s="647"/>
      <c r="X508" s="647"/>
      <c r="Y508" s="647"/>
      <c r="Z508" s="648"/>
      <c r="AA508" s="649"/>
      <c r="AB508" s="650"/>
      <c r="AC508" s="651" t="s">
        <v>1011</v>
      </c>
      <c r="AD508" s="652"/>
      <c r="AE508" s="647" t="s">
        <v>1329</v>
      </c>
      <c r="AF508" s="647"/>
      <c r="AG508" s="647"/>
      <c r="AH508" s="647"/>
      <c r="AI508" s="647"/>
      <c r="AJ508" s="647"/>
      <c r="AK508" s="647"/>
      <c r="AL508" s="647"/>
      <c r="AM508" s="647"/>
      <c r="AN508" s="648"/>
      <c r="AO508" s="649"/>
      <c r="AP508" s="650"/>
      <c r="AQ508" s="651" t="s">
        <v>1014</v>
      </c>
      <c r="AR508" s="652"/>
      <c r="AS508" s="653" t="s">
        <v>1330</v>
      </c>
      <c r="AT508" s="653"/>
      <c r="AU508" s="653"/>
      <c r="AV508" s="653"/>
      <c r="AW508" s="653"/>
      <c r="AX508" s="653"/>
      <c r="AY508" s="653"/>
      <c r="AZ508" s="653"/>
      <c r="BA508" s="654"/>
      <c r="BB508" s="649"/>
      <c r="BC508" s="650"/>
    </row>
    <row r="509" spans="1:55" ht="30.75" customHeight="1">
      <c r="A509" s="646" t="s">
        <v>209</v>
      </c>
      <c r="B509" s="647" t="s">
        <v>1331</v>
      </c>
      <c r="C509" s="647"/>
      <c r="D509" s="647"/>
      <c r="E509" s="647"/>
      <c r="F509" s="647"/>
      <c r="G509" s="647"/>
      <c r="H509" s="647"/>
      <c r="I509" s="647"/>
      <c r="J509" s="647"/>
      <c r="K509" s="647"/>
      <c r="L509" s="648"/>
      <c r="M509" s="649"/>
      <c r="N509" s="650"/>
      <c r="O509" s="651" t="s">
        <v>1</v>
      </c>
      <c r="P509" s="652"/>
      <c r="Q509" s="647" t="s">
        <v>1332</v>
      </c>
      <c r="R509" s="647"/>
      <c r="S509" s="647"/>
      <c r="T509" s="647"/>
      <c r="U509" s="647"/>
      <c r="V509" s="647"/>
      <c r="W509" s="647"/>
      <c r="X509" s="647"/>
      <c r="Y509" s="647"/>
      <c r="Z509" s="648"/>
      <c r="AA509" s="649"/>
      <c r="AB509" s="650"/>
      <c r="AC509" s="651" t="s">
        <v>3</v>
      </c>
      <c r="AD509" s="652"/>
      <c r="AE509" s="647" t="s">
        <v>1333</v>
      </c>
      <c r="AF509" s="647"/>
      <c r="AG509" s="647"/>
      <c r="AH509" s="647"/>
      <c r="AI509" s="647"/>
      <c r="AJ509" s="647"/>
      <c r="AK509" s="647"/>
      <c r="AL509" s="647"/>
      <c r="AM509" s="647"/>
      <c r="AN509" s="648"/>
      <c r="AO509" s="649"/>
      <c r="AP509" s="650"/>
      <c r="AQ509" s="651" t="s">
        <v>1015</v>
      </c>
      <c r="AR509" s="652"/>
      <c r="AS509" s="653" t="s">
        <v>1334</v>
      </c>
      <c r="AT509" s="653"/>
      <c r="AU509" s="653"/>
      <c r="AV509" s="653"/>
      <c r="AW509" s="653"/>
      <c r="AX509" s="653"/>
      <c r="AY509" s="653"/>
      <c r="AZ509" s="653"/>
      <c r="BA509" s="654"/>
      <c r="BB509" s="649"/>
      <c r="BC509" s="650"/>
    </row>
    <row r="510" spans="1:55" ht="36" customHeight="1">
      <c r="A510" s="646" t="s">
        <v>0</v>
      </c>
      <c r="B510" s="647" t="s">
        <v>1335</v>
      </c>
      <c r="C510" s="647"/>
      <c r="D510" s="647"/>
      <c r="E510" s="647"/>
      <c r="F510" s="647"/>
      <c r="G510" s="647"/>
      <c r="H510" s="647"/>
      <c r="I510" s="647"/>
      <c r="J510" s="647"/>
      <c r="K510" s="647"/>
      <c r="L510" s="648"/>
      <c r="M510" s="649"/>
      <c r="N510" s="650"/>
      <c r="O510" s="651" t="s">
        <v>423</v>
      </c>
      <c r="P510" s="652"/>
      <c r="Q510" s="647" t="s">
        <v>1336</v>
      </c>
      <c r="R510" s="647"/>
      <c r="S510" s="647"/>
      <c r="T510" s="647"/>
      <c r="U510" s="647"/>
      <c r="V510" s="647"/>
      <c r="W510" s="647"/>
      <c r="X510" s="647"/>
      <c r="Y510" s="647"/>
      <c r="Z510" s="648"/>
      <c r="AA510" s="649"/>
      <c r="AB510" s="650"/>
      <c r="AC510" s="651" t="s">
        <v>4</v>
      </c>
      <c r="AD510" s="652"/>
      <c r="AE510" s="647" t="s">
        <v>1337</v>
      </c>
      <c r="AF510" s="647"/>
      <c r="AG510" s="647"/>
      <c r="AH510" s="647"/>
      <c r="AI510" s="647"/>
      <c r="AJ510" s="647"/>
      <c r="AK510" s="647"/>
      <c r="AL510" s="647"/>
      <c r="AM510" s="647"/>
      <c r="AN510" s="648"/>
      <c r="AO510" s="649"/>
      <c r="AP510" s="650"/>
      <c r="AQ510" s="651" t="s">
        <v>1016</v>
      </c>
      <c r="AR510" s="652"/>
      <c r="AS510" s="653" t="s">
        <v>1020</v>
      </c>
      <c r="AT510" s="653"/>
      <c r="AU510" s="653"/>
      <c r="AV510" s="653"/>
      <c r="AW510" s="653"/>
      <c r="AX510" s="653"/>
      <c r="AY510" s="653"/>
      <c r="AZ510" s="653"/>
      <c r="BA510" s="654"/>
      <c r="BB510" s="649"/>
      <c r="BC510" s="650"/>
    </row>
    <row r="511" spans="1:55" ht="15" customHeight="1">
      <c r="A511" s="655"/>
      <c r="B511" s="655"/>
      <c r="C511" s="655"/>
      <c r="D511" s="655"/>
      <c r="E511" s="655"/>
      <c r="F511" s="655"/>
      <c r="G511" s="655"/>
      <c r="H511" s="655"/>
      <c r="I511" s="655"/>
      <c r="J511" s="655"/>
      <c r="K511" s="655"/>
      <c r="L511" s="655"/>
      <c r="M511" s="655"/>
      <c r="N511" s="655"/>
      <c r="O511" s="655"/>
      <c r="P511" s="655"/>
      <c r="Q511" s="655"/>
      <c r="R511" s="655"/>
      <c r="S511" s="655"/>
      <c r="T511" s="655"/>
      <c r="U511" s="655"/>
      <c r="V511" s="655"/>
      <c r="W511" s="655"/>
      <c r="X511" s="655"/>
      <c r="Y511" s="655"/>
      <c r="Z511" s="655"/>
      <c r="AA511" s="655"/>
      <c r="AB511" s="655"/>
      <c r="AC511" s="655"/>
      <c r="AD511" s="655"/>
      <c r="AE511" s="655"/>
      <c r="AF511" s="655"/>
      <c r="AG511" s="655"/>
      <c r="AH511" s="655"/>
      <c r="AI511" s="655"/>
      <c r="AJ511" s="655"/>
      <c r="AK511" s="655"/>
      <c r="AL511" s="655"/>
      <c r="AM511" s="655"/>
      <c r="AN511" s="655"/>
      <c r="AO511" s="655"/>
      <c r="AP511" s="655"/>
      <c r="AQ511" s="655"/>
      <c r="AR511" s="655"/>
      <c r="AS511" s="655"/>
      <c r="AT511" s="655"/>
      <c r="AU511" s="655"/>
      <c r="AV511" s="655"/>
      <c r="AW511" s="655"/>
      <c r="AX511" s="655"/>
      <c r="AY511" s="655"/>
      <c r="AZ511" s="655"/>
      <c r="BA511" s="655"/>
      <c r="BB511" s="655"/>
      <c r="BC511" s="655"/>
    </row>
    <row r="512" spans="1:55" ht="20.100000000000001" customHeight="1">
      <c r="A512" s="328" t="s">
        <v>1404</v>
      </c>
      <c r="B512" s="328"/>
      <c r="C512" s="328"/>
      <c r="D512" s="328"/>
      <c r="E512" s="328"/>
      <c r="F512" s="328"/>
      <c r="G512" s="328"/>
      <c r="H512" s="328"/>
      <c r="I512" s="328"/>
      <c r="J512" s="328"/>
      <c r="K512" s="328"/>
      <c r="L512" s="328"/>
      <c r="M512" s="328"/>
      <c r="N512" s="328"/>
      <c r="O512" s="328"/>
      <c r="P512" s="328"/>
      <c r="Q512" s="328"/>
      <c r="R512" s="328"/>
      <c r="S512" s="328"/>
      <c r="T512" s="328"/>
      <c r="U512" s="328"/>
      <c r="V512" s="328"/>
      <c r="W512" s="328"/>
      <c r="X512" s="328"/>
      <c r="Y512" s="328"/>
      <c r="Z512" s="328"/>
      <c r="AA512" s="328"/>
      <c r="AB512" s="328"/>
      <c r="AC512" s="328"/>
      <c r="AD512" s="328"/>
      <c r="AE512" s="328"/>
      <c r="AF512" s="328"/>
      <c r="AG512" s="328"/>
      <c r="AH512" s="328"/>
      <c r="AI512" s="328"/>
      <c r="AJ512" s="328"/>
      <c r="AK512" s="328"/>
      <c r="AL512" s="328"/>
      <c r="AM512" s="328"/>
      <c r="AN512" s="328"/>
      <c r="AO512" s="328"/>
      <c r="AP512" s="328"/>
      <c r="AQ512" s="328"/>
      <c r="AR512" s="328"/>
      <c r="AS512" s="328"/>
      <c r="AT512" s="328"/>
      <c r="AU512" s="328"/>
      <c r="AV512" s="328"/>
      <c r="AW512" s="328"/>
      <c r="AX512" s="328"/>
      <c r="AY512" s="328"/>
      <c r="AZ512" s="328"/>
      <c r="BA512" s="328"/>
      <c r="BB512" s="328"/>
      <c r="BC512" s="328"/>
    </row>
    <row r="513" spans="1:55" ht="25.5" customHeight="1">
      <c r="A513" s="25"/>
      <c r="B513" s="25"/>
      <c r="C513" s="328" t="s">
        <v>635</v>
      </c>
      <c r="D513" s="328"/>
      <c r="E513" s="328"/>
      <c r="F513" s="328"/>
      <c r="G513" s="328"/>
      <c r="H513" s="328"/>
      <c r="I513" s="328"/>
      <c r="J513" s="328"/>
      <c r="K513" s="328"/>
      <c r="L513" s="328"/>
      <c r="M513" s="328"/>
      <c r="N513" s="328"/>
      <c r="O513" s="328"/>
      <c r="P513" s="328"/>
      <c r="Q513" s="328"/>
      <c r="R513" s="328"/>
      <c r="S513" s="328"/>
      <c r="T513" s="328"/>
      <c r="U513" s="328"/>
      <c r="V513" s="328"/>
      <c r="W513" s="328"/>
      <c r="X513" s="328"/>
      <c r="Y513" s="328"/>
      <c r="Z513" s="328"/>
      <c r="AA513" s="328"/>
      <c r="AB513" s="328"/>
      <c r="AC513" s="328"/>
      <c r="AD513" s="328"/>
      <c r="AE513" s="328"/>
      <c r="AF513" s="328"/>
      <c r="AG513" s="328"/>
      <c r="AH513" s="328"/>
      <c r="AI513" s="328"/>
      <c r="AJ513" s="328"/>
      <c r="AK513" s="328"/>
      <c r="AL513" s="328"/>
      <c r="AM513" s="328"/>
      <c r="AN513" s="328"/>
      <c r="AO513" s="328"/>
      <c r="AP513" s="328"/>
      <c r="AQ513" s="328"/>
      <c r="AR513" s="328"/>
      <c r="AS513" s="328"/>
      <c r="AT513" s="328"/>
      <c r="AU513" s="328"/>
      <c r="AV513" s="328"/>
      <c r="AW513" s="328"/>
      <c r="AX513" s="328"/>
      <c r="AY513" s="328"/>
      <c r="AZ513" s="328"/>
      <c r="BA513" s="328"/>
      <c r="BB513" s="328"/>
      <c r="BC513" s="328"/>
    </row>
    <row r="514" spans="1:55" ht="24" customHeight="1">
      <c r="A514" s="656"/>
      <c r="B514" s="651" t="s">
        <v>692</v>
      </c>
      <c r="C514" s="652"/>
      <c r="D514" s="371" t="s">
        <v>234</v>
      </c>
      <c r="E514" s="371"/>
      <c r="F514" s="371"/>
      <c r="G514" s="371"/>
      <c r="H514" s="371"/>
      <c r="I514" s="371"/>
      <c r="J514" s="371"/>
      <c r="K514" s="371"/>
      <c r="L514" s="371"/>
      <c r="M514" s="371"/>
      <c r="N514" s="371"/>
      <c r="O514" s="371"/>
      <c r="P514" s="371"/>
      <c r="Q514" s="371"/>
      <c r="R514" s="371"/>
      <c r="S514" s="371"/>
      <c r="T514" s="371"/>
      <c r="U514" s="371"/>
      <c r="V514" s="371"/>
      <c r="W514" s="371"/>
      <c r="X514" s="371"/>
      <c r="Y514" s="657"/>
      <c r="Z514" s="658"/>
      <c r="AA514" s="659"/>
      <c r="AB514" s="659"/>
      <c r="AC514" s="660"/>
      <c r="AD514" s="651" t="s">
        <v>190</v>
      </c>
      <c r="AE514" s="652"/>
      <c r="AF514" s="371" t="s">
        <v>478</v>
      </c>
      <c r="AG514" s="371"/>
      <c r="AH514" s="371"/>
      <c r="AI514" s="371"/>
      <c r="AJ514" s="371"/>
      <c r="AK514" s="371"/>
      <c r="AL514" s="371"/>
      <c r="AM514" s="371"/>
      <c r="AN514" s="371"/>
      <c r="AO514" s="371"/>
      <c r="AP514" s="371"/>
      <c r="AQ514" s="371"/>
      <c r="AR514" s="371"/>
      <c r="AS514" s="371"/>
      <c r="AT514" s="371"/>
      <c r="AU514" s="371"/>
      <c r="AV514" s="371"/>
      <c r="AW514" s="371"/>
      <c r="AX514" s="371"/>
      <c r="AY514" s="657"/>
      <c r="AZ514" s="658"/>
      <c r="BA514" s="659"/>
      <c r="BB514" s="659"/>
      <c r="BC514" s="660"/>
    </row>
    <row r="515" spans="1:55" ht="24" customHeight="1">
      <c r="A515" s="656"/>
      <c r="B515" s="651" t="s">
        <v>179</v>
      </c>
      <c r="C515" s="652"/>
      <c r="D515" s="371" t="s">
        <v>2224</v>
      </c>
      <c r="E515" s="371"/>
      <c r="F515" s="371"/>
      <c r="G515" s="371"/>
      <c r="H515" s="371"/>
      <c r="I515" s="371"/>
      <c r="J515" s="371"/>
      <c r="K515" s="371"/>
      <c r="L515" s="371"/>
      <c r="M515" s="371"/>
      <c r="N515" s="371"/>
      <c r="O515" s="371"/>
      <c r="P515" s="371"/>
      <c r="Q515" s="371"/>
      <c r="R515" s="371"/>
      <c r="S515" s="371"/>
      <c r="T515" s="371"/>
      <c r="U515" s="371"/>
      <c r="V515" s="371"/>
      <c r="W515" s="371"/>
      <c r="X515" s="371"/>
      <c r="Y515" s="657"/>
      <c r="Z515" s="658"/>
      <c r="AA515" s="659"/>
      <c r="AB515" s="659"/>
      <c r="AC515" s="660"/>
      <c r="AD515" s="651" t="s">
        <v>191</v>
      </c>
      <c r="AE515" s="652"/>
      <c r="AF515" s="371" t="s">
        <v>239</v>
      </c>
      <c r="AG515" s="371"/>
      <c r="AH515" s="371"/>
      <c r="AI515" s="371"/>
      <c r="AJ515" s="371"/>
      <c r="AK515" s="371"/>
      <c r="AL515" s="371"/>
      <c r="AM515" s="371"/>
      <c r="AN515" s="371"/>
      <c r="AO515" s="371"/>
      <c r="AP515" s="371"/>
      <c r="AQ515" s="371"/>
      <c r="AR515" s="371"/>
      <c r="AS515" s="371"/>
      <c r="AT515" s="371"/>
      <c r="AU515" s="371"/>
      <c r="AV515" s="371"/>
      <c r="AW515" s="371"/>
      <c r="AX515" s="371"/>
      <c r="AY515" s="657"/>
      <c r="AZ515" s="658"/>
      <c r="BA515" s="659"/>
      <c r="BB515" s="659"/>
      <c r="BC515" s="660"/>
    </row>
    <row r="516" spans="1:55" ht="24" customHeight="1">
      <c r="A516" s="656"/>
      <c r="B516" s="651" t="s">
        <v>180</v>
      </c>
      <c r="C516" s="652"/>
      <c r="D516" s="371" t="s">
        <v>475</v>
      </c>
      <c r="E516" s="371"/>
      <c r="F516" s="371"/>
      <c r="G516" s="371"/>
      <c r="H516" s="371"/>
      <c r="I516" s="371"/>
      <c r="J516" s="371"/>
      <c r="K516" s="371"/>
      <c r="L516" s="371"/>
      <c r="M516" s="371"/>
      <c r="N516" s="371"/>
      <c r="O516" s="371"/>
      <c r="P516" s="371"/>
      <c r="Q516" s="371"/>
      <c r="R516" s="371"/>
      <c r="S516" s="371"/>
      <c r="T516" s="371"/>
      <c r="U516" s="371"/>
      <c r="V516" s="371"/>
      <c r="W516" s="371"/>
      <c r="X516" s="371"/>
      <c r="Y516" s="657"/>
      <c r="Z516" s="658"/>
      <c r="AA516" s="659"/>
      <c r="AB516" s="659"/>
      <c r="AC516" s="660"/>
      <c r="AD516" s="651" t="s">
        <v>192</v>
      </c>
      <c r="AE516" s="652"/>
      <c r="AF516" s="368" t="s">
        <v>240</v>
      </c>
      <c r="AG516" s="368"/>
      <c r="AH516" s="368"/>
      <c r="AI516" s="368"/>
      <c r="AJ516" s="368"/>
      <c r="AK516" s="368"/>
      <c r="AL516" s="368"/>
      <c r="AM516" s="368"/>
      <c r="AN516" s="368"/>
      <c r="AO516" s="368"/>
      <c r="AP516" s="368"/>
      <c r="AQ516" s="368"/>
      <c r="AR516" s="368"/>
      <c r="AS516" s="368"/>
      <c r="AT516" s="368"/>
      <c r="AU516" s="368"/>
      <c r="AV516" s="368"/>
      <c r="AW516" s="368"/>
      <c r="AX516" s="368"/>
      <c r="AY516" s="489"/>
      <c r="AZ516" s="658"/>
      <c r="BA516" s="659"/>
      <c r="BB516" s="659"/>
      <c r="BC516" s="660"/>
    </row>
    <row r="517" spans="1:55" ht="24" customHeight="1">
      <c r="A517" s="656"/>
      <c r="B517" s="651" t="s">
        <v>181</v>
      </c>
      <c r="C517" s="652"/>
      <c r="D517" s="371" t="s">
        <v>476</v>
      </c>
      <c r="E517" s="371"/>
      <c r="F517" s="371"/>
      <c r="G517" s="371"/>
      <c r="H517" s="371"/>
      <c r="I517" s="371"/>
      <c r="J517" s="371"/>
      <c r="K517" s="371"/>
      <c r="L517" s="371"/>
      <c r="M517" s="371"/>
      <c r="N517" s="371"/>
      <c r="O517" s="371"/>
      <c r="P517" s="371"/>
      <c r="Q517" s="371"/>
      <c r="R517" s="371"/>
      <c r="S517" s="371"/>
      <c r="T517" s="371"/>
      <c r="U517" s="371"/>
      <c r="V517" s="371"/>
      <c r="W517" s="371"/>
      <c r="X517" s="371"/>
      <c r="Y517" s="657"/>
      <c r="Z517" s="658"/>
      <c r="AA517" s="659"/>
      <c r="AB517" s="659"/>
      <c r="AC517" s="660"/>
      <c r="AD517" s="651" t="s">
        <v>193</v>
      </c>
      <c r="AE517" s="652"/>
      <c r="AF517" s="582" t="s">
        <v>2225</v>
      </c>
      <c r="AG517" s="582"/>
      <c r="AH517" s="582"/>
      <c r="AI517" s="582"/>
      <c r="AJ517" s="582"/>
      <c r="AK517" s="582"/>
      <c r="AL517" s="582"/>
      <c r="AM517" s="582"/>
      <c r="AN517" s="582"/>
      <c r="AO517" s="582"/>
      <c r="AP517" s="582"/>
      <c r="AQ517" s="582"/>
      <c r="AR517" s="582"/>
      <c r="AS517" s="582"/>
      <c r="AT517" s="582"/>
      <c r="AU517" s="582"/>
      <c r="AV517" s="582"/>
      <c r="AW517" s="582"/>
      <c r="AX517" s="582"/>
      <c r="AY517" s="583"/>
      <c r="AZ517" s="658"/>
      <c r="BA517" s="659"/>
      <c r="BB517" s="659"/>
      <c r="BC517" s="660"/>
    </row>
    <row r="518" spans="1:55" ht="24" customHeight="1">
      <c r="A518" s="656"/>
      <c r="B518" s="651" t="s">
        <v>702</v>
      </c>
      <c r="C518" s="652"/>
      <c r="D518" s="371" t="s">
        <v>2226</v>
      </c>
      <c r="E518" s="371"/>
      <c r="F518" s="371"/>
      <c r="G518" s="371"/>
      <c r="H518" s="371"/>
      <c r="I518" s="371"/>
      <c r="J518" s="371"/>
      <c r="K518" s="371"/>
      <c r="L518" s="371"/>
      <c r="M518" s="371"/>
      <c r="N518" s="371"/>
      <c r="O518" s="371"/>
      <c r="P518" s="371"/>
      <c r="Q518" s="371"/>
      <c r="R518" s="371"/>
      <c r="S518" s="371"/>
      <c r="T518" s="371"/>
      <c r="U518" s="371"/>
      <c r="V518" s="371"/>
      <c r="W518" s="371"/>
      <c r="X518" s="371"/>
      <c r="Y518" s="657"/>
      <c r="Z518" s="658"/>
      <c r="AA518" s="659"/>
      <c r="AB518" s="659"/>
      <c r="AC518" s="660"/>
      <c r="AD518" s="651" t="s">
        <v>194</v>
      </c>
      <c r="AE518" s="652"/>
      <c r="AF518" s="582" t="s">
        <v>2227</v>
      </c>
      <c r="AG518" s="582"/>
      <c r="AH518" s="582"/>
      <c r="AI518" s="582"/>
      <c r="AJ518" s="582"/>
      <c r="AK518" s="582"/>
      <c r="AL518" s="582"/>
      <c r="AM518" s="582"/>
      <c r="AN518" s="582"/>
      <c r="AO518" s="582"/>
      <c r="AP518" s="582"/>
      <c r="AQ518" s="582"/>
      <c r="AR518" s="582"/>
      <c r="AS518" s="582"/>
      <c r="AT518" s="582"/>
      <c r="AU518" s="582"/>
      <c r="AV518" s="582"/>
      <c r="AW518" s="582"/>
      <c r="AX518" s="582"/>
      <c r="AY518" s="583"/>
      <c r="AZ518" s="658"/>
      <c r="BA518" s="659"/>
      <c r="BB518" s="659"/>
      <c r="BC518" s="660"/>
    </row>
    <row r="519" spans="1:55" ht="24" customHeight="1">
      <c r="A519" s="656"/>
      <c r="B519" s="651" t="s">
        <v>2228</v>
      </c>
      <c r="C519" s="652"/>
      <c r="D519" s="371" t="s">
        <v>477</v>
      </c>
      <c r="E519" s="371"/>
      <c r="F519" s="371"/>
      <c r="G519" s="371"/>
      <c r="H519" s="371"/>
      <c r="I519" s="371"/>
      <c r="J519" s="371"/>
      <c r="K519" s="371"/>
      <c r="L519" s="371"/>
      <c r="M519" s="371"/>
      <c r="N519" s="371"/>
      <c r="O519" s="371"/>
      <c r="P519" s="371"/>
      <c r="Q519" s="371"/>
      <c r="R519" s="371"/>
      <c r="S519" s="371"/>
      <c r="T519" s="371"/>
      <c r="U519" s="371"/>
      <c r="V519" s="371"/>
      <c r="W519" s="371"/>
      <c r="X519" s="371"/>
      <c r="Y519" s="657"/>
      <c r="Z519" s="658"/>
      <c r="AA519" s="659"/>
      <c r="AB519" s="659"/>
      <c r="AC519" s="660"/>
      <c r="AD519" s="651" t="s">
        <v>205</v>
      </c>
      <c r="AE519" s="652"/>
      <c r="AF519" s="582" t="s">
        <v>2229</v>
      </c>
      <c r="AG519" s="582"/>
      <c r="AH519" s="582"/>
      <c r="AI519" s="582"/>
      <c r="AJ519" s="582"/>
      <c r="AK519" s="582"/>
      <c r="AL519" s="582"/>
      <c r="AM519" s="582"/>
      <c r="AN519" s="582"/>
      <c r="AO519" s="582"/>
      <c r="AP519" s="582"/>
      <c r="AQ519" s="582"/>
      <c r="AR519" s="582"/>
      <c r="AS519" s="582"/>
      <c r="AT519" s="582"/>
      <c r="AU519" s="582"/>
      <c r="AV519" s="582"/>
      <c r="AW519" s="582"/>
      <c r="AX519" s="582"/>
      <c r="AY519" s="583"/>
      <c r="AZ519" s="658"/>
      <c r="BA519" s="659"/>
      <c r="BB519" s="659"/>
      <c r="BC519" s="660"/>
    </row>
    <row r="520" spans="1:55" ht="24" customHeight="1">
      <c r="A520" s="656"/>
      <c r="B520" s="651" t="s">
        <v>2230</v>
      </c>
      <c r="C520" s="652"/>
      <c r="D520" s="371" t="s">
        <v>636</v>
      </c>
      <c r="E520" s="371"/>
      <c r="F520" s="371"/>
      <c r="G520" s="371"/>
      <c r="H520" s="371"/>
      <c r="I520" s="371"/>
      <c r="J520" s="371"/>
      <c r="K520" s="371"/>
      <c r="L520" s="371"/>
      <c r="M520" s="371"/>
      <c r="N520" s="371"/>
      <c r="O520" s="371"/>
      <c r="P520" s="371"/>
      <c r="Q520" s="371"/>
      <c r="R520" s="371"/>
      <c r="S520" s="371"/>
      <c r="T520" s="371"/>
      <c r="U520" s="371"/>
      <c r="V520" s="371"/>
      <c r="W520" s="371"/>
      <c r="X520" s="371"/>
      <c r="Y520" s="657"/>
      <c r="Z520" s="658"/>
      <c r="AA520" s="659"/>
      <c r="AB520" s="659"/>
      <c r="AC520" s="660"/>
      <c r="AD520" s="651" t="s">
        <v>206</v>
      </c>
      <c r="AE520" s="652"/>
      <c r="AF520" s="582" t="s">
        <v>2231</v>
      </c>
      <c r="AG520" s="582"/>
      <c r="AH520" s="582"/>
      <c r="AI520" s="582"/>
      <c r="AJ520" s="582"/>
      <c r="AK520" s="582"/>
      <c r="AL520" s="582"/>
      <c r="AM520" s="582"/>
      <c r="AN520" s="582"/>
      <c r="AO520" s="582"/>
      <c r="AP520" s="582"/>
      <c r="AQ520" s="582"/>
      <c r="AR520" s="582"/>
      <c r="AS520" s="582"/>
      <c r="AT520" s="582"/>
      <c r="AU520" s="582"/>
      <c r="AV520" s="582"/>
      <c r="AW520" s="582"/>
      <c r="AX520" s="582"/>
      <c r="AY520" s="583"/>
      <c r="AZ520" s="661"/>
      <c r="BA520" s="662"/>
      <c r="BB520" s="662"/>
      <c r="BC520" s="663"/>
    </row>
    <row r="521" spans="1:55" ht="24" customHeight="1">
      <c r="A521" s="337"/>
      <c r="B521" s="651" t="s">
        <v>185</v>
      </c>
      <c r="C521" s="652"/>
      <c r="D521" s="371" t="s">
        <v>235</v>
      </c>
      <c r="E521" s="371"/>
      <c r="F521" s="371"/>
      <c r="G521" s="371"/>
      <c r="H521" s="371"/>
      <c r="I521" s="371"/>
      <c r="J521" s="371"/>
      <c r="K521" s="371"/>
      <c r="L521" s="371"/>
      <c r="M521" s="371"/>
      <c r="N521" s="371"/>
      <c r="O521" s="371"/>
      <c r="P521" s="371"/>
      <c r="Q521" s="371"/>
      <c r="R521" s="371"/>
      <c r="S521" s="371"/>
      <c r="T521" s="371"/>
      <c r="U521" s="371"/>
      <c r="V521" s="371"/>
      <c r="W521" s="371"/>
      <c r="X521" s="371"/>
      <c r="Y521" s="657"/>
      <c r="Z521" s="658"/>
      <c r="AA521" s="659"/>
      <c r="AB521" s="659"/>
      <c r="AC521" s="660"/>
      <c r="AD521" s="651" t="s">
        <v>207</v>
      </c>
      <c r="AE521" s="652"/>
      <c r="AF521" s="664" t="s">
        <v>2232</v>
      </c>
      <c r="AG521" s="664"/>
      <c r="AH521" s="664"/>
      <c r="AI521" s="664"/>
      <c r="AJ521" s="664"/>
      <c r="AK521" s="664"/>
      <c r="AL521" s="664"/>
      <c r="AM521" s="664"/>
      <c r="AN521" s="664"/>
      <c r="AO521" s="664"/>
      <c r="AP521" s="664"/>
      <c r="AQ521" s="664"/>
      <c r="AR521" s="664"/>
      <c r="AS521" s="664"/>
      <c r="AT521" s="664"/>
      <c r="AU521" s="664"/>
      <c r="AV521" s="664"/>
      <c r="AW521" s="664"/>
      <c r="AX521" s="664"/>
      <c r="AY521" s="665"/>
      <c r="AZ521" s="661"/>
      <c r="BA521" s="662"/>
      <c r="BB521" s="662"/>
      <c r="BC521" s="663"/>
    </row>
    <row r="522" spans="1:55" ht="24" customHeight="1">
      <c r="A522" s="337"/>
      <c r="B522" s="651" t="s">
        <v>186</v>
      </c>
      <c r="C522" s="652"/>
      <c r="D522" s="371" t="s">
        <v>1058</v>
      </c>
      <c r="E522" s="371"/>
      <c r="F522" s="371"/>
      <c r="G522" s="371"/>
      <c r="H522" s="371"/>
      <c r="I522" s="371"/>
      <c r="J522" s="371"/>
      <c r="K522" s="371"/>
      <c r="L522" s="371"/>
      <c r="M522" s="371"/>
      <c r="N522" s="371"/>
      <c r="O522" s="371"/>
      <c r="P522" s="371"/>
      <c r="Q522" s="371"/>
      <c r="R522" s="371"/>
      <c r="S522" s="371"/>
      <c r="T522" s="371"/>
      <c r="U522" s="371"/>
      <c r="V522" s="371"/>
      <c r="W522" s="371"/>
      <c r="X522" s="371"/>
      <c r="Y522" s="657"/>
      <c r="Z522" s="658"/>
      <c r="AA522" s="659"/>
      <c r="AB522" s="659"/>
      <c r="AC522" s="660"/>
      <c r="AD522" s="651" t="s">
        <v>208</v>
      </c>
      <c r="AE522" s="652"/>
      <c r="AF522" s="368" t="s">
        <v>2233</v>
      </c>
      <c r="AG522" s="368"/>
      <c r="AH522" s="368"/>
      <c r="AI522" s="368"/>
      <c r="AJ522" s="368"/>
      <c r="AK522" s="368"/>
      <c r="AL522" s="368"/>
      <c r="AM522" s="368"/>
      <c r="AN522" s="368"/>
      <c r="AO522" s="368"/>
      <c r="AP522" s="368"/>
      <c r="AQ522" s="368"/>
      <c r="AR522" s="368"/>
      <c r="AS522" s="368"/>
      <c r="AT522" s="368"/>
      <c r="AU522" s="368"/>
      <c r="AV522" s="368"/>
      <c r="AW522" s="368"/>
      <c r="AX522" s="368"/>
      <c r="AY522" s="489"/>
      <c r="AZ522" s="661"/>
      <c r="BA522" s="662"/>
      <c r="BB522" s="662"/>
      <c r="BC522" s="663"/>
    </row>
    <row r="523" spans="1:55" ht="24" customHeight="1">
      <c r="A523" s="337"/>
      <c r="B523" s="651" t="s">
        <v>187</v>
      </c>
      <c r="C523" s="652"/>
      <c r="D523" s="371" t="s">
        <v>236</v>
      </c>
      <c r="E523" s="371"/>
      <c r="F523" s="371"/>
      <c r="G523" s="371"/>
      <c r="H523" s="371"/>
      <c r="I523" s="371"/>
      <c r="J523" s="371"/>
      <c r="K523" s="371"/>
      <c r="L523" s="371"/>
      <c r="M523" s="371"/>
      <c r="N523" s="371"/>
      <c r="O523" s="371"/>
      <c r="P523" s="371"/>
      <c r="Q523" s="371"/>
      <c r="R523" s="371"/>
      <c r="S523" s="371"/>
      <c r="T523" s="371"/>
      <c r="U523" s="371"/>
      <c r="V523" s="371"/>
      <c r="W523" s="371"/>
      <c r="X523" s="371"/>
      <c r="Y523" s="657"/>
      <c r="Z523" s="658"/>
      <c r="AA523" s="659"/>
      <c r="AB523" s="659"/>
      <c r="AC523" s="660"/>
      <c r="AD523" s="651" t="s">
        <v>209</v>
      </c>
      <c r="AE523" s="652"/>
      <c r="AF523" s="368" t="s">
        <v>2234</v>
      </c>
      <c r="AG523" s="368"/>
      <c r="AH523" s="368"/>
      <c r="AI523" s="368"/>
      <c r="AJ523" s="368"/>
      <c r="AK523" s="368"/>
      <c r="AL523" s="368"/>
      <c r="AM523" s="368"/>
      <c r="AN523" s="368"/>
      <c r="AO523" s="368"/>
      <c r="AP523" s="368"/>
      <c r="AQ523" s="368"/>
      <c r="AR523" s="368"/>
      <c r="AS523" s="368"/>
      <c r="AT523" s="368"/>
      <c r="AU523" s="368"/>
      <c r="AV523" s="368"/>
      <c r="AW523" s="368"/>
      <c r="AX523" s="368"/>
      <c r="AY523" s="489"/>
      <c r="AZ523" s="661"/>
      <c r="BA523" s="662"/>
      <c r="BB523" s="662"/>
      <c r="BC523" s="663"/>
    </row>
    <row r="524" spans="1:55" ht="24" customHeight="1">
      <c r="A524" s="337"/>
      <c r="B524" s="651" t="s">
        <v>188</v>
      </c>
      <c r="C524" s="652"/>
      <c r="D524" s="371" t="s">
        <v>237</v>
      </c>
      <c r="E524" s="371"/>
      <c r="F524" s="371"/>
      <c r="G524" s="371"/>
      <c r="H524" s="371"/>
      <c r="I524" s="371"/>
      <c r="J524" s="371"/>
      <c r="K524" s="371"/>
      <c r="L524" s="371"/>
      <c r="M524" s="371"/>
      <c r="N524" s="371"/>
      <c r="O524" s="371"/>
      <c r="P524" s="371"/>
      <c r="Q524" s="371"/>
      <c r="R524" s="371"/>
      <c r="S524" s="371"/>
      <c r="T524" s="371"/>
      <c r="U524" s="371"/>
      <c r="V524" s="371"/>
      <c r="W524" s="371"/>
      <c r="X524" s="371"/>
      <c r="Y524" s="657"/>
      <c r="Z524" s="658"/>
      <c r="AA524" s="659"/>
      <c r="AB524" s="659"/>
      <c r="AC524" s="660"/>
      <c r="AD524" s="651" t="s">
        <v>210</v>
      </c>
      <c r="AE524" s="652"/>
      <c r="AF524" s="368" t="s">
        <v>2235</v>
      </c>
      <c r="AG524" s="368"/>
      <c r="AH524" s="368"/>
      <c r="AI524" s="368"/>
      <c r="AJ524" s="368"/>
      <c r="AK524" s="368"/>
      <c r="AL524" s="368"/>
      <c r="AM524" s="368"/>
      <c r="AN524" s="368"/>
      <c r="AO524" s="368"/>
      <c r="AP524" s="368"/>
      <c r="AQ524" s="368"/>
      <c r="AR524" s="368"/>
      <c r="AS524" s="368"/>
      <c r="AT524" s="368"/>
      <c r="AU524" s="368"/>
      <c r="AV524" s="368"/>
      <c r="AW524" s="368"/>
      <c r="AX524" s="368"/>
      <c r="AY524" s="489"/>
      <c r="AZ524" s="661"/>
      <c r="BA524" s="662"/>
      <c r="BB524" s="662"/>
      <c r="BC524" s="663"/>
    </row>
    <row r="525" spans="1:55" ht="24" customHeight="1">
      <c r="A525" s="337"/>
      <c r="B525" s="651" t="s">
        <v>189</v>
      </c>
      <c r="C525" s="652"/>
      <c r="D525" s="371" t="s">
        <v>238</v>
      </c>
      <c r="E525" s="371"/>
      <c r="F525" s="371"/>
      <c r="G525" s="371"/>
      <c r="H525" s="371"/>
      <c r="I525" s="371"/>
      <c r="J525" s="371"/>
      <c r="K525" s="371"/>
      <c r="L525" s="371"/>
      <c r="M525" s="371"/>
      <c r="N525" s="371"/>
      <c r="O525" s="371"/>
      <c r="P525" s="371"/>
      <c r="Q525" s="371"/>
      <c r="R525" s="371"/>
      <c r="S525" s="371"/>
      <c r="T525" s="371"/>
      <c r="U525" s="371"/>
      <c r="V525" s="371"/>
      <c r="W525" s="371"/>
      <c r="X525" s="371"/>
      <c r="Y525" s="657"/>
      <c r="Z525" s="658"/>
      <c r="AA525" s="659"/>
      <c r="AB525" s="659"/>
      <c r="AC525" s="659"/>
      <c r="AD525" s="597"/>
      <c r="AE525" s="546"/>
      <c r="AF525" s="546"/>
      <c r="AG525" s="546"/>
      <c r="AH525" s="546"/>
      <c r="AI525" s="546"/>
      <c r="AJ525" s="546"/>
      <c r="AK525" s="546"/>
      <c r="AL525" s="546"/>
      <c r="AM525" s="546"/>
      <c r="AN525" s="546"/>
      <c r="AO525" s="546"/>
      <c r="AP525" s="546"/>
      <c r="AQ525" s="546"/>
      <c r="AR525" s="546"/>
      <c r="AS525" s="546"/>
      <c r="AT525" s="546"/>
      <c r="AU525" s="546"/>
      <c r="AV525" s="546"/>
      <c r="AW525" s="546"/>
      <c r="AX525" s="546"/>
      <c r="AY525" s="546"/>
      <c r="AZ525" s="546"/>
      <c r="BA525" s="546"/>
      <c r="BB525" s="546"/>
      <c r="BC525" s="546"/>
    </row>
    <row r="526" spans="1:55" ht="12" customHeight="1">
      <c r="A526" s="337"/>
      <c r="B526" s="540"/>
      <c r="AD526" s="328"/>
      <c r="AE526" s="328"/>
      <c r="AF526" s="328"/>
      <c r="AG526" s="328"/>
      <c r="AH526" s="328"/>
      <c r="AI526" s="328"/>
      <c r="AJ526" s="328"/>
      <c r="AK526" s="328"/>
      <c r="AL526" s="328"/>
      <c r="AM526" s="328"/>
      <c r="AN526" s="328"/>
      <c r="AO526" s="328"/>
      <c r="AP526" s="328"/>
      <c r="AQ526" s="328"/>
      <c r="AR526" s="328"/>
      <c r="AS526" s="328"/>
      <c r="AT526" s="328"/>
      <c r="AU526" s="328"/>
      <c r="AV526" s="328"/>
      <c r="AW526" s="328"/>
      <c r="AX526" s="328"/>
      <c r="AY526" s="328"/>
      <c r="AZ526" s="328"/>
      <c r="BA526" s="328"/>
      <c r="BB526" s="328"/>
      <c r="BC526" s="328"/>
    </row>
    <row r="527" spans="1:55" ht="20.100000000000001" customHeight="1">
      <c r="A527" s="328" t="s">
        <v>1405</v>
      </c>
      <c r="B527" s="328"/>
      <c r="C527" s="328"/>
      <c r="D527" s="328"/>
      <c r="E527" s="328"/>
      <c r="F527" s="328"/>
      <c r="G527" s="328"/>
      <c r="H527" s="328"/>
      <c r="I527" s="328"/>
      <c r="J527" s="328"/>
      <c r="K527" s="328"/>
      <c r="L527" s="328"/>
      <c r="M527" s="328"/>
      <c r="N527" s="328"/>
      <c r="O527" s="328"/>
      <c r="P527" s="328"/>
      <c r="Q527" s="328"/>
      <c r="R527" s="328"/>
      <c r="S527" s="328"/>
      <c r="T527" s="328"/>
      <c r="U527" s="328"/>
      <c r="V527" s="328"/>
      <c r="W527" s="328"/>
      <c r="X527" s="328"/>
      <c r="Y527" s="328"/>
      <c r="Z527" s="328"/>
      <c r="AA527" s="328"/>
      <c r="AB527" s="328"/>
      <c r="AC527" s="328"/>
      <c r="AD527" s="328"/>
      <c r="AE527" s="328"/>
      <c r="AF527" s="328"/>
      <c r="AG527" s="328"/>
      <c r="AH527" s="328"/>
      <c r="AI527" s="328"/>
      <c r="AJ527" s="328"/>
      <c r="AK527" s="328"/>
      <c r="AL527" s="328"/>
      <c r="AM527" s="328"/>
      <c r="AN527" s="328"/>
      <c r="AO527" s="328"/>
      <c r="AP527" s="328"/>
      <c r="AQ527" s="328"/>
      <c r="AR527" s="328"/>
      <c r="AS527" s="328"/>
      <c r="AT527" s="328"/>
      <c r="AU527" s="328"/>
      <c r="AV527" s="328"/>
      <c r="AW527" s="328"/>
      <c r="AX527" s="328"/>
      <c r="AY527" s="328"/>
      <c r="AZ527" s="328"/>
      <c r="BA527" s="328"/>
      <c r="BB527" s="328"/>
      <c r="BC527" s="328"/>
    </row>
    <row r="528" spans="1:55" ht="19.149999999999999" customHeight="1">
      <c r="A528" s="96"/>
      <c r="B528" s="96"/>
      <c r="C528" s="328" t="s">
        <v>637</v>
      </c>
      <c r="D528" s="328"/>
      <c r="E528" s="328"/>
      <c r="F528" s="328"/>
      <c r="G528" s="328"/>
      <c r="H528" s="328"/>
      <c r="I528" s="328"/>
      <c r="J528" s="328"/>
      <c r="K528" s="328"/>
      <c r="L528" s="328"/>
      <c r="M528" s="328"/>
      <c r="N528" s="328"/>
      <c r="O528" s="328"/>
      <c r="P528" s="328"/>
      <c r="Q528" s="328"/>
      <c r="R528" s="328"/>
      <c r="S528" s="328"/>
      <c r="T528" s="328"/>
      <c r="U528" s="328"/>
      <c r="V528" s="328"/>
      <c r="W528" s="328"/>
      <c r="X528" s="328"/>
      <c r="Y528" s="328"/>
      <c r="Z528" s="328"/>
      <c r="AA528" s="328"/>
      <c r="AB528" s="328"/>
      <c r="AC528" s="328"/>
      <c r="AD528" s="228"/>
      <c r="AE528" s="228"/>
      <c r="AF528" s="228"/>
      <c r="AG528" s="228"/>
      <c r="AH528" s="228"/>
      <c r="AI528" s="228"/>
      <c r="AJ528" s="228"/>
      <c r="AK528" s="228"/>
      <c r="AL528" s="228"/>
      <c r="AM528" s="228"/>
      <c r="AN528" s="228"/>
      <c r="AO528" s="228"/>
      <c r="AP528" s="228"/>
      <c r="AQ528" s="228"/>
      <c r="AR528" s="228"/>
      <c r="AS528" s="228"/>
      <c r="AT528" s="228"/>
      <c r="AU528" s="228"/>
      <c r="AV528" s="228"/>
      <c r="AW528" s="228"/>
      <c r="AX528" s="228"/>
      <c r="AY528" s="228"/>
      <c r="AZ528" s="228"/>
      <c r="BA528" s="228"/>
      <c r="BB528" s="228"/>
      <c r="BC528" s="228"/>
    </row>
    <row r="529" spans="1:55" ht="19.149999999999999" customHeight="1">
      <c r="A529" s="96"/>
      <c r="B529" s="96"/>
      <c r="C529" s="228" t="s">
        <v>1468</v>
      </c>
      <c r="D529" s="228"/>
      <c r="E529" s="228"/>
      <c r="F529" s="228"/>
      <c r="G529" s="228"/>
      <c r="H529" s="228"/>
      <c r="I529" s="228"/>
      <c r="J529" s="228"/>
      <c r="K529" s="228"/>
      <c r="L529" s="228"/>
      <c r="M529" s="228"/>
      <c r="N529" s="228"/>
      <c r="O529" s="228"/>
      <c r="P529" s="228"/>
      <c r="Q529" s="228"/>
      <c r="R529" s="228"/>
      <c r="S529" s="228"/>
      <c r="T529" s="228"/>
      <c r="U529" s="228"/>
      <c r="V529" s="228"/>
      <c r="W529" s="228"/>
      <c r="X529" s="228"/>
      <c r="Y529" s="228"/>
      <c r="Z529" s="228"/>
      <c r="AA529" s="228"/>
      <c r="AB529" s="228"/>
      <c r="AC529" s="228"/>
      <c r="AD529" s="228"/>
      <c r="AE529" s="228"/>
      <c r="AF529" s="228"/>
      <c r="AG529" s="228"/>
      <c r="AH529" s="228"/>
      <c r="AI529" s="228"/>
      <c r="AJ529" s="228"/>
      <c r="AK529" s="228"/>
      <c r="AL529" s="228"/>
      <c r="AM529" s="228"/>
      <c r="AN529" s="228"/>
      <c r="AO529" s="228"/>
      <c r="AP529" s="228"/>
      <c r="AQ529" s="228"/>
      <c r="AR529" s="228"/>
      <c r="AS529" s="228"/>
      <c r="AT529" s="228"/>
      <c r="AU529" s="228"/>
      <c r="AV529" s="228"/>
      <c r="AW529" s="228"/>
      <c r="AX529" s="228"/>
      <c r="AY529" s="228"/>
      <c r="AZ529" s="228"/>
      <c r="BA529" s="228"/>
      <c r="BB529" s="228"/>
      <c r="BC529" s="228"/>
    </row>
    <row r="530" spans="1:55" ht="12.75">
      <c r="A530" s="228"/>
      <c r="B530" s="228"/>
      <c r="C530" s="228"/>
      <c r="D530" s="228"/>
      <c r="E530" s="228"/>
      <c r="F530" s="228"/>
      <c r="G530" s="228"/>
      <c r="H530" s="228"/>
      <c r="I530" s="228"/>
      <c r="J530" s="228"/>
      <c r="K530" s="228"/>
      <c r="L530" s="228"/>
      <c r="M530" s="228"/>
      <c r="N530" s="228"/>
      <c r="O530" s="228"/>
      <c r="P530" s="228"/>
      <c r="Q530" s="228"/>
      <c r="R530" s="228"/>
      <c r="S530" s="228"/>
      <c r="T530" s="228"/>
      <c r="U530" s="228"/>
      <c r="V530" s="228"/>
      <c r="W530" s="228"/>
      <c r="X530" s="228"/>
      <c r="Y530" s="228"/>
      <c r="Z530" s="228"/>
      <c r="AA530" s="228"/>
      <c r="AB530" s="228"/>
      <c r="AC530" s="228"/>
    </row>
    <row r="531" spans="1:55" ht="19.149999999999999" customHeight="1">
      <c r="A531" s="55"/>
      <c r="B531" s="14" t="s">
        <v>972</v>
      </c>
      <c r="C531" s="15"/>
      <c r="D531" s="15"/>
      <c r="E531" s="15"/>
      <c r="F531" s="15"/>
      <c r="G531" s="15"/>
      <c r="H531" s="15"/>
      <c r="I531" s="15"/>
      <c r="J531" s="15"/>
      <c r="K531" s="15"/>
      <c r="L531" s="15"/>
      <c r="M531" s="15"/>
      <c r="N531" s="15"/>
      <c r="O531" s="15"/>
      <c r="P531" s="15"/>
      <c r="Q531" s="15"/>
      <c r="R531" s="15"/>
      <c r="S531" s="15"/>
      <c r="T531" s="15"/>
      <c r="U531" s="15"/>
      <c r="V531" s="15"/>
      <c r="W531" s="15"/>
      <c r="X531" s="15"/>
      <c r="Y531" s="16"/>
      <c r="Z531" s="26" t="s">
        <v>1680</v>
      </c>
      <c r="AA531" s="27"/>
      <c r="AB531" s="27"/>
      <c r="AC531" s="28"/>
      <c r="AD531" s="199"/>
      <c r="AE531" s="36"/>
      <c r="AF531" s="36"/>
      <c r="AG531" s="36"/>
      <c r="AH531" s="36"/>
      <c r="AI531" s="36"/>
      <c r="AJ531" s="36"/>
      <c r="AK531" s="195" t="s">
        <v>429</v>
      </c>
      <c r="AL531" s="570"/>
      <c r="AM531" s="570"/>
      <c r="AN531" s="570"/>
      <c r="AO531" s="570"/>
      <c r="AP531" s="570"/>
      <c r="AQ531" s="570"/>
      <c r="AR531" s="570"/>
      <c r="AS531" s="570"/>
      <c r="AT531" s="570"/>
      <c r="AU531" s="570"/>
      <c r="AV531" s="570"/>
      <c r="AW531" s="666"/>
      <c r="AX531" s="666"/>
      <c r="AY531" s="666"/>
      <c r="AZ531" s="666"/>
      <c r="BA531" s="666"/>
      <c r="BB531" s="666"/>
      <c r="BC531" s="667"/>
    </row>
    <row r="532" spans="1:55" ht="21" customHeight="1">
      <c r="A532" s="55"/>
      <c r="B532" s="668" t="s">
        <v>692</v>
      </c>
      <c r="C532" s="669"/>
      <c r="D532" s="670"/>
      <c r="E532" s="671" t="s">
        <v>2070</v>
      </c>
      <c r="F532" s="671"/>
      <c r="G532" s="671"/>
      <c r="H532" s="671"/>
      <c r="I532" s="671"/>
      <c r="J532" s="671"/>
      <c r="K532" s="671"/>
      <c r="L532" s="671"/>
      <c r="M532" s="671"/>
      <c r="N532" s="671"/>
      <c r="O532" s="671"/>
      <c r="P532" s="671"/>
      <c r="Q532" s="671"/>
      <c r="R532" s="671"/>
      <c r="S532" s="671"/>
      <c r="T532" s="671"/>
      <c r="U532" s="671"/>
      <c r="V532" s="671"/>
      <c r="W532" s="671"/>
      <c r="X532" s="671"/>
      <c r="Y532" s="672"/>
      <c r="Z532" s="673"/>
      <c r="AA532" s="674"/>
      <c r="AB532" s="674"/>
      <c r="AC532" s="675"/>
      <c r="AD532" s="676"/>
      <c r="AE532" s="677"/>
      <c r="AF532" s="677"/>
      <c r="AG532" s="677"/>
      <c r="AH532" s="677"/>
      <c r="AI532" s="677"/>
      <c r="AJ532" s="677"/>
      <c r="AK532" s="677"/>
      <c r="AL532" s="677"/>
      <c r="AM532" s="677"/>
      <c r="AN532" s="677"/>
      <c r="AO532" s="677"/>
      <c r="AP532" s="677"/>
      <c r="AQ532" s="677"/>
      <c r="AR532" s="677"/>
      <c r="AS532" s="677"/>
      <c r="AT532" s="677"/>
      <c r="AU532" s="677"/>
      <c r="AV532" s="677"/>
      <c r="AW532" s="677"/>
      <c r="AX532" s="677"/>
      <c r="AY532" s="677"/>
      <c r="AZ532" s="677"/>
      <c r="BA532" s="677"/>
      <c r="BB532" s="677"/>
      <c r="BC532" s="678"/>
    </row>
    <row r="533" spans="1:55" ht="21" customHeight="1">
      <c r="A533" s="55"/>
      <c r="B533" s="679" t="s">
        <v>179</v>
      </c>
      <c r="C533" s="680"/>
      <c r="D533" s="681"/>
      <c r="E533" s="682" t="s">
        <v>2071</v>
      </c>
      <c r="F533" s="682"/>
      <c r="G533" s="682"/>
      <c r="H533" s="682"/>
      <c r="I533" s="682"/>
      <c r="J533" s="682"/>
      <c r="K533" s="682"/>
      <c r="L533" s="682"/>
      <c r="M533" s="682"/>
      <c r="N533" s="682"/>
      <c r="O533" s="682"/>
      <c r="P533" s="682"/>
      <c r="Q533" s="682"/>
      <c r="R533" s="682"/>
      <c r="S533" s="682"/>
      <c r="T533" s="682"/>
      <c r="U533" s="682"/>
      <c r="V533" s="682"/>
      <c r="W533" s="682"/>
      <c r="X533" s="682"/>
      <c r="Y533" s="683"/>
      <c r="Z533" s="684"/>
      <c r="AA533" s="685"/>
      <c r="AB533" s="685"/>
      <c r="AC533" s="686"/>
      <c r="AD533" s="676"/>
      <c r="AE533" s="677"/>
      <c r="AF533" s="677"/>
      <c r="AG533" s="677"/>
      <c r="AH533" s="677"/>
      <c r="AI533" s="677"/>
      <c r="AJ533" s="677"/>
      <c r="AK533" s="677"/>
      <c r="AL533" s="677"/>
      <c r="AM533" s="677"/>
      <c r="AN533" s="677"/>
      <c r="AO533" s="677"/>
      <c r="AP533" s="677"/>
      <c r="AQ533" s="677"/>
      <c r="AR533" s="677"/>
      <c r="AS533" s="677"/>
      <c r="AT533" s="677"/>
      <c r="AU533" s="677"/>
      <c r="AV533" s="677"/>
      <c r="AW533" s="677"/>
      <c r="AX533" s="677"/>
      <c r="AY533" s="677"/>
      <c r="AZ533" s="677"/>
      <c r="BA533" s="677"/>
      <c r="BB533" s="677"/>
      <c r="BC533" s="678"/>
    </row>
    <row r="534" spans="1:55" ht="21" customHeight="1">
      <c r="A534" s="55"/>
      <c r="B534" s="679" t="s">
        <v>180</v>
      </c>
      <c r="C534" s="680"/>
      <c r="D534" s="681"/>
      <c r="E534" s="682" t="s">
        <v>2333</v>
      </c>
      <c r="F534" s="682"/>
      <c r="G534" s="682"/>
      <c r="H534" s="682"/>
      <c r="I534" s="682"/>
      <c r="J534" s="682"/>
      <c r="K534" s="682"/>
      <c r="L534" s="682"/>
      <c r="M534" s="682"/>
      <c r="N534" s="682"/>
      <c r="O534" s="682"/>
      <c r="P534" s="682"/>
      <c r="Q534" s="682"/>
      <c r="R534" s="682"/>
      <c r="S534" s="682"/>
      <c r="T534" s="682"/>
      <c r="U534" s="682"/>
      <c r="V534" s="682"/>
      <c r="W534" s="682"/>
      <c r="X534" s="682"/>
      <c r="Y534" s="683"/>
      <c r="Z534" s="684"/>
      <c r="AA534" s="685"/>
      <c r="AB534" s="685"/>
      <c r="AC534" s="686"/>
      <c r="AD534" s="676"/>
      <c r="AE534" s="677"/>
      <c r="AF534" s="677"/>
      <c r="AG534" s="677"/>
      <c r="AH534" s="677"/>
      <c r="AI534" s="677"/>
      <c r="AJ534" s="677"/>
      <c r="AK534" s="677"/>
      <c r="AL534" s="677"/>
      <c r="AM534" s="677"/>
      <c r="AN534" s="677"/>
      <c r="AO534" s="677"/>
      <c r="AP534" s="677"/>
      <c r="AQ534" s="677"/>
      <c r="AR534" s="677"/>
      <c r="AS534" s="677"/>
      <c r="AT534" s="677"/>
      <c r="AU534" s="677"/>
      <c r="AV534" s="677"/>
      <c r="AW534" s="677"/>
      <c r="AX534" s="677"/>
      <c r="AY534" s="677"/>
      <c r="AZ534" s="677"/>
      <c r="BA534" s="677"/>
      <c r="BB534" s="677"/>
      <c r="BC534" s="678"/>
    </row>
    <row r="535" spans="1:55" ht="21" customHeight="1">
      <c r="A535" s="55"/>
      <c r="B535" s="679" t="s">
        <v>181</v>
      </c>
      <c r="C535" s="680"/>
      <c r="D535" s="681"/>
      <c r="E535" s="687" t="s">
        <v>2072</v>
      </c>
      <c r="F535" s="687"/>
      <c r="G535" s="687"/>
      <c r="H535" s="687"/>
      <c r="I535" s="687"/>
      <c r="J535" s="687"/>
      <c r="K535" s="687"/>
      <c r="L535" s="687"/>
      <c r="M535" s="687"/>
      <c r="N535" s="687"/>
      <c r="O535" s="687"/>
      <c r="P535" s="687"/>
      <c r="Q535" s="687"/>
      <c r="R535" s="687"/>
      <c r="S535" s="687"/>
      <c r="T535" s="687"/>
      <c r="U535" s="687"/>
      <c r="V535" s="687"/>
      <c r="W535" s="687"/>
      <c r="X535" s="687"/>
      <c r="Y535" s="688"/>
      <c r="Z535" s="684"/>
      <c r="AA535" s="685"/>
      <c r="AB535" s="685"/>
      <c r="AC535" s="686"/>
      <c r="AD535" s="676"/>
      <c r="AE535" s="677"/>
      <c r="AF535" s="677"/>
      <c r="AG535" s="677"/>
      <c r="AH535" s="677"/>
      <c r="AI535" s="677"/>
      <c r="AJ535" s="677"/>
      <c r="AK535" s="677"/>
      <c r="AL535" s="677"/>
      <c r="AM535" s="677"/>
      <c r="AN535" s="677"/>
      <c r="AO535" s="677"/>
      <c r="AP535" s="677"/>
      <c r="AQ535" s="677"/>
      <c r="AR535" s="677"/>
      <c r="AS535" s="677"/>
      <c r="AT535" s="677"/>
      <c r="AU535" s="677"/>
      <c r="AV535" s="677"/>
      <c r="AW535" s="677"/>
      <c r="AX535" s="677"/>
      <c r="AY535" s="677"/>
      <c r="AZ535" s="677"/>
      <c r="BA535" s="677"/>
      <c r="BB535" s="677"/>
      <c r="BC535" s="678"/>
    </row>
    <row r="536" spans="1:55" ht="21" customHeight="1">
      <c r="A536" s="55"/>
      <c r="B536" s="679" t="s">
        <v>182</v>
      </c>
      <c r="C536" s="680"/>
      <c r="D536" s="681"/>
      <c r="E536" s="687" t="s">
        <v>2073</v>
      </c>
      <c r="F536" s="687"/>
      <c r="G536" s="687"/>
      <c r="H536" s="687"/>
      <c r="I536" s="687"/>
      <c r="J536" s="687"/>
      <c r="K536" s="687"/>
      <c r="L536" s="687"/>
      <c r="M536" s="687"/>
      <c r="N536" s="687"/>
      <c r="O536" s="687"/>
      <c r="P536" s="687"/>
      <c r="Q536" s="687"/>
      <c r="R536" s="687"/>
      <c r="S536" s="687"/>
      <c r="T536" s="687"/>
      <c r="U536" s="687"/>
      <c r="V536" s="687"/>
      <c r="W536" s="687"/>
      <c r="X536" s="687"/>
      <c r="Y536" s="688"/>
      <c r="Z536" s="684"/>
      <c r="AA536" s="685"/>
      <c r="AB536" s="685"/>
      <c r="AC536" s="686"/>
      <c r="AD536" s="676"/>
      <c r="AE536" s="677"/>
      <c r="AF536" s="677"/>
      <c r="AG536" s="677"/>
      <c r="AH536" s="677"/>
      <c r="AI536" s="677"/>
      <c r="AJ536" s="677"/>
      <c r="AK536" s="677"/>
      <c r="AL536" s="677"/>
      <c r="AM536" s="677"/>
      <c r="AN536" s="677"/>
      <c r="AO536" s="677"/>
      <c r="AP536" s="677"/>
      <c r="AQ536" s="677"/>
      <c r="AR536" s="677"/>
      <c r="AS536" s="677"/>
      <c r="AT536" s="677"/>
      <c r="AU536" s="677"/>
      <c r="AV536" s="677"/>
      <c r="AW536" s="677"/>
      <c r="AX536" s="677"/>
      <c r="AY536" s="677"/>
      <c r="AZ536" s="677"/>
      <c r="BA536" s="677"/>
      <c r="BB536" s="677"/>
      <c r="BC536" s="678"/>
    </row>
    <row r="537" spans="1:55" ht="21" customHeight="1">
      <c r="A537" s="55"/>
      <c r="B537" s="679" t="s">
        <v>183</v>
      </c>
      <c r="C537" s="680"/>
      <c r="D537" s="681"/>
      <c r="E537" s="687" t="s">
        <v>2074</v>
      </c>
      <c r="F537" s="687"/>
      <c r="G537" s="687"/>
      <c r="H537" s="687"/>
      <c r="I537" s="687"/>
      <c r="J537" s="687"/>
      <c r="K537" s="687"/>
      <c r="L537" s="687"/>
      <c r="M537" s="687"/>
      <c r="N537" s="687"/>
      <c r="O537" s="687"/>
      <c r="P537" s="687"/>
      <c r="Q537" s="687"/>
      <c r="R537" s="687"/>
      <c r="S537" s="687"/>
      <c r="T537" s="687"/>
      <c r="U537" s="687"/>
      <c r="V537" s="687"/>
      <c r="W537" s="687"/>
      <c r="X537" s="687"/>
      <c r="Y537" s="688"/>
      <c r="Z537" s="684"/>
      <c r="AA537" s="685"/>
      <c r="AB537" s="685"/>
      <c r="AC537" s="686"/>
      <c r="AD537" s="676"/>
      <c r="AE537" s="677"/>
      <c r="AF537" s="677"/>
      <c r="AG537" s="677"/>
      <c r="AH537" s="677"/>
      <c r="AI537" s="677"/>
      <c r="AJ537" s="677"/>
      <c r="AK537" s="677"/>
      <c r="AL537" s="677"/>
      <c r="AM537" s="677"/>
      <c r="AN537" s="677"/>
      <c r="AO537" s="677"/>
      <c r="AP537" s="677"/>
      <c r="AQ537" s="677"/>
      <c r="AR537" s="677"/>
      <c r="AS537" s="677"/>
      <c r="AT537" s="677"/>
      <c r="AU537" s="677"/>
      <c r="AV537" s="677"/>
      <c r="AW537" s="677"/>
      <c r="AX537" s="677"/>
      <c r="AY537" s="677"/>
      <c r="AZ537" s="677"/>
      <c r="BA537" s="677"/>
      <c r="BB537" s="677"/>
      <c r="BC537" s="678"/>
    </row>
    <row r="538" spans="1:55" ht="21" customHeight="1">
      <c r="A538" s="55"/>
      <c r="B538" s="679" t="s">
        <v>184</v>
      </c>
      <c r="C538" s="680"/>
      <c r="D538" s="681"/>
      <c r="E538" s="687" t="s">
        <v>2075</v>
      </c>
      <c r="F538" s="687"/>
      <c r="G538" s="687"/>
      <c r="H538" s="687"/>
      <c r="I538" s="687"/>
      <c r="J538" s="687"/>
      <c r="K538" s="687"/>
      <c r="L538" s="687"/>
      <c r="M538" s="687"/>
      <c r="N538" s="687"/>
      <c r="O538" s="687"/>
      <c r="P538" s="687"/>
      <c r="Q538" s="687"/>
      <c r="R538" s="687"/>
      <c r="S538" s="687"/>
      <c r="T538" s="687"/>
      <c r="U538" s="687"/>
      <c r="V538" s="687"/>
      <c r="W538" s="687"/>
      <c r="X538" s="687"/>
      <c r="Y538" s="688"/>
      <c r="Z538" s="684"/>
      <c r="AA538" s="685"/>
      <c r="AB538" s="685"/>
      <c r="AC538" s="686"/>
      <c r="AD538" s="676"/>
      <c r="AE538" s="677"/>
      <c r="AF538" s="677"/>
      <c r="AG538" s="677"/>
      <c r="AH538" s="677"/>
      <c r="AI538" s="677"/>
      <c r="AJ538" s="677"/>
      <c r="AK538" s="677"/>
      <c r="AL538" s="677"/>
      <c r="AM538" s="677"/>
      <c r="AN538" s="677"/>
      <c r="AO538" s="677"/>
      <c r="AP538" s="677"/>
      <c r="AQ538" s="677"/>
      <c r="AR538" s="677"/>
      <c r="AS538" s="677"/>
      <c r="AT538" s="677"/>
      <c r="AU538" s="677"/>
      <c r="AV538" s="677"/>
      <c r="AW538" s="677"/>
      <c r="AX538" s="677"/>
      <c r="AY538" s="677"/>
      <c r="AZ538" s="677"/>
      <c r="BA538" s="677"/>
      <c r="BB538" s="677"/>
      <c r="BC538" s="678"/>
    </row>
    <row r="539" spans="1:55" ht="21" customHeight="1">
      <c r="A539" s="55"/>
      <c r="B539" s="679" t="s">
        <v>185</v>
      </c>
      <c r="C539" s="680"/>
      <c r="D539" s="681"/>
      <c r="E539" s="687" t="s">
        <v>2076</v>
      </c>
      <c r="F539" s="687"/>
      <c r="G539" s="687"/>
      <c r="H539" s="687"/>
      <c r="I539" s="687"/>
      <c r="J539" s="687"/>
      <c r="K539" s="687"/>
      <c r="L539" s="687"/>
      <c r="M539" s="687"/>
      <c r="N539" s="687"/>
      <c r="O539" s="687"/>
      <c r="P539" s="687"/>
      <c r="Q539" s="687"/>
      <c r="R539" s="687"/>
      <c r="S539" s="687"/>
      <c r="T539" s="687"/>
      <c r="U539" s="687"/>
      <c r="V539" s="687"/>
      <c r="W539" s="687"/>
      <c r="X539" s="687"/>
      <c r="Y539" s="688"/>
      <c r="Z539" s="684"/>
      <c r="AA539" s="685"/>
      <c r="AB539" s="685"/>
      <c r="AC539" s="686"/>
      <c r="AD539" s="676"/>
      <c r="AE539" s="677"/>
      <c r="AF539" s="677"/>
      <c r="AG539" s="677"/>
      <c r="AH539" s="677"/>
      <c r="AI539" s="677"/>
      <c r="AJ539" s="677"/>
      <c r="AK539" s="677"/>
      <c r="AL539" s="677"/>
      <c r="AM539" s="677"/>
      <c r="AN539" s="677"/>
      <c r="AO539" s="677"/>
      <c r="AP539" s="677"/>
      <c r="AQ539" s="677"/>
      <c r="AR539" s="677"/>
      <c r="AS539" s="677"/>
      <c r="AT539" s="677"/>
      <c r="AU539" s="677"/>
      <c r="AV539" s="677"/>
      <c r="AW539" s="677"/>
      <c r="AX539" s="677"/>
      <c r="AY539" s="677"/>
      <c r="AZ539" s="677"/>
      <c r="BA539" s="677"/>
      <c r="BB539" s="677"/>
      <c r="BC539" s="678"/>
    </row>
    <row r="540" spans="1:55" ht="21" customHeight="1">
      <c r="A540" s="55"/>
      <c r="B540" s="679" t="s">
        <v>186</v>
      </c>
      <c r="C540" s="680"/>
      <c r="D540" s="681"/>
      <c r="E540" s="687" t="s">
        <v>2077</v>
      </c>
      <c r="F540" s="687"/>
      <c r="G540" s="687"/>
      <c r="H540" s="687"/>
      <c r="I540" s="687"/>
      <c r="J540" s="687"/>
      <c r="K540" s="687"/>
      <c r="L540" s="687"/>
      <c r="M540" s="687"/>
      <c r="N540" s="687"/>
      <c r="O540" s="687"/>
      <c r="P540" s="687"/>
      <c r="Q540" s="687"/>
      <c r="R540" s="687"/>
      <c r="S540" s="687"/>
      <c r="T540" s="687"/>
      <c r="U540" s="687"/>
      <c r="V540" s="687"/>
      <c r="W540" s="687"/>
      <c r="X540" s="687"/>
      <c r="Y540" s="688"/>
      <c r="Z540" s="684"/>
      <c r="AA540" s="685"/>
      <c r="AB540" s="685"/>
      <c r="AC540" s="686"/>
      <c r="AD540" s="676"/>
      <c r="AE540" s="677"/>
      <c r="AF540" s="677"/>
      <c r="AG540" s="677"/>
      <c r="AH540" s="677"/>
      <c r="AI540" s="677"/>
      <c r="AJ540" s="677"/>
      <c r="AK540" s="677"/>
      <c r="AL540" s="677"/>
      <c r="AM540" s="677"/>
      <c r="AN540" s="677"/>
      <c r="AO540" s="677"/>
      <c r="AP540" s="677"/>
      <c r="AQ540" s="677"/>
      <c r="AR540" s="677"/>
      <c r="AS540" s="677"/>
      <c r="AT540" s="677"/>
      <c r="AU540" s="677"/>
      <c r="AV540" s="677"/>
      <c r="AW540" s="677"/>
      <c r="AX540" s="677"/>
      <c r="AY540" s="677"/>
      <c r="AZ540" s="677"/>
      <c r="BA540" s="677"/>
      <c r="BB540" s="677"/>
      <c r="BC540" s="678"/>
    </row>
    <row r="541" spans="1:55" ht="21" customHeight="1">
      <c r="A541" s="55"/>
      <c r="B541" s="679" t="s">
        <v>187</v>
      </c>
      <c r="C541" s="680"/>
      <c r="D541" s="681"/>
      <c r="E541" s="687" t="s">
        <v>2078</v>
      </c>
      <c r="F541" s="687"/>
      <c r="G541" s="687"/>
      <c r="H541" s="687"/>
      <c r="I541" s="687"/>
      <c r="J541" s="687"/>
      <c r="K541" s="687"/>
      <c r="L541" s="687"/>
      <c r="M541" s="687"/>
      <c r="N541" s="687"/>
      <c r="O541" s="687"/>
      <c r="P541" s="687"/>
      <c r="Q541" s="687"/>
      <c r="R541" s="687"/>
      <c r="S541" s="687"/>
      <c r="T541" s="687"/>
      <c r="U541" s="687"/>
      <c r="V541" s="687"/>
      <c r="W541" s="687"/>
      <c r="X541" s="687"/>
      <c r="Y541" s="688"/>
      <c r="Z541" s="684"/>
      <c r="AA541" s="685"/>
      <c r="AB541" s="685"/>
      <c r="AC541" s="686"/>
      <c r="AD541" s="676"/>
      <c r="AE541" s="677"/>
      <c r="AF541" s="677"/>
      <c r="AG541" s="677"/>
      <c r="AH541" s="677"/>
      <c r="AI541" s="677"/>
      <c r="AJ541" s="677"/>
      <c r="AK541" s="677"/>
      <c r="AL541" s="677"/>
      <c r="AM541" s="677"/>
      <c r="AN541" s="677"/>
      <c r="AO541" s="677"/>
      <c r="AP541" s="677"/>
      <c r="AQ541" s="677"/>
      <c r="AR541" s="677"/>
      <c r="AS541" s="677"/>
      <c r="AT541" s="677"/>
      <c r="AU541" s="677"/>
      <c r="AV541" s="677"/>
      <c r="AW541" s="677"/>
      <c r="AX541" s="677"/>
      <c r="AY541" s="677"/>
      <c r="AZ541" s="677"/>
      <c r="BA541" s="677"/>
      <c r="BB541" s="677"/>
      <c r="BC541" s="678"/>
    </row>
    <row r="542" spans="1:55" ht="21" customHeight="1">
      <c r="A542" s="55"/>
      <c r="B542" s="679" t="s">
        <v>188</v>
      </c>
      <c r="C542" s="680"/>
      <c r="D542" s="681"/>
      <c r="E542" s="687" t="s">
        <v>2079</v>
      </c>
      <c r="F542" s="687"/>
      <c r="G542" s="687"/>
      <c r="H542" s="687"/>
      <c r="I542" s="687"/>
      <c r="J542" s="687"/>
      <c r="K542" s="687"/>
      <c r="L542" s="687"/>
      <c r="M542" s="687"/>
      <c r="N542" s="687"/>
      <c r="O542" s="687"/>
      <c r="P542" s="687"/>
      <c r="Q542" s="687"/>
      <c r="R542" s="687"/>
      <c r="S542" s="687"/>
      <c r="T542" s="687"/>
      <c r="U542" s="687"/>
      <c r="V542" s="687"/>
      <c r="W542" s="687"/>
      <c r="X542" s="687"/>
      <c r="Y542" s="688"/>
      <c r="Z542" s="684"/>
      <c r="AA542" s="685"/>
      <c r="AB542" s="685"/>
      <c r="AC542" s="686"/>
      <c r="AD542" s="676"/>
      <c r="AE542" s="677"/>
      <c r="AF542" s="677"/>
      <c r="AG542" s="677"/>
      <c r="AH542" s="677"/>
      <c r="AI542" s="677"/>
      <c r="AJ542" s="677"/>
      <c r="AK542" s="677"/>
      <c r="AL542" s="677"/>
      <c r="AM542" s="677"/>
      <c r="AN542" s="677"/>
      <c r="AO542" s="677"/>
      <c r="AP542" s="677"/>
      <c r="AQ542" s="677"/>
      <c r="AR542" s="677"/>
      <c r="AS542" s="677"/>
      <c r="AT542" s="677"/>
      <c r="AU542" s="677"/>
      <c r="AV542" s="677"/>
      <c r="AW542" s="677"/>
      <c r="AX542" s="677"/>
      <c r="AY542" s="677"/>
      <c r="AZ542" s="677"/>
      <c r="BA542" s="677"/>
      <c r="BB542" s="677"/>
      <c r="BC542" s="678"/>
    </row>
    <row r="543" spans="1:55" ht="21" customHeight="1">
      <c r="A543" s="55"/>
      <c r="B543" s="679" t="s">
        <v>189</v>
      </c>
      <c r="C543" s="680"/>
      <c r="D543" s="681"/>
      <c r="E543" s="687" t="s">
        <v>2335</v>
      </c>
      <c r="F543" s="687"/>
      <c r="G543" s="687"/>
      <c r="H543" s="687"/>
      <c r="I543" s="687"/>
      <c r="J543" s="687"/>
      <c r="K543" s="687"/>
      <c r="L543" s="687"/>
      <c r="M543" s="687"/>
      <c r="N543" s="687"/>
      <c r="O543" s="687"/>
      <c r="P543" s="687"/>
      <c r="Q543" s="687"/>
      <c r="R543" s="687"/>
      <c r="S543" s="687"/>
      <c r="T543" s="687"/>
      <c r="U543" s="687"/>
      <c r="V543" s="687"/>
      <c r="W543" s="687"/>
      <c r="X543" s="687"/>
      <c r="Y543" s="688"/>
      <c r="Z543" s="684"/>
      <c r="AA543" s="685"/>
      <c r="AB543" s="685"/>
      <c r="AC543" s="686"/>
      <c r="AD543" s="676"/>
      <c r="AE543" s="677"/>
      <c r="AF543" s="677"/>
      <c r="AG543" s="677"/>
      <c r="AH543" s="677"/>
      <c r="AI543" s="677"/>
      <c r="AJ543" s="677"/>
      <c r="AK543" s="677"/>
      <c r="AL543" s="677"/>
      <c r="AM543" s="677"/>
      <c r="AN543" s="677"/>
      <c r="AO543" s="677"/>
      <c r="AP543" s="677"/>
      <c r="AQ543" s="677"/>
      <c r="AR543" s="677"/>
      <c r="AS543" s="677"/>
      <c r="AT543" s="677"/>
      <c r="AU543" s="677"/>
      <c r="AV543" s="677"/>
      <c r="AW543" s="677"/>
      <c r="AX543" s="677"/>
      <c r="AY543" s="677"/>
      <c r="AZ543" s="677"/>
      <c r="BA543" s="677"/>
      <c r="BB543" s="677"/>
      <c r="BC543" s="678"/>
    </row>
    <row r="544" spans="1:55" ht="21" customHeight="1">
      <c r="A544" s="55"/>
      <c r="B544" s="679" t="s">
        <v>26</v>
      </c>
      <c r="C544" s="680"/>
      <c r="D544" s="681"/>
      <c r="E544" s="687" t="s">
        <v>2080</v>
      </c>
      <c r="F544" s="687"/>
      <c r="G544" s="687"/>
      <c r="H544" s="687"/>
      <c r="I544" s="687"/>
      <c r="J544" s="687"/>
      <c r="K544" s="687"/>
      <c r="L544" s="687"/>
      <c r="M544" s="687"/>
      <c r="N544" s="687"/>
      <c r="O544" s="687"/>
      <c r="P544" s="687"/>
      <c r="Q544" s="687"/>
      <c r="R544" s="687"/>
      <c r="S544" s="687"/>
      <c r="T544" s="687"/>
      <c r="U544" s="687"/>
      <c r="V544" s="687"/>
      <c r="W544" s="687"/>
      <c r="X544" s="687"/>
      <c r="Y544" s="688"/>
      <c r="Z544" s="684"/>
      <c r="AA544" s="685"/>
      <c r="AB544" s="685"/>
      <c r="AC544" s="686"/>
      <c r="AD544" s="689"/>
      <c r="AE544" s="690"/>
      <c r="AF544" s="690"/>
      <c r="AG544" s="690"/>
      <c r="AH544" s="690"/>
      <c r="AI544" s="690"/>
      <c r="AJ544" s="690"/>
      <c r="AK544" s="690"/>
      <c r="AL544" s="690"/>
      <c r="AM544" s="690"/>
      <c r="AN544" s="690"/>
      <c r="AO544" s="690"/>
      <c r="AP544" s="690"/>
      <c r="AQ544" s="690"/>
      <c r="AR544" s="690"/>
      <c r="AS544" s="690"/>
      <c r="AT544" s="690"/>
      <c r="AU544" s="690"/>
      <c r="AV544" s="690"/>
      <c r="AW544" s="690"/>
      <c r="AX544" s="690"/>
      <c r="AY544" s="690"/>
      <c r="AZ544" s="690"/>
      <c r="BA544" s="690"/>
      <c r="BB544" s="690"/>
      <c r="BC544" s="691"/>
    </row>
    <row r="545" spans="1:55" ht="21" customHeight="1">
      <c r="A545" s="55"/>
      <c r="B545" s="679" t="s">
        <v>2236</v>
      </c>
      <c r="C545" s="680"/>
      <c r="D545" s="681"/>
      <c r="E545" s="687" t="s">
        <v>2334</v>
      </c>
      <c r="F545" s="687"/>
      <c r="G545" s="687"/>
      <c r="H545" s="687"/>
      <c r="I545" s="687"/>
      <c r="J545" s="687"/>
      <c r="K545" s="687"/>
      <c r="L545" s="687"/>
      <c r="M545" s="687"/>
      <c r="N545" s="687"/>
      <c r="O545" s="687"/>
      <c r="P545" s="687"/>
      <c r="Q545" s="687"/>
      <c r="R545" s="687"/>
      <c r="S545" s="687"/>
      <c r="T545" s="687"/>
      <c r="U545" s="687"/>
      <c r="V545" s="687"/>
      <c r="W545" s="687"/>
      <c r="X545" s="687"/>
      <c r="Y545" s="688"/>
      <c r="Z545" s="684"/>
      <c r="AA545" s="685"/>
      <c r="AB545" s="685"/>
      <c r="AC545" s="686"/>
      <c r="AD545" s="676"/>
      <c r="AE545" s="677"/>
      <c r="AF545" s="677"/>
      <c r="AG545" s="677"/>
      <c r="AH545" s="677"/>
      <c r="AI545" s="677"/>
      <c r="AJ545" s="677"/>
      <c r="AK545" s="677"/>
      <c r="AL545" s="677"/>
      <c r="AM545" s="677"/>
      <c r="AN545" s="677"/>
      <c r="AO545" s="677"/>
      <c r="AP545" s="677"/>
      <c r="AQ545" s="677"/>
      <c r="AR545" s="677"/>
      <c r="AS545" s="677"/>
      <c r="AT545" s="677"/>
      <c r="AU545" s="677"/>
      <c r="AV545" s="677"/>
      <c r="AW545" s="677"/>
      <c r="AX545" s="677"/>
      <c r="AY545" s="677"/>
      <c r="AZ545" s="677"/>
      <c r="BA545" s="677"/>
      <c r="BB545" s="677"/>
      <c r="BC545" s="678"/>
    </row>
    <row r="546" spans="1:55" ht="21" customHeight="1">
      <c r="A546" s="55"/>
      <c r="B546" s="679" t="s">
        <v>2237</v>
      </c>
      <c r="C546" s="680"/>
      <c r="D546" s="681"/>
      <c r="E546" s="687" t="s">
        <v>2081</v>
      </c>
      <c r="F546" s="687"/>
      <c r="G546" s="687"/>
      <c r="H546" s="687"/>
      <c r="I546" s="687"/>
      <c r="J546" s="687"/>
      <c r="K546" s="687"/>
      <c r="L546" s="687"/>
      <c r="M546" s="687"/>
      <c r="N546" s="687"/>
      <c r="O546" s="687"/>
      <c r="P546" s="687"/>
      <c r="Q546" s="687"/>
      <c r="R546" s="687"/>
      <c r="S546" s="687"/>
      <c r="T546" s="687"/>
      <c r="U546" s="687"/>
      <c r="V546" s="687"/>
      <c r="W546" s="687"/>
      <c r="X546" s="687"/>
      <c r="Y546" s="688"/>
      <c r="Z546" s="684"/>
      <c r="AA546" s="685"/>
      <c r="AB546" s="685"/>
      <c r="AC546" s="686"/>
      <c r="AD546" s="676"/>
      <c r="AE546" s="677"/>
      <c r="AF546" s="677"/>
      <c r="AG546" s="677"/>
      <c r="AH546" s="677"/>
      <c r="AI546" s="677"/>
      <c r="AJ546" s="677"/>
      <c r="AK546" s="677"/>
      <c r="AL546" s="677"/>
      <c r="AM546" s="677"/>
      <c r="AN546" s="677"/>
      <c r="AO546" s="677"/>
      <c r="AP546" s="677"/>
      <c r="AQ546" s="677"/>
      <c r="AR546" s="677"/>
      <c r="AS546" s="677"/>
      <c r="AT546" s="677"/>
      <c r="AU546" s="677"/>
      <c r="AV546" s="677"/>
      <c r="AW546" s="677"/>
      <c r="AX546" s="677"/>
      <c r="AY546" s="677"/>
      <c r="AZ546" s="677"/>
      <c r="BA546" s="677"/>
      <c r="BB546" s="677"/>
      <c r="BC546" s="678"/>
    </row>
    <row r="547" spans="1:55" ht="21" customHeight="1">
      <c r="A547" s="55"/>
      <c r="B547" s="679" t="s">
        <v>2238</v>
      </c>
      <c r="C547" s="680"/>
      <c r="D547" s="681"/>
      <c r="E547" s="687" t="s">
        <v>2082</v>
      </c>
      <c r="F547" s="687"/>
      <c r="G547" s="687"/>
      <c r="H547" s="687"/>
      <c r="I547" s="687"/>
      <c r="J547" s="687"/>
      <c r="K547" s="687"/>
      <c r="L547" s="687"/>
      <c r="M547" s="687"/>
      <c r="N547" s="687"/>
      <c r="O547" s="687"/>
      <c r="P547" s="687"/>
      <c r="Q547" s="687"/>
      <c r="R547" s="687"/>
      <c r="S547" s="687"/>
      <c r="T547" s="687"/>
      <c r="U547" s="687"/>
      <c r="V547" s="687"/>
      <c r="W547" s="687"/>
      <c r="X547" s="687"/>
      <c r="Y547" s="688"/>
      <c r="Z547" s="684"/>
      <c r="AA547" s="685"/>
      <c r="AB547" s="685"/>
      <c r="AC547" s="686"/>
      <c r="AD547" s="676"/>
      <c r="AE547" s="677"/>
      <c r="AF547" s="677"/>
      <c r="AG547" s="677"/>
      <c r="AH547" s="677"/>
      <c r="AI547" s="677"/>
      <c r="AJ547" s="677"/>
      <c r="AK547" s="677"/>
      <c r="AL547" s="677"/>
      <c r="AM547" s="677"/>
      <c r="AN547" s="677"/>
      <c r="AO547" s="677"/>
      <c r="AP547" s="677"/>
      <c r="AQ547" s="677"/>
      <c r="AR547" s="677"/>
      <c r="AS547" s="677"/>
      <c r="AT547" s="677"/>
      <c r="AU547" s="677"/>
      <c r="AV547" s="677"/>
      <c r="AW547" s="677"/>
      <c r="AX547" s="677"/>
      <c r="AY547" s="677"/>
      <c r="AZ547" s="677"/>
      <c r="BA547" s="677"/>
      <c r="BB547" s="677"/>
      <c r="BC547" s="678"/>
    </row>
    <row r="548" spans="1:55" ht="21" customHeight="1">
      <c r="A548" s="55"/>
      <c r="B548" s="679" t="s">
        <v>1000</v>
      </c>
      <c r="C548" s="680"/>
      <c r="D548" s="681"/>
      <c r="E548" s="687" t="s">
        <v>2083</v>
      </c>
      <c r="F548" s="687"/>
      <c r="G548" s="687"/>
      <c r="H548" s="687"/>
      <c r="I548" s="687"/>
      <c r="J548" s="687"/>
      <c r="K548" s="687"/>
      <c r="L548" s="687"/>
      <c r="M548" s="687"/>
      <c r="N548" s="687"/>
      <c r="O548" s="687"/>
      <c r="P548" s="687"/>
      <c r="Q548" s="687"/>
      <c r="R548" s="687"/>
      <c r="S548" s="687"/>
      <c r="T548" s="687"/>
      <c r="U548" s="687"/>
      <c r="V548" s="687"/>
      <c r="W548" s="687"/>
      <c r="X548" s="687"/>
      <c r="Y548" s="688"/>
      <c r="Z548" s="684"/>
      <c r="AA548" s="685"/>
      <c r="AB548" s="685"/>
      <c r="AC548" s="686"/>
      <c r="AD548" s="676"/>
      <c r="AE548" s="677"/>
      <c r="AF548" s="677"/>
      <c r="AG548" s="677"/>
      <c r="AH548" s="677"/>
      <c r="AI548" s="677"/>
      <c r="AJ548" s="677"/>
      <c r="AK548" s="677"/>
      <c r="AL548" s="677"/>
      <c r="AM548" s="677"/>
      <c r="AN548" s="677"/>
      <c r="AO548" s="677"/>
      <c r="AP548" s="677"/>
      <c r="AQ548" s="677"/>
      <c r="AR548" s="677"/>
      <c r="AS548" s="677"/>
      <c r="AT548" s="677"/>
      <c r="AU548" s="677"/>
      <c r="AV548" s="677"/>
      <c r="AW548" s="677"/>
      <c r="AX548" s="677"/>
      <c r="AY548" s="677"/>
      <c r="AZ548" s="677"/>
      <c r="BA548" s="677"/>
      <c r="BB548" s="677"/>
      <c r="BC548" s="678"/>
    </row>
    <row r="549" spans="1:55" ht="21" customHeight="1">
      <c r="A549" s="228"/>
      <c r="B549" s="679" t="s">
        <v>2215</v>
      </c>
      <c r="C549" s="680"/>
      <c r="D549" s="681"/>
      <c r="E549" s="687" t="s">
        <v>2239</v>
      </c>
      <c r="F549" s="687"/>
      <c r="G549" s="687"/>
      <c r="H549" s="687"/>
      <c r="I549" s="687"/>
      <c r="J549" s="687"/>
      <c r="K549" s="687"/>
      <c r="L549" s="687"/>
      <c r="M549" s="687"/>
      <c r="N549" s="687"/>
      <c r="O549" s="687"/>
      <c r="P549" s="687"/>
      <c r="Q549" s="687"/>
      <c r="R549" s="687"/>
      <c r="S549" s="687"/>
      <c r="T549" s="687"/>
      <c r="U549" s="687"/>
      <c r="V549" s="687"/>
      <c r="W549" s="687"/>
      <c r="X549" s="687"/>
      <c r="Y549" s="688"/>
      <c r="Z549" s="684"/>
      <c r="AA549" s="685"/>
      <c r="AB549" s="685"/>
      <c r="AC549" s="686"/>
      <c r="AD549" s="676"/>
      <c r="AE549" s="677"/>
      <c r="AF549" s="677"/>
      <c r="AG549" s="677"/>
      <c r="AH549" s="677"/>
      <c r="AI549" s="677"/>
      <c r="AJ549" s="677"/>
      <c r="AK549" s="677"/>
      <c r="AL549" s="677"/>
      <c r="AM549" s="677"/>
      <c r="AN549" s="677"/>
      <c r="AO549" s="677"/>
      <c r="AP549" s="677"/>
      <c r="AQ549" s="677"/>
      <c r="AR549" s="677"/>
      <c r="AS549" s="677"/>
      <c r="AT549" s="677"/>
      <c r="AU549" s="677"/>
      <c r="AV549" s="677"/>
      <c r="AW549" s="677"/>
      <c r="AX549" s="677"/>
      <c r="AY549" s="677"/>
      <c r="AZ549" s="677"/>
      <c r="BA549" s="677"/>
      <c r="BB549" s="677"/>
      <c r="BC549" s="678"/>
    </row>
    <row r="550" spans="1:55" ht="21" customHeight="1">
      <c r="A550" s="228"/>
      <c r="B550" s="692" t="s">
        <v>2240</v>
      </c>
      <c r="C550" s="693"/>
      <c r="D550" s="694"/>
      <c r="E550" s="687" t="s">
        <v>2084</v>
      </c>
      <c r="F550" s="687"/>
      <c r="G550" s="687"/>
      <c r="H550" s="687"/>
      <c r="I550" s="687"/>
      <c r="J550" s="687"/>
      <c r="K550" s="687"/>
      <c r="L550" s="687"/>
      <c r="M550" s="687"/>
      <c r="N550" s="687"/>
      <c r="O550" s="687"/>
      <c r="P550" s="687"/>
      <c r="Q550" s="687"/>
      <c r="R550" s="687"/>
      <c r="S550" s="687"/>
      <c r="T550" s="687"/>
      <c r="U550" s="687"/>
      <c r="V550" s="687"/>
      <c r="W550" s="687"/>
      <c r="X550" s="687"/>
      <c r="Y550" s="688"/>
      <c r="Z550" s="695"/>
      <c r="AA550" s="696"/>
      <c r="AB550" s="696"/>
      <c r="AC550" s="697"/>
      <c r="AD550" s="698"/>
      <c r="AE550" s="699"/>
      <c r="AF550" s="699"/>
      <c r="AG550" s="699"/>
      <c r="AH550" s="699"/>
      <c r="AI550" s="699"/>
      <c r="AJ550" s="699"/>
      <c r="AK550" s="699"/>
      <c r="AL550" s="699"/>
      <c r="AM550" s="699"/>
      <c r="AN550" s="699"/>
      <c r="AO550" s="699"/>
      <c r="AP550" s="699"/>
      <c r="AQ550" s="699"/>
      <c r="AR550" s="699"/>
      <c r="AS550" s="699"/>
      <c r="AT550" s="699"/>
      <c r="AU550" s="699"/>
      <c r="AV550" s="699"/>
      <c r="AW550" s="699"/>
      <c r="AX550" s="699"/>
      <c r="AY550" s="699"/>
      <c r="AZ550" s="699"/>
      <c r="BA550" s="699"/>
      <c r="BB550" s="699"/>
      <c r="BC550" s="700"/>
    </row>
    <row r="551" spans="1:55" ht="21" customHeight="1">
      <c r="A551" s="228"/>
      <c r="B551" s="692" t="s">
        <v>207</v>
      </c>
      <c r="C551" s="693"/>
      <c r="D551" s="694"/>
      <c r="E551" s="687" t="s">
        <v>2085</v>
      </c>
      <c r="F551" s="687"/>
      <c r="G551" s="687"/>
      <c r="H551" s="687"/>
      <c r="I551" s="687"/>
      <c r="J551" s="687"/>
      <c r="K551" s="687"/>
      <c r="L551" s="687"/>
      <c r="M551" s="687"/>
      <c r="N551" s="687"/>
      <c r="O551" s="687"/>
      <c r="P551" s="687"/>
      <c r="Q551" s="687"/>
      <c r="R551" s="687"/>
      <c r="S551" s="687"/>
      <c r="T551" s="687"/>
      <c r="U551" s="687"/>
      <c r="V551" s="687"/>
      <c r="W551" s="687"/>
      <c r="X551" s="687"/>
      <c r="Y551" s="688"/>
      <c r="Z551" s="684"/>
      <c r="AA551" s="685"/>
      <c r="AB551" s="685"/>
      <c r="AC551" s="686"/>
      <c r="AD551" s="676"/>
      <c r="AE551" s="677"/>
      <c r="AF551" s="677"/>
      <c r="AG551" s="677"/>
      <c r="AH551" s="677"/>
      <c r="AI551" s="677"/>
      <c r="AJ551" s="677"/>
      <c r="AK551" s="677"/>
      <c r="AL551" s="677"/>
      <c r="AM551" s="677"/>
      <c r="AN551" s="677"/>
      <c r="AO551" s="677"/>
      <c r="AP551" s="677"/>
      <c r="AQ551" s="677"/>
      <c r="AR551" s="677"/>
      <c r="AS551" s="677"/>
      <c r="AT551" s="677"/>
      <c r="AU551" s="677"/>
      <c r="AV551" s="677"/>
      <c r="AW551" s="677"/>
      <c r="AX551" s="677"/>
      <c r="AY551" s="677"/>
      <c r="AZ551" s="677"/>
      <c r="BA551" s="677"/>
      <c r="BB551" s="677"/>
      <c r="BC551" s="678"/>
    </row>
    <row r="552" spans="1:55" ht="21" customHeight="1">
      <c r="A552" s="228"/>
      <c r="B552" s="701" t="s">
        <v>2241</v>
      </c>
      <c r="C552" s="702"/>
      <c r="D552" s="703"/>
      <c r="E552" s="704" t="s">
        <v>2332</v>
      </c>
      <c r="F552" s="704"/>
      <c r="G552" s="704"/>
      <c r="H552" s="704"/>
      <c r="I552" s="704"/>
      <c r="J552" s="704"/>
      <c r="K552" s="704"/>
      <c r="L552" s="704"/>
      <c r="M552" s="704"/>
      <c r="N552" s="704"/>
      <c r="O552" s="704"/>
      <c r="P552" s="704"/>
      <c r="Q552" s="704"/>
      <c r="R552" s="704"/>
      <c r="S552" s="704"/>
      <c r="T552" s="704"/>
      <c r="U552" s="704"/>
      <c r="V552" s="704"/>
      <c r="W552" s="704"/>
      <c r="X552" s="704"/>
      <c r="Y552" s="705"/>
      <c r="Z552" s="706"/>
      <c r="AA552" s="707"/>
      <c r="AB552" s="707"/>
      <c r="AC552" s="708"/>
      <c r="AD552" s="709"/>
      <c r="AE552" s="710"/>
      <c r="AF552" s="710"/>
      <c r="AG552" s="710"/>
      <c r="AH552" s="710"/>
      <c r="AI552" s="710"/>
      <c r="AJ552" s="710"/>
      <c r="AK552" s="710"/>
      <c r="AL552" s="710"/>
      <c r="AM552" s="710"/>
      <c r="AN552" s="710"/>
      <c r="AO552" s="710"/>
      <c r="AP552" s="710"/>
      <c r="AQ552" s="710"/>
      <c r="AR552" s="710"/>
      <c r="AS552" s="710"/>
      <c r="AT552" s="710"/>
      <c r="AU552" s="710"/>
      <c r="AV552" s="710"/>
      <c r="AW552" s="710"/>
      <c r="AX552" s="710"/>
      <c r="AY552" s="710"/>
      <c r="AZ552" s="710"/>
      <c r="BA552" s="710"/>
      <c r="BB552" s="710"/>
      <c r="BC552" s="711"/>
    </row>
    <row r="553" spans="1:55" ht="12" customHeight="1">
      <c r="A553" s="228"/>
      <c r="B553" s="712"/>
      <c r="C553" s="712"/>
      <c r="D553" s="337"/>
      <c r="E553" s="713"/>
      <c r="F553" s="713"/>
      <c r="G553" s="713"/>
      <c r="H553" s="713"/>
      <c r="I553" s="713"/>
      <c r="J553" s="713"/>
      <c r="K553" s="713"/>
      <c r="L553" s="713"/>
      <c r="M553" s="713"/>
      <c r="N553" s="713"/>
      <c r="O553" s="713"/>
      <c r="P553" s="713"/>
      <c r="Q553" s="713"/>
      <c r="R553" s="713"/>
      <c r="S553" s="713"/>
      <c r="T553" s="713"/>
      <c r="U553" s="713"/>
      <c r="V553" s="713"/>
      <c r="W553" s="713"/>
      <c r="X553" s="713"/>
      <c r="Y553" s="713"/>
      <c r="Z553" s="714"/>
      <c r="AA553" s="714"/>
      <c r="AB553" s="714"/>
      <c r="AC553" s="714"/>
      <c r="AD553" s="715"/>
      <c r="AE553" s="715"/>
      <c r="AF553" s="715"/>
      <c r="AG553" s="715"/>
      <c r="AH553" s="715"/>
      <c r="AI553" s="715"/>
      <c r="AJ553" s="715"/>
      <c r="AK553" s="715"/>
      <c r="AL553" s="715"/>
      <c r="AM553" s="715"/>
      <c r="AN553" s="715"/>
      <c r="AO553" s="715"/>
      <c r="AP553" s="715"/>
      <c r="AQ553" s="715"/>
      <c r="AR553" s="715"/>
      <c r="AS553" s="715"/>
      <c r="AT553" s="715"/>
      <c r="AU553" s="715"/>
      <c r="AV553" s="715"/>
      <c r="AW553" s="715"/>
      <c r="AX553" s="715"/>
      <c r="AY553" s="715"/>
      <c r="AZ553" s="715"/>
      <c r="BA553" s="715"/>
      <c r="BB553" s="715"/>
      <c r="BC553" s="715"/>
    </row>
    <row r="554" spans="1:55" ht="20.100000000000001" customHeight="1">
      <c r="A554" s="228" t="s">
        <v>2242</v>
      </c>
      <c r="B554" s="712"/>
      <c r="C554" s="712"/>
      <c r="D554" s="337"/>
      <c r="E554" s="713"/>
      <c r="F554" s="713"/>
      <c r="G554" s="713"/>
      <c r="H554" s="713"/>
      <c r="I554" s="713"/>
      <c r="J554" s="713"/>
      <c r="K554" s="713"/>
      <c r="L554" s="713"/>
      <c r="M554" s="713"/>
      <c r="N554" s="713"/>
      <c r="O554" s="713"/>
      <c r="P554" s="713"/>
      <c r="Q554" s="713"/>
      <c r="R554" s="713"/>
      <c r="S554" s="713"/>
      <c r="T554" s="713"/>
      <c r="U554" s="713"/>
      <c r="V554" s="713"/>
      <c r="W554" s="713"/>
      <c r="X554" s="713"/>
      <c r="Y554" s="713"/>
      <c r="Z554" s="714"/>
      <c r="AA554" s="714"/>
      <c r="AB554" s="714"/>
      <c r="AC554" s="714"/>
      <c r="AD554" s="715"/>
      <c r="AE554" s="715"/>
      <c r="AF554" s="715"/>
      <c r="AG554" s="715"/>
      <c r="AH554" s="715"/>
      <c r="AI554" s="715"/>
      <c r="AJ554" s="715"/>
      <c r="AK554" s="715"/>
      <c r="AL554" s="715"/>
      <c r="AM554" s="715"/>
      <c r="AN554" s="715"/>
      <c r="AO554" s="715"/>
      <c r="AP554" s="715"/>
      <c r="AQ554" s="715"/>
      <c r="AR554" s="715"/>
      <c r="AS554" s="715"/>
      <c r="AT554" s="715"/>
      <c r="AU554" s="715"/>
      <c r="AV554" s="715"/>
      <c r="AW554" s="715"/>
      <c r="AX554" s="715"/>
      <c r="AY554" s="715"/>
      <c r="AZ554" s="715"/>
      <c r="BA554" s="715"/>
      <c r="BB554" s="715"/>
      <c r="BC554" s="715"/>
    </row>
    <row r="555" spans="1:55" ht="20.100000000000001" customHeight="1">
      <c r="A555" s="228"/>
      <c r="B555" s="228"/>
      <c r="C555" s="228"/>
      <c r="D555" s="228"/>
      <c r="E555" s="228"/>
      <c r="F555" s="228"/>
      <c r="G555" s="228"/>
      <c r="H555" s="228"/>
      <c r="I555" s="228"/>
      <c r="J555" s="228"/>
      <c r="K555" s="228"/>
      <c r="L555" s="228"/>
      <c r="M555" s="228"/>
      <c r="N555" s="228"/>
      <c r="O555" s="228"/>
      <c r="P555" s="228"/>
      <c r="Q555" s="228"/>
      <c r="R555" s="228"/>
      <c r="S555" s="228"/>
      <c r="T555" s="228"/>
      <c r="U555" s="228"/>
      <c r="V555" s="228"/>
      <c r="W555" s="228"/>
      <c r="X555" s="228"/>
      <c r="Y555" s="228"/>
      <c r="Z555" s="228"/>
      <c r="AA555" s="228"/>
      <c r="AB555" s="228"/>
      <c r="AC555" s="228"/>
      <c r="AD555" s="328"/>
      <c r="AE555" s="328"/>
      <c r="AF555" s="328"/>
      <c r="AG555" s="328"/>
      <c r="AH555" s="328"/>
      <c r="AI555" s="328"/>
      <c r="AJ555" s="328"/>
      <c r="AK555" s="328"/>
      <c r="AL555" s="328"/>
      <c r="AM555" s="328"/>
      <c r="AN555" s="328"/>
      <c r="AO555" s="328"/>
      <c r="AP555" s="328"/>
      <c r="AQ555" s="328"/>
      <c r="AR555" s="328"/>
      <c r="AS555" s="328"/>
      <c r="AT555" s="328"/>
      <c r="AU555" s="328"/>
      <c r="AV555" s="328"/>
      <c r="AW555" s="328"/>
      <c r="AX555" s="328"/>
      <c r="AY555" s="328"/>
      <c r="AZ555" s="328"/>
      <c r="BA555" s="328"/>
      <c r="BB555" s="328"/>
      <c r="BC555" s="328"/>
    </row>
    <row r="556" spans="1:55" ht="19.149999999999999" customHeight="1">
      <c r="A556" s="328" t="s">
        <v>1406</v>
      </c>
      <c r="B556" s="328"/>
      <c r="C556" s="328"/>
      <c r="D556" s="328"/>
      <c r="E556" s="328"/>
      <c r="F556" s="328"/>
      <c r="G556" s="328"/>
      <c r="H556" s="328"/>
      <c r="I556" s="328"/>
      <c r="J556" s="328"/>
      <c r="K556" s="328"/>
      <c r="L556" s="328"/>
      <c r="M556" s="328"/>
      <c r="N556" s="328"/>
      <c r="O556" s="328"/>
      <c r="P556" s="328"/>
      <c r="Q556" s="328"/>
      <c r="R556" s="328"/>
      <c r="S556" s="328"/>
      <c r="T556" s="328"/>
      <c r="U556" s="328"/>
      <c r="V556" s="328"/>
      <c r="W556" s="328"/>
      <c r="X556" s="328"/>
      <c r="Y556" s="328"/>
      <c r="Z556" s="328"/>
      <c r="AA556" s="328"/>
      <c r="AB556" s="328"/>
      <c r="AC556" s="328"/>
      <c r="AD556" s="228"/>
      <c r="AE556" s="228"/>
      <c r="AF556" s="228"/>
      <c r="AG556" s="228"/>
      <c r="AH556" s="228"/>
      <c r="AI556" s="228"/>
      <c r="AJ556" s="228"/>
      <c r="AK556" s="228"/>
      <c r="AL556" s="228"/>
      <c r="AM556" s="228"/>
      <c r="AN556" s="228"/>
      <c r="AO556" s="228"/>
      <c r="AP556" s="228"/>
      <c r="AQ556" s="228"/>
      <c r="AR556" s="228"/>
      <c r="AS556" s="228"/>
      <c r="AT556" s="228"/>
      <c r="AU556" s="228"/>
      <c r="AV556" s="228"/>
      <c r="AW556" s="228"/>
      <c r="AX556" s="228"/>
      <c r="AY556" s="228"/>
      <c r="AZ556" s="228"/>
      <c r="BA556" s="228"/>
      <c r="BB556" s="228"/>
      <c r="BC556" s="228"/>
    </row>
    <row r="557" spans="1:55" s="337" customFormat="1" ht="19.149999999999999" customHeight="1">
      <c r="A557" s="716" t="s">
        <v>2243</v>
      </c>
      <c r="B557" s="228"/>
      <c r="C557" s="715"/>
      <c r="D557" s="228"/>
      <c r="E557" s="228"/>
      <c r="F557" s="228"/>
      <c r="G557" s="228"/>
      <c r="H557" s="228"/>
      <c r="I557" s="228"/>
      <c r="J557" s="228"/>
      <c r="K557" s="228"/>
      <c r="L557" s="228"/>
      <c r="M557" s="228"/>
      <c r="N557" s="228"/>
      <c r="O557" s="228"/>
      <c r="P557" s="228"/>
      <c r="Q557" s="228"/>
      <c r="R557" s="228"/>
      <c r="S557" s="228"/>
      <c r="T557" s="228"/>
      <c r="U557" s="228"/>
      <c r="V557" s="228"/>
      <c r="W557" s="228"/>
      <c r="X557" s="228"/>
      <c r="Y557" s="717"/>
      <c r="Z557" s="717"/>
      <c r="AA557" s="717"/>
      <c r="AB557" s="717"/>
      <c r="AZ557" s="717"/>
      <c r="BA557" s="717"/>
      <c r="BB557" s="717"/>
      <c r="BC557" s="717"/>
    </row>
    <row r="558" spans="1:55" s="337" customFormat="1" ht="19.149999999999999" customHeight="1">
      <c r="A558" s="716" t="s">
        <v>2244</v>
      </c>
      <c r="B558" s="228"/>
      <c r="C558" s="715"/>
      <c r="D558" s="228"/>
      <c r="E558" s="228"/>
      <c r="F558" s="228"/>
      <c r="G558" s="228"/>
      <c r="H558" s="228"/>
      <c r="I558" s="228"/>
      <c r="J558" s="228"/>
      <c r="K558" s="228"/>
      <c r="L558" s="228"/>
      <c r="M558" s="228"/>
      <c r="N558" s="228"/>
      <c r="O558" s="228"/>
      <c r="P558" s="228"/>
      <c r="Q558" s="228"/>
      <c r="R558" s="228"/>
      <c r="S558" s="228"/>
      <c r="T558" s="228"/>
      <c r="U558" s="228"/>
      <c r="V558" s="228"/>
      <c r="W558" s="228"/>
      <c r="X558" s="228"/>
      <c r="Y558" s="717"/>
      <c r="Z558" s="717"/>
      <c r="AA558" s="717"/>
      <c r="AB558" s="717"/>
      <c r="AZ558" s="717"/>
      <c r="BA558" s="717"/>
      <c r="BB558" s="717"/>
      <c r="BC558" s="717"/>
    </row>
    <row r="559" spans="1:55" s="337" customFormat="1" ht="19.149999999999999" customHeight="1">
      <c r="A559" s="646" t="s">
        <v>692</v>
      </c>
      <c r="B559" s="371" t="s">
        <v>2245</v>
      </c>
      <c r="C559" s="718"/>
      <c r="D559" s="371"/>
      <c r="E559" s="371"/>
      <c r="F559" s="371"/>
      <c r="G559" s="371"/>
      <c r="H559" s="371"/>
      <c r="I559" s="371"/>
      <c r="J559" s="371"/>
      <c r="K559" s="371"/>
      <c r="L559" s="371"/>
      <c r="M559" s="371"/>
      <c r="N559" s="371"/>
      <c r="O559" s="371"/>
      <c r="P559" s="371"/>
      <c r="Q559" s="371"/>
      <c r="R559" s="371"/>
      <c r="S559" s="371"/>
      <c r="T559" s="371"/>
      <c r="U559" s="371"/>
      <c r="V559" s="371"/>
      <c r="W559" s="371"/>
      <c r="X559" s="657"/>
      <c r="Y559" s="719"/>
      <c r="Z559" s="720"/>
      <c r="AA559" s="720"/>
      <c r="AB559" s="721"/>
      <c r="AC559" s="651" t="s">
        <v>2246</v>
      </c>
      <c r="AD559" s="652"/>
      <c r="AE559" s="371" t="s">
        <v>2266</v>
      </c>
      <c r="AF559" s="722"/>
      <c r="AG559" s="722"/>
      <c r="AH559" s="722"/>
      <c r="AI559" s="722"/>
      <c r="AJ559" s="722"/>
      <c r="AK559" s="722"/>
      <c r="AL559" s="722"/>
      <c r="AM559" s="722"/>
      <c r="AN559" s="722"/>
      <c r="AO559" s="722"/>
      <c r="AP559" s="722"/>
      <c r="AQ559" s="722"/>
      <c r="AR559" s="722"/>
      <c r="AS559" s="722"/>
      <c r="AT559" s="722"/>
      <c r="AU559" s="722"/>
      <c r="AV559" s="722"/>
      <c r="AW559" s="722"/>
      <c r="AX559" s="722"/>
      <c r="AY559" s="196"/>
      <c r="AZ559" s="719"/>
      <c r="BA559" s="720"/>
      <c r="BB559" s="720"/>
      <c r="BC559" s="721"/>
    </row>
    <row r="560" spans="1:55" s="337" customFormat="1" ht="19.149999999999999" customHeight="1">
      <c r="A560" s="646" t="s">
        <v>2248</v>
      </c>
      <c r="B560" s="371" t="s">
        <v>2262</v>
      </c>
      <c r="C560" s="723"/>
      <c r="D560" s="371"/>
      <c r="E560" s="371"/>
      <c r="F560" s="371"/>
      <c r="G560" s="371"/>
      <c r="H560" s="371"/>
      <c r="I560" s="371"/>
      <c r="J560" s="371"/>
      <c r="K560" s="371"/>
      <c r="L560" s="371"/>
      <c r="M560" s="371"/>
      <c r="N560" s="371"/>
      <c r="O560" s="371"/>
      <c r="P560" s="371"/>
      <c r="Q560" s="371"/>
      <c r="R560" s="371"/>
      <c r="S560" s="371"/>
      <c r="T560" s="371"/>
      <c r="U560" s="371"/>
      <c r="V560" s="371"/>
      <c r="W560" s="371"/>
      <c r="X560" s="657"/>
      <c r="Y560" s="719"/>
      <c r="Z560" s="720"/>
      <c r="AA560" s="720"/>
      <c r="AB560" s="721"/>
      <c r="AC560" s="651" t="s">
        <v>2250</v>
      </c>
      <c r="AD560" s="652"/>
      <c r="AE560" s="372" t="s">
        <v>2268</v>
      </c>
      <c r="AF560" s="722"/>
      <c r="AG560" s="722"/>
      <c r="AH560" s="722"/>
      <c r="AI560" s="722"/>
      <c r="AJ560" s="722"/>
      <c r="AK560" s="722"/>
      <c r="AL560" s="722"/>
      <c r="AM560" s="722"/>
      <c r="AN560" s="722"/>
      <c r="AO560" s="722"/>
      <c r="AP560" s="722"/>
      <c r="AQ560" s="722"/>
      <c r="AR560" s="722"/>
      <c r="AS560" s="722"/>
      <c r="AT560" s="722"/>
      <c r="AU560" s="722"/>
      <c r="AV560" s="722"/>
      <c r="AW560" s="722"/>
      <c r="AX560" s="722"/>
      <c r="AY560" s="196"/>
      <c r="AZ560" s="719"/>
      <c r="BA560" s="720"/>
      <c r="BB560" s="720"/>
      <c r="BC560" s="721"/>
    </row>
    <row r="561" spans="1:55" s="337" customFormat="1" ht="19.149999999999999" customHeight="1">
      <c r="A561" s="646" t="s">
        <v>2252</v>
      </c>
      <c r="B561" s="372" t="s">
        <v>2265</v>
      </c>
      <c r="C561" s="723"/>
      <c r="D561" s="371"/>
      <c r="E561" s="371"/>
      <c r="F561" s="371"/>
      <c r="G561" s="371"/>
      <c r="H561" s="371"/>
      <c r="I561" s="371"/>
      <c r="J561" s="371"/>
      <c r="K561" s="371"/>
      <c r="L561" s="371"/>
      <c r="M561" s="371"/>
      <c r="N561" s="371"/>
      <c r="O561" s="371"/>
      <c r="P561" s="371"/>
      <c r="Q561" s="371"/>
      <c r="R561" s="371"/>
      <c r="S561" s="371"/>
      <c r="T561" s="371"/>
      <c r="U561" s="371"/>
      <c r="V561" s="371"/>
      <c r="W561" s="371"/>
      <c r="X561" s="657"/>
      <c r="Y561" s="719"/>
      <c r="Z561" s="720"/>
      <c r="AA561" s="720"/>
      <c r="AB561" s="721"/>
      <c r="AC561" s="651" t="s">
        <v>2254</v>
      </c>
      <c r="AD561" s="652"/>
      <c r="AE561" s="722" t="s">
        <v>2247</v>
      </c>
      <c r="AF561" s="722"/>
      <c r="AG561" s="722"/>
      <c r="AH561" s="722"/>
      <c r="AI561" s="722"/>
      <c r="AJ561" s="722"/>
      <c r="AK561" s="722"/>
      <c r="AL561" s="722"/>
      <c r="AM561" s="722"/>
      <c r="AN561" s="722"/>
      <c r="AO561" s="722"/>
      <c r="AP561" s="722"/>
      <c r="AQ561" s="722"/>
      <c r="AR561" s="722"/>
      <c r="AS561" s="722"/>
      <c r="AT561" s="722"/>
      <c r="AU561" s="722"/>
      <c r="AV561" s="722"/>
      <c r="AW561" s="722"/>
      <c r="AX561" s="722"/>
      <c r="AY561" s="196"/>
      <c r="AZ561" s="719"/>
      <c r="BA561" s="720"/>
      <c r="BB561" s="720"/>
      <c r="BC561" s="721"/>
    </row>
    <row r="562" spans="1:55" s="337" customFormat="1" ht="19.149999999999999" customHeight="1">
      <c r="A562" s="646" t="s">
        <v>2255</v>
      </c>
      <c r="B562" s="371" t="s">
        <v>2249</v>
      </c>
      <c r="C562" s="723"/>
      <c r="D562" s="371"/>
      <c r="E562" s="371"/>
      <c r="F562" s="371"/>
      <c r="G562" s="371"/>
      <c r="H562" s="371"/>
      <c r="I562" s="371"/>
      <c r="J562" s="371"/>
      <c r="K562" s="371"/>
      <c r="L562" s="371"/>
      <c r="M562" s="371"/>
      <c r="N562" s="371"/>
      <c r="O562" s="371"/>
      <c r="P562" s="371"/>
      <c r="Q562" s="371"/>
      <c r="R562" s="371"/>
      <c r="S562" s="371"/>
      <c r="T562" s="371"/>
      <c r="U562" s="371"/>
      <c r="V562" s="371"/>
      <c r="W562" s="371"/>
      <c r="X562" s="657"/>
      <c r="Y562" s="719"/>
      <c r="Z562" s="720"/>
      <c r="AA562" s="720"/>
      <c r="AB562" s="721"/>
      <c r="AC562" s="651" t="s">
        <v>26</v>
      </c>
      <c r="AD562" s="652"/>
      <c r="AE562" s="722" t="s">
        <v>2251</v>
      </c>
      <c r="AF562" s="722"/>
      <c r="AG562" s="722"/>
      <c r="AH562" s="722"/>
      <c r="AI562" s="722"/>
      <c r="AJ562" s="722"/>
      <c r="AK562" s="722"/>
      <c r="AL562" s="722"/>
      <c r="AM562" s="722"/>
      <c r="AN562" s="722"/>
      <c r="AO562" s="722"/>
      <c r="AP562" s="722"/>
      <c r="AQ562" s="722"/>
      <c r="AR562" s="722"/>
      <c r="AS562" s="722"/>
      <c r="AT562" s="722"/>
      <c r="AU562" s="722"/>
      <c r="AV562" s="722"/>
      <c r="AW562" s="722"/>
      <c r="AX562" s="722"/>
      <c r="AY562" s="196"/>
      <c r="AZ562" s="719"/>
      <c r="BA562" s="720"/>
      <c r="BB562" s="720"/>
      <c r="BC562" s="721"/>
    </row>
    <row r="563" spans="1:55" s="337" customFormat="1" ht="19.149999999999999" customHeight="1">
      <c r="A563" s="646" t="s">
        <v>702</v>
      </c>
      <c r="B563" s="371" t="s">
        <v>2253</v>
      </c>
      <c r="C563" s="723"/>
      <c r="D563" s="371"/>
      <c r="E563" s="371"/>
      <c r="F563" s="371"/>
      <c r="G563" s="371"/>
      <c r="H563" s="371"/>
      <c r="I563" s="371"/>
      <c r="J563" s="371"/>
      <c r="K563" s="371"/>
      <c r="L563" s="371"/>
      <c r="M563" s="371"/>
      <c r="N563" s="371"/>
      <c r="O563" s="371"/>
      <c r="P563" s="371"/>
      <c r="Q563" s="371"/>
      <c r="R563" s="371"/>
      <c r="S563" s="371"/>
      <c r="T563" s="371"/>
      <c r="U563" s="371"/>
      <c r="V563" s="371"/>
      <c r="W563" s="371"/>
      <c r="X563" s="657"/>
      <c r="Y563" s="719"/>
      <c r="Z563" s="720"/>
      <c r="AA563" s="720"/>
      <c r="AB563" s="721"/>
      <c r="AC563" s="651" t="s">
        <v>2236</v>
      </c>
      <c r="AD563" s="652"/>
      <c r="AE563" s="722" t="s">
        <v>2336</v>
      </c>
      <c r="AF563" s="722"/>
      <c r="AG563" s="722"/>
      <c r="AH563" s="722"/>
      <c r="AI563" s="722"/>
      <c r="AJ563" s="722"/>
      <c r="AK563" s="722"/>
      <c r="AL563" s="722"/>
      <c r="AM563" s="722"/>
      <c r="AN563" s="722"/>
      <c r="AO563" s="722"/>
      <c r="AP563" s="722"/>
      <c r="AQ563" s="722"/>
      <c r="AR563" s="722"/>
      <c r="AS563" s="722"/>
      <c r="AT563" s="722"/>
      <c r="AU563" s="722"/>
      <c r="AV563" s="722"/>
      <c r="AW563" s="722"/>
      <c r="AX563" s="722"/>
      <c r="AY563" s="196"/>
      <c r="AZ563" s="719"/>
      <c r="BA563" s="720"/>
      <c r="BB563" s="720"/>
      <c r="BC563" s="721"/>
    </row>
    <row r="564" spans="1:55" s="337" customFormat="1" ht="19.149999999999999" customHeight="1">
      <c r="A564" s="646" t="s">
        <v>2259</v>
      </c>
      <c r="B564" s="371" t="s">
        <v>2256</v>
      </c>
      <c r="C564" s="723"/>
      <c r="D564" s="371"/>
      <c r="E564" s="371"/>
      <c r="F564" s="371"/>
      <c r="G564" s="371"/>
      <c r="H564" s="371"/>
      <c r="I564" s="371"/>
      <c r="J564" s="371"/>
      <c r="K564" s="371"/>
      <c r="L564" s="371"/>
      <c r="M564" s="371"/>
      <c r="N564" s="371"/>
      <c r="O564" s="371"/>
      <c r="P564" s="371"/>
      <c r="Q564" s="371"/>
      <c r="R564" s="371"/>
      <c r="S564" s="371"/>
      <c r="T564" s="371"/>
      <c r="U564" s="371"/>
      <c r="V564" s="371"/>
      <c r="W564" s="371"/>
      <c r="X564" s="657"/>
      <c r="Y564" s="719"/>
      <c r="Z564" s="720"/>
      <c r="AA564" s="720"/>
      <c r="AB564" s="721"/>
      <c r="AC564" s="651" t="s">
        <v>2261</v>
      </c>
      <c r="AD564" s="652"/>
      <c r="AE564" s="722" t="s">
        <v>2257</v>
      </c>
      <c r="AF564" s="722"/>
      <c r="AG564" s="722"/>
      <c r="AH564" s="722"/>
      <c r="AI564" s="722"/>
      <c r="AJ564" s="722"/>
      <c r="AK564" s="722"/>
      <c r="AL564" s="722"/>
      <c r="AM564" s="722"/>
      <c r="AN564" s="722"/>
      <c r="AO564" s="722"/>
      <c r="AP564" s="722"/>
      <c r="AQ564" s="722"/>
      <c r="AR564" s="722"/>
      <c r="AS564" s="722"/>
      <c r="AT564" s="722"/>
      <c r="AU564" s="722"/>
      <c r="AV564" s="722"/>
      <c r="AW564" s="722"/>
      <c r="AX564" s="722"/>
      <c r="AY564" s="196"/>
      <c r="AZ564" s="719"/>
      <c r="BA564" s="720"/>
      <c r="BB564" s="720"/>
      <c r="BC564" s="721"/>
    </row>
    <row r="565" spans="1:55" s="337" customFormat="1" ht="19.149999999999999" customHeight="1">
      <c r="A565" s="724" t="s">
        <v>2263</v>
      </c>
      <c r="B565" s="371" t="s">
        <v>2258</v>
      </c>
      <c r="C565" s="725"/>
      <c r="D565" s="372"/>
      <c r="E565" s="372"/>
      <c r="F565" s="372"/>
      <c r="G565" s="372"/>
      <c r="H565" s="372"/>
      <c r="I565" s="372"/>
      <c r="J565" s="372"/>
      <c r="K565" s="372"/>
      <c r="L565" s="372"/>
      <c r="M565" s="372"/>
      <c r="N565" s="372"/>
      <c r="O565" s="372"/>
      <c r="P565" s="372"/>
      <c r="Q565" s="372"/>
      <c r="R565" s="372"/>
      <c r="S565" s="372"/>
      <c r="T565" s="372"/>
      <c r="U565" s="372"/>
      <c r="V565" s="372"/>
      <c r="W565" s="372"/>
      <c r="X565" s="372"/>
      <c r="Y565" s="719"/>
      <c r="Z565" s="720"/>
      <c r="AA565" s="720"/>
      <c r="AB565" s="721"/>
      <c r="AC565" s="651" t="s">
        <v>2238</v>
      </c>
      <c r="AD565" s="652"/>
      <c r="AE565" s="722" t="s">
        <v>585</v>
      </c>
      <c r="AF565" s="543"/>
      <c r="AG565" s="543"/>
      <c r="AH565" s="543"/>
      <c r="AI565" s="543"/>
      <c r="AJ565" s="543"/>
      <c r="AK565" s="543"/>
      <c r="AL565" s="543"/>
      <c r="AM565" s="543"/>
      <c r="AN565" s="543"/>
      <c r="AO565" s="543"/>
      <c r="AP565" s="543"/>
      <c r="AQ565" s="543"/>
      <c r="AR565" s="543"/>
      <c r="AS565" s="543"/>
      <c r="AT565" s="543"/>
      <c r="AU565" s="543"/>
      <c r="AV565" s="543"/>
      <c r="AW565" s="543"/>
      <c r="AX565" s="543"/>
      <c r="AY565" s="543"/>
      <c r="AZ565" s="719"/>
      <c r="BA565" s="720"/>
      <c r="BB565" s="720"/>
      <c r="BC565" s="721"/>
    </row>
    <row r="566" spans="1:55" s="337" customFormat="1" ht="19.149999999999999" customHeight="1">
      <c r="A566" s="724" t="s">
        <v>185</v>
      </c>
      <c r="B566" s="371" t="s">
        <v>2260</v>
      </c>
      <c r="C566" s="725"/>
      <c r="D566" s="372"/>
      <c r="E566" s="372"/>
      <c r="F566" s="372"/>
      <c r="G566" s="372"/>
      <c r="H566" s="372"/>
      <c r="I566" s="372"/>
      <c r="J566" s="372"/>
      <c r="K566" s="372"/>
      <c r="L566" s="372"/>
      <c r="M566" s="372"/>
      <c r="N566" s="372"/>
      <c r="O566" s="372"/>
      <c r="P566" s="372"/>
      <c r="Q566" s="372"/>
      <c r="R566" s="372"/>
      <c r="S566" s="372"/>
      <c r="T566" s="372"/>
      <c r="U566" s="372"/>
      <c r="V566" s="372"/>
      <c r="W566" s="372"/>
      <c r="X566" s="372"/>
      <c r="Y566" s="719"/>
      <c r="Z566" s="720"/>
      <c r="AA566" s="720"/>
      <c r="AB566" s="721"/>
      <c r="AC566" s="651" t="s">
        <v>1000</v>
      </c>
      <c r="AD566" s="652"/>
      <c r="AE566" s="372" t="s">
        <v>2267</v>
      </c>
      <c r="AF566" s="543"/>
      <c r="AG566" s="543"/>
      <c r="AH566" s="543"/>
      <c r="AI566" s="543"/>
      <c r="AJ566" s="543"/>
      <c r="AK566" s="543"/>
      <c r="AL566" s="543"/>
      <c r="AM566" s="543"/>
      <c r="AN566" s="543"/>
      <c r="AO566" s="543"/>
      <c r="AP566" s="543"/>
      <c r="AQ566" s="543"/>
      <c r="AR566" s="543"/>
      <c r="AS566" s="543"/>
      <c r="AT566" s="543"/>
      <c r="AU566" s="543"/>
      <c r="AV566" s="543"/>
      <c r="AW566" s="543"/>
      <c r="AX566" s="543"/>
      <c r="AY566" s="543"/>
      <c r="AZ566" s="719"/>
      <c r="BA566" s="720"/>
      <c r="BB566" s="720"/>
      <c r="BC566" s="721"/>
    </row>
    <row r="567" spans="1:55" s="337" customFormat="1" ht="19.149999999999999" customHeight="1">
      <c r="A567" s="724" t="s">
        <v>186</v>
      </c>
      <c r="B567" s="372" t="s">
        <v>2264</v>
      </c>
      <c r="C567" s="725"/>
      <c r="D567" s="372"/>
      <c r="E567" s="372"/>
      <c r="F567" s="372"/>
      <c r="G567" s="372"/>
      <c r="H567" s="372"/>
      <c r="I567" s="372"/>
      <c r="J567" s="372"/>
      <c r="K567" s="372"/>
      <c r="L567" s="372"/>
      <c r="M567" s="372"/>
      <c r="N567" s="372"/>
      <c r="O567" s="372"/>
      <c r="P567" s="372"/>
      <c r="Q567" s="372"/>
      <c r="R567" s="372"/>
      <c r="S567" s="372"/>
      <c r="T567" s="372"/>
      <c r="U567" s="372"/>
      <c r="V567" s="372"/>
      <c r="W567" s="372"/>
      <c r="X567" s="372"/>
      <c r="Y567" s="719"/>
      <c r="Z567" s="720"/>
      <c r="AA567" s="720"/>
      <c r="AB567" s="721"/>
      <c r="AC567" s="726"/>
      <c r="AD567" s="727"/>
      <c r="AE567" s="368"/>
      <c r="AF567" s="540"/>
      <c r="AG567" s="540"/>
      <c r="AH567" s="540"/>
      <c r="AI567" s="540"/>
      <c r="AJ567" s="540"/>
      <c r="AK567" s="540"/>
      <c r="AL567" s="540"/>
      <c r="AM567" s="540"/>
      <c r="AN567" s="540"/>
      <c r="AO567" s="540"/>
      <c r="AP567" s="540"/>
      <c r="AQ567" s="540"/>
      <c r="AR567" s="540"/>
      <c r="AS567" s="540"/>
      <c r="AT567" s="540"/>
      <c r="AU567" s="540"/>
      <c r="AV567" s="540"/>
      <c r="AW567" s="540"/>
      <c r="AX567" s="540"/>
      <c r="AY567" s="540"/>
      <c r="AZ567" s="728"/>
      <c r="BA567" s="728"/>
      <c r="BB567" s="728"/>
      <c r="BC567" s="728"/>
    </row>
    <row r="568" spans="1:55" ht="9.75" customHeight="1">
      <c r="A568" s="655"/>
      <c r="B568" s="655"/>
      <c r="C568" s="655"/>
      <c r="D568" s="655"/>
      <c r="E568" s="655"/>
      <c r="F568" s="655"/>
      <c r="G568" s="655"/>
      <c r="H568" s="655"/>
      <c r="I568" s="655"/>
      <c r="J568" s="655"/>
      <c r="K568" s="655"/>
      <c r="L568" s="655"/>
      <c r="M568" s="655"/>
      <c r="N568" s="655"/>
      <c r="O568" s="655"/>
      <c r="P568" s="655"/>
      <c r="Q568" s="655"/>
      <c r="R568" s="655"/>
      <c r="S568" s="655"/>
      <c r="T568" s="655"/>
      <c r="U568" s="655"/>
      <c r="V568" s="655"/>
      <c r="W568" s="655"/>
      <c r="X568" s="655"/>
      <c r="Y568" s="655"/>
      <c r="Z568" s="655"/>
      <c r="AA568" s="655"/>
      <c r="AB568" s="655"/>
      <c r="AC568" s="712"/>
      <c r="AD568" s="712"/>
      <c r="AE568" s="712"/>
      <c r="AF568" s="712"/>
      <c r="AG568" s="712"/>
      <c r="AH568" s="712"/>
      <c r="AI568" s="712"/>
      <c r="AJ568" s="712"/>
      <c r="AK568" s="712"/>
      <c r="AL568" s="712"/>
      <c r="AM568" s="712"/>
      <c r="AN568" s="712"/>
      <c r="AO568" s="712"/>
      <c r="AP568" s="712"/>
      <c r="AQ568" s="712"/>
      <c r="AR568" s="712"/>
      <c r="AS568" s="712"/>
      <c r="AT568" s="712"/>
      <c r="AU568" s="712"/>
      <c r="AV568" s="712"/>
      <c r="AW568" s="712"/>
      <c r="AX568" s="712"/>
      <c r="AY568" s="712"/>
      <c r="AZ568" s="712"/>
      <c r="BA568" s="712"/>
      <c r="BB568" s="712"/>
      <c r="BC568" s="712"/>
    </row>
    <row r="569" spans="1:55" ht="25.5" customHeight="1">
      <c r="A569" s="328" t="s">
        <v>1407</v>
      </c>
      <c r="B569" s="328"/>
      <c r="C569" s="328"/>
      <c r="D569" s="328"/>
      <c r="E569" s="328"/>
      <c r="F569" s="328"/>
      <c r="G569" s="328"/>
      <c r="H569" s="328"/>
      <c r="I569" s="328"/>
      <c r="J569" s="328"/>
      <c r="K569" s="328"/>
      <c r="L569" s="328"/>
      <c r="M569" s="328"/>
      <c r="N569" s="328"/>
      <c r="O569" s="328"/>
      <c r="P569" s="328"/>
      <c r="Q569" s="328"/>
      <c r="R569" s="328"/>
      <c r="S569" s="328"/>
      <c r="T569" s="328"/>
      <c r="U569" s="328"/>
      <c r="V569" s="328"/>
      <c r="W569" s="328"/>
      <c r="X569" s="328"/>
      <c r="Y569" s="328"/>
      <c r="Z569" s="328"/>
      <c r="AA569" s="328"/>
      <c r="AB569" s="328"/>
      <c r="AC569" s="328"/>
      <c r="AD569" s="328"/>
      <c r="AE569" s="328"/>
      <c r="AF569" s="328"/>
      <c r="AG569" s="328"/>
      <c r="AH569" s="328"/>
      <c r="AI569" s="328"/>
      <c r="AJ569" s="328"/>
      <c r="AK569" s="328"/>
      <c r="AL569" s="328"/>
      <c r="AM569" s="328"/>
      <c r="AN569" s="328"/>
      <c r="AO569" s="328"/>
      <c r="AP569" s="328"/>
      <c r="AQ569" s="328"/>
      <c r="AR569" s="328"/>
      <c r="AS569" s="328"/>
      <c r="AT569" s="328"/>
      <c r="AU569" s="328"/>
      <c r="AV569" s="328"/>
      <c r="AW569" s="328"/>
      <c r="AX569" s="328"/>
      <c r="AY569" s="328"/>
      <c r="AZ569" s="328"/>
      <c r="BA569" s="328"/>
      <c r="BB569" s="328"/>
      <c r="BC569" s="328"/>
    </row>
    <row r="570" spans="1:55" ht="18.75" customHeight="1">
      <c r="A570" s="369"/>
      <c r="B570" s="369"/>
      <c r="C570" s="328" t="s">
        <v>985</v>
      </c>
      <c r="D570" s="328"/>
      <c r="E570" s="328"/>
      <c r="F570" s="328"/>
      <c r="G570" s="328"/>
      <c r="H570" s="328"/>
      <c r="I570" s="328"/>
      <c r="J570" s="328"/>
      <c r="K570" s="328"/>
      <c r="L570" s="328"/>
      <c r="M570" s="328"/>
      <c r="N570" s="328"/>
      <c r="O570" s="328"/>
      <c r="P570" s="328"/>
      <c r="Q570" s="328"/>
      <c r="R570" s="328"/>
      <c r="S570" s="328"/>
      <c r="T570" s="328"/>
      <c r="U570" s="328"/>
      <c r="V570" s="328"/>
      <c r="W570" s="328"/>
      <c r="X570" s="328"/>
      <c r="Y570" s="328"/>
      <c r="Z570" s="328"/>
      <c r="AA570" s="328"/>
      <c r="AB570" s="328"/>
      <c r="AC570" s="328"/>
      <c r="AD570" s="328"/>
      <c r="AE570" s="328"/>
      <c r="AF570" s="328"/>
      <c r="AG570" s="328"/>
      <c r="AH570" s="328"/>
      <c r="AI570" s="328"/>
      <c r="AJ570" s="328"/>
      <c r="AK570" s="328"/>
      <c r="AL570" s="328"/>
      <c r="AM570" s="328"/>
      <c r="AN570" s="328"/>
      <c r="AO570" s="328"/>
      <c r="AP570" s="328"/>
      <c r="AQ570" s="328"/>
      <c r="AR570" s="328"/>
      <c r="AS570" s="328"/>
      <c r="AT570" s="328"/>
      <c r="AU570" s="328"/>
      <c r="AV570" s="328"/>
      <c r="AW570" s="328"/>
      <c r="AX570" s="328"/>
      <c r="AY570" s="328"/>
      <c r="AZ570" s="328"/>
      <c r="BA570" s="328"/>
      <c r="BB570" s="328"/>
      <c r="BC570" s="328"/>
    </row>
    <row r="571" spans="1:55" s="638" customFormat="1" ht="18.75" customHeight="1">
      <c r="A571" s="592"/>
      <c r="B571" s="592" t="s">
        <v>981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592"/>
      <c r="AL571" s="592"/>
      <c r="AM571" s="592"/>
      <c r="AN571" s="592"/>
      <c r="AO571" s="592"/>
      <c r="AP571" s="592"/>
      <c r="AQ571" s="592"/>
      <c r="AR571" s="592"/>
      <c r="AS571" s="592"/>
      <c r="AT571" s="592"/>
      <c r="AU571" s="592"/>
      <c r="AV571" s="592"/>
      <c r="AW571" s="592"/>
      <c r="AX571" s="592"/>
      <c r="AY571" s="592"/>
      <c r="AZ571" s="592"/>
      <c r="BA571" s="592"/>
      <c r="BB571" s="592"/>
      <c r="BC571" s="592"/>
    </row>
    <row r="572" spans="1:55" s="317" customFormat="1" ht="18.75" customHeight="1">
      <c r="A572" s="369"/>
      <c r="B572" s="369"/>
      <c r="C572" s="370"/>
      <c r="D572" s="729"/>
      <c r="E572" s="506"/>
      <c r="F572" s="103" t="s">
        <v>977</v>
      </c>
      <c r="G572" s="328"/>
      <c r="H572" s="328"/>
      <c r="I572" s="328"/>
      <c r="J572" s="328"/>
      <c r="K572" s="328"/>
      <c r="L572" s="328"/>
      <c r="M572" s="328"/>
      <c r="N572" s="328"/>
      <c r="O572" s="328"/>
      <c r="P572" s="328"/>
      <c r="Q572" s="328"/>
      <c r="R572" s="328"/>
      <c r="S572" s="328"/>
      <c r="T572" s="328"/>
      <c r="U572" s="328"/>
      <c r="V572" s="328"/>
      <c r="W572" s="328"/>
      <c r="X572" s="328"/>
      <c r="Y572" s="328"/>
      <c r="Z572" s="328"/>
      <c r="AA572" s="328"/>
      <c r="AB572" s="328"/>
      <c r="AC572" s="328"/>
      <c r="AD572" s="328"/>
      <c r="AE572" s="328"/>
      <c r="AF572" s="328"/>
      <c r="AG572" s="328"/>
      <c r="AH572" s="328"/>
      <c r="AI572" s="328"/>
      <c r="AJ572" s="328"/>
      <c r="AK572" s="328"/>
      <c r="AL572" s="328"/>
      <c r="AM572" s="328"/>
      <c r="AN572" s="328"/>
      <c r="AO572" s="328"/>
      <c r="AP572" s="328"/>
      <c r="AQ572" s="328"/>
      <c r="AR572" s="328"/>
      <c r="AS572" s="328"/>
      <c r="AT572" s="328"/>
      <c r="AU572" s="328"/>
      <c r="AV572" s="328"/>
      <c r="AW572" s="328"/>
      <c r="AX572" s="328"/>
      <c r="AY572" s="328"/>
      <c r="AZ572" s="328"/>
      <c r="BA572" s="328"/>
      <c r="BB572" s="328"/>
      <c r="BC572" s="328"/>
    </row>
    <row r="573" spans="1:55" s="317" customFormat="1" ht="54" customHeight="1">
      <c r="A573" s="369"/>
      <c r="B573" s="369"/>
      <c r="C573" s="369"/>
      <c r="D573" s="369"/>
      <c r="E573" s="730" t="s">
        <v>446</v>
      </c>
      <c r="F573" s="730"/>
      <c r="G573" s="730"/>
      <c r="H573" s="730"/>
      <c r="I573" s="730"/>
      <c r="J573" s="730"/>
      <c r="K573" s="730"/>
      <c r="L573" s="730"/>
      <c r="M573" s="731"/>
      <c r="N573" s="631"/>
      <c r="O573" s="632"/>
      <c r="P573" s="632"/>
      <c r="Q573" s="632"/>
      <c r="R573" s="632"/>
      <c r="S573" s="632"/>
      <c r="T573" s="632"/>
      <c r="U573" s="632"/>
      <c r="V573" s="632"/>
      <c r="W573" s="632"/>
      <c r="X573" s="632"/>
      <c r="Y573" s="632"/>
      <c r="Z573" s="632"/>
      <c r="AA573" s="632"/>
      <c r="AB573" s="632"/>
      <c r="AC573" s="632"/>
      <c r="AD573" s="632"/>
      <c r="AE573" s="632"/>
      <c r="AF573" s="632"/>
      <c r="AG573" s="632"/>
      <c r="AH573" s="632"/>
      <c r="AI573" s="632"/>
      <c r="AJ573" s="632"/>
      <c r="AK573" s="632"/>
      <c r="AL573" s="632"/>
      <c r="AM573" s="632"/>
      <c r="AN573" s="632"/>
      <c r="AO573" s="632"/>
      <c r="AP573" s="632"/>
      <c r="AQ573" s="632"/>
      <c r="AR573" s="632"/>
      <c r="AS573" s="632"/>
      <c r="AT573" s="632"/>
      <c r="AU573" s="632"/>
      <c r="AV573" s="632"/>
      <c r="AW573" s="632"/>
      <c r="AX573" s="632"/>
      <c r="AY573" s="632"/>
      <c r="AZ573" s="632"/>
      <c r="BA573" s="632"/>
      <c r="BB573" s="632"/>
      <c r="BC573" s="633"/>
    </row>
    <row r="574" spans="1:55" s="317" customFormat="1" ht="54" customHeight="1">
      <c r="A574" s="369"/>
      <c r="B574" s="369"/>
      <c r="C574" s="369"/>
      <c r="D574" s="369"/>
      <c r="E574" s="369"/>
      <c r="F574" s="369"/>
      <c r="G574" s="369"/>
      <c r="H574" s="369"/>
      <c r="I574" s="369"/>
      <c r="J574" s="369"/>
      <c r="K574" s="369"/>
      <c r="L574" s="369"/>
      <c r="M574" s="370"/>
      <c r="N574" s="634"/>
      <c r="O574" s="635"/>
      <c r="P574" s="635"/>
      <c r="Q574" s="635"/>
      <c r="R574" s="635"/>
      <c r="S574" s="635"/>
      <c r="T574" s="635"/>
      <c r="U574" s="635"/>
      <c r="V574" s="635"/>
      <c r="W574" s="635"/>
      <c r="X574" s="635"/>
      <c r="Y574" s="635"/>
      <c r="Z574" s="635"/>
      <c r="AA574" s="635"/>
      <c r="AB574" s="635"/>
      <c r="AC574" s="635"/>
      <c r="AD574" s="635"/>
      <c r="AE574" s="635"/>
      <c r="AF574" s="635"/>
      <c r="AG574" s="635"/>
      <c r="AH574" s="635"/>
      <c r="AI574" s="635"/>
      <c r="AJ574" s="635"/>
      <c r="AK574" s="635"/>
      <c r="AL574" s="635"/>
      <c r="AM574" s="635"/>
      <c r="AN574" s="635"/>
      <c r="AO574" s="635"/>
      <c r="AP574" s="635"/>
      <c r="AQ574" s="635"/>
      <c r="AR574" s="635"/>
      <c r="AS574" s="635"/>
      <c r="AT574" s="635"/>
      <c r="AU574" s="635"/>
      <c r="AV574" s="635"/>
      <c r="AW574" s="635"/>
      <c r="AX574" s="635"/>
      <c r="AY574" s="635"/>
      <c r="AZ574" s="635"/>
      <c r="BA574" s="635"/>
      <c r="BB574" s="635"/>
      <c r="BC574" s="636"/>
    </row>
    <row r="575" spans="1:55" s="317" customFormat="1" ht="20.100000000000001" customHeight="1">
      <c r="A575" s="328"/>
      <c r="B575" s="328"/>
      <c r="C575" s="328"/>
      <c r="D575" s="328"/>
      <c r="E575" s="328"/>
      <c r="F575" s="328"/>
      <c r="G575" s="328"/>
      <c r="H575" s="328"/>
      <c r="I575" s="328"/>
      <c r="J575" s="328"/>
      <c r="K575" s="328"/>
      <c r="L575" s="328"/>
      <c r="M575" s="328"/>
      <c r="N575" s="732"/>
      <c r="O575" s="732"/>
      <c r="P575" s="732"/>
      <c r="Q575" s="732"/>
      <c r="R575" s="732"/>
      <c r="S575" s="732"/>
      <c r="T575" s="732"/>
      <c r="U575" s="732"/>
      <c r="V575" s="732"/>
      <c r="W575" s="732"/>
      <c r="X575" s="732"/>
      <c r="Y575" s="732"/>
      <c r="Z575" s="732"/>
      <c r="AA575" s="732"/>
      <c r="AB575" s="732"/>
      <c r="AC575" s="732"/>
      <c r="AD575" s="732"/>
      <c r="AE575" s="732"/>
      <c r="AF575" s="732"/>
      <c r="AG575" s="732"/>
      <c r="AH575" s="732"/>
      <c r="AI575" s="732"/>
      <c r="AJ575" s="732"/>
      <c r="AK575" s="732"/>
      <c r="AL575" s="732"/>
      <c r="AM575" s="732"/>
      <c r="AN575" s="732"/>
      <c r="AO575" s="732"/>
      <c r="AP575" s="732"/>
      <c r="AQ575" s="732"/>
      <c r="AR575" s="732"/>
      <c r="AS575" s="732"/>
      <c r="AT575" s="732"/>
      <c r="AU575" s="732"/>
      <c r="AV575" s="732"/>
      <c r="AW575" s="732"/>
      <c r="AX575" s="732"/>
      <c r="AY575" s="732"/>
      <c r="AZ575" s="732"/>
      <c r="BA575" s="732"/>
      <c r="BB575" s="732"/>
      <c r="BC575" s="328"/>
    </row>
    <row r="576" spans="1:55" ht="18.75" customHeight="1">
      <c r="A576" s="328" t="s">
        <v>2359</v>
      </c>
      <c r="B576" s="328"/>
      <c r="C576" s="328"/>
      <c r="D576" s="328"/>
      <c r="E576" s="328"/>
      <c r="F576" s="328"/>
      <c r="G576" s="328"/>
      <c r="H576" s="328"/>
      <c r="I576" s="328"/>
      <c r="J576" s="328"/>
      <c r="K576" s="328"/>
      <c r="L576" s="328"/>
      <c r="M576" s="328"/>
      <c r="N576" s="328"/>
      <c r="O576" s="328"/>
      <c r="P576" s="328"/>
      <c r="Q576" s="328"/>
      <c r="R576" s="328"/>
      <c r="S576" s="328"/>
      <c r="T576" s="328"/>
      <c r="U576" s="328"/>
      <c r="V576" s="328"/>
      <c r="W576" s="328"/>
      <c r="X576" s="328"/>
      <c r="Y576" s="328"/>
      <c r="Z576" s="328"/>
      <c r="AA576" s="328"/>
      <c r="AB576" s="328"/>
      <c r="AC576" s="328"/>
      <c r="AD576" s="328"/>
      <c r="AE576" s="328"/>
      <c r="AF576" s="328"/>
      <c r="AG576" s="328"/>
      <c r="AH576" s="328"/>
      <c r="AI576" s="328"/>
      <c r="AJ576" s="328"/>
      <c r="AK576" s="328"/>
      <c r="AL576" s="328"/>
      <c r="AM576" s="328"/>
      <c r="AN576" s="328"/>
      <c r="AO576" s="328"/>
      <c r="AP576" s="328"/>
      <c r="AQ576" s="328"/>
      <c r="AR576" s="328"/>
      <c r="AS576" s="328"/>
      <c r="AT576" s="328"/>
      <c r="AU576" s="328"/>
      <c r="AV576" s="328"/>
      <c r="AW576" s="328"/>
      <c r="AX576" s="328"/>
      <c r="AY576" s="328"/>
      <c r="AZ576" s="328"/>
      <c r="BA576" s="328"/>
      <c r="BB576" s="328"/>
      <c r="BC576" s="328"/>
    </row>
    <row r="577" spans="1:55" ht="18.75" customHeight="1">
      <c r="A577" s="369"/>
      <c r="B577" s="369"/>
      <c r="C577" s="328" t="s">
        <v>270</v>
      </c>
      <c r="D577" s="328"/>
      <c r="E577" s="328"/>
      <c r="F577" s="328"/>
      <c r="G577" s="328"/>
      <c r="H577" s="328"/>
      <c r="I577" s="328"/>
      <c r="J577" s="328"/>
      <c r="K577" s="328"/>
      <c r="L577" s="328"/>
      <c r="M577" s="328"/>
      <c r="N577" s="328"/>
      <c r="O577" s="328"/>
      <c r="P577" s="328"/>
      <c r="Q577" s="328"/>
      <c r="R577" s="328"/>
      <c r="S577" s="328"/>
      <c r="T577" s="328"/>
      <c r="U577" s="328"/>
      <c r="V577" s="328"/>
      <c r="W577" s="328"/>
      <c r="X577" s="328"/>
      <c r="Y577" s="328"/>
      <c r="Z577" s="328"/>
      <c r="AA577" s="328"/>
      <c r="AB577" s="328"/>
      <c r="AC577" s="328"/>
      <c r="AD577" s="328"/>
      <c r="AE577" s="328"/>
      <c r="AF577" s="328"/>
      <c r="AG577" s="328"/>
      <c r="AH577" s="328"/>
      <c r="AI577" s="328"/>
      <c r="AJ577" s="328"/>
      <c r="AK577" s="328"/>
      <c r="AL577" s="328"/>
      <c r="AM577" s="328"/>
      <c r="AN577" s="328"/>
      <c r="AO577" s="328"/>
      <c r="AP577" s="328"/>
      <c r="AQ577" s="328"/>
      <c r="AR577" s="328"/>
      <c r="AS577" s="328"/>
      <c r="AT577" s="328"/>
      <c r="AU577" s="328"/>
      <c r="AV577" s="328"/>
      <c r="AW577" s="328"/>
      <c r="AX577" s="328"/>
      <c r="AY577" s="328"/>
      <c r="AZ577" s="328"/>
      <c r="BA577" s="328"/>
      <c r="BB577" s="328"/>
      <c r="BC577" s="328"/>
    </row>
    <row r="578" spans="1:55" s="638" customFormat="1" ht="18" customHeight="1">
      <c r="A578" s="733"/>
      <c r="B578" s="733" t="s">
        <v>670</v>
      </c>
      <c r="C578" s="733"/>
      <c r="D578" s="733"/>
      <c r="E578" s="733"/>
      <c r="F578" s="733"/>
      <c r="G578" s="733"/>
      <c r="H578" s="733"/>
      <c r="I578" s="733"/>
      <c r="J578" s="733"/>
      <c r="K578" s="733"/>
      <c r="L578" s="733"/>
      <c r="M578" s="733"/>
      <c r="N578" s="733"/>
      <c r="O578" s="733"/>
      <c r="P578" s="733"/>
      <c r="Q578" s="733"/>
      <c r="R578" s="733"/>
      <c r="S578" s="733"/>
      <c r="T578" s="733"/>
      <c r="U578" s="733"/>
      <c r="V578" s="733"/>
      <c r="W578" s="733"/>
      <c r="X578" s="733"/>
      <c r="Y578" s="733"/>
      <c r="Z578" s="733"/>
      <c r="AA578" s="733"/>
      <c r="AB578" s="733"/>
      <c r="AC578" s="733"/>
      <c r="AD578" s="733"/>
      <c r="AE578" s="733"/>
      <c r="AF578" s="733"/>
      <c r="AG578" s="733"/>
      <c r="AH578" s="733"/>
      <c r="AI578" s="733"/>
      <c r="AJ578" s="733"/>
      <c r="AK578" s="733"/>
      <c r="AL578" s="733"/>
      <c r="AM578" s="733"/>
      <c r="AN578" s="733"/>
      <c r="AO578" s="733"/>
      <c r="AP578" s="733"/>
      <c r="AQ578" s="733"/>
      <c r="AR578" s="733"/>
      <c r="AS578" s="733"/>
      <c r="AT578" s="733"/>
      <c r="AU578" s="733"/>
      <c r="AV578" s="733"/>
      <c r="AW578" s="733"/>
      <c r="AX578" s="733"/>
      <c r="AY578" s="733"/>
      <c r="AZ578" s="733"/>
      <c r="BA578" s="733"/>
      <c r="BB578" s="733"/>
      <c r="BC578" s="733"/>
    </row>
    <row r="579" spans="1:55" s="638" customFormat="1" ht="4.5" customHeight="1">
      <c r="A579" s="586"/>
      <c r="B579" s="587"/>
      <c r="C579" s="734"/>
      <c r="D579" s="735"/>
      <c r="E579" s="735"/>
      <c r="F579" s="735"/>
      <c r="G579" s="735"/>
      <c r="H579" s="735"/>
      <c r="I579" s="735"/>
      <c r="J579" s="735"/>
      <c r="K579" s="587"/>
      <c r="L579" s="736"/>
      <c r="M579" s="737"/>
      <c r="N579" s="73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7"/>
      <c r="AL579" s="587"/>
      <c r="AM579" s="587"/>
      <c r="AN579" s="587"/>
      <c r="AO579" s="587"/>
      <c r="AP579" s="587"/>
      <c r="AQ579" s="587"/>
      <c r="AR579" s="587"/>
      <c r="AS579" s="587"/>
      <c r="AT579" s="587"/>
      <c r="AU579" s="587"/>
      <c r="AV579" s="587"/>
      <c r="AW579" s="587"/>
      <c r="AX579" s="587"/>
      <c r="AY579" s="587"/>
      <c r="AZ579" s="587"/>
      <c r="BA579" s="587"/>
      <c r="BB579" s="587"/>
      <c r="BC579" s="736"/>
    </row>
    <row r="580" spans="1:55" s="317" customFormat="1" ht="18.75" customHeight="1">
      <c r="A580" s="401" t="s">
        <v>2306</v>
      </c>
      <c r="B580" s="402"/>
      <c r="C580" s="402"/>
      <c r="D580" s="402"/>
      <c r="E580" s="402"/>
      <c r="F580" s="402"/>
      <c r="G580" s="402"/>
      <c r="H580" s="402"/>
      <c r="I580" s="402"/>
      <c r="J580" s="402"/>
      <c r="K580" s="402"/>
      <c r="L580" s="606"/>
      <c r="M580" s="738"/>
      <c r="N580" s="738"/>
      <c r="O580" s="264"/>
      <c r="P580" s="267"/>
      <c r="Q580" s="103" t="s">
        <v>977</v>
      </c>
      <c r="R580" s="328"/>
      <c r="S580" s="328"/>
      <c r="T580" s="328"/>
      <c r="U580" s="328"/>
      <c r="V580" s="328"/>
      <c r="W580" s="328"/>
      <c r="X580" s="328"/>
      <c r="Y580" s="328"/>
      <c r="Z580" s="328"/>
      <c r="AA580" s="328"/>
      <c r="AB580" s="328"/>
      <c r="AC580" s="328"/>
      <c r="AD580" s="328"/>
      <c r="AE580" s="328"/>
      <c r="AF580" s="328"/>
      <c r="AG580" s="328"/>
      <c r="AH580" s="328"/>
      <c r="AI580" s="328"/>
      <c r="AJ580" s="328"/>
      <c r="AK580" s="328"/>
      <c r="AL580" s="328"/>
      <c r="AM580" s="328"/>
      <c r="AN580" s="328"/>
      <c r="AO580" s="328"/>
      <c r="AP580" s="328"/>
      <c r="AQ580" s="328"/>
      <c r="AR580" s="328"/>
      <c r="AS580" s="328"/>
      <c r="AT580" s="328"/>
      <c r="AU580" s="328"/>
      <c r="AV580" s="328"/>
      <c r="AW580" s="328"/>
      <c r="AX580" s="328"/>
      <c r="AY580" s="328"/>
      <c r="AZ580" s="328"/>
      <c r="BA580" s="328"/>
      <c r="BB580" s="328"/>
      <c r="BC580" s="552"/>
    </row>
    <row r="581" spans="1:55" s="317" customFormat="1" ht="45" customHeight="1">
      <c r="A581" s="410"/>
      <c r="B581" s="411"/>
      <c r="C581" s="411"/>
      <c r="D581" s="411"/>
      <c r="E581" s="411"/>
      <c r="F581" s="411"/>
      <c r="G581" s="411"/>
      <c r="H581" s="411"/>
      <c r="I581" s="411"/>
      <c r="J581" s="411"/>
      <c r="K581" s="411"/>
      <c r="L581" s="739"/>
      <c r="M581" s="639"/>
      <c r="N581" s="639"/>
      <c r="O581" s="740" t="s">
        <v>447</v>
      </c>
      <c r="P581" s="740"/>
      <c r="Q581" s="740"/>
      <c r="R581" s="740"/>
      <c r="S581" s="740"/>
      <c r="T581" s="740"/>
      <c r="U581" s="741"/>
      <c r="V581" s="741"/>
      <c r="W581" s="741"/>
      <c r="X581" s="741"/>
      <c r="Y581" s="741"/>
      <c r="Z581" s="741"/>
      <c r="AA581" s="741"/>
      <c r="AB581" s="741"/>
      <c r="AC581" s="741"/>
      <c r="AD581" s="741"/>
      <c r="AE581" s="741"/>
      <c r="AF581" s="741"/>
      <c r="AG581" s="741"/>
      <c r="AH581" s="741"/>
      <c r="AI581" s="741"/>
      <c r="AJ581" s="741"/>
      <c r="AK581" s="741"/>
      <c r="AL581" s="741"/>
      <c r="AM581" s="741"/>
      <c r="AN581" s="741"/>
      <c r="AO581" s="741"/>
      <c r="AP581" s="741"/>
      <c r="AQ581" s="741"/>
      <c r="AR581" s="741"/>
      <c r="AS581" s="741"/>
      <c r="AT581" s="741"/>
      <c r="AU581" s="741"/>
      <c r="AV581" s="741"/>
      <c r="AW581" s="741"/>
      <c r="AX581" s="741"/>
      <c r="AY581" s="741"/>
      <c r="AZ581" s="741"/>
      <c r="BA581" s="741"/>
      <c r="BB581" s="171" t="s">
        <v>699</v>
      </c>
      <c r="BC581" s="172"/>
    </row>
    <row r="582" spans="1:55" ht="30" customHeight="1">
      <c r="A582" s="328" t="s">
        <v>2379</v>
      </c>
      <c r="B582" s="328"/>
      <c r="C582" s="328"/>
      <c r="D582" s="328"/>
      <c r="E582" s="328"/>
      <c r="F582" s="328"/>
      <c r="G582" s="328"/>
      <c r="H582" s="328"/>
      <c r="I582" s="328"/>
      <c r="J582" s="328"/>
      <c r="K582" s="328"/>
      <c r="L582" s="328"/>
      <c r="M582" s="328"/>
      <c r="N582" s="328"/>
      <c r="O582" s="328"/>
      <c r="P582" s="328"/>
      <c r="Q582" s="328"/>
      <c r="R582" s="328"/>
      <c r="S582" s="328"/>
      <c r="T582" s="328"/>
      <c r="U582" s="328"/>
      <c r="V582" s="328"/>
      <c r="W582" s="328"/>
      <c r="X582" s="328"/>
      <c r="Y582" s="328"/>
      <c r="Z582" s="328"/>
      <c r="AA582" s="328"/>
      <c r="AB582" s="328"/>
      <c r="AC582" s="328"/>
      <c r="AD582" s="328"/>
      <c r="AE582" s="328"/>
      <c r="AF582" s="328"/>
      <c r="AG582" s="328"/>
      <c r="AH582" s="328"/>
      <c r="AI582" s="328"/>
      <c r="AJ582" s="328"/>
      <c r="AK582" s="328"/>
      <c r="AL582" s="328"/>
      <c r="AM582" s="328"/>
      <c r="AN582" s="328"/>
      <c r="AO582" s="328"/>
      <c r="AP582" s="328"/>
      <c r="AQ582" s="328"/>
      <c r="AR582" s="328"/>
      <c r="AS582" s="328"/>
      <c r="AT582" s="328"/>
      <c r="AU582" s="328"/>
      <c r="AV582" s="328"/>
      <c r="AW582" s="328"/>
      <c r="AX582" s="328"/>
      <c r="AY582" s="328"/>
      <c r="AZ582" s="328"/>
      <c r="BA582" s="328"/>
      <c r="BB582" s="328"/>
      <c r="BC582" s="328"/>
    </row>
    <row r="583" spans="1:55" ht="18.75" customHeight="1">
      <c r="A583" s="369"/>
      <c r="B583" s="369"/>
      <c r="C583" s="328" t="s">
        <v>270</v>
      </c>
      <c r="D583" s="328"/>
      <c r="E583" s="328"/>
      <c r="F583" s="328"/>
      <c r="G583" s="328"/>
      <c r="H583" s="328"/>
      <c r="I583" s="328"/>
      <c r="J583" s="328"/>
      <c r="K583" s="328"/>
      <c r="L583" s="328"/>
      <c r="M583" s="328"/>
      <c r="N583" s="328"/>
      <c r="O583" s="328"/>
      <c r="P583" s="328"/>
      <c r="Q583" s="328"/>
      <c r="R583" s="328"/>
      <c r="S583" s="328"/>
      <c r="T583" s="328"/>
      <c r="U583" s="328"/>
      <c r="V583" s="328"/>
      <c r="W583" s="328"/>
      <c r="X583" s="328"/>
      <c r="Y583" s="328"/>
      <c r="Z583" s="328"/>
      <c r="AA583" s="328"/>
      <c r="AB583" s="328"/>
      <c r="AC583" s="328"/>
      <c r="AD583" s="328"/>
      <c r="AE583" s="328"/>
      <c r="AF583" s="328"/>
      <c r="AG583" s="328"/>
      <c r="AH583" s="328"/>
      <c r="AI583" s="328"/>
      <c r="AJ583" s="328"/>
      <c r="AK583" s="328"/>
      <c r="AL583" s="328"/>
      <c r="AM583" s="328"/>
      <c r="AN583" s="328"/>
      <c r="AO583" s="328"/>
      <c r="AP583" s="328"/>
      <c r="AQ583" s="328"/>
      <c r="AR583" s="328"/>
      <c r="AS583" s="328"/>
      <c r="AT583" s="328"/>
      <c r="AU583" s="328"/>
      <c r="AV583" s="328"/>
      <c r="AW583" s="328"/>
      <c r="AX583" s="328"/>
      <c r="AY583" s="328"/>
      <c r="AZ583" s="328"/>
      <c r="BA583" s="328"/>
      <c r="BB583" s="328"/>
      <c r="BC583" s="328"/>
    </row>
    <row r="584" spans="1:55" s="638" customFormat="1" ht="18" customHeight="1">
      <c r="A584" s="733"/>
      <c r="B584" s="733" t="s">
        <v>670</v>
      </c>
      <c r="C584" s="733"/>
      <c r="D584" s="733"/>
      <c r="E584" s="733"/>
      <c r="F584" s="733"/>
      <c r="G584" s="733"/>
      <c r="H584" s="733"/>
      <c r="I584" s="733"/>
      <c r="J584" s="733"/>
      <c r="K584" s="733"/>
      <c r="L584" s="733"/>
      <c r="M584" s="733"/>
      <c r="N584" s="733"/>
      <c r="O584" s="733"/>
      <c r="P584" s="733"/>
      <c r="Q584" s="733"/>
      <c r="R584" s="733"/>
      <c r="S584" s="733"/>
      <c r="T584" s="733"/>
      <c r="U584" s="733"/>
      <c r="V584" s="733"/>
      <c r="W584" s="733"/>
      <c r="X584" s="733"/>
      <c r="Y584" s="733"/>
      <c r="Z584" s="733"/>
      <c r="AA584" s="733"/>
      <c r="AB584" s="733"/>
      <c r="AC584" s="733"/>
      <c r="AD584" s="733"/>
      <c r="AE584" s="733"/>
      <c r="AF584" s="733"/>
      <c r="AG584" s="733"/>
      <c r="AH584" s="733"/>
      <c r="AI584" s="733"/>
      <c r="AJ584" s="733"/>
      <c r="AK584" s="733"/>
      <c r="AL584" s="733"/>
      <c r="AM584" s="733"/>
      <c r="AN584" s="733"/>
      <c r="AO584" s="733"/>
      <c r="AP584" s="733"/>
      <c r="AQ584" s="733"/>
      <c r="AR584" s="733"/>
      <c r="AS584" s="733"/>
      <c r="AT584" s="733"/>
      <c r="AU584" s="733"/>
      <c r="AV584" s="733"/>
      <c r="AW584" s="733"/>
      <c r="AX584" s="733"/>
      <c r="AY584" s="733"/>
      <c r="AZ584" s="733"/>
      <c r="BA584" s="733"/>
      <c r="BB584" s="733"/>
      <c r="BC584" s="733"/>
    </row>
    <row r="585" spans="1:55" s="638" customFormat="1" ht="4.5" customHeight="1">
      <c r="A585" s="586"/>
      <c r="B585" s="587"/>
      <c r="C585" s="734"/>
      <c r="D585" s="735"/>
      <c r="E585" s="735"/>
      <c r="F585" s="735"/>
      <c r="G585" s="735"/>
      <c r="H585" s="735"/>
      <c r="I585" s="735"/>
      <c r="J585" s="735"/>
      <c r="K585" s="587"/>
      <c r="L585" s="736"/>
      <c r="M585" s="737"/>
      <c r="N585" s="73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7"/>
      <c r="AL585" s="587"/>
      <c r="AM585" s="587"/>
      <c r="AN585" s="587"/>
      <c r="AO585" s="587"/>
      <c r="AP585" s="587"/>
      <c r="AQ585" s="587"/>
      <c r="AR585" s="587"/>
      <c r="AS585" s="587"/>
      <c r="AT585" s="587"/>
      <c r="AU585" s="587"/>
      <c r="AV585" s="587"/>
      <c r="AW585" s="587"/>
      <c r="AX585" s="587"/>
      <c r="AY585" s="587"/>
      <c r="AZ585" s="587"/>
      <c r="BA585" s="587"/>
      <c r="BB585" s="587"/>
      <c r="BC585" s="736"/>
    </row>
    <row r="586" spans="1:55" s="317" customFormat="1" ht="18.75" customHeight="1">
      <c r="A586" s="401" t="s">
        <v>468</v>
      </c>
      <c r="B586" s="402"/>
      <c r="C586" s="402"/>
      <c r="D586" s="402"/>
      <c r="E586" s="402"/>
      <c r="F586" s="402"/>
      <c r="G586" s="402"/>
      <c r="H586" s="402"/>
      <c r="I586" s="402"/>
      <c r="J586" s="402"/>
      <c r="K586" s="402"/>
      <c r="L586" s="606"/>
      <c r="M586" s="738"/>
      <c r="N586" s="738"/>
      <c r="O586" s="264"/>
      <c r="P586" s="267"/>
      <c r="Q586" s="103" t="s">
        <v>977</v>
      </c>
      <c r="R586" s="328"/>
      <c r="S586" s="328"/>
      <c r="T586" s="328"/>
      <c r="U586" s="328"/>
      <c r="V586" s="328"/>
      <c r="W586" s="328"/>
      <c r="X586" s="328"/>
      <c r="Y586" s="328"/>
      <c r="Z586" s="328"/>
      <c r="AA586" s="328"/>
      <c r="AB586" s="328"/>
      <c r="AC586" s="328"/>
      <c r="AD586" s="328"/>
      <c r="AE586" s="328"/>
      <c r="AF586" s="328"/>
      <c r="AG586" s="328"/>
      <c r="AH586" s="328"/>
      <c r="AI586" s="328"/>
      <c r="AJ586" s="328"/>
      <c r="AK586" s="328"/>
      <c r="AL586" s="328"/>
      <c r="AM586" s="328"/>
      <c r="AN586" s="328"/>
      <c r="AO586" s="328"/>
      <c r="AP586" s="328"/>
      <c r="AQ586" s="328"/>
      <c r="AR586" s="328"/>
      <c r="AS586" s="328"/>
      <c r="AT586" s="328"/>
      <c r="AU586" s="328"/>
      <c r="AV586" s="328"/>
      <c r="AW586" s="328"/>
      <c r="AX586" s="328"/>
      <c r="AY586" s="328"/>
      <c r="AZ586" s="328"/>
      <c r="BA586" s="328"/>
      <c r="BB586" s="328"/>
      <c r="BC586" s="552"/>
    </row>
    <row r="587" spans="1:55" s="317" customFormat="1" ht="45" customHeight="1">
      <c r="A587" s="410"/>
      <c r="B587" s="411"/>
      <c r="C587" s="411"/>
      <c r="D587" s="411"/>
      <c r="E587" s="411"/>
      <c r="F587" s="411"/>
      <c r="G587" s="411"/>
      <c r="H587" s="411"/>
      <c r="I587" s="411"/>
      <c r="J587" s="411"/>
      <c r="K587" s="411"/>
      <c r="L587" s="739"/>
      <c r="M587" s="639"/>
      <c r="N587" s="639"/>
      <c r="O587" s="740" t="s">
        <v>447</v>
      </c>
      <c r="P587" s="740"/>
      <c r="Q587" s="740"/>
      <c r="R587" s="740"/>
      <c r="S587" s="740"/>
      <c r="T587" s="740"/>
      <c r="U587" s="741"/>
      <c r="V587" s="741"/>
      <c r="W587" s="741"/>
      <c r="X587" s="741"/>
      <c r="Y587" s="741"/>
      <c r="Z587" s="741"/>
      <c r="AA587" s="741"/>
      <c r="AB587" s="741"/>
      <c r="AC587" s="741"/>
      <c r="AD587" s="741"/>
      <c r="AE587" s="741"/>
      <c r="AF587" s="741"/>
      <c r="AG587" s="741"/>
      <c r="AH587" s="741"/>
      <c r="AI587" s="741"/>
      <c r="AJ587" s="741"/>
      <c r="AK587" s="741"/>
      <c r="AL587" s="741"/>
      <c r="AM587" s="741"/>
      <c r="AN587" s="741"/>
      <c r="AO587" s="741"/>
      <c r="AP587" s="741"/>
      <c r="AQ587" s="741"/>
      <c r="AR587" s="741"/>
      <c r="AS587" s="741"/>
      <c r="AT587" s="741"/>
      <c r="AU587" s="741"/>
      <c r="AV587" s="741"/>
      <c r="AW587" s="741"/>
      <c r="AX587" s="741"/>
      <c r="AY587" s="741"/>
      <c r="AZ587" s="741"/>
      <c r="BA587" s="741"/>
      <c r="BB587" s="171" t="s">
        <v>699</v>
      </c>
      <c r="BC587" s="172"/>
    </row>
    <row r="588" spans="1:55" s="317" customFormat="1" ht="4.5" customHeight="1">
      <c r="A588" s="742"/>
      <c r="B588" s="743"/>
      <c r="C588" s="485"/>
      <c r="D588" s="744"/>
      <c r="E588" s="744"/>
      <c r="F588" s="744"/>
      <c r="G588" s="744"/>
      <c r="H588" s="744"/>
      <c r="I588" s="744"/>
      <c r="J588" s="744"/>
      <c r="K588" s="743"/>
      <c r="L588" s="736"/>
      <c r="M588" s="737"/>
      <c r="N588" s="73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7"/>
      <c r="AL588" s="587"/>
      <c r="AM588" s="587"/>
      <c r="AN588" s="587"/>
      <c r="AO588" s="587"/>
      <c r="AP588" s="587"/>
      <c r="AQ588" s="587"/>
      <c r="AR588" s="587"/>
      <c r="AS588" s="587"/>
      <c r="AT588" s="587"/>
      <c r="AU588" s="587"/>
      <c r="AV588" s="587"/>
      <c r="AW588" s="587"/>
      <c r="AX588" s="587"/>
      <c r="AY588" s="587"/>
      <c r="AZ588" s="587"/>
      <c r="BA588" s="587"/>
      <c r="BB588" s="587"/>
      <c r="BC588" s="736"/>
    </row>
    <row r="589" spans="1:55" s="317" customFormat="1" ht="18.75" customHeight="1">
      <c r="A589" s="401" t="s">
        <v>469</v>
      </c>
      <c r="B589" s="402"/>
      <c r="C589" s="402"/>
      <c r="D589" s="402"/>
      <c r="E589" s="402"/>
      <c r="F589" s="402"/>
      <c r="G589" s="402"/>
      <c r="H589" s="402"/>
      <c r="I589" s="402"/>
      <c r="J589" s="402"/>
      <c r="K589" s="402"/>
      <c r="L589" s="606"/>
      <c r="M589" s="738"/>
      <c r="N589" s="738"/>
      <c r="O589" s="264"/>
      <c r="P589" s="267"/>
      <c r="Q589" s="103" t="s">
        <v>977</v>
      </c>
      <c r="R589" s="328"/>
      <c r="S589" s="328"/>
      <c r="T589" s="328"/>
      <c r="U589" s="328"/>
      <c r="V589" s="328"/>
      <c r="W589" s="328"/>
      <c r="X589" s="328"/>
      <c r="Y589" s="328"/>
      <c r="Z589" s="328"/>
      <c r="AA589" s="328"/>
      <c r="AB589" s="328"/>
      <c r="AC589" s="328"/>
      <c r="AD589" s="328"/>
      <c r="AE589" s="328"/>
      <c r="AF589" s="328"/>
      <c r="AG589" s="328"/>
      <c r="AH589" s="328"/>
      <c r="AI589" s="328"/>
      <c r="AJ589" s="328"/>
      <c r="AK589" s="328"/>
      <c r="AL589" s="328"/>
      <c r="AM589" s="328"/>
      <c r="AN589" s="328"/>
      <c r="AO589" s="328"/>
      <c r="AP589" s="328"/>
      <c r="AQ589" s="328"/>
      <c r="AR589" s="328"/>
      <c r="AS589" s="328"/>
      <c r="AT589" s="328"/>
      <c r="AU589" s="328"/>
      <c r="AV589" s="328"/>
      <c r="AW589" s="328"/>
      <c r="AX589" s="328"/>
      <c r="AY589" s="328"/>
      <c r="AZ589" s="328"/>
      <c r="BA589" s="328"/>
      <c r="BB589" s="328"/>
      <c r="BC589" s="552"/>
    </row>
    <row r="590" spans="1:55" s="317" customFormat="1" ht="45.75" customHeight="1">
      <c r="A590" s="410"/>
      <c r="B590" s="411"/>
      <c r="C590" s="411"/>
      <c r="D590" s="411"/>
      <c r="E590" s="411"/>
      <c r="F590" s="411"/>
      <c r="G590" s="411"/>
      <c r="H590" s="411"/>
      <c r="I590" s="411"/>
      <c r="J590" s="411"/>
      <c r="K590" s="411"/>
      <c r="L590" s="739"/>
      <c r="M590" s="639"/>
      <c r="N590" s="639"/>
      <c r="O590" s="740" t="s">
        <v>447</v>
      </c>
      <c r="P590" s="740"/>
      <c r="Q590" s="740"/>
      <c r="R590" s="740"/>
      <c r="S590" s="740"/>
      <c r="T590" s="740"/>
      <c r="U590" s="741"/>
      <c r="V590" s="741"/>
      <c r="W590" s="741"/>
      <c r="X590" s="741"/>
      <c r="Y590" s="741"/>
      <c r="Z590" s="741"/>
      <c r="AA590" s="741"/>
      <c r="AB590" s="741"/>
      <c r="AC590" s="741"/>
      <c r="AD590" s="741"/>
      <c r="AE590" s="741"/>
      <c r="AF590" s="741"/>
      <c r="AG590" s="741"/>
      <c r="AH590" s="741"/>
      <c r="AI590" s="741"/>
      <c r="AJ590" s="741"/>
      <c r="AK590" s="741"/>
      <c r="AL590" s="741"/>
      <c r="AM590" s="741"/>
      <c r="AN590" s="741"/>
      <c r="AO590" s="741"/>
      <c r="AP590" s="741"/>
      <c r="AQ590" s="741"/>
      <c r="AR590" s="741"/>
      <c r="AS590" s="741"/>
      <c r="AT590" s="741"/>
      <c r="AU590" s="741"/>
      <c r="AV590" s="741"/>
      <c r="AW590" s="741"/>
      <c r="AX590" s="741"/>
      <c r="AY590" s="741"/>
      <c r="AZ590" s="741"/>
      <c r="BA590" s="741"/>
      <c r="BB590" s="171" t="s">
        <v>699</v>
      </c>
      <c r="BC590" s="172"/>
    </row>
    <row r="591" spans="1:55" s="317" customFormat="1" ht="16.5" customHeight="1">
      <c r="A591" s="546"/>
      <c r="B591" s="546"/>
      <c r="C591" s="546"/>
      <c r="D591" s="546"/>
      <c r="E591" s="546"/>
      <c r="F591" s="546"/>
      <c r="G591" s="546"/>
      <c r="H591" s="546"/>
      <c r="I591" s="546"/>
      <c r="J591" s="546"/>
      <c r="K591" s="546"/>
      <c r="L591" s="546"/>
      <c r="M591" s="546"/>
      <c r="N591" s="546"/>
      <c r="O591" s="546"/>
      <c r="P591" s="546"/>
      <c r="Q591" s="546"/>
      <c r="R591" s="546"/>
      <c r="S591" s="546"/>
      <c r="T591" s="546"/>
      <c r="U591" s="546"/>
      <c r="V591" s="546"/>
      <c r="W591" s="546"/>
      <c r="X591" s="546"/>
      <c r="Y591" s="546"/>
      <c r="Z591" s="546"/>
      <c r="AA591" s="546"/>
      <c r="AB591" s="546"/>
      <c r="AC591" s="546"/>
      <c r="AD591" s="546"/>
      <c r="AE591" s="546"/>
      <c r="AF591" s="546"/>
      <c r="AG591" s="546"/>
      <c r="AH591" s="546"/>
      <c r="AI591" s="546"/>
      <c r="AJ591" s="546"/>
      <c r="AK591" s="546"/>
      <c r="AL591" s="546"/>
      <c r="AM591" s="546"/>
      <c r="AN591" s="546"/>
      <c r="AO591" s="546"/>
      <c r="AP591" s="546"/>
      <c r="AQ591" s="546"/>
      <c r="AR591" s="546"/>
      <c r="AS591" s="546"/>
      <c r="AT591" s="546"/>
      <c r="AU591" s="546"/>
      <c r="AV591" s="546"/>
      <c r="AW591" s="546"/>
      <c r="AX591" s="546"/>
      <c r="AY591" s="546"/>
      <c r="AZ591" s="546"/>
      <c r="BA591" s="546"/>
      <c r="BB591" s="546"/>
      <c r="BC591" s="546"/>
    </row>
    <row r="592" spans="1:55" ht="22.5" customHeight="1">
      <c r="A592" s="332" t="s">
        <v>2380</v>
      </c>
      <c r="B592" s="332"/>
      <c r="C592" s="332"/>
      <c r="D592" s="332"/>
      <c r="E592" s="332"/>
      <c r="F592" s="332"/>
      <c r="G592" s="332"/>
      <c r="H592" s="332"/>
      <c r="I592" s="332"/>
      <c r="J592" s="332"/>
      <c r="K592" s="332"/>
      <c r="L592" s="332"/>
      <c r="M592" s="332"/>
      <c r="N592" s="332"/>
      <c r="O592" s="332"/>
      <c r="P592" s="332"/>
      <c r="Q592" s="332"/>
      <c r="R592" s="332"/>
      <c r="S592" s="332"/>
      <c r="T592" s="332"/>
      <c r="U592" s="332"/>
      <c r="V592" s="332"/>
      <c r="W592" s="332"/>
      <c r="X592" s="332"/>
      <c r="Y592" s="332"/>
      <c r="Z592" s="332"/>
      <c r="AA592" s="332"/>
      <c r="AB592" s="332"/>
      <c r="AC592" s="332"/>
      <c r="AD592" s="332"/>
      <c r="AE592" s="332"/>
      <c r="AF592" s="332"/>
      <c r="AG592" s="332"/>
      <c r="AH592" s="332"/>
      <c r="AI592" s="332"/>
      <c r="AJ592" s="332"/>
      <c r="AK592" s="332"/>
      <c r="AL592" s="332"/>
      <c r="AM592" s="332"/>
      <c r="AN592" s="332"/>
      <c r="AO592" s="332"/>
      <c r="AP592" s="332"/>
      <c r="AQ592" s="332"/>
      <c r="AR592" s="332"/>
      <c r="AS592" s="332"/>
      <c r="AT592" s="332"/>
      <c r="AU592" s="332"/>
      <c r="AV592" s="332"/>
      <c r="AW592" s="332"/>
      <c r="AX592" s="332"/>
      <c r="AY592" s="332"/>
      <c r="AZ592" s="332"/>
      <c r="BA592" s="332"/>
      <c r="BB592" s="332"/>
      <c r="BC592" s="332"/>
    </row>
    <row r="593" spans="1:55" ht="22.5" customHeight="1">
      <c r="A593" s="372" t="s">
        <v>639</v>
      </c>
      <c r="B593" s="372"/>
      <c r="C593" s="372"/>
      <c r="D593" s="372"/>
      <c r="E593" s="372"/>
      <c r="F593" s="372"/>
      <c r="G593" s="372"/>
      <c r="H593" s="372"/>
      <c r="I593" s="372"/>
      <c r="J593" s="372"/>
      <c r="K593" s="372"/>
      <c r="L593" s="372"/>
      <c r="M593" s="372"/>
      <c r="N593" s="372"/>
      <c r="O593" s="372"/>
      <c r="P593" s="372"/>
      <c r="Q593" s="372"/>
      <c r="R593" s="372"/>
      <c r="S593" s="372"/>
      <c r="T593" s="372"/>
      <c r="U593" s="372"/>
      <c r="V593" s="372"/>
      <c r="W593" s="372"/>
      <c r="X593" s="372"/>
      <c r="Y593" s="372"/>
      <c r="Z593" s="372"/>
      <c r="AA593" s="372"/>
      <c r="AB593" s="372"/>
      <c r="AC593" s="372"/>
      <c r="AD593" s="372"/>
      <c r="AE593" s="372"/>
      <c r="AF593" s="372"/>
      <c r="AG593" s="372"/>
      <c r="AH593" s="372"/>
      <c r="AI593" s="372"/>
      <c r="AJ593" s="372"/>
      <c r="AK593" s="372"/>
      <c r="AL593" s="372"/>
      <c r="AM593" s="372"/>
      <c r="AN593" s="372"/>
      <c r="AO593" s="372"/>
      <c r="AP593" s="372"/>
      <c r="AQ593" s="372"/>
      <c r="AR593" s="372"/>
      <c r="AS593" s="372"/>
      <c r="AT593" s="372"/>
      <c r="AU593" s="372"/>
      <c r="AV593" s="372"/>
      <c r="AW593" s="372"/>
      <c r="AX593" s="372"/>
      <c r="AY593" s="372"/>
      <c r="AZ593" s="372"/>
      <c r="BA593" s="372"/>
      <c r="BB593" s="372"/>
      <c r="BC593" s="372"/>
    </row>
    <row r="594" spans="1:55" ht="15" customHeight="1">
      <c r="A594" s="646" t="s">
        <v>696</v>
      </c>
      <c r="B594" s="745" t="s">
        <v>1621</v>
      </c>
      <c r="C594" s="718"/>
      <c r="D594" s="722"/>
      <c r="E594" s="745"/>
      <c r="F594" s="745"/>
      <c r="G594" s="745"/>
      <c r="H594" s="745"/>
      <c r="I594" s="745"/>
      <c r="J594" s="745"/>
      <c r="K594" s="745"/>
      <c r="L594" s="745"/>
      <c r="M594" s="745"/>
      <c r="N594" s="745"/>
      <c r="O594" s="745"/>
      <c r="P594" s="745"/>
      <c r="Q594" s="745"/>
      <c r="R594" s="745"/>
      <c r="S594" s="745"/>
      <c r="T594" s="745"/>
      <c r="U594" s="745"/>
      <c r="V594" s="745"/>
      <c r="W594" s="745"/>
      <c r="X594" s="746"/>
      <c r="Y594" s="264"/>
      <c r="Z594" s="265"/>
      <c r="AA594" s="265"/>
      <c r="AB594" s="267"/>
      <c r="AC594" s="651" t="s">
        <v>2338</v>
      </c>
      <c r="AD594" s="652"/>
      <c r="AE594" s="722"/>
      <c r="AF594" s="371" t="s">
        <v>1628</v>
      </c>
      <c r="AG594" s="371"/>
      <c r="AH594" s="371"/>
      <c r="AI594" s="371"/>
      <c r="AJ594" s="371"/>
      <c r="AK594" s="371"/>
      <c r="AL594" s="371"/>
      <c r="AM594" s="371"/>
      <c r="AN594" s="371"/>
      <c r="AO594" s="371"/>
      <c r="AP594" s="371"/>
      <c r="AQ594" s="371"/>
      <c r="AR594" s="371"/>
      <c r="AS594" s="371"/>
      <c r="AT594" s="371"/>
      <c r="AU594" s="371"/>
      <c r="AV594" s="371"/>
      <c r="AW594" s="371"/>
      <c r="AX594" s="371"/>
      <c r="AY594" s="657"/>
      <c r="AZ594" s="264"/>
      <c r="BA594" s="265"/>
      <c r="BB594" s="265"/>
      <c r="BC594" s="267"/>
    </row>
    <row r="595" spans="1:55" ht="15" customHeight="1">
      <c r="A595" s="646" t="s">
        <v>179</v>
      </c>
      <c r="B595" s="371" t="s">
        <v>1622</v>
      </c>
      <c r="C595" s="718"/>
      <c r="D595" s="722"/>
      <c r="E595" s="371"/>
      <c r="F595" s="371"/>
      <c r="G595" s="371"/>
      <c r="H595" s="371"/>
      <c r="I595" s="371"/>
      <c r="J595" s="371"/>
      <c r="K595" s="371"/>
      <c r="L595" s="371"/>
      <c r="M595" s="371"/>
      <c r="N595" s="371"/>
      <c r="O595" s="371"/>
      <c r="P595" s="371"/>
      <c r="Q595" s="371"/>
      <c r="R595" s="371"/>
      <c r="S595" s="371"/>
      <c r="T595" s="371"/>
      <c r="U595" s="371"/>
      <c r="V595" s="371"/>
      <c r="W595" s="371"/>
      <c r="X595" s="657"/>
      <c r="Y595" s="264"/>
      <c r="Z595" s="265"/>
      <c r="AA595" s="265"/>
      <c r="AB595" s="267"/>
      <c r="AC595" s="651" t="s">
        <v>191</v>
      </c>
      <c r="AD595" s="652"/>
      <c r="AF595" s="371" t="s">
        <v>2339</v>
      </c>
      <c r="AG595" s="371"/>
      <c r="AH595" s="371"/>
      <c r="AI595" s="371"/>
      <c r="AJ595" s="371"/>
      <c r="AK595" s="371"/>
      <c r="AL595" s="371"/>
      <c r="AM595" s="371"/>
      <c r="AN595" s="371"/>
      <c r="AO595" s="371"/>
      <c r="AP595" s="371"/>
      <c r="AQ595" s="371"/>
      <c r="AR595" s="371"/>
      <c r="AS595" s="371"/>
      <c r="AT595" s="371"/>
      <c r="AU595" s="371"/>
      <c r="AV595" s="371"/>
      <c r="AW595" s="371"/>
      <c r="AX595" s="371"/>
      <c r="AY595" s="657"/>
      <c r="AZ595" s="264"/>
      <c r="BA595" s="265"/>
      <c r="BB595" s="265"/>
      <c r="BC595" s="267"/>
    </row>
    <row r="596" spans="1:55" ht="15" customHeight="1">
      <c r="A596" s="646" t="s">
        <v>180</v>
      </c>
      <c r="B596" s="371" t="s">
        <v>1623</v>
      </c>
      <c r="C596" s="718"/>
      <c r="D596" s="722"/>
      <c r="E596" s="371"/>
      <c r="F596" s="371"/>
      <c r="G596" s="371"/>
      <c r="H596" s="371"/>
      <c r="I596" s="371"/>
      <c r="J596" s="371"/>
      <c r="K596" s="371"/>
      <c r="L596" s="371"/>
      <c r="M596" s="371"/>
      <c r="N596" s="371"/>
      <c r="O596" s="371"/>
      <c r="P596" s="371"/>
      <c r="Q596" s="371"/>
      <c r="R596" s="371"/>
      <c r="S596" s="371"/>
      <c r="T596" s="371"/>
      <c r="U596" s="371"/>
      <c r="V596" s="371"/>
      <c r="W596" s="371"/>
      <c r="X596" s="657"/>
      <c r="Y596" s="264"/>
      <c r="Z596" s="265"/>
      <c r="AA596" s="265"/>
      <c r="AB596" s="267"/>
      <c r="AC596" s="651" t="s">
        <v>192</v>
      </c>
      <c r="AD596" s="652"/>
      <c r="AE596" s="722"/>
      <c r="AF596" s="371" t="s">
        <v>2341</v>
      </c>
      <c r="AG596" s="371"/>
      <c r="AH596" s="371"/>
      <c r="AI596" s="371"/>
      <c r="AJ596" s="371"/>
      <c r="AK596" s="371"/>
      <c r="AL596" s="371"/>
      <c r="AM596" s="371"/>
      <c r="AN596" s="371"/>
      <c r="AO596" s="371"/>
      <c r="AP596" s="371"/>
      <c r="AQ596" s="371"/>
      <c r="AR596" s="371"/>
      <c r="AS596" s="371"/>
      <c r="AT596" s="371"/>
      <c r="AU596" s="371"/>
      <c r="AV596" s="371"/>
      <c r="AW596" s="371"/>
      <c r="AX596" s="371"/>
      <c r="AY596" s="657"/>
      <c r="AZ596" s="264"/>
      <c r="BA596" s="265"/>
      <c r="BB596" s="265"/>
      <c r="BC596" s="267"/>
    </row>
    <row r="597" spans="1:55" ht="15" customHeight="1">
      <c r="A597" s="646" t="s">
        <v>181</v>
      </c>
      <c r="B597" s="722" t="s">
        <v>1059</v>
      </c>
      <c r="C597" s="718"/>
      <c r="D597" s="722"/>
      <c r="E597" s="722"/>
      <c r="F597" s="722"/>
      <c r="G597" s="722"/>
      <c r="H597" s="722"/>
      <c r="I597" s="722"/>
      <c r="J597" s="722"/>
      <c r="K597" s="722"/>
      <c r="L597" s="722"/>
      <c r="M597" s="722"/>
      <c r="N597" s="722"/>
      <c r="O597" s="722"/>
      <c r="P597" s="722"/>
      <c r="Q597" s="722"/>
      <c r="R597" s="722"/>
      <c r="S597" s="722"/>
      <c r="T597" s="722"/>
      <c r="U597" s="722"/>
      <c r="V597" s="722"/>
      <c r="W597" s="722"/>
      <c r="X597" s="196"/>
      <c r="Y597" s="264"/>
      <c r="Z597" s="265"/>
      <c r="AA597" s="265"/>
      <c r="AB597" s="267"/>
      <c r="AC597" s="651" t="s">
        <v>193</v>
      </c>
      <c r="AD597" s="652"/>
      <c r="AE597" s="722"/>
      <c r="AF597" s="371" t="s">
        <v>1629</v>
      </c>
      <c r="AG597" s="371"/>
      <c r="AH597" s="371"/>
      <c r="AI597" s="371"/>
      <c r="AJ597" s="371"/>
      <c r="AK597" s="371"/>
      <c r="AL597" s="371"/>
      <c r="AM597" s="371"/>
      <c r="AN597" s="371"/>
      <c r="AO597" s="371"/>
      <c r="AP597" s="371"/>
      <c r="AQ597" s="371"/>
      <c r="AR597" s="371"/>
      <c r="AS597" s="371"/>
      <c r="AT597" s="371"/>
      <c r="AU597" s="371"/>
      <c r="AV597" s="371"/>
      <c r="AW597" s="371"/>
      <c r="AX597" s="371"/>
      <c r="AY597" s="657"/>
      <c r="AZ597" s="264"/>
      <c r="BA597" s="265"/>
      <c r="BB597" s="265"/>
      <c r="BC597" s="267"/>
    </row>
    <row r="598" spans="1:55" ht="15" customHeight="1">
      <c r="A598" s="646" t="s">
        <v>182</v>
      </c>
      <c r="B598" s="371" t="s">
        <v>1060</v>
      </c>
      <c r="C598" s="718"/>
      <c r="D598" s="722"/>
      <c r="E598" s="371"/>
      <c r="F598" s="371"/>
      <c r="G598" s="371"/>
      <c r="H598" s="371"/>
      <c r="I598" s="371"/>
      <c r="J598" s="371"/>
      <c r="K598" s="371"/>
      <c r="L598" s="371"/>
      <c r="M598" s="371"/>
      <c r="N598" s="371"/>
      <c r="O598" s="371"/>
      <c r="P598" s="371"/>
      <c r="Q598" s="371"/>
      <c r="R598" s="371"/>
      <c r="S598" s="371"/>
      <c r="T598" s="371"/>
      <c r="U598" s="371"/>
      <c r="V598" s="371"/>
      <c r="W598" s="371"/>
      <c r="X598" s="657"/>
      <c r="Y598" s="264"/>
      <c r="Z598" s="265"/>
      <c r="AA598" s="265"/>
      <c r="AB598" s="267"/>
      <c r="AC598" s="651" t="s">
        <v>194</v>
      </c>
      <c r="AD598" s="652"/>
      <c r="AE598" s="722"/>
      <c r="AF598" s="371" t="s">
        <v>1630</v>
      </c>
      <c r="AG598" s="371"/>
      <c r="AH598" s="371"/>
      <c r="AI598" s="371"/>
      <c r="AJ598" s="371"/>
      <c r="AK598" s="371"/>
      <c r="AL598" s="371"/>
      <c r="AM598" s="371"/>
      <c r="AN598" s="371"/>
      <c r="AO598" s="371"/>
      <c r="AP598" s="371"/>
      <c r="AQ598" s="371"/>
      <c r="AR598" s="371"/>
      <c r="AS598" s="371"/>
      <c r="AT598" s="371"/>
      <c r="AU598" s="371"/>
      <c r="AV598" s="371"/>
      <c r="AW598" s="371"/>
      <c r="AX598" s="371"/>
      <c r="AY598" s="657"/>
      <c r="AZ598" s="264"/>
      <c r="BA598" s="265"/>
      <c r="BB598" s="265"/>
      <c r="BC598" s="267"/>
    </row>
    <row r="599" spans="1:55" ht="15" customHeight="1">
      <c r="A599" s="646" t="s">
        <v>183</v>
      </c>
      <c r="B599" s="371" t="s">
        <v>1061</v>
      </c>
      <c r="C599" s="718"/>
      <c r="D599" s="722"/>
      <c r="E599" s="371"/>
      <c r="F599" s="371"/>
      <c r="G599" s="371"/>
      <c r="H599" s="371"/>
      <c r="I599" s="371"/>
      <c r="J599" s="371"/>
      <c r="K599" s="371"/>
      <c r="L599" s="371"/>
      <c r="M599" s="371"/>
      <c r="N599" s="371"/>
      <c r="O599" s="371"/>
      <c r="P599" s="371"/>
      <c r="Q599" s="371"/>
      <c r="R599" s="371"/>
      <c r="S599" s="371"/>
      <c r="T599" s="371"/>
      <c r="U599" s="371"/>
      <c r="V599" s="371"/>
      <c r="W599" s="371"/>
      <c r="X599" s="657"/>
      <c r="Y599" s="264"/>
      <c r="Z599" s="265"/>
      <c r="AA599" s="265"/>
      <c r="AB599" s="267"/>
      <c r="AC599" s="651" t="s">
        <v>205</v>
      </c>
      <c r="AD599" s="652"/>
      <c r="AE599" s="722"/>
      <c r="AF599" s="371" t="s">
        <v>1631</v>
      </c>
      <c r="AG599" s="371"/>
      <c r="AH599" s="371"/>
      <c r="AI599" s="371"/>
      <c r="AJ599" s="371"/>
      <c r="AK599" s="371"/>
      <c r="AL599" s="371"/>
      <c r="AM599" s="371"/>
      <c r="AN599" s="371"/>
      <c r="AO599" s="371"/>
      <c r="AP599" s="371"/>
      <c r="AQ599" s="371"/>
      <c r="AR599" s="371"/>
      <c r="AS599" s="371"/>
      <c r="AT599" s="371"/>
      <c r="AU599" s="371"/>
      <c r="AV599" s="371"/>
      <c r="AW599" s="371"/>
      <c r="AX599" s="371"/>
      <c r="AY599" s="657"/>
      <c r="AZ599" s="264"/>
      <c r="BA599" s="265"/>
      <c r="BB599" s="265"/>
      <c r="BC599" s="267"/>
    </row>
    <row r="600" spans="1:55" ht="15" customHeight="1">
      <c r="A600" s="646" t="s">
        <v>184</v>
      </c>
      <c r="B600" s="371" t="s">
        <v>1624</v>
      </c>
      <c r="C600" s="718"/>
      <c r="D600" s="722"/>
      <c r="E600" s="371"/>
      <c r="F600" s="371"/>
      <c r="G600" s="371"/>
      <c r="H600" s="371"/>
      <c r="I600" s="371"/>
      <c r="J600" s="371"/>
      <c r="K600" s="371"/>
      <c r="L600" s="371"/>
      <c r="M600" s="371"/>
      <c r="N600" s="371"/>
      <c r="O600" s="371"/>
      <c r="P600" s="371"/>
      <c r="Q600" s="371"/>
      <c r="R600" s="371"/>
      <c r="S600" s="371"/>
      <c r="T600" s="371"/>
      <c r="U600" s="371"/>
      <c r="V600" s="371"/>
      <c r="W600" s="371"/>
      <c r="X600" s="657"/>
      <c r="Y600" s="264"/>
      <c r="Z600" s="265"/>
      <c r="AA600" s="265"/>
      <c r="AB600" s="267"/>
      <c r="AC600" s="651" t="s">
        <v>206</v>
      </c>
      <c r="AD600" s="652"/>
      <c r="AE600" s="722"/>
      <c r="AF600" s="371" t="s">
        <v>1632</v>
      </c>
      <c r="AG600" s="371"/>
      <c r="AH600" s="371"/>
      <c r="AI600" s="371"/>
      <c r="AJ600" s="371"/>
      <c r="AK600" s="371"/>
      <c r="AL600" s="371"/>
      <c r="AM600" s="371"/>
      <c r="AN600" s="371"/>
      <c r="AO600" s="371"/>
      <c r="AP600" s="371"/>
      <c r="AQ600" s="371"/>
      <c r="AR600" s="371"/>
      <c r="AS600" s="371"/>
      <c r="AT600" s="371"/>
      <c r="AU600" s="371"/>
      <c r="AV600" s="371"/>
      <c r="AW600" s="371"/>
      <c r="AX600" s="371"/>
      <c r="AY600" s="657"/>
      <c r="AZ600" s="264"/>
      <c r="BA600" s="265"/>
      <c r="BB600" s="265"/>
      <c r="BC600" s="267"/>
    </row>
    <row r="601" spans="1:55" ht="15" customHeight="1">
      <c r="A601" s="646" t="s">
        <v>185</v>
      </c>
      <c r="B601" s="371" t="s">
        <v>596</v>
      </c>
      <c r="C601" s="718"/>
      <c r="D601" s="722"/>
      <c r="E601" s="371"/>
      <c r="F601" s="371"/>
      <c r="G601" s="371"/>
      <c r="H601" s="371"/>
      <c r="I601" s="371"/>
      <c r="J601" s="371"/>
      <c r="K601" s="371"/>
      <c r="L601" s="371"/>
      <c r="M601" s="371"/>
      <c r="N601" s="371"/>
      <c r="O601" s="371"/>
      <c r="P601" s="371"/>
      <c r="Q601" s="371"/>
      <c r="R601" s="371"/>
      <c r="S601" s="371"/>
      <c r="T601" s="371"/>
      <c r="U601" s="371"/>
      <c r="V601" s="371"/>
      <c r="W601" s="371"/>
      <c r="X601" s="657"/>
      <c r="Y601" s="264"/>
      <c r="Z601" s="265"/>
      <c r="AA601" s="265"/>
      <c r="AB601" s="267"/>
      <c r="AC601" s="651" t="s">
        <v>207</v>
      </c>
      <c r="AD601" s="652"/>
      <c r="AE601" s="722"/>
      <c r="AF601" s="371" t="s">
        <v>1633</v>
      </c>
      <c r="AG601" s="371"/>
      <c r="AH601" s="371"/>
      <c r="AI601" s="371"/>
      <c r="AJ601" s="371"/>
      <c r="AK601" s="371"/>
      <c r="AL601" s="371"/>
      <c r="AM601" s="371"/>
      <c r="AN601" s="371"/>
      <c r="AO601" s="371"/>
      <c r="AP601" s="371"/>
      <c r="AQ601" s="371"/>
      <c r="AR601" s="371"/>
      <c r="AS601" s="371"/>
      <c r="AT601" s="371"/>
      <c r="AU601" s="371"/>
      <c r="AV601" s="371"/>
      <c r="AW601" s="371"/>
      <c r="AX601" s="371"/>
      <c r="AY601" s="657"/>
      <c r="AZ601" s="264"/>
      <c r="BA601" s="265"/>
      <c r="BB601" s="265"/>
      <c r="BC601" s="267"/>
    </row>
    <row r="602" spans="1:55" ht="15" customHeight="1">
      <c r="A602" s="646" t="s">
        <v>186</v>
      </c>
      <c r="B602" s="371" t="s">
        <v>2337</v>
      </c>
      <c r="C602" s="718"/>
      <c r="D602" s="722"/>
      <c r="E602" s="371"/>
      <c r="F602" s="371"/>
      <c r="G602" s="371"/>
      <c r="H602" s="371"/>
      <c r="I602" s="371"/>
      <c r="J602" s="371"/>
      <c r="K602" s="371"/>
      <c r="L602" s="371"/>
      <c r="M602" s="371"/>
      <c r="N602" s="371"/>
      <c r="O602" s="371"/>
      <c r="P602" s="371"/>
      <c r="Q602" s="371"/>
      <c r="R602" s="371"/>
      <c r="S602" s="371"/>
      <c r="T602" s="371"/>
      <c r="U602" s="371"/>
      <c r="V602" s="371"/>
      <c r="W602" s="371"/>
      <c r="X602" s="657"/>
      <c r="Y602" s="264"/>
      <c r="Z602" s="265"/>
      <c r="AA602" s="265"/>
      <c r="AB602" s="267"/>
      <c r="AC602" s="651" t="s">
        <v>208</v>
      </c>
      <c r="AD602" s="652"/>
      <c r="AE602" s="722"/>
      <c r="AF602" s="371" t="s">
        <v>1634</v>
      </c>
      <c r="AG602" s="371"/>
      <c r="AH602" s="371"/>
      <c r="AI602" s="371"/>
      <c r="AJ602" s="371"/>
      <c r="AK602" s="371"/>
      <c r="AL602" s="371"/>
      <c r="AM602" s="371"/>
      <c r="AN602" s="371"/>
      <c r="AO602" s="371"/>
      <c r="AP602" s="371"/>
      <c r="AQ602" s="371"/>
      <c r="AR602" s="371"/>
      <c r="AS602" s="371"/>
      <c r="AT602" s="371"/>
      <c r="AU602" s="371"/>
      <c r="AV602" s="371"/>
      <c r="AW602" s="371"/>
      <c r="AX602" s="371"/>
      <c r="AY602" s="657"/>
      <c r="AZ602" s="264"/>
      <c r="BA602" s="265"/>
      <c r="BB602" s="265"/>
      <c r="BC602" s="267"/>
    </row>
    <row r="603" spans="1:55" ht="15" customHeight="1">
      <c r="A603" s="646" t="s">
        <v>187</v>
      </c>
      <c r="B603" s="371" t="s">
        <v>1625</v>
      </c>
      <c r="C603" s="718"/>
      <c r="D603" s="722"/>
      <c r="E603" s="371"/>
      <c r="F603" s="371"/>
      <c r="G603" s="371"/>
      <c r="H603" s="371"/>
      <c r="I603" s="371"/>
      <c r="J603" s="371"/>
      <c r="K603" s="371"/>
      <c r="L603" s="371"/>
      <c r="M603" s="371"/>
      <c r="N603" s="371"/>
      <c r="O603" s="371"/>
      <c r="P603" s="371"/>
      <c r="Q603" s="371"/>
      <c r="R603" s="371"/>
      <c r="S603" s="371"/>
      <c r="T603" s="371"/>
      <c r="U603" s="371"/>
      <c r="V603" s="371"/>
      <c r="W603" s="371"/>
      <c r="X603" s="657"/>
      <c r="Y603" s="264"/>
      <c r="Z603" s="265"/>
      <c r="AA603" s="265"/>
      <c r="AB603" s="267"/>
      <c r="AC603" s="651" t="s">
        <v>209</v>
      </c>
      <c r="AD603" s="652"/>
      <c r="AE603" s="722"/>
      <c r="AF603" s="371" t="s">
        <v>1635</v>
      </c>
      <c r="AG603" s="371"/>
      <c r="AH603" s="371"/>
      <c r="AI603" s="371"/>
      <c r="AJ603" s="371"/>
      <c r="AK603" s="371"/>
      <c r="AL603" s="371"/>
      <c r="AM603" s="371"/>
      <c r="AN603" s="371"/>
      <c r="AO603" s="371"/>
      <c r="AP603" s="371"/>
      <c r="AQ603" s="371"/>
      <c r="AR603" s="371"/>
      <c r="AS603" s="371"/>
      <c r="AT603" s="371"/>
      <c r="AU603" s="371"/>
      <c r="AV603" s="371"/>
      <c r="AW603" s="371"/>
      <c r="AX603" s="371"/>
      <c r="AY603" s="657"/>
      <c r="AZ603" s="264"/>
      <c r="BA603" s="265"/>
      <c r="BB603" s="265"/>
      <c r="BC603" s="267"/>
    </row>
    <row r="604" spans="1:55" ht="15" customHeight="1">
      <c r="A604" s="646" t="s">
        <v>188</v>
      </c>
      <c r="B604" s="371" t="s">
        <v>1626</v>
      </c>
      <c r="C604" s="718"/>
      <c r="D604" s="722"/>
      <c r="E604" s="722"/>
      <c r="F604" s="722"/>
      <c r="G604" s="722"/>
      <c r="H604" s="722"/>
      <c r="I604" s="722"/>
      <c r="J604" s="722"/>
      <c r="K604" s="722"/>
      <c r="L604" s="722"/>
      <c r="M604" s="722"/>
      <c r="N604" s="722"/>
      <c r="O604" s="722"/>
      <c r="P604" s="722"/>
      <c r="Q604" s="722"/>
      <c r="R604" s="722"/>
      <c r="S604" s="722"/>
      <c r="T604" s="722"/>
      <c r="U604" s="722"/>
      <c r="V604" s="722"/>
      <c r="W604" s="722"/>
      <c r="X604" s="196"/>
      <c r="Y604" s="264"/>
      <c r="Z604" s="265"/>
      <c r="AA604" s="265"/>
      <c r="AB604" s="267"/>
      <c r="AC604" s="651" t="s">
        <v>210</v>
      </c>
      <c r="AD604" s="652"/>
      <c r="AE604" s="722"/>
      <c r="AF604" s="371" t="s">
        <v>2340</v>
      </c>
      <c r="AG604" s="371"/>
      <c r="AH604" s="371"/>
      <c r="AI604" s="371"/>
      <c r="AJ604" s="371"/>
      <c r="AK604" s="371"/>
      <c r="AL604" s="371"/>
      <c r="AM604" s="371"/>
      <c r="AN604" s="371"/>
      <c r="AO604" s="371"/>
      <c r="AP604" s="371"/>
      <c r="AQ604" s="371"/>
      <c r="AR604" s="371"/>
      <c r="AS604" s="371"/>
      <c r="AT604" s="371"/>
      <c r="AU604" s="371"/>
      <c r="AV604" s="371"/>
      <c r="AW604" s="371"/>
      <c r="AX604" s="371"/>
      <c r="AY604" s="657"/>
      <c r="AZ604" s="264"/>
      <c r="BA604" s="265"/>
      <c r="BB604" s="265"/>
      <c r="BC604" s="267"/>
    </row>
    <row r="605" spans="1:55" ht="15" customHeight="1">
      <c r="A605" s="646" t="s">
        <v>189</v>
      </c>
      <c r="B605" s="722" t="s">
        <v>1627</v>
      </c>
      <c r="C605" s="546"/>
      <c r="D605" s="540"/>
      <c r="E605" s="540"/>
      <c r="F605" s="540"/>
      <c r="G605" s="540"/>
      <c r="H605" s="540"/>
      <c r="I605" s="540"/>
      <c r="J605" s="540"/>
      <c r="K605" s="540"/>
      <c r="L605" s="540"/>
      <c r="M605" s="540"/>
      <c r="N605" s="540"/>
      <c r="O605" s="540"/>
      <c r="P605" s="540"/>
      <c r="Q605" s="540"/>
      <c r="R605" s="540"/>
      <c r="S605" s="540"/>
      <c r="T605" s="540"/>
      <c r="U605" s="540"/>
      <c r="V605" s="540"/>
      <c r="W605" s="540"/>
      <c r="X605" s="540"/>
      <c r="Y605" s="264"/>
      <c r="Z605" s="265"/>
      <c r="AA605" s="265"/>
      <c r="AB605" s="267"/>
      <c r="AC605" s="747"/>
      <c r="AD605" s="655"/>
      <c r="AE605" s="540"/>
      <c r="AF605" s="368"/>
      <c r="AG605" s="368"/>
      <c r="AH605" s="368"/>
      <c r="AI605" s="368"/>
      <c r="AJ605" s="368"/>
      <c r="AK605" s="368"/>
      <c r="AL605" s="368"/>
      <c r="AM605" s="368"/>
      <c r="AN605" s="368"/>
      <c r="AO605" s="368"/>
      <c r="AP605" s="368"/>
      <c r="AQ605" s="368"/>
      <c r="AR605" s="368"/>
      <c r="AS605" s="368"/>
      <c r="AT605" s="368"/>
      <c r="AU605" s="368"/>
      <c r="AV605" s="368"/>
      <c r="AW605" s="368"/>
      <c r="AX605" s="368"/>
      <c r="AY605" s="368"/>
      <c r="AZ605" s="748"/>
      <c r="BA605" s="748"/>
      <c r="BB605" s="748"/>
      <c r="BC605" s="748"/>
    </row>
    <row r="606" spans="1:55" ht="13.5" customHeight="1">
      <c r="A606" s="546"/>
      <c r="B606" s="546"/>
      <c r="C606" s="546"/>
      <c r="D606" s="546"/>
      <c r="E606" s="546"/>
      <c r="F606" s="546"/>
      <c r="G606" s="546"/>
      <c r="H606" s="546"/>
      <c r="I606" s="546"/>
      <c r="J606" s="546"/>
      <c r="K606" s="546"/>
      <c r="L606" s="546"/>
      <c r="M606" s="546"/>
      <c r="N606" s="546"/>
      <c r="O606" s="546"/>
      <c r="P606" s="546"/>
      <c r="Q606" s="546"/>
      <c r="R606" s="546"/>
      <c r="S606" s="546"/>
      <c r="T606" s="546"/>
      <c r="U606" s="546"/>
      <c r="V606" s="546"/>
      <c r="W606" s="546"/>
      <c r="X606" s="546"/>
      <c r="Y606" s="546"/>
      <c r="Z606" s="546"/>
      <c r="AA606" s="546"/>
      <c r="AB606" s="546"/>
      <c r="AC606" s="328"/>
      <c r="AD606" s="328"/>
      <c r="AE606" s="328"/>
      <c r="AF606" s="328"/>
      <c r="AG606" s="328"/>
      <c r="AH606" s="328"/>
      <c r="AI606" s="328"/>
      <c r="AJ606" s="328"/>
      <c r="AK606" s="328"/>
      <c r="AL606" s="328"/>
      <c r="AM606" s="328"/>
      <c r="AN606" s="328"/>
      <c r="AO606" s="328"/>
      <c r="AP606" s="328"/>
      <c r="AQ606" s="328"/>
      <c r="AR606" s="328"/>
      <c r="AS606" s="328"/>
      <c r="AT606" s="328"/>
      <c r="AU606" s="328"/>
      <c r="AV606" s="328"/>
      <c r="AW606" s="328"/>
      <c r="AX606" s="328"/>
      <c r="AY606" s="328"/>
      <c r="AZ606" s="328"/>
      <c r="BA606" s="328"/>
      <c r="BB606" s="328"/>
      <c r="BC606" s="328"/>
    </row>
    <row r="607" spans="1:55" ht="22.5" customHeight="1">
      <c r="A607" s="328" t="s">
        <v>2381</v>
      </c>
      <c r="B607" s="328"/>
      <c r="C607" s="328"/>
      <c r="D607" s="328"/>
      <c r="E607" s="328"/>
      <c r="F607" s="328"/>
      <c r="G607" s="328"/>
      <c r="H607" s="328"/>
      <c r="I607" s="328"/>
      <c r="J607" s="328"/>
      <c r="K607" s="328"/>
      <c r="L607" s="328"/>
      <c r="M607" s="328"/>
      <c r="N607" s="328"/>
      <c r="O607" s="328"/>
      <c r="P607" s="328"/>
      <c r="Q607" s="328"/>
      <c r="R607" s="328"/>
      <c r="S607" s="328"/>
      <c r="T607" s="328"/>
      <c r="U607" s="328"/>
      <c r="V607" s="328"/>
      <c r="W607" s="328"/>
      <c r="X607" s="328"/>
      <c r="Y607" s="328"/>
      <c r="Z607" s="328"/>
      <c r="AA607" s="328"/>
      <c r="AB607" s="328"/>
      <c r="AC607" s="328"/>
      <c r="AD607" s="328"/>
      <c r="AE607" s="328"/>
      <c r="AF607" s="328"/>
      <c r="AG607" s="328"/>
      <c r="AH607" s="328"/>
      <c r="AI607" s="328"/>
      <c r="AJ607" s="328"/>
      <c r="AK607" s="328"/>
      <c r="AL607" s="328"/>
      <c r="AM607" s="328"/>
      <c r="AN607" s="328"/>
      <c r="AO607" s="328"/>
      <c r="AP607" s="328"/>
      <c r="AQ607" s="328"/>
      <c r="AR607" s="328"/>
      <c r="AS607" s="328"/>
      <c r="AT607" s="328"/>
      <c r="AU607" s="328"/>
      <c r="AV607" s="328"/>
      <c r="AW607" s="328"/>
      <c r="AX607" s="328"/>
      <c r="AY607" s="328"/>
      <c r="AZ607" s="328"/>
      <c r="BA607" s="328"/>
      <c r="BB607" s="328"/>
      <c r="BC607" s="328"/>
    </row>
    <row r="608" spans="1:55" ht="22.5" customHeight="1">
      <c r="A608" s="369"/>
      <c r="B608" s="369"/>
      <c r="C608" s="749" t="s">
        <v>638</v>
      </c>
      <c r="D608" s="749"/>
      <c r="E608" s="749"/>
      <c r="F608" s="749"/>
      <c r="G608" s="749"/>
      <c r="H608" s="749"/>
      <c r="I608" s="749"/>
      <c r="J608" s="749"/>
      <c r="K608" s="749"/>
      <c r="L608" s="749"/>
      <c r="M608" s="749"/>
      <c r="N608" s="749"/>
      <c r="O608" s="749"/>
      <c r="P608" s="749"/>
      <c r="Q608" s="749"/>
      <c r="R608" s="749"/>
      <c r="S608" s="749"/>
      <c r="T608" s="749"/>
      <c r="U608" s="749"/>
      <c r="V608" s="749"/>
      <c r="W608" s="749"/>
      <c r="X608" s="749"/>
      <c r="Y608" s="749"/>
      <c r="Z608" s="749"/>
      <c r="AA608" s="749"/>
      <c r="AB608" s="749"/>
      <c r="AC608" s="749"/>
      <c r="AD608" s="749"/>
      <c r="AE608" s="749"/>
      <c r="AF608" s="749"/>
      <c r="AG608" s="749"/>
      <c r="AH608" s="749"/>
      <c r="AI608" s="749"/>
      <c r="AJ608" s="749"/>
      <c r="AK608" s="749"/>
      <c r="AL608" s="749"/>
      <c r="AM608" s="749"/>
      <c r="AN608" s="749"/>
      <c r="AO608" s="749"/>
      <c r="AP608" s="749"/>
      <c r="AQ608" s="749"/>
      <c r="AR608" s="749"/>
      <c r="AS608" s="749"/>
      <c r="AT608" s="749"/>
      <c r="AU608" s="749"/>
      <c r="AV608" s="749"/>
      <c r="AW608" s="749"/>
      <c r="AX608" s="749"/>
      <c r="AY608" s="749"/>
      <c r="AZ608" s="749"/>
      <c r="BA608" s="749"/>
      <c r="BB608" s="749"/>
      <c r="BC608" s="749"/>
    </row>
    <row r="609" spans="1:57" s="46" customFormat="1" ht="18" customHeight="1">
      <c r="A609" s="750" t="s">
        <v>2086</v>
      </c>
      <c r="B609" s="751"/>
      <c r="C609" s="751"/>
      <c r="D609" s="751"/>
      <c r="E609" s="751"/>
      <c r="F609" s="751"/>
      <c r="G609" s="751"/>
      <c r="H609" s="751"/>
      <c r="I609" s="751"/>
      <c r="J609" s="751"/>
      <c r="K609" s="751"/>
      <c r="L609" s="751"/>
      <c r="M609" s="751"/>
      <c r="N609" s="751"/>
      <c r="O609" s="751"/>
      <c r="P609" s="751"/>
      <c r="Q609" s="751"/>
      <c r="R609" s="751"/>
      <c r="S609" s="751"/>
      <c r="T609" s="751"/>
      <c r="U609" s="751"/>
      <c r="V609" s="751"/>
      <c r="W609" s="751"/>
      <c r="X609" s="751"/>
      <c r="Y609" s="751"/>
      <c r="Z609" s="751"/>
      <c r="AA609" s="751"/>
      <c r="AB609" s="751"/>
      <c r="AC609" s="751"/>
      <c r="AD609" s="751"/>
      <c r="AE609" s="751"/>
      <c r="AF609" s="751"/>
      <c r="AG609" s="751"/>
      <c r="AH609" s="751"/>
      <c r="AI609" s="751"/>
      <c r="AJ609" s="751"/>
      <c r="AK609" s="751"/>
      <c r="AL609" s="751"/>
      <c r="AM609" s="751"/>
      <c r="AN609" s="751"/>
      <c r="AO609" s="751"/>
      <c r="AP609" s="751"/>
      <c r="AQ609" s="751"/>
      <c r="AR609" s="751"/>
      <c r="AS609" s="751"/>
      <c r="AT609" s="751"/>
      <c r="AU609" s="751"/>
      <c r="AV609" s="751"/>
      <c r="AW609" s="751"/>
      <c r="AX609" s="751"/>
      <c r="AY609" s="751"/>
      <c r="AZ609" s="751"/>
      <c r="BA609" s="751"/>
      <c r="BB609" s="751"/>
      <c r="BC609" s="751"/>
    </row>
    <row r="610" spans="1:57" ht="15" customHeight="1">
      <c r="A610" s="646" t="s">
        <v>692</v>
      </c>
      <c r="B610" s="371" t="s">
        <v>990</v>
      </c>
      <c r="C610" s="718"/>
      <c r="D610" s="722"/>
      <c r="E610" s="371"/>
      <c r="F610" s="371"/>
      <c r="G610" s="371"/>
      <c r="H610" s="371"/>
      <c r="I610" s="371"/>
      <c r="J610" s="371"/>
      <c r="K610" s="371"/>
      <c r="L610" s="371"/>
      <c r="M610" s="371"/>
      <c r="N610" s="371"/>
      <c r="O610" s="371"/>
      <c r="P610" s="371"/>
      <c r="Q610" s="371"/>
      <c r="R610" s="371"/>
      <c r="S610" s="371"/>
      <c r="T610" s="371"/>
      <c r="U610" s="371"/>
      <c r="V610" s="371"/>
      <c r="W610" s="264"/>
      <c r="X610" s="265"/>
      <c r="Y610" s="265"/>
      <c r="Z610" s="267"/>
      <c r="AA610" s="651" t="s">
        <v>2349</v>
      </c>
      <c r="AB610" s="652"/>
      <c r="AC610" s="15" t="s">
        <v>2348</v>
      </c>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6"/>
      <c r="AZ610" s="264"/>
      <c r="BA610" s="265"/>
      <c r="BB610" s="265"/>
      <c r="BC610" s="267"/>
    </row>
    <row r="611" spans="1:57" ht="15" customHeight="1">
      <c r="A611" s="646" t="s">
        <v>179</v>
      </c>
      <c r="B611" s="371" t="s">
        <v>701</v>
      </c>
      <c r="C611" s="718"/>
      <c r="D611" s="722"/>
      <c r="E611" s="371"/>
      <c r="F611" s="371"/>
      <c r="G611" s="371"/>
      <c r="H611" s="371"/>
      <c r="I611" s="371"/>
      <c r="J611" s="371"/>
      <c r="K611" s="371"/>
      <c r="L611" s="371"/>
      <c r="M611" s="371"/>
      <c r="N611" s="371"/>
      <c r="O611" s="371"/>
      <c r="P611" s="371"/>
      <c r="Q611" s="371"/>
      <c r="R611" s="371"/>
      <c r="S611" s="371"/>
      <c r="T611" s="371"/>
      <c r="U611" s="371"/>
      <c r="V611" s="371"/>
      <c r="W611" s="264"/>
      <c r="X611" s="265"/>
      <c r="Y611" s="265"/>
      <c r="Z611" s="267"/>
      <c r="AA611" s="651" t="s">
        <v>2350</v>
      </c>
      <c r="AB611" s="652"/>
      <c r="AC611" s="15" t="s">
        <v>2344</v>
      </c>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6"/>
      <c r="AZ611" s="264"/>
      <c r="BA611" s="265"/>
      <c r="BB611" s="265"/>
      <c r="BC611" s="267"/>
    </row>
    <row r="612" spans="1:57" ht="15" customHeight="1">
      <c r="A612" s="646" t="s">
        <v>180</v>
      </c>
      <c r="B612" s="371" t="s">
        <v>1022</v>
      </c>
      <c r="C612" s="718"/>
      <c r="D612" s="722"/>
      <c r="E612" s="371"/>
      <c r="F612" s="371"/>
      <c r="G612" s="371"/>
      <c r="H612" s="371"/>
      <c r="I612" s="371"/>
      <c r="J612" s="371"/>
      <c r="K612" s="371"/>
      <c r="L612" s="371"/>
      <c r="M612" s="371"/>
      <c r="N612" s="371"/>
      <c r="O612" s="371"/>
      <c r="P612" s="371"/>
      <c r="Q612" s="371"/>
      <c r="R612" s="371"/>
      <c r="S612" s="371"/>
      <c r="T612" s="371"/>
      <c r="U612" s="371"/>
      <c r="V612" s="371"/>
      <c r="W612" s="264"/>
      <c r="X612" s="265"/>
      <c r="Y612" s="265"/>
      <c r="Z612" s="267"/>
      <c r="AA612" s="651" t="s">
        <v>205</v>
      </c>
      <c r="AB612" s="652"/>
      <c r="AC612" s="15" t="s">
        <v>2269</v>
      </c>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6"/>
      <c r="AZ612" s="264"/>
      <c r="BA612" s="265"/>
      <c r="BB612" s="265"/>
      <c r="BC612" s="267"/>
    </row>
    <row r="613" spans="1:57" ht="15" customHeight="1">
      <c r="A613" s="646" t="s">
        <v>181</v>
      </c>
      <c r="B613" s="371" t="s">
        <v>655</v>
      </c>
      <c r="C613" s="718"/>
      <c r="D613" s="722"/>
      <c r="E613" s="371"/>
      <c r="F613" s="371"/>
      <c r="G613" s="371"/>
      <c r="H613" s="371"/>
      <c r="I613" s="371"/>
      <c r="J613" s="371"/>
      <c r="K613" s="371"/>
      <c r="L613" s="371"/>
      <c r="M613" s="371"/>
      <c r="N613" s="371"/>
      <c r="O613" s="371"/>
      <c r="P613" s="371"/>
      <c r="Q613" s="371"/>
      <c r="R613" s="371"/>
      <c r="S613" s="371"/>
      <c r="T613" s="371"/>
      <c r="U613" s="371"/>
      <c r="V613" s="371"/>
      <c r="W613" s="264"/>
      <c r="X613" s="265"/>
      <c r="Y613" s="265"/>
      <c r="Z613" s="267"/>
      <c r="AA613" s="651" t="s">
        <v>206</v>
      </c>
      <c r="AB613" s="652"/>
      <c r="AC613" s="15" t="s">
        <v>2270</v>
      </c>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6"/>
      <c r="AZ613" s="264"/>
      <c r="BA613" s="265"/>
      <c r="BB613" s="265"/>
      <c r="BC613" s="267"/>
    </row>
    <row r="614" spans="1:57" ht="15" customHeight="1">
      <c r="A614" s="646" t="s">
        <v>702</v>
      </c>
      <c r="B614" s="745" t="s">
        <v>2342</v>
      </c>
      <c r="C614" s="718"/>
      <c r="D614" s="722"/>
      <c r="E614" s="371"/>
      <c r="F614" s="371"/>
      <c r="G614" s="371"/>
      <c r="H614" s="371"/>
      <c r="I614" s="371"/>
      <c r="J614" s="371"/>
      <c r="K614" s="371"/>
      <c r="L614" s="371"/>
      <c r="M614" s="371"/>
      <c r="N614" s="371"/>
      <c r="O614" s="371"/>
      <c r="P614" s="371"/>
      <c r="Q614" s="371"/>
      <c r="R614" s="371"/>
      <c r="S614" s="371"/>
      <c r="T614" s="371"/>
      <c r="U614" s="371"/>
      <c r="V614" s="371"/>
      <c r="W614" s="264"/>
      <c r="X614" s="265"/>
      <c r="Y614" s="265"/>
      <c r="Z614" s="267"/>
      <c r="AA614" s="651" t="s">
        <v>207</v>
      </c>
      <c r="AB614" s="652"/>
      <c r="AC614" s="15" t="s">
        <v>2271</v>
      </c>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6"/>
      <c r="AZ614" s="264"/>
      <c r="BA614" s="265"/>
      <c r="BB614" s="265"/>
      <c r="BC614" s="267"/>
    </row>
    <row r="615" spans="1:57" ht="15" customHeight="1">
      <c r="A615" s="646" t="s">
        <v>2228</v>
      </c>
      <c r="B615" s="371" t="s">
        <v>2343</v>
      </c>
      <c r="C615" s="718"/>
      <c r="D615" s="722"/>
      <c r="E615" s="371"/>
      <c r="F615" s="371"/>
      <c r="G615" s="371"/>
      <c r="H615" s="371"/>
      <c r="I615" s="371"/>
      <c r="J615" s="371"/>
      <c r="K615" s="371"/>
      <c r="L615" s="371"/>
      <c r="M615" s="371"/>
      <c r="N615" s="371"/>
      <c r="O615" s="371"/>
      <c r="P615" s="371"/>
      <c r="Q615" s="371"/>
      <c r="R615" s="371"/>
      <c r="S615" s="371"/>
      <c r="T615" s="371"/>
      <c r="U615" s="371"/>
      <c r="V615" s="371"/>
      <c r="W615" s="264"/>
      <c r="X615" s="265"/>
      <c r="Y615" s="265"/>
      <c r="Z615" s="267"/>
      <c r="AA615" s="651" t="s">
        <v>208</v>
      </c>
      <c r="AB615" s="652"/>
      <c r="AC615" s="15" t="s">
        <v>2272</v>
      </c>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6"/>
      <c r="AZ615" s="264"/>
      <c r="BA615" s="265"/>
      <c r="BB615" s="265"/>
      <c r="BC615" s="267"/>
      <c r="BD615" s="752"/>
      <c r="BE615" s="337"/>
    </row>
    <row r="616" spans="1:57" ht="15" customHeight="1">
      <c r="A616" s="646" t="s">
        <v>2230</v>
      </c>
      <c r="B616" s="371" t="s">
        <v>2273</v>
      </c>
      <c r="C616" s="718"/>
      <c r="D616" s="722"/>
      <c r="E616" s="371"/>
      <c r="F616" s="371"/>
      <c r="G616" s="371"/>
      <c r="H616" s="371"/>
      <c r="I616" s="371"/>
      <c r="J616" s="371"/>
      <c r="K616" s="371"/>
      <c r="L616" s="371"/>
      <c r="M616" s="371"/>
      <c r="N616" s="371"/>
      <c r="O616" s="371"/>
      <c r="P616" s="371"/>
      <c r="Q616" s="371"/>
      <c r="R616" s="371"/>
      <c r="S616" s="371"/>
      <c r="T616" s="371"/>
      <c r="U616" s="371"/>
      <c r="V616" s="371"/>
      <c r="W616" s="264"/>
      <c r="X616" s="265"/>
      <c r="Y616" s="265"/>
      <c r="Z616" s="267"/>
      <c r="AA616" s="651" t="s">
        <v>209</v>
      </c>
      <c r="AB616" s="652"/>
      <c r="AC616" s="753" t="s">
        <v>2345</v>
      </c>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6"/>
      <c r="AZ616" s="264"/>
      <c r="BA616" s="265"/>
      <c r="BB616" s="265"/>
      <c r="BC616" s="267"/>
      <c r="BD616" s="752"/>
      <c r="BE616" s="337"/>
    </row>
    <row r="617" spans="1:57" ht="15" customHeight="1">
      <c r="A617" s="747" t="s">
        <v>700</v>
      </c>
      <c r="B617" s="371" t="s">
        <v>1338</v>
      </c>
      <c r="C617" s="546"/>
      <c r="D617" s="540"/>
      <c r="E617" s="368"/>
      <c r="F617" s="368"/>
      <c r="G617" s="368"/>
      <c r="H617" s="368"/>
      <c r="I617" s="368"/>
      <c r="J617" s="368"/>
      <c r="K617" s="368"/>
      <c r="L617" s="368"/>
      <c r="M617" s="368"/>
      <c r="N617" s="368"/>
      <c r="O617" s="368"/>
      <c r="P617" s="368"/>
      <c r="Q617" s="368"/>
      <c r="R617" s="368"/>
      <c r="S617" s="368"/>
      <c r="T617" s="368"/>
      <c r="U617" s="368"/>
      <c r="V617" s="368"/>
      <c r="W617" s="365"/>
      <c r="X617" s="366"/>
      <c r="Y617" s="366"/>
      <c r="Z617" s="367"/>
      <c r="AA617" s="651" t="s">
        <v>210</v>
      </c>
      <c r="AB617" s="652"/>
      <c r="AC617" s="15" t="s">
        <v>2346</v>
      </c>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6"/>
      <c r="AZ617" s="264"/>
      <c r="BA617" s="265"/>
      <c r="BB617" s="265"/>
      <c r="BC617" s="267"/>
      <c r="BD617" s="752"/>
      <c r="BE617" s="337"/>
    </row>
    <row r="618" spans="1:57" ht="15" customHeight="1">
      <c r="A618" s="646" t="s">
        <v>697</v>
      </c>
      <c r="B618" s="368" t="s">
        <v>243</v>
      </c>
      <c r="C618" s="371"/>
      <c r="D618" s="371"/>
      <c r="E618" s="371"/>
      <c r="F618" s="371"/>
      <c r="G618" s="371"/>
      <c r="H618" s="371"/>
      <c r="I618" s="371"/>
      <c r="J618" s="371"/>
      <c r="K618" s="371"/>
      <c r="L618" s="371"/>
      <c r="M618" s="371"/>
      <c r="N618" s="371"/>
      <c r="O618" s="371"/>
      <c r="P618" s="371"/>
      <c r="Q618" s="371"/>
      <c r="R618" s="371"/>
      <c r="S618" s="371"/>
      <c r="T618" s="371"/>
      <c r="U618" s="371"/>
      <c r="V618" s="371"/>
      <c r="W618" s="264"/>
      <c r="X618" s="265"/>
      <c r="Y618" s="265"/>
      <c r="Z618" s="267"/>
      <c r="AA618" s="651" t="s">
        <v>211</v>
      </c>
      <c r="AB618" s="652"/>
      <c r="AC618" s="15" t="s">
        <v>1023</v>
      </c>
      <c r="AD618" s="371"/>
      <c r="AE618" s="371"/>
      <c r="AF618" s="371"/>
      <c r="AG618" s="371"/>
      <c r="AH618" s="371"/>
      <c r="AI618" s="371"/>
      <c r="AJ618" s="371"/>
      <c r="AK618" s="371"/>
      <c r="AL618" s="371"/>
      <c r="AM618" s="371"/>
      <c r="AN618" s="371"/>
      <c r="AO618" s="371"/>
      <c r="AP618" s="371"/>
      <c r="AQ618" s="371"/>
      <c r="AR618" s="371"/>
      <c r="AS618" s="371"/>
      <c r="AT618" s="371"/>
      <c r="AU618" s="371"/>
      <c r="AV618" s="371"/>
      <c r="AW618" s="371"/>
      <c r="AX618" s="371"/>
      <c r="AY618" s="657"/>
      <c r="AZ618" s="264"/>
      <c r="BA618" s="265"/>
      <c r="BB618" s="265"/>
      <c r="BC618" s="267"/>
      <c r="BD618" s="752"/>
      <c r="BE618" s="337"/>
    </row>
    <row r="619" spans="1:57" ht="15" customHeight="1">
      <c r="A619" s="646" t="s">
        <v>2246</v>
      </c>
      <c r="B619" s="371" t="s">
        <v>244</v>
      </c>
      <c r="C619" s="371"/>
      <c r="D619" s="371"/>
      <c r="E619" s="371"/>
      <c r="F619" s="371"/>
      <c r="G619" s="371"/>
      <c r="H619" s="371"/>
      <c r="I619" s="371"/>
      <c r="J619" s="371"/>
      <c r="K619" s="371"/>
      <c r="L619" s="371"/>
      <c r="M619" s="371"/>
      <c r="N619" s="371"/>
      <c r="O619" s="371"/>
      <c r="P619" s="371"/>
      <c r="Q619" s="371"/>
      <c r="R619" s="371"/>
      <c r="S619" s="371"/>
      <c r="T619" s="371"/>
      <c r="U619" s="371"/>
      <c r="V619" s="371"/>
      <c r="W619" s="264"/>
      <c r="X619" s="265"/>
      <c r="Y619" s="265"/>
      <c r="Z619" s="267"/>
      <c r="AA619" s="651" t="s">
        <v>212</v>
      </c>
      <c r="AB619" s="652"/>
      <c r="AC619" s="15" t="s">
        <v>2274</v>
      </c>
      <c r="AD619" s="754"/>
      <c r="AE619" s="754"/>
      <c r="AF619" s="754"/>
      <c r="AG619" s="754"/>
      <c r="AH619" s="754"/>
      <c r="AI619" s="754"/>
      <c r="AJ619" s="754"/>
      <c r="AK619" s="754"/>
      <c r="AL619" s="754"/>
      <c r="AM619" s="754"/>
      <c r="AN619" s="754"/>
      <c r="AO619" s="754"/>
      <c r="AP619" s="754"/>
      <c r="AQ619" s="754"/>
      <c r="AR619" s="754"/>
      <c r="AS619" s="754"/>
      <c r="AT619" s="754"/>
      <c r="AU619" s="754"/>
      <c r="AV619" s="754"/>
      <c r="AW619" s="754"/>
      <c r="AX619" s="754"/>
      <c r="AY619" s="755"/>
      <c r="AZ619" s="264"/>
      <c r="BA619" s="265"/>
      <c r="BB619" s="265"/>
      <c r="BC619" s="267"/>
      <c r="BD619" s="752"/>
      <c r="BE619" s="337"/>
    </row>
    <row r="620" spans="1:57" ht="15" customHeight="1">
      <c r="A620" s="646" t="s">
        <v>2279</v>
      </c>
      <c r="B620" s="371" t="s">
        <v>2278</v>
      </c>
      <c r="C620" s="371"/>
      <c r="D620" s="371"/>
      <c r="E620" s="371"/>
      <c r="F620" s="371"/>
      <c r="G620" s="371"/>
      <c r="H620" s="371"/>
      <c r="I620" s="371"/>
      <c r="J620" s="371"/>
      <c r="K620" s="371"/>
      <c r="L620" s="371"/>
      <c r="M620" s="371"/>
      <c r="N620" s="371"/>
      <c r="O620" s="371"/>
      <c r="P620" s="371"/>
      <c r="Q620" s="371"/>
      <c r="R620" s="371"/>
      <c r="S620" s="371"/>
      <c r="T620" s="371"/>
      <c r="U620" s="371"/>
      <c r="V620" s="371"/>
      <c r="W620" s="264"/>
      <c r="X620" s="265"/>
      <c r="Y620" s="265"/>
      <c r="Z620" s="267"/>
      <c r="AA620" s="651" t="s">
        <v>213</v>
      </c>
      <c r="AB620" s="652"/>
      <c r="AC620" s="15" t="s">
        <v>2275</v>
      </c>
      <c r="AD620" s="754"/>
      <c r="AE620" s="754"/>
      <c r="AF620" s="754"/>
      <c r="AG620" s="754"/>
      <c r="AH620" s="754"/>
      <c r="AI620" s="754"/>
      <c r="AJ620" s="754"/>
      <c r="AK620" s="754"/>
      <c r="AL620" s="754"/>
      <c r="AM620" s="754"/>
      <c r="AN620" s="754"/>
      <c r="AO620" s="754"/>
      <c r="AP620" s="754"/>
      <c r="AQ620" s="754"/>
      <c r="AR620" s="754"/>
      <c r="AS620" s="754"/>
      <c r="AT620" s="754"/>
      <c r="AU620" s="754"/>
      <c r="AV620" s="754"/>
      <c r="AW620" s="754"/>
      <c r="AX620" s="754"/>
      <c r="AY620" s="755"/>
      <c r="AZ620" s="264"/>
      <c r="BA620" s="265"/>
      <c r="BB620" s="265"/>
      <c r="BC620" s="267"/>
      <c r="BD620" s="752"/>
      <c r="BE620" s="337"/>
    </row>
    <row r="621" spans="1:57" ht="15" customHeight="1">
      <c r="A621" s="747" t="s">
        <v>703</v>
      </c>
      <c r="B621" s="371" t="s">
        <v>245</v>
      </c>
      <c r="C621" s="756"/>
      <c r="D621" s="756"/>
      <c r="E621" s="756"/>
      <c r="F621" s="756"/>
      <c r="G621" s="756"/>
      <c r="H621" s="756"/>
      <c r="I621" s="756"/>
      <c r="J621" s="756"/>
      <c r="K621" s="756"/>
      <c r="L621" s="756"/>
      <c r="M621" s="756"/>
      <c r="N621" s="756"/>
      <c r="O621" s="756"/>
      <c r="P621" s="756"/>
      <c r="Q621" s="756"/>
      <c r="R621" s="756"/>
      <c r="S621" s="756"/>
      <c r="T621" s="756"/>
      <c r="U621" s="756"/>
      <c r="V621" s="756"/>
      <c r="W621" s="264"/>
      <c r="X621" s="265"/>
      <c r="Y621" s="265"/>
      <c r="Z621" s="267"/>
      <c r="AA621" s="651" t="s">
        <v>5</v>
      </c>
      <c r="AB621" s="652"/>
      <c r="AC621" s="371" t="s">
        <v>2276</v>
      </c>
      <c r="AD621" s="757"/>
      <c r="AE621" s="757"/>
      <c r="AF621" s="757"/>
      <c r="AG621" s="757"/>
      <c r="AH621" s="757"/>
      <c r="AI621" s="757"/>
      <c r="AJ621" s="757"/>
      <c r="AK621" s="757"/>
      <c r="AL621" s="757"/>
      <c r="AM621" s="757"/>
      <c r="AN621" s="757"/>
      <c r="AO621" s="757"/>
      <c r="AP621" s="757"/>
      <c r="AQ621" s="757"/>
      <c r="AR621" s="757"/>
      <c r="AS621" s="757"/>
      <c r="AT621" s="757"/>
      <c r="AU621" s="757"/>
      <c r="AV621" s="757"/>
      <c r="AW621" s="757"/>
      <c r="AX621" s="757"/>
      <c r="AY621" s="758"/>
      <c r="AZ621" s="264"/>
      <c r="BA621" s="265"/>
      <c r="BB621" s="265"/>
      <c r="BC621" s="267"/>
      <c r="BD621" s="752"/>
      <c r="BE621" s="337"/>
    </row>
    <row r="622" spans="1:57" ht="15" customHeight="1">
      <c r="A622" s="646" t="s">
        <v>26</v>
      </c>
      <c r="B622" s="368" t="s">
        <v>2280</v>
      </c>
      <c r="C622" s="371"/>
      <c r="D622" s="371"/>
      <c r="E622" s="371"/>
      <c r="F622" s="371"/>
      <c r="G622" s="371"/>
      <c r="H622" s="371"/>
      <c r="I622" s="371"/>
      <c r="J622" s="371"/>
      <c r="K622" s="371"/>
      <c r="L622" s="371"/>
      <c r="M622" s="371"/>
      <c r="N622" s="371"/>
      <c r="O622" s="371"/>
      <c r="P622" s="371"/>
      <c r="Q622" s="371"/>
      <c r="R622" s="371"/>
      <c r="S622" s="371"/>
      <c r="T622" s="371"/>
      <c r="U622" s="371"/>
      <c r="V622" s="371"/>
      <c r="W622" s="264"/>
      <c r="X622" s="265"/>
      <c r="Y622" s="265"/>
      <c r="Z622" s="265"/>
      <c r="AA622" s="651" t="s">
        <v>214</v>
      </c>
      <c r="AB622" s="652"/>
      <c r="AC622" s="757" t="s">
        <v>2277</v>
      </c>
      <c r="AD622" s="754"/>
      <c r="AE622" s="754"/>
      <c r="AF622" s="754"/>
      <c r="AG622" s="754"/>
      <c r="AH622" s="754"/>
      <c r="AI622" s="754"/>
      <c r="AJ622" s="754"/>
      <c r="AK622" s="754"/>
      <c r="AL622" s="754"/>
      <c r="AM622" s="754"/>
      <c r="AN622" s="754"/>
      <c r="AO622" s="754"/>
      <c r="AP622" s="754"/>
      <c r="AQ622" s="754"/>
      <c r="AR622" s="754"/>
      <c r="AS622" s="754"/>
      <c r="AT622" s="754"/>
      <c r="AU622" s="754"/>
      <c r="AV622" s="754"/>
      <c r="AW622" s="754"/>
      <c r="AX622" s="754"/>
      <c r="AY622" s="755"/>
      <c r="AZ622" s="264"/>
      <c r="BA622" s="265"/>
      <c r="BB622" s="265"/>
      <c r="BC622" s="267"/>
      <c r="BD622" s="346"/>
      <c r="BE622" s="337"/>
    </row>
    <row r="623" spans="1:57" ht="15" customHeight="1">
      <c r="A623" s="646" t="s">
        <v>191</v>
      </c>
      <c r="B623" s="371" t="s">
        <v>656</v>
      </c>
      <c r="C623" s="371"/>
      <c r="D623" s="371"/>
      <c r="E623" s="371"/>
      <c r="F623" s="371"/>
      <c r="G623" s="371"/>
      <c r="H623" s="371"/>
      <c r="I623" s="371"/>
      <c r="J623" s="371"/>
      <c r="K623" s="371"/>
      <c r="L623" s="371"/>
      <c r="M623" s="371"/>
      <c r="N623" s="371"/>
      <c r="O623" s="371"/>
      <c r="P623" s="371"/>
      <c r="Q623" s="371"/>
      <c r="R623" s="371"/>
      <c r="S623" s="371"/>
      <c r="T623" s="371"/>
      <c r="U623" s="371"/>
      <c r="V623" s="371"/>
      <c r="W623" s="264"/>
      <c r="X623" s="265"/>
      <c r="Y623" s="265"/>
      <c r="Z623" s="265"/>
      <c r="AA623" s="651" t="s">
        <v>215</v>
      </c>
      <c r="AB623" s="652"/>
      <c r="AC623" s="759" t="s">
        <v>2347</v>
      </c>
      <c r="AD623" s="754"/>
      <c r="AE623" s="754"/>
      <c r="AF623" s="754"/>
      <c r="AG623" s="754"/>
      <c r="AH623" s="754"/>
      <c r="AI623" s="754"/>
      <c r="AJ623" s="754"/>
      <c r="AK623" s="754"/>
      <c r="AL623" s="754"/>
      <c r="AM623" s="754"/>
      <c r="AN623" s="754"/>
      <c r="AO623" s="754"/>
      <c r="AP623" s="754"/>
      <c r="AQ623" s="754"/>
      <c r="AR623" s="754"/>
      <c r="AS623" s="754"/>
      <c r="AT623" s="754"/>
      <c r="AU623" s="754"/>
      <c r="AV623" s="754"/>
      <c r="AW623" s="754"/>
      <c r="AX623" s="754"/>
      <c r="AY623" s="755"/>
      <c r="AZ623" s="264"/>
      <c r="BA623" s="265"/>
      <c r="BB623" s="265"/>
      <c r="BC623" s="267"/>
      <c r="BD623" s="760"/>
      <c r="BE623" s="337"/>
    </row>
    <row r="624" spans="1:57" ht="15" customHeight="1">
      <c r="A624" s="646" t="s">
        <v>192</v>
      </c>
      <c r="B624" s="371" t="s">
        <v>2281</v>
      </c>
      <c r="C624" s="371"/>
      <c r="D624" s="371"/>
      <c r="E624" s="371"/>
      <c r="F624" s="371"/>
      <c r="G624" s="371"/>
      <c r="H624" s="371"/>
      <c r="I624" s="371"/>
      <c r="J624" s="371"/>
      <c r="K624" s="371"/>
      <c r="L624" s="371"/>
      <c r="M624" s="371"/>
      <c r="N624" s="371"/>
      <c r="O624" s="371"/>
      <c r="P624" s="371"/>
      <c r="Q624" s="371"/>
      <c r="R624" s="371"/>
      <c r="S624" s="371"/>
      <c r="T624" s="371"/>
      <c r="U624" s="371"/>
      <c r="V624" s="371"/>
      <c r="W624" s="264"/>
      <c r="X624" s="265"/>
      <c r="Y624" s="265"/>
      <c r="Z624" s="267"/>
      <c r="AA624" s="726"/>
      <c r="AB624" s="727"/>
      <c r="AC624" s="761"/>
      <c r="AD624" s="761"/>
      <c r="AE624" s="761"/>
      <c r="AF624" s="761"/>
      <c r="AG624" s="761"/>
      <c r="AH624" s="761"/>
      <c r="AI624" s="761"/>
      <c r="AJ624" s="761"/>
      <c r="AK624" s="761"/>
      <c r="AL624" s="761"/>
      <c r="AM624" s="761"/>
      <c r="AN624" s="761"/>
      <c r="AO624" s="761"/>
      <c r="AP624" s="761"/>
      <c r="AQ624" s="761"/>
      <c r="AR624" s="761"/>
      <c r="AS624" s="761"/>
      <c r="AT624" s="761"/>
      <c r="AU624" s="761"/>
      <c r="AV624" s="761"/>
      <c r="AW624" s="761"/>
      <c r="AX624" s="761"/>
      <c r="AY624" s="761"/>
      <c r="AZ624" s="762"/>
      <c r="BA624" s="762"/>
      <c r="BB624" s="762"/>
      <c r="BC624" s="762"/>
      <c r="BD624" s="228"/>
    </row>
    <row r="625" spans="1:55" ht="18" customHeight="1">
      <c r="A625" s="763" t="s">
        <v>2087</v>
      </c>
      <c r="B625" s="764"/>
      <c r="C625" s="764"/>
      <c r="D625" s="764"/>
      <c r="E625" s="764"/>
      <c r="F625" s="764"/>
      <c r="G625" s="764"/>
      <c r="H625" s="764"/>
      <c r="I625" s="764"/>
      <c r="J625" s="764"/>
      <c r="K625" s="764"/>
      <c r="L625" s="764"/>
      <c r="M625" s="764"/>
      <c r="N625" s="764"/>
      <c r="O625" s="764"/>
      <c r="P625" s="764"/>
      <c r="Q625" s="764"/>
      <c r="R625" s="764"/>
      <c r="S625" s="764"/>
      <c r="T625" s="764"/>
      <c r="U625" s="764"/>
      <c r="V625" s="764"/>
      <c r="W625" s="764"/>
      <c r="X625" s="764"/>
      <c r="Y625" s="764"/>
      <c r="Z625" s="764"/>
      <c r="AA625" s="764"/>
      <c r="AB625" s="764"/>
      <c r="AC625" s="764"/>
      <c r="AD625" s="764"/>
      <c r="AE625" s="764"/>
      <c r="AF625" s="764"/>
      <c r="AG625" s="764"/>
      <c r="AH625" s="764"/>
      <c r="AI625" s="764"/>
      <c r="AJ625" s="764"/>
      <c r="AK625" s="764"/>
      <c r="AL625" s="764"/>
      <c r="AM625" s="764"/>
      <c r="AN625" s="764"/>
      <c r="AO625" s="764"/>
      <c r="AP625" s="764"/>
      <c r="AQ625" s="764"/>
      <c r="AR625" s="764"/>
      <c r="AS625" s="764"/>
      <c r="AT625" s="764"/>
      <c r="AU625" s="764"/>
      <c r="AV625" s="764"/>
      <c r="AW625" s="764"/>
      <c r="AX625" s="764"/>
      <c r="AY625" s="764"/>
      <c r="AZ625" s="764"/>
      <c r="BA625" s="764"/>
      <c r="BB625" s="764"/>
      <c r="BC625" s="764"/>
    </row>
    <row r="626" spans="1:55" ht="15" customHeight="1">
      <c r="A626" s="646" t="s">
        <v>692</v>
      </c>
      <c r="B626" s="18" t="s">
        <v>246</v>
      </c>
      <c r="C626" s="18"/>
      <c r="D626" s="18"/>
      <c r="E626" s="18"/>
      <c r="F626" s="18"/>
      <c r="G626" s="18"/>
      <c r="H626" s="18"/>
      <c r="I626" s="18"/>
      <c r="J626" s="18"/>
      <c r="K626" s="18"/>
      <c r="L626" s="18"/>
      <c r="M626" s="18"/>
      <c r="N626" s="18"/>
      <c r="O626" s="18"/>
      <c r="P626" s="18"/>
      <c r="Q626" s="18"/>
      <c r="R626" s="18"/>
      <c r="S626" s="18"/>
      <c r="T626" s="18"/>
      <c r="U626" s="18"/>
      <c r="V626" s="18"/>
      <c r="W626" s="18"/>
      <c r="X626" s="19"/>
      <c r="Y626" s="264"/>
      <c r="Z626" s="265"/>
      <c r="AA626" s="265"/>
      <c r="AB626" s="267"/>
      <c r="AC626" s="651" t="s">
        <v>2237</v>
      </c>
      <c r="AD626" s="652"/>
      <c r="AE626" s="15" t="s">
        <v>2351</v>
      </c>
      <c r="AF626" s="15"/>
      <c r="AG626" s="15"/>
      <c r="AH626" s="15"/>
      <c r="AI626" s="15"/>
      <c r="AJ626" s="15"/>
      <c r="AK626" s="15"/>
      <c r="AL626" s="15"/>
      <c r="AM626" s="15"/>
      <c r="AN626" s="15"/>
      <c r="AO626" s="15"/>
      <c r="AP626" s="15"/>
      <c r="AQ626" s="15"/>
      <c r="AR626" s="15"/>
      <c r="AS626" s="15"/>
      <c r="AT626" s="15"/>
      <c r="AU626" s="15"/>
      <c r="AV626" s="15"/>
      <c r="AW626" s="15"/>
      <c r="AX626" s="15"/>
      <c r="AY626" s="16"/>
      <c r="AZ626" s="264"/>
      <c r="BA626" s="265"/>
      <c r="BB626" s="265"/>
      <c r="BC626" s="267"/>
    </row>
    <row r="627" spans="1:55" ht="15" customHeight="1">
      <c r="A627" s="646" t="s">
        <v>179</v>
      </c>
      <c r="B627" s="18" t="s">
        <v>626</v>
      </c>
      <c r="C627" s="18"/>
      <c r="D627" s="18"/>
      <c r="E627" s="18"/>
      <c r="F627" s="18"/>
      <c r="G627" s="18"/>
      <c r="H627" s="18"/>
      <c r="I627" s="18"/>
      <c r="J627" s="18"/>
      <c r="K627" s="18"/>
      <c r="L627" s="18"/>
      <c r="M627" s="18"/>
      <c r="N627" s="18"/>
      <c r="O627" s="18"/>
      <c r="P627" s="18"/>
      <c r="Q627" s="18"/>
      <c r="R627" s="18"/>
      <c r="S627" s="18"/>
      <c r="T627" s="18"/>
      <c r="U627" s="18"/>
      <c r="V627" s="18"/>
      <c r="W627" s="18"/>
      <c r="X627" s="19"/>
      <c r="Y627" s="264"/>
      <c r="Z627" s="265"/>
      <c r="AA627" s="265"/>
      <c r="AB627" s="267"/>
      <c r="AC627" s="651" t="s">
        <v>193</v>
      </c>
      <c r="AD627" s="652"/>
      <c r="AE627" s="15" t="s">
        <v>2282</v>
      </c>
      <c r="AF627" s="15"/>
      <c r="AG627" s="15"/>
      <c r="AH627" s="15"/>
      <c r="AI627" s="15"/>
      <c r="AJ627" s="15"/>
      <c r="AK627" s="15"/>
      <c r="AL627" s="15"/>
      <c r="AM627" s="15"/>
      <c r="AN627" s="15"/>
      <c r="AO627" s="15"/>
      <c r="AP627" s="15"/>
      <c r="AQ627" s="15"/>
      <c r="AR627" s="15"/>
      <c r="AS627" s="15"/>
      <c r="AT627" s="15"/>
      <c r="AU627" s="15"/>
      <c r="AV627" s="15"/>
      <c r="AW627" s="15"/>
      <c r="AX627" s="15"/>
      <c r="AY627" s="16"/>
      <c r="AZ627" s="264"/>
      <c r="BA627" s="265"/>
      <c r="BB627" s="265"/>
      <c r="BC627" s="267"/>
    </row>
    <row r="628" spans="1:55" ht="15" customHeight="1">
      <c r="A628" s="646" t="s">
        <v>180</v>
      </c>
      <c r="B628" s="18" t="s">
        <v>2283</v>
      </c>
      <c r="C628" s="18"/>
      <c r="D628" s="18"/>
      <c r="E628" s="18"/>
      <c r="F628" s="18"/>
      <c r="G628" s="18"/>
      <c r="H628" s="18"/>
      <c r="I628" s="18"/>
      <c r="J628" s="18"/>
      <c r="K628" s="18"/>
      <c r="L628" s="18"/>
      <c r="M628" s="18"/>
      <c r="N628" s="18"/>
      <c r="O628" s="18"/>
      <c r="P628" s="18"/>
      <c r="Q628" s="18"/>
      <c r="R628" s="18"/>
      <c r="S628" s="18"/>
      <c r="T628" s="18"/>
      <c r="U628" s="18"/>
      <c r="V628" s="18"/>
      <c r="W628" s="18"/>
      <c r="X628" s="19"/>
      <c r="Y628" s="264"/>
      <c r="Z628" s="265"/>
      <c r="AA628" s="265"/>
      <c r="AB628" s="267"/>
      <c r="AC628" s="651" t="s">
        <v>194</v>
      </c>
      <c r="AD628" s="652"/>
      <c r="AE628" s="15" t="s">
        <v>651</v>
      </c>
      <c r="AF628" s="15"/>
      <c r="AG628" s="15"/>
      <c r="AH628" s="15"/>
      <c r="AI628" s="15"/>
      <c r="AJ628" s="15"/>
      <c r="AK628" s="15"/>
      <c r="AL628" s="15"/>
      <c r="AM628" s="15"/>
      <c r="AN628" s="15"/>
      <c r="AO628" s="15"/>
      <c r="AP628" s="15"/>
      <c r="AQ628" s="15"/>
      <c r="AR628" s="15"/>
      <c r="AS628" s="15"/>
      <c r="AT628" s="15"/>
      <c r="AU628" s="15"/>
      <c r="AV628" s="15"/>
      <c r="AW628" s="15"/>
      <c r="AX628" s="15"/>
      <c r="AY628" s="16"/>
      <c r="AZ628" s="264"/>
      <c r="BA628" s="265"/>
      <c r="BB628" s="265"/>
      <c r="BC628" s="267"/>
    </row>
    <row r="629" spans="1:55" ht="15" customHeight="1">
      <c r="A629" s="724" t="s">
        <v>181</v>
      </c>
      <c r="B629" s="18" t="s">
        <v>2284</v>
      </c>
      <c r="C629" s="18"/>
      <c r="D629" s="18"/>
      <c r="E629" s="18"/>
      <c r="F629" s="18"/>
      <c r="G629" s="18"/>
      <c r="H629" s="18"/>
      <c r="I629" s="18"/>
      <c r="J629" s="18"/>
      <c r="K629" s="18"/>
      <c r="L629" s="18"/>
      <c r="M629" s="18"/>
      <c r="N629" s="18"/>
      <c r="O629" s="18"/>
      <c r="P629" s="18"/>
      <c r="Q629" s="18"/>
      <c r="R629" s="18"/>
      <c r="S629" s="18"/>
      <c r="T629" s="18"/>
      <c r="U629" s="18"/>
      <c r="V629" s="18"/>
      <c r="W629" s="18"/>
      <c r="X629" s="19"/>
      <c r="Y629" s="264"/>
      <c r="Z629" s="265"/>
      <c r="AA629" s="265"/>
      <c r="AB629" s="267"/>
      <c r="AC629" s="651" t="s">
        <v>205</v>
      </c>
      <c r="AD629" s="652"/>
      <c r="AE629" s="15" t="s">
        <v>652</v>
      </c>
      <c r="AF629" s="15"/>
      <c r="AG629" s="15"/>
      <c r="AH629" s="15"/>
      <c r="AI629" s="15"/>
      <c r="AJ629" s="15"/>
      <c r="AK629" s="15"/>
      <c r="AL629" s="15"/>
      <c r="AM629" s="15"/>
      <c r="AN629" s="15"/>
      <c r="AO629" s="15"/>
      <c r="AP629" s="15"/>
      <c r="AQ629" s="15"/>
      <c r="AR629" s="15"/>
      <c r="AS629" s="15"/>
      <c r="AT629" s="15"/>
      <c r="AU629" s="15"/>
      <c r="AV629" s="15"/>
      <c r="AW629" s="15"/>
      <c r="AX629" s="15"/>
      <c r="AY629" s="16"/>
      <c r="AZ629" s="264"/>
      <c r="BA629" s="265"/>
      <c r="BB629" s="265"/>
      <c r="BC629" s="267"/>
    </row>
    <row r="630" spans="1:55" ht="15" customHeight="1">
      <c r="A630" s="646" t="s">
        <v>182</v>
      </c>
      <c r="B630" s="18" t="s">
        <v>156</v>
      </c>
      <c r="C630" s="18"/>
      <c r="D630" s="18"/>
      <c r="E630" s="18"/>
      <c r="F630" s="18"/>
      <c r="G630" s="18"/>
      <c r="H630" s="18"/>
      <c r="I630" s="18"/>
      <c r="J630" s="18"/>
      <c r="K630" s="18"/>
      <c r="L630" s="18"/>
      <c r="M630" s="18"/>
      <c r="N630" s="18"/>
      <c r="O630" s="18"/>
      <c r="P630" s="18"/>
      <c r="Q630" s="18"/>
      <c r="R630" s="18"/>
      <c r="S630" s="18"/>
      <c r="T630" s="18"/>
      <c r="U630" s="18"/>
      <c r="V630" s="18"/>
      <c r="W630" s="18"/>
      <c r="X630" s="19"/>
      <c r="Y630" s="264"/>
      <c r="Z630" s="265"/>
      <c r="AA630" s="265"/>
      <c r="AB630" s="267"/>
      <c r="AC630" s="651" t="s">
        <v>206</v>
      </c>
      <c r="AD630" s="652"/>
      <c r="AE630" s="15" t="s">
        <v>2285</v>
      </c>
      <c r="AF630" s="15"/>
      <c r="AG630" s="15"/>
      <c r="AH630" s="15"/>
      <c r="AI630" s="15"/>
      <c r="AJ630" s="15"/>
      <c r="AK630" s="15"/>
      <c r="AL630" s="15"/>
      <c r="AM630" s="15"/>
      <c r="AN630" s="15"/>
      <c r="AO630" s="15"/>
      <c r="AP630" s="15"/>
      <c r="AQ630" s="15"/>
      <c r="AR630" s="15"/>
      <c r="AS630" s="15"/>
      <c r="AT630" s="15"/>
      <c r="AU630" s="15"/>
      <c r="AV630" s="15"/>
      <c r="AW630" s="15"/>
      <c r="AX630" s="15"/>
      <c r="AY630" s="16"/>
      <c r="AZ630" s="264"/>
      <c r="BA630" s="265"/>
      <c r="BB630" s="265"/>
      <c r="BC630" s="267"/>
    </row>
    <row r="631" spans="1:55" ht="15" customHeight="1">
      <c r="A631" s="646" t="s">
        <v>183</v>
      </c>
      <c r="B631" s="18" t="s">
        <v>627</v>
      </c>
      <c r="C631" s="18"/>
      <c r="D631" s="18"/>
      <c r="E631" s="18"/>
      <c r="F631" s="18"/>
      <c r="G631" s="18"/>
      <c r="H631" s="18"/>
      <c r="I631" s="18"/>
      <c r="J631" s="18"/>
      <c r="K631" s="18"/>
      <c r="L631" s="18"/>
      <c r="M631" s="18"/>
      <c r="N631" s="18"/>
      <c r="O631" s="18"/>
      <c r="P631" s="18"/>
      <c r="Q631" s="18"/>
      <c r="R631" s="18"/>
      <c r="S631" s="18"/>
      <c r="T631" s="18"/>
      <c r="U631" s="18"/>
      <c r="V631" s="18"/>
      <c r="W631" s="18"/>
      <c r="X631" s="19"/>
      <c r="Y631" s="264"/>
      <c r="Z631" s="265"/>
      <c r="AA631" s="265"/>
      <c r="AB631" s="267"/>
      <c r="AC631" s="651" t="s">
        <v>207</v>
      </c>
      <c r="AD631" s="652"/>
      <c r="AE631" s="15" t="s">
        <v>2286</v>
      </c>
      <c r="AF631" s="15"/>
      <c r="AG631" s="15"/>
      <c r="AH631" s="15"/>
      <c r="AI631" s="15"/>
      <c r="AJ631" s="15"/>
      <c r="AK631" s="15"/>
      <c r="AL631" s="15"/>
      <c r="AM631" s="15"/>
      <c r="AN631" s="15"/>
      <c r="AO631" s="15"/>
      <c r="AP631" s="15"/>
      <c r="AQ631" s="15"/>
      <c r="AR631" s="15"/>
      <c r="AS631" s="15"/>
      <c r="AT631" s="15"/>
      <c r="AU631" s="15"/>
      <c r="AV631" s="15"/>
      <c r="AW631" s="15"/>
      <c r="AX631" s="15"/>
      <c r="AY631" s="16"/>
      <c r="AZ631" s="264"/>
      <c r="BA631" s="265"/>
      <c r="BB631" s="265"/>
      <c r="BC631" s="267"/>
    </row>
    <row r="632" spans="1:55" ht="15" customHeight="1">
      <c r="A632" s="646" t="s">
        <v>184</v>
      </c>
      <c r="B632" s="18" t="s">
        <v>628</v>
      </c>
      <c r="C632" s="18"/>
      <c r="D632" s="18"/>
      <c r="E632" s="18"/>
      <c r="F632" s="18"/>
      <c r="G632" s="18"/>
      <c r="H632" s="18"/>
      <c r="I632" s="18"/>
      <c r="J632" s="18"/>
      <c r="K632" s="18"/>
      <c r="L632" s="18"/>
      <c r="M632" s="18"/>
      <c r="N632" s="18"/>
      <c r="O632" s="18"/>
      <c r="P632" s="18"/>
      <c r="Q632" s="18"/>
      <c r="R632" s="18"/>
      <c r="S632" s="18"/>
      <c r="T632" s="18"/>
      <c r="U632" s="18"/>
      <c r="V632" s="18"/>
      <c r="W632" s="18"/>
      <c r="X632" s="19"/>
      <c r="Y632" s="264"/>
      <c r="Z632" s="265"/>
      <c r="AA632" s="265"/>
      <c r="AB632" s="267"/>
      <c r="AC632" s="651" t="s">
        <v>208</v>
      </c>
      <c r="AD632" s="652"/>
      <c r="AE632" s="15" t="s">
        <v>2287</v>
      </c>
      <c r="AF632" s="15"/>
      <c r="AG632" s="15"/>
      <c r="AH632" s="15"/>
      <c r="AI632" s="15"/>
      <c r="AJ632" s="15"/>
      <c r="AK632" s="15"/>
      <c r="AL632" s="15"/>
      <c r="AM632" s="15"/>
      <c r="AN632" s="15"/>
      <c r="AO632" s="15"/>
      <c r="AP632" s="15"/>
      <c r="AQ632" s="15"/>
      <c r="AR632" s="15"/>
      <c r="AS632" s="15"/>
      <c r="AT632" s="15"/>
      <c r="AU632" s="15"/>
      <c r="AV632" s="15"/>
      <c r="AW632" s="15"/>
      <c r="AX632" s="15"/>
      <c r="AY632" s="16"/>
      <c r="AZ632" s="264"/>
      <c r="BA632" s="265"/>
      <c r="BB632" s="265"/>
      <c r="BC632" s="267"/>
    </row>
    <row r="633" spans="1:55" ht="15" customHeight="1">
      <c r="A633" s="646" t="s">
        <v>185</v>
      </c>
      <c r="B633" s="18" t="s">
        <v>629</v>
      </c>
      <c r="C633" s="18"/>
      <c r="D633" s="18"/>
      <c r="E633" s="18"/>
      <c r="F633" s="18"/>
      <c r="G633" s="18"/>
      <c r="H633" s="18"/>
      <c r="I633" s="18"/>
      <c r="J633" s="18"/>
      <c r="K633" s="18"/>
      <c r="L633" s="18"/>
      <c r="M633" s="18"/>
      <c r="N633" s="18"/>
      <c r="O633" s="18"/>
      <c r="P633" s="18"/>
      <c r="Q633" s="18"/>
      <c r="R633" s="18"/>
      <c r="S633" s="18"/>
      <c r="T633" s="18"/>
      <c r="U633" s="18"/>
      <c r="V633" s="18"/>
      <c r="W633" s="18"/>
      <c r="X633" s="19"/>
      <c r="Y633" s="264"/>
      <c r="Z633" s="265"/>
      <c r="AA633" s="265"/>
      <c r="AB633" s="267"/>
      <c r="AC633" s="651" t="s">
        <v>209</v>
      </c>
      <c r="AD633" s="652"/>
      <c r="AE633" s="15" t="s">
        <v>653</v>
      </c>
      <c r="AF633" s="15"/>
      <c r="AG633" s="15"/>
      <c r="AH633" s="15"/>
      <c r="AI633" s="15"/>
      <c r="AJ633" s="15"/>
      <c r="AK633" s="15"/>
      <c r="AL633" s="15"/>
      <c r="AM633" s="15"/>
      <c r="AN633" s="15"/>
      <c r="AO633" s="15"/>
      <c r="AP633" s="15"/>
      <c r="AQ633" s="15"/>
      <c r="AR633" s="15"/>
      <c r="AS633" s="15"/>
      <c r="AT633" s="15"/>
      <c r="AU633" s="15"/>
      <c r="AV633" s="15"/>
      <c r="AW633" s="15"/>
      <c r="AX633" s="15"/>
      <c r="AY633" s="16"/>
      <c r="AZ633" s="264"/>
      <c r="BA633" s="265"/>
      <c r="BB633" s="265"/>
      <c r="BC633" s="267"/>
    </row>
    <row r="634" spans="1:55" ht="15" customHeight="1">
      <c r="A634" s="747" t="s">
        <v>697</v>
      </c>
      <c r="B634" s="18" t="s">
        <v>650</v>
      </c>
      <c r="C634" s="18"/>
      <c r="D634" s="18"/>
      <c r="E634" s="18"/>
      <c r="F634" s="18"/>
      <c r="G634" s="18"/>
      <c r="H634" s="18"/>
      <c r="I634" s="18"/>
      <c r="J634" s="18"/>
      <c r="K634" s="18"/>
      <c r="L634" s="18"/>
      <c r="M634" s="18"/>
      <c r="N634" s="18"/>
      <c r="O634" s="18"/>
      <c r="P634" s="18"/>
      <c r="Q634" s="18"/>
      <c r="R634" s="18"/>
      <c r="S634" s="18"/>
      <c r="T634" s="18"/>
      <c r="U634" s="18"/>
      <c r="V634" s="18"/>
      <c r="W634" s="18"/>
      <c r="X634" s="19"/>
      <c r="Y634" s="264"/>
      <c r="Z634" s="265"/>
      <c r="AA634" s="265"/>
      <c r="AB634" s="267"/>
      <c r="AC634" s="651" t="s">
        <v>210</v>
      </c>
      <c r="AD634" s="652"/>
      <c r="AE634" s="15" t="s">
        <v>654</v>
      </c>
      <c r="AF634" s="371"/>
      <c r="AG634" s="371"/>
      <c r="AH634" s="371"/>
      <c r="AI634" s="371"/>
      <c r="AJ634" s="371"/>
      <c r="AK634" s="371"/>
      <c r="AL634" s="371"/>
      <c r="AM634" s="371"/>
      <c r="AN634" s="371"/>
      <c r="AO634" s="371"/>
      <c r="AP634" s="371"/>
      <c r="AQ634" s="371"/>
      <c r="AR634" s="371"/>
      <c r="AS634" s="371"/>
      <c r="AT634" s="371"/>
      <c r="AU634" s="371"/>
      <c r="AV634" s="371"/>
      <c r="AW634" s="371"/>
      <c r="AX634" s="371"/>
      <c r="AY634" s="657"/>
      <c r="AZ634" s="264"/>
      <c r="BA634" s="265"/>
      <c r="BB634" s="265"/>
      <c r="BC634" s="267"/>
    </row>
    <row r="635" spans="1:55" ht="15" customHeight="1">
      <c r="A635" s="646" t="s">
        <v>2246</v>
      </c>
      <c r="B635" s="18" t="s">
        <v>2289</v>
      </c>
      <c r="C635" s="18"/>
      <c r="D635" s="18"/>
      <c r="E635" s="18"/>
      <c r="F635" s="18"/>
      <c r="G635" s="18"/>
      <c r="H635" s="18"/>
      <c r="I635" s="18"/>
      <c r="J635" s="18"/>
      <c r="K635" s="18"/>
      <c r="L635" s="18"/>
      <c r="M635" s="18"/>
      <c r="N635" s="18"/>
      <c r="O635" s="18"/>
      <c r="P635" s="18"/>
      <c r="Q635" s="18"/>
      <c r="R635" s="18"/>
      <c r="S635" s="18"/>
      <c r="T635" s="18"/>
      <c r="U635" s="18"/>
      <c r="V635" s="18"/>
      <c r="W635" s="18"/>
      <c r="X635" s="19"/>
      <c r="Y635" s="264"/>
      <c r="Z635" s="265"/>
      <c r="AA635" s="265"/>
      <c r="AB635" s="267"/>
      <c r="AC635" s="651" t="s">
        <v>211</v>
      </c>
      <c r="AD635" s="652"/>
      <c r="AE635" s="371" t="s">
        <v>2288</v>
      </c>
      <c r="AF635" s="757"/>
      <c r="AG635" s="757"/>
      <c r="AH635" s="757"/>
      <c r="AI635" s="757"/>
      <c r="AJ635" s="757"/>
      <c r="AK635" s="757"/>
      <c r="AL635" s="757"/>
      <c r="AM635" s="757"/>
      <c r="AN635" s="757"/>
      <c r="AO635" s="757"/>
      <c r="AP635" s="757"/>
      <c r="AQ635" s="757"/>
      <c r="AR635" s="757"/>
      <c r="AS635" s="757"/>
      <c r="AT635" s="757"/>
      <c r="AU635" s="757"/>
      <c r="AV635" s="757"/>
      <c r="AW635" s="757"/>
      <c r="AX635" s="757"/>
      <c r="AY635" s="758"/>
      <c r="AZ635" s="264"/>
      <c r="BA635" s="265"/>
      <c r="BB635" s="265"/>
      <c r="BC635" s="267"/>
    </row>
    <row r="636" spans="1:55" ht="15" customHeight="1">
      <c r="A636" s="646" t="s">
        <v>2279</v>
      </c>
      <c r="B636" s="18" t="s">
        <v>2352</v>
      </c>
      <c r="C636" s="18"/>
      <c r="D636" s="18"/>
      <c r="E636" s="18"/>
      <c r="F636" s="18"/>
      <c r="G636" s="18"/>
      <c r="H636" s="18"/>
      <c r="I636" s="18"/>
      <c r="J636" s="18"/>
      <c r="K636" s="18"/>
      <c r="L636" s="18"/>
      <c r="M636" s="18"/>
      <c r="N636" s="18"/>
      <c r="O636" s="18"/>
      <c r="P636" s="18"/>
      <c r="Q636" s="18"/>
      <c r="R636" s="18"/>
      <c r="S636" s="18"/>
      <c r="T636" s="18"/>
      <c r="U636" s="18"/>
      <c r="V636" s="18"/>
      <c r="W636" s="18"/>
      <c r="X636" s="19"/>
      <c r="Y636" s="264"/>
      <c r="Z636" s="265"/>
      <c r="AA636" s="265"/>
      <c r="AB636" s="267"/>
      <c r="AC636" s="651" t="s">
        <v>212</v>
      </c>
      <c r="AD636" s="652"/>
      <c r="AE636" s="757" t="s">
        <v>2290</v>
      </c>
      <c r="AF636" s="371"/>
      <c r="AG636" s="371"/>
      <c r="AH636" s="371"/>
      <c r="AI636" s="371"/>
      <c r="AJ636" s="371"/>
      <c r="AK636" s="371"/>
      <c r="AL636" s="371"/>
      <c r="AM636" s="371"/>
      <c r="AN636" s="371"/>
      <c r="AO636" s="371"/>
      <c r="AP636" s="371"/>
      <c r="AQ636" s="371"/>
      <c r="AR636" s="371"/>
      <c r="AS636" s="371"/>
      <c r="AT636" s="371"/>
      <c r="AU636" s="371"/>
      <c r="AV636" s="371"/>
      <c r="AW636" s="371"/>
      <c r="AX636" s="371"/>
      <c r="AY636" s="657"/>
      <c r="AZ636" s="264"/>
      <c r="BA636" s="265"/>
      <c r="BB636" s="265"/>
      <c r="BC636" s="267"/>
    </row>
    <row r="637" spans="1:55" ht="15" customHeight="1">
      <c r="A637" s="646" t="s">
        <v>703</v>
      </c>
      <c r="B637" s="18" t="s">
        <v>649</v>
      </c>
      <c r="C637" s="18"/>
      <c r="D637" s="18"/>
      <c r="E637" s="18"/>
      <c r="F637" s="18"/>
      <c r="G637" s="18"/>
      <c r="H637" s="18"/>
      <c r="I637" s="18"/>
      <c r="J637" s="18"/>
      <c r="K637" s="18"/>
      <c r="L637" s="18"/>
      <c r="M637" s="18"/>
      <c r="N637" s="18"/>
      <c r="O637" s="18"/>
      <c r="P637" s="18"/>
      <c r="Q637" s="18"/>
      <c r="R637" s="18"/>
      <c r="S637" s="18"/>
      <c r="T637" s="18"/>
      <c r="U637" s="18"/>
      <c r="V637" s="18"/>
      <c r="W637" s="18"/>
      <c r="X637" s="19"/>
      <c r="Y637" s="264"/>
      <c r="Z637" s="265"/>
      <c r="AA637" s="265"/>
      <c r="AB637" s="267"/>
      <c r="AC637" s="651" t="s">
        <v>213</v>
      </c>
      <c r="AD637" s="652"/>
      <c r="AE637" s="578" t="s">
        <v>2291</v>
      </c>
      <c r="AF637" s="18"/>
      <c r="AG637" s="18"/>
      <c r="AH637" s="18"/>
      <c r="AI637" s="18"/>
      <c r="AJ637" s="18"/>
      <c r="AK637" s="18"/>
      <c r="AL637" s="18"/>
      <c r="AM637" s="18"/>
      <c r="AN637" s="18"/>
      <c r="AO637" s="18"/>
      <c r="AP637" s="18"/>
      <c r="AQ637" s="18"/>
      <c r="AR637" s="18"/>
      <c r="AS637" s="18"/>
      <c r="AT637" s="18"/>
      <c r="AU637" s="18"/>
      <c r="AV637" s="18"/>
      <c r="AW637" s="18"/>
      <c r="AX637" s="18"/>
      <c r="AY637" s="19"/>
      <c r="AZ637" s="264"/>
      <c r="BA637" s="265"/>
      <c r="BB637" s="265"/>
      <c r="BC637" s="267"/>
    </row>
    <row r="638" spans="1:55" ht="15" customHeight="1">
      <c r="A638" s="646" t="s">
        <v>190</v>
      </c>
      <c r="B638" s="15" t="s">
        <v>450</v>
      </c>
      <c r="C638" s="15"/>
      <c r="D638" s="15"/>
      <c r="E638" s="15"/>
      <c r="F638" s="15"/>
      <c r="G638" s="15"/>
      <c r="H638" s="15"/>
      <c r="I638" s="15"/>
      <c r="J638" s="15"/>
      <c r="K638" s="15"/>
      <c r="L638" s="15"/>
      <c r="M638" s="15"/>
      <c r="N638" s="15"/>
      <c r="O638" s="15"/>
      <c r="P638" s="15"/>
      <c r="Q638" s="15"/>
      <c r="R638" s="15"/>
      <c r="S638" s="15"/>
      <c r="T638" s="15"/>
      <c r="U638" s="15"/>
      <c r="V638" s="15"/>
      <c r="W638" s="15"/>
      <c r="X638" s="16"/>
      <c r="Y638" s="264"/>
      <c r="Z638" s="265"/>
      <c r="AA638" s="265"/>
      <c r="AB638" s="267"/>
      <c r="AC638" s="651" t="s">
        <v>5</v>
      </c>
      <c r="AD638" s="652"/>
      <c r="AE638" s="578" t="s">
        <v>2293</v>
      </c>
      <c r="AF638" s="18"/>
      <c r="AG638" s="18"/>
      <c r="AH638" s="18"/>
      <c r="AI638" s="18"/>
      <c r="AJ638" s="18"/>
      <c r="AK638" s="18"/>
      <c r="AL638" s="18"/>
      <c r="AM638" s="18"/>
      <c r="AN638" s="18"/>
      <c r="AO638" s="18"/>
      <c r="AP638" s="18"/>
      <c r="AQ638" s="18"/>
      <c r="AR638" s="18"/>
      <c r="AS638" s="18"/>
      <c r="AT638" s="18"/>
      <c r="AU638" s="18"/>
      <c r="AV638" s="18"/>
      <c r="AW638" s="18"/>
      <c r="AX638" s="18"/>
      <c r="AY638" s="19"/>
      <c r="AZ638" s="264"/>
      <c r="BA638" s="265"/>
      <c r="BB638" s="265"/>
      <c r="BC638" s="267"/>
    </row>
    <row r="639" spans="1:55" ht="15" customHeight="1">
      <c r="A639" s="646" t="s">
        <v>191</v>
      </c>
      <c r="B639" s="15" t="s">
        <v>2292</v>
      </c>
      <c r="C639" s="15"/>
      <c r="D639" s="15"/>
      <c r="E639" s="15"/>
      <c r="F639" s="15"/>
      <c r="G639" s="15"/>
      <c r="H639" s="15"/>
      <c r="I639" s="15"/>
      <c r="J639" s="15"/>
      <c r="K639" s="15"/>
      <c r="L639" s="15"/>
      <c r="M639" s="15"/>
      <c r="N639" s="15"/>
      <c r="O639" s="15"/>
      <c r="P639" s="15"/>
      <c r="Q639" s="15"/>
      <c r="R639" s="15"/>
      <c r="S639" s="15"/>
      <c r="T639" s="15"/>
      <c r="U639" s="15"/>
      <c r="V639" s="15"/>
      <c r="W639" s="15"/>
      <c r="X639" s="16"/>
      <c r="Y639" s="264"/>
      <c r="Z639" s="265"/>
      <c r="AA639" s="265"/>
      <c r="AB639" s="267"/>
      <c r="AC639" s="651" t="s">
        <v>214</v>
      </c>
      <c r="AD639" s="652"/>
      <c r="AE639" s="578" t="s">
        <v>2294</v>
      </c>
      <c r="AF639" s="18"/>
      <c r="AG639" s="18"/>
      <c r="AH639" s="18"/>
      <c r="AI639" s="18"/>
      <c r="AJ639" s="18"/>
      <c r="AK639" s="18"/>
      <c r="AL639" s="18"/>
      <c r="AM639" s="18"/>
      <c r="AN639" s="18"/>
      <c r="AO639" s="18"/>
      <c r="AP639" s="18"/>
      <c r="AQ639" s="18"/>
      <c r="AR639" s="18"/>
      <c r="AS639" s="18"/>
      <c r="AT639" s="18"/>
      <c r="AU639" s="18"/>
      <c r="AV639" s="18"/>
      <c r="AW639" s="18"/>
      <c r="AX639" s="18"/>
      <c r="AY639" s="19"/>
      <c r="AZ639" s="264"/>
      <c r="BA639" s="265"/>
      <c r="BB639" s="265"/>
      <c r="BC639" s="267"/>
    </row>
    <row r="640" spans="1:55" s="46" customFormat="1" ht="18" customHeight="1">
      <c r="A640" s="763" t="s">
        <v>2088</v>
      </c>
      <c r="B640" s="764"/>
      <c r="C640" s="764"/>
      <c r="D640" s="764"/>
      <c r="E640" s="764"/>
      <c r="F640" s="764"/>
      <c r="G640" s="764"/>
      <c r="H640" s="764"/>
      <c r="I640" s="764"/>
      <c r="J640" s="764"/>
      <c r="K640" s="764"/>
      <c r="L640" s="764"/>
      <c r="M640" s="764"/>
      <c r="N640" s="764"/>
      <c r="O640" s="764"/>
      <c r="P640" s="764"/>
      <c r="Q640" s="764"/>
      <c r="R640" s="764"/>
      <c r="S640" s="764"/>
      <c r="T640" s="764"/>
      <c r="U640" s="764"/>
      <c r="V640" s="764"/>
      <c r="W640" s="764"/>
      <c r="X640" s="764"/>
      <c r="Y640" s="764"/>
      <c r="Z640" s="764"/>
      <c r="AA640" s="764"/>
      <c r="AB640" s="764"/>
      <c r="AC640" s="764"/>
      <c r="AD640" s="764"/>
      <c r="AE640" s="764"/>
      <c r="AF640" s="764"/>
      <c r="AG640" s="764"/>
      <c r="AH640" s="764"/>
      <c r="AI640" s="764"/>
      <c r="AJ640" s="764"/>
      <c r="AK640" s="764"/>
      <c r="AL640" s="764"/>
      <c r="AM640" s="764"/>
      <c r="AN640" s="764"/>
      <c r="AO640" s="764"/>
      <c r="AP640" s="764"/>
      <c r="AQ640" s="764"/>
      <c r="AR640" s="764"/>
      <c r="AS640" s="764"/>
      <c r="AT640" s="764"/>
      <c r="AU640" s="764"/>
      <c r="AV640" s="764"/>
      <c r="AW640" s="764"/>
      <c r="AX640" s="764"/>
      <c r="AY640" s="764"/>
      <c r="AZ640" s="764"/>
      <c r="BA640" s="764"/>
      <c r="BB640" s="764"/>
      <c r="BC640" s="764"/>
    </row>
    <row r="641" spans="1:58" ht="15" customHeight="1">
      <c r="A641" s="646" t="s">
        <v>696</v>
      </c>
      <c r="B641" s="371" t="s">
        <v>430</v>
      </c>
      <c r="C641" s="723"/>
      <c r="D641" s="722"/>
      <c r="E641" s="371"/>
      <c r="F641" s="371"/>
      <c r="G641" s="371"/>
      <c r="H641" s="371"/>
      <c r="I641" s="371"/>
      <c r="J641" s="371"/>
      <c r="K641" s="371"/>
      <c r="L641" s="371"/>
      <c r="M641" s="371"/>
      <c r="N641" s="371"/>
      <c r="O641" s="371"/>
      <c r="P641" s="371"/>
      <c r="Q641" s="371"/>
      <c r="R641" s="371"/>
      <c r="S641" s="371"/>
      <c r="T641" s="371"/>
      <c r="U641" s="371"/>
      <c r="V641" s="371"/>
      <c r="W641" s="371"/>
      <c r="X641" s="657"/>
      <c r="Y641" s="264"/>
      <c r="Z641" s="265"/>
      <c r="AA641" s="265"/>
      <c r="AB641" s="267"/>
      <c r="AC641" s="651" t="s">
        <v>700</v>
      </c>
      <c r="AD641" s="652"/>
      <c r="AE641" s="722"/>
      <c r="AF641" s="36" t="s">
        <v>665</v>
      </c>
      <c r="AG641" s="36"/>
      <c r="AH641" s="36"/>
      <c r="AI641" s="36"/>
      <c r="AJ641" s="36"/>
      <c r="AK641" s="36"/>
      <c r="AL641" s="36"/>
      <c r="AM641" s="36"/>
      <c r="AN641" s="36"/>
      <c r="AO641" s="36"/>
      <c r="AP641" s="36"/>
      <c r="AQ641" s="36"/>
      <c r="AR641" s="36"/>
      <c r="AS641" s="36"/>
      <c r="AT641" s="36"/>
      <c r="AU641" s="36"/>
      <c r="AV641" s="36"/>
      <c r="AW641" s="36"/>
      <c r="AX641" s="36"/>
      <c r="AY641" s="37"/>
      <c r="AZ641" s="264"/>
      <c r="BA641" s="265"/>
      <c r="BB641" s="265"/>
      <c r="BC641" s="267"/>
    </row>
    <row r="642" spans="1:58" ht="15" customHeight="1">
      <c r="A642" s="646" t="s">
        <v>179</v>
      </c>
      <c r="B642" s="371" t="s">
        <v>659</v>
      </c>
      <c r="C642" s="723"/>
      <c r="D642" s="722"/>
      <c r="E642" s="371"/>
      <c r="F642" s="371"/>
      <c r="G642" s="371"/>
      <c r="H642" s="371"/>
      <c r="I642" s="371"/>
      <c r="J642" s="371"/>
      <c r="K642" s="371"/>
      <c r="L642" s="371"/>
      <c r="M642" s="371"/>
      <c r="N642" s="371"/>
      <c r="O642" s="371"/>
      <c r="P642" s="371"/>
      <c r="Q642" s="371"/>
      <c r="R642" s="371"/>
      <c r="S642" s="371"/>
      <c r="T642" s="371"/>
      <c r="U642" s="371"/>
      <c r="V642" s="371"/>
      <c r="W642" s="371"/>
      <c r="X642" s="657"/>
      <c r="Y642" s="264"/>
      <c r="Z642" s="265"/>
      <c r="AA642" s="265"/>
      <c r="AB642" s="267"/>
      <c r="AC642" s="651" t="s">
        <v>186</v>
      </c>
      <c r="AD642" s="652"/>
      <c r="AE642" s="722"/>
      <c r="AF642" s="36" t="s">
        <v>451</v>
      </c>
      <c r="AG642" s="36"/>
      <c r="AH642" s="36"/>
      <c r="AI642" s="36"/>
      <c r="AJ642" s="36"/>
      <c r="AK642" s="36"/>
      <c r="AL642" s="36"/>
      <c r="AM642" s="36"/>
      <c r="AN642" s="36"/>
      <c r="AO642" s="36"/>
      <c r="AP642" s="36"/>
      <c r="AQ642" s="36"/>
      <c r="AR642" s="36"/>
      <c r="AS642" s="36"/>
      <c r="AT642" s="36"/>
      <c r="AU642" s="36"/>
      <c r="AV642" s="36"/>
      <c r="AW642" s="36"/>
      <c r="AX642" s="36"/>
      <c r="AY642" s="37"/>
      <c r="AZ642" s="264"/>
      <c r="BA642" s="265"/>
      <c r="BB642" s="265"/>
      <c r="BC642" s="267"/>
    </row>
    <row r="643" spans="1:58" ht="15" customHeight="1">
      <c r="A643" s="646" t="s">
        <v>180</v>
      </c>
      <c r="B643" s="371" t="s">
        <v>660</v>
      </c>
      <c r="C643" s="723"/>
      <c r="D643" s="722"/>
      <c r="E643" s="371"/>
      <c r="F643" s="371"/>
      <c r="G643" s="371"/>
      <c r="H643" s="371"/>
      <c r="I643" s="371"/>
      <c r="J643" s="371"/>
      <c r="K643" s="371"/>
      <c r="L643" s="371"/>
      <c r="M643" s="371"/>
      <c r="N643" s="371"/>
      <c r="O643" s="371"/>
      <c r="P643" s="371"/>
      <c r="Q643" s="371"/>
      <c r="R643" s="371"/>
      <c r="S643" s="371"/>
      <c r="T643" s="371"/>
      <c r="U643" s="371"/>
      <c r="V643" s="371"/>
      <c r="W643" s="371"/>
      <c r="X643" s="657"/>
      <c r="Y643" s="264"/>
      <c r="Z643" s="265"/>
      <c r="AA643" s="265"/>
      <c r="AB643" s="267"/>
      <c r="AC643" s="651" t="s">
        <v>187</v>
      </c>
      <c r="AD643" s="652"/>
      <c r="AE643" s="722"/>
      <c r="AF643" s="36" t="s">
        <v>1420</v>
      </c>
      <c r="AG643" s="36"/>
      <c r="AH643" s="36"/>
      <c r="AI643" s="36"/>
      <c r="AJ643" s="36"/>
      <c r="AK643" s="36"/>
      <c r="AL643" s="36"/>
      <c r="AM643" s="36"/>
      <c r="AN643" s="36"/>
      <c r="AO643" s="36"/>
      <c r="AP643" s="36"/>
      <c r="AQ643" s="36"/>
      <c r="AR643" s="36"/>
      <c r="AS643" s="36"/>
      <c r="AT643" s="36"/>
      <c r="AU643" s="36"/>
      <c r="AV643" s="36"/>
      <c r="AW643" s="36"/>
      <c r="AX643" s="36"/>
      <c r="AY643" s="37"/>
      <c r="AZ643" s="264"/>
      <c r="BA643" s="265"/>
      <c r="BB643" s="265"/>
      <c r="BC643" s="267"/>
    </row>
    <row r="644" spans="1:58" ht="15" customHeight="1">
      <c r="A644" s="646" t="s">
        <v>181</v>
      </c>
      <c r="B644" s="371" t="s">
        <v>661</v>
      </c>
      <c r="C644" s="723"/>
      <c r="D644" s="722"/>
      <c r="E644" s="371"/>
      <c r="F644" s="371"/>
      <c r="G644" s="371"/>
      <c r="H644" s="371"/>
      <c r="I644" s="371"/>
      <c r="J644" s="371"/>
      <c r="K644" s="371"/>
      <c r="L644" s="371"/>
      <c r="M644" s="371"/>
      <c r="N644" s="371"/>
      <c r="O644" s="371"/>
      <c r="P644" s="371"/>
      <c r="Q644" s="371"/>
      <c r="R644" s="371"/>
      <c r="S644" s="371"/>
      <c r="T644" s="371"/>
      <c r="U644" s="371"/>
      <c r="V644" s="371"/>
      <c r="W644" s="371"/>
      <c r="X644" s="657"/>
      <c r="Y644" s="264"/>
      <c r="Z644" s="265"/>
      <c r="AA644" s="265"/>
      <c r="AB644" s="267"/>
      <c r="AC644" s="651" t="s">
        <v>188</v>
      </c>
      <c r="AD644" s="652"/>
      <c r="AE644" s="722"/>
      <c r="AF644" s="36" t="s">
        <v>704</v>
      </c>
      <c r="AG644" s="36"/>
      <c r="AH644" s="36"/>
      <c r="AI644" s="36"/>
      <c r="AJ644" s="36"/>
      <c r="AK644" s="36"/>
      <c r="AL644" s="36"/>
      <c r="AM644" s="36"/>
      <c r="AN644" s="36"/>
      <c r="AO644" s="36"/>
      <c r="AP644" s="36"/>
      <c r="AQ644" s="36"/>
      <c r="AR644" s="36"/>
      <c r="AS644" s="36"/>
      <c r="AT644" s="36"/>
      <c r="AU644" s="36"/>
      <c r="AV644" s="36"/>
      <c r="AW644" s="36"/>
      <c r="AX644" s="36"/>
      <c r="AY644" s="37"/>
      <c r="AZ644" s="264"/>
      <c r="BA644" s="265"/>
      <c r="BB644" s="265"/>
      <c r="BC644" s="267"/>
    </row>
    <row r="645" spans="1:58" ht="15" customHeight="1">
      <c r="A645" s="646" t="s">
        <v>182</v>
      </c>
      <c r="B645" s="371" t="s">
        <v>662</v>
      </c>
      <c r="C645" s="723"/>
      <c r="D645" s="722"/>
      <c r="E645" s="371"/>
      <c r="F645" s="371"/>
      <c r="G645" s="371"/>
      <c r="H645" s="371"/>
      <c r="I645" s="371"/>
      <c r="J645" s="371"/>
      <c r="K645" s="371"/>
      <c r="L645" s="371"/>
      <c r="M645" s="371"/>
      <c r="N645" s="371"/>
      <c r="O645" s="371"/>
      <c r="P645" s="371"/>
      <c r="Q645" s="371"/>
      <c r="R645" s="371"/>
      <c r="S645" s="371"/>
      <c r="T645" s="371"/>
      <c r="U645" s="371"/>
      <c r="V645" s="371"/>
      <c r="W645" s="371"/>
      <c r="X645" s="657"/>
      <c r="Y645" s="264"/>
      <c r="Z645" s="265"/>
      <c r="AA645" s="265"/>
      <c r="AB645" s="267"/>
      <c r="AC645" s="651" t="s">
        <v>189</v>
      </c>
      <c r="AD645" s="652"/>
      <c r="AE645" s="722"/>
      <c r="AF645" s="36" t="s">
        <v>705</v>
      </c>
      <c r="AG645" s="36"/>
      <c r="AH645" s="36"/>
      <c r="AI645" s="36"/>
      <c r="AJ645" s="36"/>
      <c r="AK645" s="36"/>
      <c r="AL645" s="36"/>
      <c r="AM645" s="36"/>
      <c r="AN645" s="36"/>
      <c r="AO645" s="36"/>
      <c r="AP645" s="36"/>
      <c r="AQ645" s="36"/>
      <c r="AR645" s="36"/>
      <c r="AS645" s="36"/>
      <c r="AT645" s="36"/>
      <c r="AU645" s="36"/>
      <c r="AV645" s="36"/>
      <c r="AW645" s="36"/>
      <c r="AX645" s="36"/>
      <c r="AY645" s="37"/>
      <c r="AZ645" s="264"/>
      <c r="BA645" s="265"/>
      <c r="BB645" s="265"/>
      <c r="BC645" s="267"/>
    </row>
    <row r="646" spans="1:58" ht="15" customHeight="1">
      <c r="A646" s="646" t="s">
        <v>183</v>
      </c>
      <c r="B646" s="371" t="s">
        <v>663</v>
      </c>
      <c r="C646" s="723"/>
      <c r="D646" s="722"/>
      <c r="E646" s="371"/>
      <c r="F646" s="371"/>
      <c r="G646" s="371"/>
      <c r="H646" s="371"/>
      <c r="I646" s="371"/>
      <c r="J646" s="371"/>
      <c r="K646" s="371"/>
      <c r="L646" s="371"/>
      <c r="M646" s="371"/>
      <c r="N646" s="371"/>
      <c r="O646" s="371"/>
      <c r="P646" s="371"/>
      <c r="Q646" s="371"/>
      <c r="R646" s="371"/>
      <c r="S646" s="371"/>
      <c r="T646" s="371"/>
      <c r="U646" s="371"/>
      <c r="V646" s="371"/>
      <c r="W646" s="371"/>
      <c r="X646" s="657"/>
      <c r="Y646" s="264"/>
      <c r="Z646" s="265"/>
      <c r="AA646" s="265"/>
      <c r="AB646" s="267"/>
      <c r="AC646" s="651" t="s">
        <v>190</v>
      </c>
      <c r="AD646" s="652"/>
      <c r="AE646" s="722"/>
      <c r="AF646" s="36" t="s">
        <v>431</v>
      </c>
      <c r="AG646" s="36"/>
      <c r="AH646" s="36"/>
      <c r="AI646" s="36"/>
      <c r="AJ646" s="36"/>
      <c r="AK646" s="36"/>
      <c r="AL646" s="36"/>
      <c r="AM646" s="36"/>
      <c r="AN646" s="36"/>
      <c r="AO646" s="36"/>
      <c r="AP646" s="36"/>
      <c r="AQ646" s="36"/>
      <c r="AR646" s="36"/>
      <c r="AS646" s="36"/>
      <c r="AT646" s="36"/>
      <c r="AU646" s="36"/>
      <c r="AV646" s="36"/>
      <c r="AW646" s="36"/>
      <c r="AX646" s="36"/>
      <c r="AY646" s="37"/>
      <c r="AZ646" s="264"/>
      <c r="BA646" s="265"/>
      <c r="BB646" s="265"/>
      <c r="BC646" s="267"/>
    </row>
    <row r="647" spans="1:58" ht="15" customHeight="1">
      <c r="A647" s="646" t="s">
        <v>184</v>
      </c>
      <c r="B647" s="371" t="s">
        <v>664</v>
      </c>
      <c r="C647" s="723"/>
      <c r="D647" s="722"/>
      <c r="E647" s="371"/>
      <c r="F647" s="371"/>
      <c r="G647" s="371"/>
      <c r="H647" s="371"/>
      <c r="I647" s="371"/>
      <c r="J647" s="371"/>
      <c r="K647" s="371"/>
      <c r="L647" s="371"/>
      <c r="M647" s="371"/>
      <c r="N647" s="371"/>
      <c r="O647" s="371"/>
      <c r="P647" s="371"/>
      <c r="Q647" s="371"/>
      <c r="R647" s="371"/>
      <c r="S647" s="371"/>
      <c r="T647" s="371"/>
      <c r="U647" s="371"/>
      <c r="V647" s="371"/>
      <c r="W647" s="371"/>
      <c r="X647" s="657"/>
      <c r="Y647" s="264"/>
      <c r="Z647" s="265"/>
      <c r="AA647" s="265"/>
      <c r="AB647" s="267"/>
      <c r="AC647" s="651" t="s">
        <v>191</v>
      </c>
      <c r="AD647" s="652"/>
      <c r="AE647" s="722"/>
      <c r="AF647" s="36" t="s">
        <v>432</v>
      </c>
      <c r="AG647" s="36"/>
      <c r="AH647" s="36"/>
      <c r="AI647" s="36"/>
      <c r="AJ647" s="36"/>
      <c r="AK647" s="36"/>
      <c r="AL647" s="36"/>
      <c r="AM647" s="36"/>
      <c r="AN647" s="36"/>
      <c r="AO647" s="36"/>
      <c r="AP647" s="36"/>
      <c r="AQ647" s="36"/>
      <c r="AR647" s="36"/>
      <c r="AS647" s="36"/>
      <c r="AT647" s="36"/>
      <c r="AU647" s="36"/>
      <c r="AV647" s="36"/>
      <c r="AW647" s="36"/>
      <c r="AX647" s="36"/>
      <c r="AY647" s="37"/>
      <c r="AZ647" s="264"/>
      <c r="BA647" s="265"/>
      <c r="BB647" s="265"/>
      <c r="BC647" s="267"/>
    </row>
    <row r="648" spans="1:58" ht="15" customHeight="1">
      <c r="A648" s="655"/>
      <c r="B648" s="368"/>
      <c r="C648" s="765"/>
      <c r="D648" s="540"/>
      <c r="E648" s="368"/>
      <c r="F648" s="368"/>
      <c r="G648" s="368"/>
      <c r="H648" s="368"/>
      <c r="I648" s="368"/>
      <c r="J648" s="368"/>
      <c r="K648" s="368"/>
      <c r="L648" s="368"/>
      <c r="M648" s="368"/>
      <c r="N648" s="368"/>
      <c r="O648" s="368"/>
      <c r="P648" s="368"/>
      <c r="Q648" s="368"/>
      <c r="R648" s="368"/>
      <c r="S648" s="368"/>
      <c r="T648" s="368"/>
      <c r="U648" s="368"/>
      <c r="V648" s="368"/>
      <c r="W648" s="368"/>
      <c r="X648" s="368"/>
      <c r="Y648" s="748"/>
      <c r="Z648" s="748"/>
      <c r="AA648" s="748"/>
      <c r="AB648" s="748"/>
      <c r="AC648" s="655"/>
      <c r="AD648" s="655"/>
      <c r="AE648" s="540"/>
      <c r="AF648" s="368"/>
      <c r="AG648" s="368"/>
      <c r="AH648" s="368"/>
      <c r="AI648" s="368"/>
      <c r="AJ648" s="368"/>
      <c r="AK648" s="368"/>
      <c r="AL648" s="368"/>
      <c r="AM648" s="368"/>
      <c r="AN648" s="368"/>
      <c r="AO648" s="368"/>
      <c r="AP648" s="368"/>
      <c r="AQ648" s="368"/>
      <c r="AR648" s="368"/>
      <c r="AS648" s="368"/>
      <c r="AT648" s="368"/>
      <c r="AU648" s="368"/>
      <c r="AV648" s="368"/>
      <c r="AW648" s="368"/>
      <c r="AX648" s="368"/>
      <c r="AY648" s="368"/>
      <c r="AZ648" s="748"/>
      <c r="BA648" s="748"/>
      <c r="BB648" s="748"/>
      <c r="BC648" s="748"/>
      <c r="BD648" s="337"/>
      <c r="BE648" s="337"/>
      <c r="BF648" s="337"/>
    </row>
    <row r="649" spans="1:58" s="46" customFormat="1" ht="18" customHeight="1">
      <c r="A649" s="763" t="s">
        <v>2089</v>
      </c>
      <c r="B649" s="764"/>
      <c r="C649" s="764"/>
      <c r="D649" s="764"/>
      <c r="E649" s="764"/>
      <c r="F649" s="764"/>
      <c r="G649" s="764"/>
      <c r="H649" s="764"/>
      <c r="I649" s="764"/>
      <c r="J649" s="764"/>
      <c r="K649" s="764"/>
      <c r="L649" s="764"/>
      <c r="M649" s="764"/>
      <c r="N649" s="764"/>
      <c r="O649" s="764"/>
      <c r="P649" s="764"/>
      <c r="Q649" s="764"/>
      <c r="R649" s="764"/>
      <c r="S649" s="764"/>
      <c r="T649" s="764"/>
      <c r="U649" s="764"/>
      <c r="V649" s="764"/>
      <c r="W649" s="764"/>
      <c r="X649" s="764"/>
      <c r="Y649" s="764"/>
      <c r="Z649" s="764"/>
      <c r="AA649" s="764"/>
      <c r="AB649" s="764"/>
      <c r="AC649" s="764"/>
      <c r="AD649" s="764"/>
      <c r="AE649" s="764"/>
      <c r="AF649" s="764"/>
      <c r="AG649" s="764"/>
      <c r="AH649" s="764"/>
      <c r="AI649" s="764"/>
      <c r="AJ649" s="764"/>
      <c r="AK649" s="764"/>
      <c r="AL649" s="764"/>
      <c r="AM649" s="764"/>
      <c r="AN649" s="764"/>
      <c r="AO649" s="764"/>
      <c r="AP649" s="764"/>
      <c r="AQ649" s="764"/>
      <c r="AR649" s="764"/>
      <c r="AS649" s="764"/>
      <c r="AT649" s="764"/>
      <c r="AU649" s="764"/>
      <c r="AV649" s="764"/>
      <c r="AW649" s="764"/>
      <c r="AX649" s="764"/>
      <c r="AY649" s="764"/>
      <c r="AZ649" s="764"/>
      <c r="BA649" s="764"/>
      <c r="BB649" s="764"/>
      <c r="BC649" s="764"/>
      <c r="BD649" s="229"/>
      <c r="BE649" s="229"/>
      <c r="BF649" s="229"/>
    </row>
    <row r="650" spans="1:58" ht="15" customHeight="1">
      <c r="A650" s="646" t="s">
        <v>696</v>
      </c>
      <c r="B650" s="371" t="s">
        <v>433</v>
      </c>
      <c r="C650" s="371"/>
      <c r="D650" s="718"/>
      <c r="E650" s="722"/>
      <c r="F650" s="371"/>
      <c r="G650" s="371"/>
      <c r="H650" s="371"/>
      <c r="I650" s="371"/>
      <c r="J650" s="371"/>
      <c r="K650" s="371"/>
      <c r="L650" s="371"/>
      <c r="M650" s="371"/>
      <c r="N650" s="371"/>
      <c r="O650" s="371"/>
      <c r="P650" s="371"/>
      <c r="Q650" s="371"/>
      <c r="R650" s="371"/>
      <c r="S650" s="371"/>
      <c r="T650" s="371"/>
      <c r="U650" s="371"/>
      <c r="V650" s="371"/>
      <c r="W650" s="371"/>
      <c r="X650" s="657"/>
      <c r="Y650" s="264"/>
      <c r="Z650" s="265"/>
      <c r="AA650" s="265"/>
      <c r="AB650" s="267"/>
      <c r="AC650" s="651" t="s">
        <v>181</v>
      </c>
      <c r="AD650" s="652"/>
      <c r="AE650" s="722"/>
      <c r="AF650" s="36" t="s">
        <v>435</v>
      </c>
      <c r="AG650" s="36"/>
      <c r="AH650" s="36"/>
      <c r="AI650" s="36"/>
      <c r="AJ650" s="36"/>
      <c r="AK650" s="36"/>
      <c r="AL650" s="36"/>
      <c r="AM650" s="36"/>
      <c r="AN650" s="36"/>
      <c r="AO650" s="36"/>
      <c r="AP650" s="36"/>
      <c r="AQ650" s="36"/>
      <c r="AR650" s="36"/>
      <c r="AS650" s="36"/>
      <c r="AT650" s="36"/>
      <c r="AU650" s="36"/>
      <c r="AV650" s="36"/>
      <c r="AW650" s="36"/>
      <c r="AX650" s="36"/>
      <c r="AY650" s="37"/>
      <c r="AZ650" s="264"/>
      <c r="BA650" s="265"/>
      <c r="BB650" s="265"/>
      <c r="BC650" s="267"/>
    </row>
    <row r="651" spans="1:58" ht="15" customHeight="1">
      <c r="A651" s="646" t="s">
        <v>179</v>
      </c>
      <c r="B651" s="371" t="s">
        <v>434</v>
      </c>
      <c r="C651" s="371"/>
      <c r="D651" s="718"/>
      <c r="E651" s="722"/>
      <c r="F651" s="371"/>
      <c r="G651" s="371"/>
      <c r="H651" s="371"/>
      <c r="I651" s="371"/>
      <c r="J651" s="371"/>
      <c r="K651" s="371"/>
      <c r="L651" s="371"/>
      <c r="M651" s="371"/>
      <c r="N651" s="371"/>
      <c r="O651" s="371"/>
      <c r="P651" s="371"/>
      <c r="Q651" s="371"/>
      <c r="R651" s="371"/>
      <c r="S651" s="371"/>
      <c r="T651" s="371"/>
      <c r="U651" s="371"/>
      <c r="V651" s="371"/>
      <c r="W651" s="371"/>
      <c r="X651" s="657"/>
      <c r="Y651" s="264"/>
      <c r="Z651" s="265"/>
      <c r="AA651" s="265"/>
      <c r="AB651" s="267"/>
      <c r="AC651" s="651" t="s">
        <v>182</v>
      </c>
      <c r="AD651" s="652"/>
      <c r="AE651" s="722"/>
      <c r="AF651" s="36" t="s">
        <v>436</v>
      </c>
      <c r="AG651" s="36"/>
      <c r="AH651" s="36"/>
      <c r="AI651" s="36"/>
      <c r="AJ651" s="36"/>
      <c r="AK651" s="36"/>
      <c r="AL651" s="36"/>
      <c r="AM651" s="36"/>
      <c r="AN651" s="36"/>
      <c r="AO651" s="36"/>
      <c r="AP651" s="36"/>
      <c r="AQ651" s="36"/>
      <c r="AR651" s="36"/>
      <c r="AS651" s="36"/>
      <c r="AT651" s="36"/>
      <c r="AU651" s="36"/>
      <c r="AV651" s="36"/>
      <c r="AW651" s="36"/>
      <c r="AX651" s="36"/>
      <c r="AY651" s="37"/>
      <c r="AZ651" s="264"/>
      <c r="BA651" s="265"/>
      <c r="BB651" s="265"/>
      <c r="BC651" s="267"/>
    </row>
    <row r="652" spans="1:58" ht="15" customHeight="1">
      <c r="A652" s="646" t="s">
        <v>180</v>
      </c>
      <c r="B652" s="371" t="s">
        <v>470</v>
      </c>
      <c r="C652" s="371"/>
      <c r="D652" s="718"/>
      <c r="E652" s="722"/>
      <c r="F652" s="371"/>
      <c r="G652" s="371"/>
      <c r="H652" s="371"/>
      <c r="I652" s="371"/>
      <c r="J652" s="371"/>
      <c r="K652" s="371"/>
      <c r="L652" s="371"/>
      <c r="M652" s="371"/>
      <c r="N652" s="371"/>
      <c r="O652" s="371"/>
      <c r="P652" s="371"/>
      <c r="Q652" s="371"/>
      <c r="R652" s="371"/>
      <c r="S652" s="371"/>
      <c r="T652" s="371"/>
      <c r="U652" s="371"/>
      <c r="V652" s="371"/>
      <c r="W652" s="371"/>
      <c r="X652" s="657"/>
      <c r="Y652" s="264"/>
      <c r="Z652" s="265"/>
      <c r="AA652" s="265"/>
      <c r="AB652" s="267"/>
      <c r="AC652" s="651"/>
      <c r="AD652" s="652"/>
      <c r="AE652" s="371"/>
      <c r="AF652" s="570"/>
      <c r="AG652" s="570"/>
      <c r="AH652" s="570"/>
      <c r="AI652" s="570"/>
      <c r="AJ652" s="570"/>
      <c r="AK652" s="570"/>
      <c r="AL652" s="570"/>
      <c r="AM652" s="570"/>
      <c r="AN652" s="570"/>
      <c r="AO652" s="570"/>
      <c r="AP652" s="570"/>
      <c r="AQ652" s="570"/>
      <c r="AR652" s="570"/>
      <c r="AS652" s="570"/>
      <c r="AT652" s="570"/>
      <c r="AU652" s="570"/>
      <c r="AV652" s="570"/>
      <c r="AW652" s="570"/>
      <c r="AX652" s="570"/>
      <c r="AY652" s="572"/>
      <c r="AZ652" s="766"/>
      <c r="BA652" s="767"/>
      <c r="BB652" s="767"/>
      <c r="BC652" s="768"/>
    </row>
    <row r="653" spans="1:58" ht="8.25" customHeight="1">
      <c r="A653" s="546"/>
      <c r="B653" s="546"/>
      <c r="C653" s="546"/>
      <c r="D653" s="546"/>
      <c r="E653" s="546"/>
      <c r="F653" s="546"/>
      <c r="G653" s="546"/>
      <c r="H653" s="546"/>
      <c r="I653" s="546"/>
      <c r="J653" s="546"/>
      <c r="K653" s="546"/>
      <c r="L653" s="546"/>
      <c r="M653" s="546"/>
      <c r="N653" s="546"/>
      <c r="O653" s="546"/>
      <c r="P653" s="546"/>
      <c r="Q653" s="546"/>
      <c r="R653" s="546"/>
      <c r="S653" s="546"/>
      <c r="T653" s="546"/>
      <c r="U653" s="546"/>
      <c r="V653" s="546"/>
      <c r="W653" s="546"/>
      <c r="X653" s="546"/>
      <c r="Y653" s="546"/>
      <c r="Z653" s="546"/>
      <c r="AA653" s="546"/>
      <c r="AB653" s="546"/>
      <c r="AC653" s="546"/>
      <c r="AD653" s="546"/>
      <c r="AE653" s="546"/>
      <c r="AF653" s="546"/>
      <c r="AG653" s="546"/>
      <c r="AH653" s="546"/>
      <c r="AI653" s="546"/>
      <c r="AJ653" s="546"/>
      <c r="AK653" s="546"/>
      <c r="AL653" s="546"/>
      <c r="AM653" s="546"/>
      <c r="AN653" s="546"/>
      <c r="AO653" s="546"/>
      <c r="AP653" s="546"/>
      <c r="AQ653" s="546"/>
      <c r="AR653" s="546"/>
      <c r="AS653" s="546"/>
      <c r="AT653" s="546"/>
      <c r="AU653" s="546"/>
      <c r="AV653" s="546"/>
      <c r="AW653" s="546"/>
      <c r="AX653" s="546"/>
      <c r="AY653" s="546"/>
      <c r="AZ653" s="546"/>
      <c r="BA653" s="546"/>
      <c r="BB653" s="546"/>
      <c r="BC653" s="546"/>
    </row>
    <row r="654" spans="1:58" ht="20.100000000000001" customHeight="1">
      <c r="A654" s="332" t="s">
        <v>2382</v>
      </c>
      <c r="B654" s="332"/>
      <c r="C654" s="332"/>
      <c r="D654" s="332"/>
      <c r="E654" s="332"/>
      <c r="F654" s="332"/>
      <c r="G654" s="332"/>
      <c r="H654" s="332"/>
      <c r="I654" s="332"/>
      <c r="J654" s="332"/>
      <c r="K654" s="332"/>
      <c r="L654" s="332"/>
      <c r="M654" s="332"/>
      <c r="N654" s="332"/>
      <c r="O654" s="332"/>
      <c r="P654" s="332"/>
      <c r="Q654" s="332"/>
      <c r="R654" s="332"/>
      <c r="S654" s="332"/>
      <c r="T654" s="332"/>
      <c r="U654" s="332"/>
      <c r="V654" s="332"/>
      <c r="W654" s="332"/>
      <c r="X654" s="332"/>
      <c r="Y654" s="332"/>
      <c r="Z654" s="332"/>
      <c r="AA654" s="332"/>
      <c r="AB654" s="332"/>
      <c r="AC654" s="332"/>
      <c r="AD654" s="332"/>
      <c r="AE654" s="332"/>
      <c r="AF654" s="332"/>
      <c r="AG654" s="332"/>
      <c r="AH654" s="332"/>
      <c r="AI654" s="332"/>
      <c r="AJ654" s="332"/>
      <c r="AK654" s="332"/>
      <c r="AL654" s="332"/>
      <c r="AM654" s="332"/>
      <c r="AN654" s="332"/>
      <c r="AO654" s="332"/>
      <c r="AP654" s="332"/>
      <c r="AQ654" s="332"/>
      <c r="AR654" s="332"/>
      <c r="AS654" s="332"/>
      <c r="AT654" s="332"/>
      <c r="AU654" s="332"/>
      <c r="AV654" s="332"/>
      <c r="AW654" s="332"/>
      <c r="AX654" s="332"/>
      <c r="AY654" s="332"/>
      <c r="AZ654" s="332"/>
      <c r="BA654" s="332"/>
      <c r="BB654" s="332"/>
      <c r="BC654" s="332"/>
    </row>
    <row r="655" spans="1:58" ht="18.75" customHeight="1">
      <c r="A655" s="769"/>
      <c r="B655" s="769"/>
      <c r="C655" s="332" t="s">
        <v>640</v>
      </c>
      <c r="D655" s="332"/>
      <c r="E655" s="332"/>
      <c r="F655" s="332"/>
      <c r="G655" s="332"/>
      <c r="H655" s="332"/>
      <c r="I655" s="332"/>
      <c r="J655" s="332"/>
      <c r="K655" s="332"/>
      <c r="L655" s="332"/>
      <c r="M655" s="332"/>
      <c r="N655" s="332"/>
      <c r="O655" s="332"/>
      <c r="P655" s="332"/>
      <c r="Q655" s="332"/>
      <c r="R655" s="332"/>
      <c r="S655" s="332"/>
      <c r="T655" s="332"/>
      <c r="U655" s="332"/>
      <c r="V655" s="332"/>
      <c r="W655" s="332"/>
      <c r="X655" s="332"/>
      <c r="Y655" s="332"/>
      <c r="Z655" s="332"/>
      <c r="AA655" s="332"/>
      <c r="AB655" s="332"/>
      <c r="AC655" s="332"/>
      <c r="AD655" s="332"/>
      <c r="AE655" s="332"/>
      <c r="AF655" s="332"/>
      <c r="AG655" s="332"/>
      <c r="AH655" s="332"/>
      <c r="AI655" s="332"/>
      <c r="AJ655" s="332"/>
      <c r="AK655" s="332"/>
      <c r="AL655" s="332"/>
      <c r="AM655" s="332"/>
      <c r="AN655" s="332"/>
      <c r="AO655" s="332"/>
      <c r="AP655" s="332"/>
      <c r="AQ655" s="332"/>
      <c r="AR655" s="332"/>
      <c r="AS655" s="332"/>
      <c r="AT655" s="332"/>
      <c r="AU655" s="332"/>
      <c r="AV655" s="332"/>
      <c r="AW655" s="332"/>
      <c r="AX655" s="332"/>
      <c r="AY655" s="332"/>
      <c r="AZ655" s="332"/>
      <c r="BA655" s="332"/>
      <c r="BB655" s="332"/>
      <c r="BC655" s="332"/>
    </row>
    <row r="656" spans="1:58" ht="18.75" customHeight="1">
      <c r="A656" s="770" t="s">
        <v>2090</v>
      </c>
      <c r="B656" s="771"/>
      <c r="C656" s="771"/>
      <c r="D656" s="771"/>
      <c r="E656" s="771"/>
      <c r="F656" s="771"/>
      <c r="G656" s="771"/>
      <c r="H656" s="771"/>
      <c r="I656" s="771"/>
      <c r="J656" s="771"/>
      <c r="K656" s="771"/>
      <c r="L656" s="771"/>
      <c r="M656" s="771"/>
      <c r="N656" s="771"/>
      <c r="O656" s="771"/>
      <c r="P656" s="771"/>
      <c r="Q656" s="771"/>
      <c r="R656" s="771"/>
      <c r="S656" s="771"/>
      <c r="T656" s="771"/>
      <c r="U656" s="771"/>
      <c r="V656" s="771"/>
      <c r="W656" s="771"/>
      <c r="X656" s="771"/>
      <c r="Y656" s="771"/>
      <c r="Z656" s="771"/>
      <c r="AA656" s="771"/>
      <c r="AB656" s="771"/>
      <c r="AC656" s="771"/>
      <c r="AD656" s="771"/>
      <c r="AE656" s="771"/>
      <c r="AF656" s="771"/>
      <c r="AG656" s="771"/>
      <c r="AH656" s="771"/>
      <c r="AI656" s="771"/>
      <c r="AJ656" s="771"/>
      <c r="AK656" s="771"/>
      <c r="AL656" s="771"/>
      <c r="AM656" s="771"/>
      <c r="AN656" s="771"/>
      <c r="AO656" s="771"/>
      <c r="AP656" s="771"/>
      <c r="AQ656" s="771"/>
      <c r="AR656" s="771"/>
      <c r="AS656" s="771"/>
      <c r="AT656" s="771"/>
      <c r="AU656" s="771"/>
      <c r="AV656" s="771"/>
      <c r="AW656" s="771"/>
      <c r="AX656" s="771"/>
      <c r="AY656" s="771"/>
      <c r="AZ656" s="771"/>
      <c r="BA656" s="771"/>
      <c r="BB656" s="771"/>
      <c r="BC656" s="771"/>
    </row>
    <row r="657" spans="1:55" ht="17.100000000000001" customHeight="1">
      <c r="A657" s="646" t="s">
        <v>692</v>
      </c>
      <c r="B657" s="371" t="s">
        <v>666</v>
      </c>
      <c r="C657" s="371"/>
      <c r="D657" s="371"/>
      <c r="E657" s="371"/>
      <c r="F657" s="371"/>
      <c r="G657" s="371"/>
      <c r="H657" s="371"/>
      <c r="I657" s="371"/>
      <c r="J657" s="371"/>
      <c r="K657" s="371"/>
      <c r="L657" s="371"/>
      <c r="M657" s="718"/>
      <c r="N657" s="371"/>
      <c r="O657" s="371"/>
      <c r="P657" s="371"/>
      <c r="Q657" s="371"/>
      <c r="R657" s="371"/>
      <c r="S657" s="371"/>
      <c r="T657" s="371"/>
      <c r="U657" s="371"/>
      <c r="V657" s="371"/>
      <c r="W657" s="371"/>
      <c r="X657" s="657"/>
      <c r="Y657" s="264"/>
      <c r="Z657" s="265"/>
      <c r="AA657" s="265"/>
      <c r="AB657" s="267"/>
      <c r="AC657" s="346"/>
      <c r="AD657" s="228"/>
      <c r="AE657" s="228"/>
      <c r="AF657" s="228"/>
      <c r="AG657" s="228"/>
      <c r="AH657" s="228"/>
      <c r="AI657" s="228"/>
      <c r="AJ657" s="228"/>
      <c r="AK657" s="228"/>
      <c r="AL657" s="228"/>
      <c r="AM657" s="228"/>
      <c r="AN657" s="228"/>
      <c r="AO657" s="228"/>
      <c r="AP657" s="228"/>
      <c r="AQ657" s="228"/>
      <c r="AR657" s="228"/>
      <c r="AS657" s="228"/>
      <c r="AT657" s="228"/>
      <c r="AU657" s="228"/>
      <c r="AV657" s="228"/>
      <c r="AW657" s="228"/>
      <c r="AX657" s="228"/>
      <c r="AY657" s="228"/>
      <c r="AZ657" s="228"/>
      <c r="BA657" s="228"/>
      <c r="BB657" s="228"/>
      <c r="BC657" s="228"/>
    </row>
    <row r="658" spans="1:55" ht="17.100000000000001" customHeight="1">
      <c r="A658" s="646" t="s">
        <v>179</v>
      </c>
      <c r="B658" s="371" t="s">
        <v>706</v>
      </c>
      <c r="C658" s="371"/>
      <c r="D658" s="371"/>
      <c r="E658" s="371"/>
      <c r="F658" s="371"/>
      <c r="G658" s="371"/>
      <c r="H658" s="371"/>
      <c r="I658" s="371"/>
      <c r="J658" s="371"/>
      <c r="K658" s="371"/>
      <c r="L658" s="371"/>
      <c r="M658" s="718"/>
      <c r="N658" s="371"/>
      <c r="O658" s="371"/>
      <c r="P658" s="371"/>
      <c r="Q658" s="371"/>
      <c r="R658" s="371"/>
      <c r="S658" s="371"/>
      <c r="T658" s="371"/>
      <c r="U658" s="371"/>
      <c r="V658" s="371"/>
      <c r="W658" s="371"/>
      <c r="X658" s="657"/>
      <c r="Y658" s="264"/>
      <c r="Z658" s="265"/>
      <c r="AA658" s="265"/>
      <c r="AB658" s="267"/>
      <c r="AC658" s="346"/>
      <c r="AD658" s="228"/>
      <c r="AE658" s="228"/>
      <c r="AF658" s="228"/>
      <c r="AG658" s="228"/>
      <c r="AH658" s="228"/>
      <c r="AI658" s="228"/>
      <c r="AJ658" s="228"/>
      <c r="AK658" s="228"/>
      <c r="AL658" s="228"/>
      <c r="AM658" s="228"/>
      <c r="AN658" s="228"/>
      <c r="AO658" s="228"/>
      <c r="AP658" s="228"/>
      <c r="AQ658" s="228"/>
      <c r="AR658" s="228"/>
      <c r="AS658" s="228"/>
      <c r="AT658" s="228"/>
      <c r="AU658" s="228"/>
      <c r="AV658" s="228"/>
      <c r="AW658" s="228"/>
      <c r="AX658" s="228"/>
      <c r="AY658" s="228"/>
      <c r="AZ658" s="228"/>
      <c r="BA658" s="228"/>
      <c r="BB658" s="228"/>
      <c r="BC658" s="228"/>
    </row>
    <row r="659" spans="1:55" ht="17.100000000000001" customHeight="1">
      <c r="A659" s="646" t="s">
        <v>180</v>
      </c>
      <c r="B659" s="371" t="s">
        <v>157</v>
      </c>
      <c r="C659" s="371"/>
      <c r="D659" s="371"/>
      <c r="E659" s="371"/>
      <c r="F659" s="371"/>
      <c r="G659" s="371"/>
      <c r="H659" s="371"/>
      <c r="I659" s="371"/>
      <c r="J659" s="371"/>
      <c r="K659" s="371"/>
      <c r="L659" s="371"/>
      <c r="M659" s="718"/>
      <c r="N659" s="371"/>
      <c r="O659" s="371"/>
      <c r="P659" s="371"/>
      <c r="Q659" s="371"/>
      <c r="R659" s="371"/>
      <c r="S659" s="371"/>
      <c r="T659" s="371"/>
      <c r="U659" s="371"/>
      <c r="V659" s="371"/>
      <c r="W659" s="371"/>
      <c r="X659" s="657"/>
      <c r="Y659" s="264"/>
      <c r="Z659" s="265"/>
      <c r="AA659" s="265"/>
      <c r="AB659" s="267"/>
      <c r="AC659" s="346"/>
      <c r="AD659" s="228"/>
      <c r="AE659" s="228"/>
      <c r="AF659" s="228"/>
      <c r="AG659" s="228"/>
      <c r="AH659" s="228"/>
      <c r="AI659" s="228"/>
      <c r="AJ659" s="228"/>
      <c r="AK659" s="228"/>
      <c r="AL659" s="228"/>
      <c r="AM659" s="228"/>
      <c r="AN659" s="228"/>
      <c r="AO659" s="228"/>
      <c r="AP659" s="228"/>
      <c r="AQ659" s="228"/>
      <c r="AR659" s="228"/>
      <c r="AS659" s="228"/>
      <c r="AT659" s="228"/>
      <c r="AU659" s="228"/>
      <c r="AV659" s="228"/>
      <c r="AW659" s="228"/>
      <c r="AX659" s="228"/>
      <c r="AY659" s="228"/>
      <c r="AZ659" s="228"/>
      <c r="BA659" s="228"/>
      <c r="BB659" s="228"/>
      <c r="BC659" s="228"/>
    </row>
    <row r="660" spans="1:55" ht="17.100000000000001" customHeight="1">
      <c r="A660" s="646" t="s">
        <v>181</v>
      </c>
      <c r="B660" s="371" t="s">
        <v>2295</v>
      </c>
      <c r="C660" s="371"/>
      <c r="D660" s="371"/>
      <c r="E660" s="371"/>
      <c r="F660" s="371"/>
      <c r="G660" s="371"/>
      <c r="H660" s="371"/>
      <c r="I660" s="371"/>
      <c r="J660" s="371"/>
      <c r="K660" s="371"/>
      <c r="L660" s="371"/>
      <c r="M660" s="718"/>
      <c r="N660" s="371"/>
      <c r="O660" s="371"/>
      <c r="P660" s="371"/>
      <c r="Q660" s="371"/>
      <c r="R660" s="371"/>
      <c r="S660" s="371"/>
      <c r="T660" s="371"/>
      <c r="U660" s="371"/>
      <c r="V660" s="371"/>
      <c r="W660" s="371"/>
      <c r="X660" s="657"/>
      <c r="Y660" s="264"/>
      <c r="Z660" s="265"/>
      <c r="AA660" s="265"/>
      <c r="AB660" s="267"/>
      <c r="AC660" s="346"/>
      <c r="AD660" s="228"/>
      <c r="AE660" s="228"/>
      <c r="AF660" s="228"/>
      <c r="AG660" s="228"/>
      <c r="AH660" s="228"/>
      <c r="AI660" s="228"/>
      <c r="AJ660" s="228"/>
      <c r="AK660" s="228"/>
      <c r="AL660" s="228"/>
      <c r="AM660" s="228"/>
      <c r="AN660" s="228"/>
      <c r="AO660" s="228"/>
      <c r="AP660" s="228"/>
      <c r="AQ660" s="228"/>
      <c r="AR660" s="228"/>
      <c r="AS660" s="228"/>
      <c r="AT660" s="228"/>
      <c r="AU660" s="228"/>
      <c r="AV660" s="228"/>
      <c r="AW660" s="228"/>
      <c r="AX660" s="228"/>
      <c r="AY660" s="228"/>
      <c r="AZ660" s="228"/>
      <c r="BA660" s="228"/>
      <c r="BB660" s="228"/>
      <c r="BC660" s="228"/>
    </row>
    <row r="661" spans="1:55" s="46" customFormat="1" ht="18" customHeight="1">
      <c r="A661" s="772" t="s">
        <v>2091</v>
      </c>
      <c r="B661" s="773"/>
      <c r="C661" s="773"/>
      <c r="D661" s="773"/>
      <c r="E661" s="773"/>
      <c r="F661" s="773"/>
      <c r="G661" s="773"/>
      <c r="H661" s="773"/>
      <c r="I661" s="773"/>
      <c r="J661" s="773"/>
      <c r="K661" s="773"/>
      <c r="L661" s="773"/>
      <c r="M661" s="773"/>
      <c r="N661" s="773"/>
      <c r="O661" s="773"/>
      <c r="P661" s="773"/>
      <c r="Q661" s="773"/>
      <c r="R661" s="773"/>
      <c r="S661" s="773"/>
      <c r="T661" s="773"/>
      <c r="U661" s="773"/>
      <c r="V661" s="773"/>
      <c r="W661" s="773"/>
      <c r="X661" s="773"/>
      <c r="Y661" s="773"/>
      <c r="Z661" s="773"/>
      <c r="AA661" s="773"/>
      <c r="AB661" s="773"/>
      <c r="AC661" s="773"/>
      <c r="AD661" s="773"/>
      <c r="AE661" s="773"/>
      <c r="AF661" s="773"/>
      <c r="AG661" s="773"/>
      <c r="AH661" s="773"/>
      <c r="AI661" s="773"/>
      <c r="AJ661" s="773"/>
      <c r="AK661" s="773"/>
      <c r="AL661" s="773"/>
      <c r="AM661" s="773"/>
      <c r="AN661" s="773"/>
      <c r="AO661" s="773"/>
      <c r="AP661" s="773"/>
      <c r="AQ661" s="773"/>
      <c r="AR661" s="773"/>
      <c r="AS661" s="773"/>
      <c r="AT661" s="773"/>
      <c r="AU661" s="773"/>
      <c r="AV661" s="773"/>
      <c r="AW661" s="773"/>
      <c r="AX661" s="773"/>
      <c r="AY661" s="773"/>
      <c r="AZ661" s="773"/>
      <c r="BA661" s="773"/>
      <c r="BB661" s="773"/>
      <c r="BC661" s="773"/>
    </row>
    <row r="662" spans="1:55" ht="17.100000000000001" customHeight="1">
      <c r="A662" s="646" t="s">
        <v>696</v>
      </c>
      <c r="B662" s="718"/>
      <c r="C662" s="371"/>
      <c r="D662" s="371" t="s">
        <v>312</v>
      </c>
      <c r="E662" s="371"/>
      <c r="F662" s="371"/>
      <c r="G662" s="371"/>
      <c r="H662" s="371"/>
      <c r="I662" s="371"/>
      <c r="J662" s="371"/>
      <c r="K662" s="371"/>
      <c r="L662" s="371"/>
      <c r="M662" s="371"/>
      <c r="N662" s="371"/>
      <c r="O662" s="371"/>
      <c r="P662" s="371"/>
      <c r="Q662" s="371"/>
      <c r="R662" s="371"/>
      <c r="S662" s="371"/>
      <c r="T662" s="371"/>
      <c r="U662" s="371"/>
      <c r="V662" s="371"/>
      <c r="W662" s="371"/>
      <c r="X662" s="657"/>
      <c r="Y662" s="264"/>
      <c r="Z662" s="265"/>
      <c r="AA662" s="265"/>
      <c r="AB662" s="267"/>
      <c r="AC662" s="346"/>
      <c r="AD662" s="228"/>
      <c r="AE662" s="228"/>
      <c r="AF662" s="228"/>
      <c r="AG662" s="228"/>
      <c r="AH662" s="228"/>
      <c r="AI662" s="228"/>
      <c r="AJ662" s="228"/>
      <c r="AK662" s="228"/>
      <c r="AL662" s="228"/>
      <c r="AM662" s="228"/>
      <c r="AN662" s="228"/>
      <c r="AO662" s="228"/>
      <c r="AP662" s="228"/>
      <c r="AQ662" s="228"/>
      <c r="AR662" s="228"/>
      <c r="AS662" s="228"/>
      <c r="AT662" s="228"/>
      <c r="AU662" s="228"/>
      <c r="AV662" s="228"/>
      <c r="AW662" s="228"/>
      <c r="AX662" s="228"/>
      <c r="AY662" s="228"/>
      <c r="AZ662" s="228"/>
      <c r="BA662" s="228"/>
      <c r="BB662" s="228"/>
      <c r="BC662" s="228"/>
    </row>
    <row r="663" spans="1:55" s="46" customFormat="1" ht="18" customHeight="1">
      <c r="A663" s="774" t="s">
        <v>2092</v>
      </c>
      <c r="B663" s="775"/>
      <c r="C663" s="775"/>
      <c r="D663" s="775"/>
      <c r="E663" s="775"/>
      <c r="F663" s="775"/>
      <c r="G663" s="775"/>
      <c r="H663" s="775"/>
      <c r="I663" s="775"/>
      <c r="J663" s="775"/>
      <c r="K663" s="775"/>
      <c r="L663" s="775"/>
      <c r="M663" s="775"/>
      <c r="N663" s="775"/>
      <c r="O663" s="775"/>
      <c r="P663" s="775"/>
      <c r="Q663" s="775"/>
      <c r="R663" s="775"/>
      <c r="S663" s="775"/>
      <c r="T663" s="775"/>
      <c r="U663" s="775"/>
      <c r="V663" s="775"/>
      <c r="W663" s="775"/>
      <c r="X663" s="775"/>
      <c r="Y663" s="775"/>
      <c r="Z663" s="775"/>
      <c r="AA663" s="775"/>
      <c r="AB663" s="775"/>
      <c r="AC663" s="775"/>
      <c r="AD663" s="775"/>
      <c r="AE663" s="775"/>
      <c r="AF663" s="775"/>
      <c r="AG663" s="775"/>
      <c r="AH663" s="775"/>
      <c r="AI663" s="775"/>
      <c r="AJ663" s="775"/>
      <c r="AK663" s="775"/>
      <c r="AL663" s="775"/>
      <c r="AM663" s="775"/>
      <c r="AN663" s="775"/>
      <c r="AO663" s="775"/>
      <c r="AP663" s="775"/>
      <c r="AQ663" s="775"/>
      <c r="AR663" s="775"/>
      <c r="AS663" s="775"/>
      <c r="AT663" s="775"/>
      <c r="AU663" s="775"/>
      <c r="AV663" s="775"/>
      <c r="AW663" s="775"/>
      <c r="AX663" s="775"/>
      <c r="AY663" s="775"/>
      <c r="AZ663" s="775"/>
      <c r="BA663" s="775"/>
      <c r="BB663" s="775"/>
      <c r="BC663" s="775"/>
    </row>
    <row r="664" spans="1:55" ht="17.100000000000001" customHeight="1">
      <c r="A664" s="646" t="s">
        <v>696</v>
      </c>
      <c r="B664" s="371" t="s">
        <v>313</v>
      </c>
      <c r="C664" s="718"/>
      <c r="D664" s="372"/>
      <c r="E664" s="371"/>
      <c r="F664" s="371"/>
      <c r="G664" s="371"/>
      <c r="H664" s="371"/>
      <c r="I664" s="371"/>
      <c r="J664" s="371"/>
      <c r="K664" s="371"/>
      <c r="L664" s="371"/>
      <c r="M664" s="371"/>
      <c r="N664" s="371"/>
      <c r="O664" s="371"/>
      <c r="P664" s="371"/>
      <c r="Q664" s="371"/>
      <c r="R664" s="371"/>
      <c r="S664" s="371"/>
      <c r="T664" s="371"/>
      <c r="U664" s="371"/>
      <c r="V664" s="371"/>
      <c r="W664" s="371"/>
      <c r="X664" s="657"/>
      <c r="Y664" s="264"/>
      <c r="Z664" s="265"/>
      <c r="AA664" s="265"/>
      <c r="AB664" s="267"/>
      <c r="AC664" s="651" t="s">
        <v>698</v>
      </c>
      <c r="AD664" s="652"/>
      <c r="AE664" s="372"/>
      <c r="AF664" s="36" t="s">
        <v>319</v>
      </c>
      <c r="AG664" s="36"/>
      <c r="AH664" s="36"/>
      <c r="AI664" s="36"/>
      <c r="AJ664" s="36"/>
      <c r="AK664" s="36"/>
      <c r="AL664" s="36"/>
      <c r="AM664" s="36"/>
      <c r="AN664" s="36"/>
      <c r="AO664" s="36"/>
      <c r="AP664" s="36"/>
      <c r="AQ664" s="36"/>
      <c r="AR664" s="36"/>
      <c r="AS664" s="36"/>
      <c r="AT664" s="36"/>
      <c r="AU664" s="36"/>
      <c r="AV664" s="36"/>
      <c r="AW664" s="36"/>
      <c r="AX664" s="36"/>
      <c r="AY664" s="37"/>
      <c r="AZ664" s="264"/>
      <c r="BA664" s="265"/>
      <c r="BB664" s="265"/>
      <c r="BC664" s="267"/>
    </row>
    <row r="665" spans="1:55" ht="17.100000000000001" customHeight="1">
      <c r="A665" s="646" t="s">
        <v>179</v>
      </c>
      <c r="B665" s="371" t="s">
        <v>314</v>
      </c>
      <c r="C665" s="718"/>
      <c r="D665" s="371"/>
      <c r="E665" s="371"/>
      <c r="F665" s="371"/>
      <c r="G665" s="371"/>
      <c r="H665" s="371"/>
      <c r="I665" s="371"/>
      <c r="J665" s="371"/>
      <c r="K665" s="371"/>
      <c r="L665" s="371"/>
      <c r="M665" s="371"/>
      <c r="N665" s="371"/>
      <c r="O665" s="371"/>
      <c r="P665" s="371"/>
      <c r="Q665" s="371"/>
      <c r="R665" s="371"/>
      <c r="S665" s="371"/>
      <c r="T665" s="371"/>
      <c r="U665" s="371"/>
      <c r="V665" s="371"/>
      <c r="W665" s="371"/>
      <c r="X665" s="657"/>
      <c r="Y665" s="264"/>
      <c r="Z665" s="265"/>
      <c r="AA665" s="265"/>
      <c r="AB665" s="267"/>
      <c r="AC665" s="651" t="s">
        <v>185</v>
      </c>
      <c r="AD665" s="652"/>
      <c r="AE665" s="371"/>
      <c r="AF665" s="36" t="s">
        <v>320</v>
      </c>
      <c r="AG665" s="36"/>
      <c r="AH665" s="36"/>
      <c r="AI665" s="36"/>
      <c r="AJ665" s="36"/>
      <c r="AK665" s="36"/>
      <c r="AL665" s="36"/>
      <c r="AM665" s="36"/>
      <c r="AN665" s="36"/>
      <c r="AO665" s="36"/>
      <c r="AP665" s="36"/>
      <c r="AQ665" s="36"/>
      <c r="AR665" s="36"/>
      <c r="AS665" s="36"/>
      <c r="AT665" s="36"/>
      <c r="AU665" s="36"/>
      <c r="AV665" s="36"/>
      <c r="AW665" s="36"/>
      <c r="AX665" s="36"/>
      <c r="AY665" s="37"/>
      <c r="AZ665" s="264"/>
      <c r="BA665" s="265"/>
      <c r="BB665" s="265"/>
      <c r="BC665" s="267"/>
    </row>
    <row r="666" spans="1:55" ht="17.100000000000001" customHeight="1">
      <c r="A666" s="646" t="s">
        <v>180</v>
      </c>
      <c r="B666" s="371" t="s">
        <v>315</v>
      </c>
      <c r="C666" s="718"/>
      <c r="D666" s="371"/>
      <c r="E666" s="371"/>
      <c r="F666" s="371"/>
      <c r="G666" s="371"/>
      <c r="H666" s="371"/>
      <c r="I666" s="371"/>
      <c r="J666" s="371"/>
      <c r="K666" s="371"/>
      <c r="L666" s="371"/>
      <c r="M666" s="371"/>
      <c r="N666" s="371"/>
      <c r="O666" s="371"/>
      <c r="P666" s="371"/>
      <c r="Q666" s="371"/>
      <c r="R666" s="371"/>
      <c r="S666" s="371"/>
      <c r="T666" s="371"/>
      <c r="U666" s="371"/>
      <c r="V666" s="371"/>
      <c r="W666" s="371"/>
      <c r="X666" s="657"/>
      <c r="Y666" s="264"/>
      <c r="Z666" s="265"/>
      <c r="AA666" s="265"/>
      <c r="AB666" s="267"/>
      <c r="AC666" s="651" t="s">
        <v>186</v>
      </c>
      <c r="AD666" s="652"/>
      <c r="AE666" s="371"/>
      <c r="AF666" s="36" t="s">
        <v>321</v>
      </c>
      <c r="AG666" s="36"/>
      <c r="AH666" s="36"/>
      <c r="AI666" s="36"/>
      <c r="AJ666" s="36"/>
      <c r="AK666" s="36"/>
      <c r="AL666" s="36"/>
      <c r="AM666" s="36"/>
      <c r="AN666" s="36"/>
      <c r="AO666" s="36"/>
      <c r="AP666" s="36"/>
      <c r="AQ666" s="36"/>
      <c r="AR666" s="36"/>
      <c r="AS666" s="36"/>
      <c r="AT666" s="36"/>
      <c r="AU666" s="36"/>
      <c r="AV666" s="36"/>
      <c r="AW666" s="36"/>
      <c r="AX666" s="36"/>
      <c r="AY666" s="37"/>
      <c r="AZ666" s="264"/>
      <c r="BA666" s="265"/>
      <c r="BB666" s="265"/>
      <c r="BC666" s="267"/>
    </row>
    <row r="667" spans="1:55" ht="16.5" customHeight="1">
      <c r="A667" s="646" t="s">
        <v>181</v>
      </c>
      <c r="B667" s="371" t="s">
        <v>316</v>
      </c>
      <c r="C667" s="718"/>
      <c r="D667" s="776"/>
      <c r="E667" s="776"/>
      <c r="F667" s="776"/>
      <c r="G667" s="776"/>
      <c r="H667" s="776"/>
      <c r="I667" s="776"/>
      <c r="J667" s="776"/>
      <c r="K667" s="776"/>
      <c r="L667" s="776"/>
      <c r="M667" s="776"/>
      <c r="N667" s="776"/>
      <c r="O667" s="776"/>
      <c r="P667" s="776"/>
      <c r="Q667" s="776"/>
      <c r="R667" s="776"/>
      <c r="S667" s="776"/>
      <c r="T667" s="776"/>
      <c r="U667" s="776"/>
      <c r="V667" s="776"/>
      <c r="W667" s="776"/>
      <c r="X667" s="777"/>
      <c r="Y667" s="264"/>
      <c r="Z667" s="265"/>
      <c r="AA667" s="265"/>
      <c r="AB667" s="267"/>
      <c r="AC667" s="651" t="s">
        <v>187</v>
      </c>
      <c r="AD667" s="652"/>
      <c r="AE667" s="776"/>
      <c r="AF667" s="589" t="s">
        <v>2296</v>
      </c>
      <c r="AG667" s="589"/>
      <c r="AH667" s="589"/>
      <c r="AI667" s="589"/>
      <c r="AJ667" s="589"/>
      <c r="AK667" s="589"/>
      <c r="AL667" s="589"/>
      <c r="AM667" s="589"/>
      <c r="AN667" s="589"/>
      <c r="AO667" s="589"/>
      <c r="AP667" s="589"/>
      <c r="AQ667" s="589"/>
      <c r="AR667" s="589"/>
      <c r="AS667" s="589"/>
      <c r="AT667" s="589"/>
      <c r="AU667" s="589"/>
      <c r="AV667" s="589"/>
      <c r="AW667" s="589"/>
      <c r="AX667" s="589"/>
      <c r="AY667" s="590"/>
      <c r="AZ667" s="264"/>
      <c r="BA667" s="265"/>
      <c r="BB667" s="265"/>
      <c r="BC667" s="267"/>
    </row>
    <row r="668" spans="1:55" ht="17.100000000000001" customHeight="1">
      <c r="A668" s="646" t="s">
        <v>182</v>
      </c>
      <c r="B668" s="371" t="s">
        <v>317</v>
      </c>
      <c r="C668" s="718"/>
      <c r="D668" s="371"/>
      <c r="E668" s="371"/>
      <c r="F668" s="371"/>
      <c r="G668" s="371"/>
      <c r="H668" s="371"/>
      <c r="I668" s="371"/>
      <c r="J668" s="371"/>
      <c r="K668" s="371"/>
      <c r="L668" s="371"/>
      <c r="M668" s="371"/>
      <c r="N668" s="371"/>
      <c r="O668" s="371"/>
      <c r="P668" s="371"/>
      <c r="Q668" s="371"/>
      <c r="R668" s="371"/>
      <c r="S668" s="371"/>
      <c r="T668" s="371"/>
      <c r="U668" s="371"/>
      <c r="V668" s="371"/>
      <c r="W668" s="371"/>
      <c r="X668" s="657"/>
      <c r="Y668" s="264"/>
      <c r="Z668" s="265"/>
      <c r="AA668" s="265"/>
      <c r="AB668" s="267"/>
      <c r="AC668" s="651" t="s">
        <v>188</v>
      </c>
      <c r="AD668" s="652"/>
      <c r="AE668" s="371"/>
      <c r="AF668" s="36" t="s">
        <v>322</v>
      </c>
      <c r="AG668" s="36"/>
      <c r="AH668" s="36"/>
      <c r="AI668" s="36"/>
      <c r="AJ668" s="36"/>
      <c r="AK668" s="36"/>
      <c r="AL668" s="36"/>
      <c r="AM668" s="36"/>
      <c r="AN668" s="36"/>
      <c r="AO668" s="36"/>
      <c r="AP668" s="36"/>
      <c r="AQ668" s="36"/>
      <c r="AR668" s="36"/>
      <c r="AS668" s="36"/>
      <c r="AT668" s="36"/>
      <c r="AU668" s="36"/>
      <c r="AV668" s="36"/>
      <c r="AW668" s="36"/>
      <c r="AX668" s="36"/>
      <c r="AY668" s="37"/>
      <c r="AZ668" s="264"/>
      <c r="BA668" s="265"/>
      <c r="BB668" s="265"/>
      <c r="BC668" s="267"/>
    </row>
    <row r="669" spans="1:55" ht="17.100000000000001" customHeight="1">
      <c r="A669" s="646" t="s">
        <v>183</v>
      </c>
      <c r="B669" s="371" t="s">
        <v>318</v>
      </c>
      <c r="C669" s="718"/>
      <c r="D669" s="371"/>
      <c r="E669" s="371"/>
      <c r="F669" s="371"/>
      <c r="G669" s="371"/>
      <c r="H669" s="371"/>
      <c r="I669" s="371"/>
      <c r="J669" s="371"/>
      <c r="K669" s="371"/>
      <c r="L669" s="371"/>
      <c r="M669" s="371"/>
      <c r="N669" s="371"/>
      <c r="O669" s="371"/>
      <c r="P669" s="371"/>
      <c r="Q669" s="371"/>
      <c r="R669" s="371"/>
      <c r="S669" s="371"/>
      <c r="T669" s="371"/>
      <c r="U669" s="371"/>
      <c r="V669" s="371"/>
      <c r="W669" s="371"/>
      <c r="X669" s="657"/>
      <c r="Y669" s="264"/>
      <c r="Z669" s="265"/>
      <c r="AA669" s="265"/>
      <c r="AB669" s="267"/>
      <c r="AC669" s="651" t="s">
        <v>189</v>
      </c>
      <c r="AD669" s="652"/>
      <c r="AE669" s="371"/>
      <c r="AF669" s="36" t="s">
        <v>323</v>
      </c>
      <c r="AG669" s="36"/>
      <c r="AH669" s="36"/>
      <c r="AI669" s="36"/>
      <c r="AJ669" s="36"/>
      <c r="AK669" s="36"/>
      <c r="AL669" s="36"/>
      <c r="AM669" s="36"/>
      <c r="AN669" s="36"/>
      <c r="AO669" s="36"/>
      <c r="AP669" s="36"/>
      <c r="AQ669" s="36"/>
      <c r="AR669" s="36"/>
      <c r="AS669" s="36"/>
      <c r="AT669" s="36"/>
      <c r="AU669" s="36"/>
      <c r="AV669" s="36"/>
      <c r="AW669" s="36"/>
      <c r="AX669" s="36"/>
      <c r="AY669" s="37"/>
      <c r="AZ669" s="264"/>
      <c r="BA669" s="265"/>
      <c r="BB669" s="265"/>
      <c r="BC669" s="267"/>
    </row>
    <row r="670" spans="1:55" s="46" customFormat="1" ht="18" customHeight="1">
      <c r="A670" s="778" t="s">
        <v>2093</v>
      </c>
      <c r="B670" s="779"/>
      <c r="C670" s="779"/>
      <c r="D670" s="779"/>
      <c r="E670" s="779"/>
      <c r="F670" s="779"/>
      <c r="G670" s="779"/>
      <c r="H670" s="779"/>
      <c r="I670" s="779"/>
      <c r="J670" s="779"/>
      <c r="K670" s="779"/>
      <c r="L670" s="779"/>
      <c r="M670" s="779"/>
      <c r="N670" s="779"/>
      <c r="O670" s="779"/>
      <c r="P670" s="779"/>
      <c r="Q670" s="779"/>
      <c r="R670" s="779"/>
      <c r="S670" s="779"/>
      <c r="T670" s="779"/>
      <c r="U670" s="779"/>
      <c r="V670" s="779"/>
      <c r="W670" s="779"/>
      <c r="X670" s="779"/>
      <c r="Y670" s="779"/>
      <c r="Z670" s="779"/>
      <c r="AA670" s="779"/>
      <c r="AB670" s="779"/>
      <c r="AC670" s="779"/>
      <c r="AD670" s="779"/>
      <c r="AE670" s="779"/>
      <c r="AF670" s="779"/>
      <c r="AG670" s="779"/>
      <c r="AH670" s="779"/>
      <c r="AI670" s="779"/>
      <c r="AJ670" s="779"/>
      <c r="AK670" s="779"/>
      <c r="AL670" s="779"/>
      <c r="AM670" s="779"/>
      <c r="AN670" s="779"/>
      <c r="AO670" s="779"/>
      <c r="AP670" s="779"/>
      <c r="AQ670" s="779"/>
      <c r="AR670" s="779"/>
      <c r="AS670" s="779"/>
      <c r="AT670" s="779"/>
      <c r="AU670" s="779"/>
      <c r="AV670" s="779"/>
      <c r="AW670" s="779"/>
      <c r="AX670" s="779"/>
      <c r="AY670" s="779"/>
      <c r="AZ670" s="779"/>
      <c r="BA670" s="779"/>
      <c r="BB670" s="779"/>
      <c r="BC670" s="779"/>
    </row>
    <row r="671" spans="1:55" ht="16.5" customHeight="1">
      <c r="A671" s="646" t="s">
        <v>692</v>
      </c>
      <c r="B671" s="15" t="s">
        <v>1062</v>
      </c>
      <c r="C671" s="718"/>
      <c r="D671" s="372"/>
      <c r="E671" s="15"/>
      <c r="F671" s="15"/>
      <c r="G671" s="15"/>
      <c r="H671" s="15"/>
      <c r="I671" s="15"/>
      <c r="J671" s="15"/>
      <c r="K671" s="15"/>
      <c r="L671" s="15"/>
      <c r="M671" s="15"/>
      <c r="N671" s="15"/>
      <c r="O671" s="15"/>
      <c r="P671" s="15"/>
      <c r="Q671" s="15"/>
      <c r="R671" s="15"/>
      <c r="S671" s="15"/>
      <c r="T671" s="15"/>
      <c r="U671" s="15"/>
      <c r="V671" s="15"/>
      <c r="W671" s="15"/>
      <c r="X671" s="16"/>
      <c r="Y671" s="264"/>
      <c r="Z671" s="265"/>
      <c r="AA671" s="265"/>
      <c r="AB671" s="267"/>
      <c r="AC671" s="651" t="s">
        <v>2228</v>
      </c>
      <c r="AD671" s="652"/>
      <c r="AF671" s="780" t="s">
        <v>1025</v>
      </c>
      <c r="AG671" s="780"/>
      <c r="AH671" s="780"/>
      <c r="AI671" s="780"/>
      <c r="AJ671" s="780"/>
      <c r="AK671" s="780"/>
      <c r="AL671" s="780"/>
      <c r="AM671" s="780"/>
      <c r="AN671" s="780"/>
      <c r="AO671" s="780"/>
      <c r="AP671" s="780"/>
      <c r="AQ671" s="780"/>
      <c r="AR671" s="780"/>
      <c r="AS671" s="780"/>
      <c r="AT671" s="780"/>
      <c r="AU671" s="780"/>
      <c r="AV671" s="780"/>
      <c r="AW671" s="780"/>
      <c r="AX671" s="780"/>
      <c r="AY671" s="780"/>
      <c r="AZ671" s="264"/>
      <c r="BA671" s="265"/>
      <c r="BB671" s="265"/>
      <c r="BC671" s="267"/>
    </row>
    <row r="672" spans="1:55" ht="24.75" customHeight="1">
      <c r="A672" s="646" t="s">
        <v>179</v>
      </c>
      <c r="B672" s="371" t="s">
        <v>324</v>
      </c>
      <c r="C672" s="718"/>
      <c r="D672" s="371"/>
      <c r="E672" s="371"/>
      <c r="F672" s="371"/>
      <c r="G672" s="371"/>
      <c r="H672" s="371"/>
      <c r="I672" s="371"/>
      <c r="J672" s="371"/>
      <c r="K672" s="371"/>
      <c r="L672" s="371"/>
      <c r="M672" s="371"/>
      <c r="N672" s="371"/>
      <c r="O672" s="371"/>
      <c r="P672" s="371"/>
      <c r="Q672" s="371"/>
      <c r="R672" s="371"/>
      <c r="S672" s="371"/>
      <c r="T672" s="371"/>
      <c r="U672" s="371"/>
      <c r="V672" s="371"/>
      <c r="W672" s="371"/>
      <c r="X672" s="657"/>
      <c r="Y672" s="264"/>
      <c r="Z672" s="265"/>
      <c r="AA672" s="265"/>
      <c r="AB672" s="267"/>
      <c r="AC672" s="651" t="s">
        <v>2230</v>
      </c>
      <c r="AD672" s="652"/>
      <c r="AE672" s="781"/>
      <c r="AF672" s="647" t="s">
        <v>2354</v>
      </c>
      <c r="AG672" s="647"/>
      <c r="AH672" s="647"/>
      <c r="AI672" s="647"/>
      <c r="AJ672" s="647"/>
      <c r="AK672" s="647"/>
      <c r="AL672" s="647"/>
      <c r="AM672" s="647"/>
      <c r="AN672" s="647"/>
      <c r="AO672" s="647"/>
      <c r="AP672" s="647"/>
      <c r="AQ672" s="647"/>
      <c r="AR672" s="647"/>
      <c r="AS672" s="647"/>
      <c r="AT672" s="647"/>
      <c r="AU672" s="647"/>
      <c r="AV672" s="647"/>
      <c r="AW672" s="647"/>
      <c r="AX672" s="647"/>
      <c r="AY672" s="648"/>
      <c r="AZ672" s="264"/>
      <c r="BA672" s="265"/>
      <c r="BB672" s="265"/>
      <c r="BC672" s="267"/>
    </row>
    <row r="673" spans="1:55" ht="16.5" customHeight="1">
      <c r="A673" s="646" t="s">
        <v>180</v>
      </c>
      <c r="B673" s="317" t="s">
        <v>2297</v>
      </c>
      <c r="C673" s="46"/>
      <c r="D673" s="46"/>
      <c r="E673" s="46"/>
      <c r="F673" s="46"/>
      <c r="G673" s="46"/>
      <c r="H673" s="46"/>
      <c r="I673" s="46"/>
      <c r="J673" s="46"/>
      <c r="K673" s="46"/>
      <c r="L673" s="46"/>
      <c r="M673" s="46"/>
      <c r="N673" s="46"/>
      <c r="O673" s="46"/>
      <c r="P673" s="46"/>
      <c r="Q673" s="46"/>
      <c r="R673" s="46"/>
      <c r="S673" s="46"/>
      <c r="T673" s="46"/>
      <c r="U673" s="46"/>
      <c r="V673" s="46"/>
      <c r="W673" s="46"/>
      <c r="X673" s="46"/>
      <c r="Y673" s="264"/>
      <c r="Z673" s="265"/>
      <c r="AA673" s="265"/>
      <c r="AB673" s="267"/>
      <c r="AC673" s="651" t="s">
        <v>700</v>
      </c>
      <c r="AD673" s="652"/>
      <c r="AE673" s="781"/>
      <c r="AF673" s="782" t="s">
        <v>1024</v>
      </c>
      <c r="AG673" s="782"/>
      <c r="AH673" s="782"/>
      <c r="AI673" s="782"/>
      <c r="AJ673" s="782"/>
      <c r="AK673" s="782"/>
      <c r="AL673" s="782"/>
      <c r="AM673" s="782"/>
      <c r="AN673" s="782"/>
      <c r="AO673" s="782"/>
      <c r="AP673" s="782"/>
      <c r="AQ673" s="782"/>
      <c r="AR673" s="782"/>
      <c r="AS673" s="782"/>
      <c r="AT673" s="782"/>
      <c r="AU673" s="782"/>
      <c r="AV673" s="782"/>
      <c r="AW673" s="782"/>
      <c r="AX673" s="782"/>
      <c r="AY673" s="783"/>
      <c r="AZ673" s="264"/>
      <c r="BA673" s="265"/>
      <c r="BB673" s="265"/>
      <c r="BC673" s="267"/>
    </row>
    <row r="674" spans="1:55" ht="16.5" customHeight="1">
      <c r="A674" s="646" t="s">
        <v>181</v>
      </c>
      <c r="B674" s="371" t="s">
        <v>440</v>
      </c>
      <c r="C674" s="718"/>
      <c r="D674" s="371"/>
      <c r="E674" s="371"/>
      <c r="F674" s="371"/>
      <c r="G674" s="371"/>
      <c r="H674" s="371"/>
      <c r="I674" s="371"/>
      <c r="J674" s="371"/>
      <c r="K674" s="371"/>
      <c r="L674" s="371"/>
      <c r="M674" s="371"/>
      <c r="N674" s="371"/>
      <c r="O674" s="371"/>
      <c r="P674" s="371"/>
      <c r="Q674" s="371"/>
      <c r="R674" s="371"/>
      <c r="S674" s="371"/>
      <c r="T674" s="371"/>
      <c r="U674" s="371"/>
      <c r="V674" s="371"/>
      <c r="W674" s="371"/>
      <c r="X674" s="657"/>
      <c r="Y674" s="264"/>
      <c r="Z674" s="265"/>
      <c r="AA674" s="265"/>
      <c r="AB674" s="267"/>
      <c r="AC674" s="726" t="s">
        <v>697</v>
      </c>
      <c r="AD674" s="727"/>
      <c r="AE674" s="756"/>
      <c r="AF674" s="784" t="s">
        <v>1021</v>
      </c>
      <c r="AG674" s="784"/>
      <c r="AH674" s="784"/>
      <c r="AI674" s="784"/>
      <c r="AJ674" s="784"/>
      <c r="AK674" s="784"/>
      <c r="AL674" s="784"/>
      <c r="AM674" s="784"/>
      <c r="AN674" s="784"/>
      <c r="AO674" s="784"/>
      <c r="AP674" s="784"/>
      <c r="AQ674" s="784"/>
      <c r="AR674" s="784"/>
      <c r="AS674" s="784"/>
      <c r="AT674" s="784"/>
      <c r="AU674" s="784"/>
      <c r="AV674" s="784"/>
      <c r="AW674" s="784"/>
      <c r="AX674" s="784"/>
      <c r="AY674" s="784"/>
      <c r="AZ674" s="264"/>
      <c r="BA674" s="265"/>
      <c r="BB674" s="265"/>
      <c r="BC674" s="267"/>
    </row>
    <row r="675" spans="1:55" ht="16.5" customHeight="1">
      <c r="A675" s="646" t="s">
        <v>182</v>
      </c>
      <c r="B675" s="371" t="s">
        <v>1026</v>
      </c>
      <c r="C675" s="718"/>
      <c r="D675" s="371"/>
      <c r="E675" s="371"/>
      <c r="F675" s="371"/>
      <c r="G675" s="371"/>
      <c r="H675" s="371"/>
      <c r="I675" s="371"/>
      <c r="J675" s="371"/>
      <c r="K675" s="371"/>
      <c r="L675" s="371"/>
      <c r="M675" s="371"/>
      <c r="N675" s="371"/>
      <c r="O675" s="371"/>
      <c r="P675" s="371"/>
      <c r="Q675" s="371"/>
      <c r="R675" s="371"/>
      <c r="S675" s="371"/>
      <c r="T675" s="371"/>
      <c r="U675" s="371"/>
      <c r="V675" s="371"/>
      <c r="W675" s="371"/>
      <c r="X675" s="657"/>
      <c r="Y675" s="264"/>
      <c r="Z675" s="265"/>
      <c r="AA675" s="265"/>
      <c r="AB675" s="265"/>
      <c r="AC675" s="747"/>
      <c r="AD675" s="655"/>
      <c r="AE675" s="756"/>
      <c r="AF675" s="756"/>
      <c r="AG675" s="756"/>
      <c r="AH675" s="756"/>
      <c r="AI675" s="756"/>
      <c r="AJ675" s="756"/>
      <c r="AK675" s="756"/>
      <c r="AL675" s="756"/>
      <c r="AM675" s="756"/>
      <c r="AN675" s="756"/>
      <c r="AO675" s="756"/>
      <c r="AP675" s="756"/>
      <c r="AQ675" s="756"/>
      <c r="AR675" s="756"/>
      <c r="AS675" s="756"/>
      <c r="AT675" s="756"/>
      <c r="AU675" s="756"/>
      <c r="AV675" s="756"/>
      <c r="AW675" s="756"/>
      <c r="AX675" s="756"/>
      <c r="AY675" s="756"/>
      <c r="AZ675" s="368"/>
      <c r="BA675" s="748"/>
      <c r="BB675" s="748"/>
      <c r="BC675" s="748"/>
    </row>
    <row r="676" spans="1:55" ht="18" customHeight="1">
      <c r="A676" s="750" t="s">
        <v>2094</v>
      </c>
      <c r="B676" s="751"/>
      <c r="C676" s="751"/>
      <c r="D676" s="751"/>
      <c r="E676" s="751"/>
      <c r="F676" s="751"/>
      <c r="G676" s="751"/>
      <c r="H676" s="751"/>
      <c r="I676" s="751"/>
      <c r="J676" s="751"/>
      <c r="K676" s="751"/>
      <c r="L676" s="751"/>
      <c r="M676" s="751"/>
      <c r="N676" s="751"/>
      <c r="O676" s="751"/>
      <c r="P676" s="751"/>
      <c r="Q676" s="751"/>
      <c r="R676" s="751"/>
      <c r="S676" s="751"/>
      <c r="T676" s="751"/>
      <c r="U676" s="751"/>
      <c r="V676" s="751"/>
      <c r="W676" s="751"/>
      <c r="X676" s="751"/>
      <c r="Y676" s="773"/>
      <c r="Z676" s="773"/>
      <c r="AA676" s="773"/>
      <c r="AB676" s="785"/>
      <c r="AC676" s="228"/>
      <c r="AD676" s="228"/>
      <c r="AE676" s="228"/>
      <c r="AF676" s="228"/>
      <c r="AG676" s="228"/>
      <c r="AH676" s="228"/>
      <c r="AI676" s="228"/>
      <c r="AJ676" s="228"/>
      <c r="AK676" s="228"/>
      <c r="AL676" s="228"/>
      <c r="AM676" s="228"/>
      <c r="AN676" s="228"/>
      <c r="AO676" s="228"/>
      <c r="AP676" s="228"/>
      <c r="AQ676" s="228"/>
      <c r="AR676" s="228"/>
      <c r="AS676" s="228"/>
      <c r="AT676" s="228"/>
      <c r="AU676" s="228"/>
      <c r="AV676" s="228"/>
      <c r="AW676" s="228"/>
      <c r="AX676" s="228"/>
      <c r="AY676" s="228"/>
      <c r="AZ676" s="228"/>
      <c r="BA676" s="228"/>
      <c r="BB676" s="228"/>
      <c r="BC676" s="228"/>
    </row>
    <row r="677" spans="1:55" s="46" customFormat="1" ht="18.75" customHeight="1">
      <c r="A677" s="646" t="s">
        <v>696</v>
      </c>
      <c r="B677" s="371" t="s">
        <v>331</v>
      </c>
      <c r="C677" s="718"/>
      <c r="D677" s="371"/>
      <c r="E677" s="371"/>
      <c r="F677" s="371"/>
      <c r="G677" s="371"/>
      <c r="H677" s="371"/>
      <c r="I677" s="371"/>
      <c r="J677" s="371"/>
      <c r="K677" s="371"/>
      <c r="L677" s="371"/>
      <c r="M677" s="371"/>
      <c r="N677" s="371"/>
      <c r="O677" s="371"/>
      <c r="P677" s="371"/>
      <c r="Q677" s="371"/>
      <c r="R677" s="371"/>
      <c r="S677" s="371"/>
      <c r="T677" s="371"/>
      <c r="U677" s="371"/>
      <c r="V677" s="371"/>
      <c r="W677" s="371"/>
      <c r="X677" s="657"/>
      <c r="Y677" s="264"/>
      <c r="Z677" s="265"/>
      <c r="AA677" s="265"/>
      <c r="AB677" s="267"/>
      <c r="AC677" s="228"/>
      <c r="AD677" s="228"/>
      <c r="AE677" s="228"/>
      <c r="AF677" s="228"/>
      <c r="AG677" s="228"/>
      <c r="AH677" s="228"/>
      <c r="AI677" s="228"/>
      <c r="AJ677" s="228"/>
      <c r="AK677" s="228"/>
      <c r="AL677" s="228"/>
      <c r="AM677" s="228"/>
      <c r="AN677" s="228"/>
      <c r="AO677" s="228"/>
      <c r="AP677" s="228"/>
      <c r="AQ677" s="228"/>
      <c r="AR677" s="228"/>
      <c r="AS677" s="228"/>
      <c r="AT677" s="228"/>
      <c r="AU677" s="228"/>
      <c r="AV677" s="228"/>
      <c r="AW677" s="228"/>
      <c r="AX677" s="228"/>
      <c r="AY677" s="228"/>
      <c r="AZ677" s="228"/>
      <c r="BA677" s="228"/>
      <c r="BB677" s="228"/>
      <c r="BC677" s="228"/>
    </row>
    <row r="678" spans="1:55" ht="17.100000000000001" customHeight="1">
      <c r="A678" s="750" t="s">
        <v>2095</v>
      </c>
      <c r="B678" s="751"/>
      <c r="C678" s="751"/>
      <c r="D678" s="751"/>
      <c r="E678" s="751"/>
      <c r="F678" s="751"/>
      <c r="G678" s="751"/>
      <c r="H678" s="751"/>
      <c r="I678" s="751"/>
      <c r="J678" s="751"/>
      <c r="K678" s="751"/>
      <c r="L678" s="751"/>
      <c r="M678" s="751"/>
      <c r="N678" s="751"/>
      <c r="O678" s="751"/>
      <c r="P678" s="751"/>
      <c r="Q678" s="751"/>
      <c r="R678" s="751"/>
      <c r="S678" s="751"/>
      <c r="T678" s="751"/>
      <c r="U678" s="751"/>
      <c r="V678" s="751"/>
      <c r="W678" s="751"/>
      <c r="X678" s="751"/>
      <c r="Y678" s="779"/>
      <c r="Z678" s="779"/>
      <c r="AA678" s="779"/>
      <c r="AB678" s="786"/>
      <c r="AC678" s="751"/>
      <c r="AD678" s="751"/>
      <c r="AE678" s="751"/>
      <c r="AF678" s="751"/>
      <c r="AG678" s="751"/>
      <c r="AH678" s="751"/>
      <c r="AI678" s="751"/>
      <c r="AJ678" s="751"/>
      <c r="AK678" s="751"/>
      <c r="AL678" s="751"/>
      <c r="AM678" s="751"/>
      <c r="AN678" s="751"/>
      <c r="AO678" s="751"/>
      <c r="AP678" s="751"/>
      <c r="AQ678" s="751"/>
      <c r="AR678" s="751"/>
      <c r="AS678" s="751"/>
      <c r="AT678" s="751"/>
      <c r="AU678" s="751"/>
      <c r="AV678" s="751"/>
      <c r="AW678" s="751"/>
      <c r="AX678" s="751"/>
      <c r="AY678" s="751"/>
      <c r="AZ678" s="751"/>
      <c r="BA678" s="751"/>
      <c r="BB678" s="751"/>
      <c r="BC678" s="751"/>
    </row>
    <row r="679" spans="1:55" ht="16.5" customHeight="1">
      <c r="A679" s="646" t="s">
        <v>696</v>
      </c>
      <c r="B679" s="15" t="s">
        <v>325</v>
      </c>
      <c r="C679" s="718"/>
      <c r="D679" s="372"/>
      <c r="E679" s="15"/>
      <c r="F679" s="15"/>
      <c r="G679" s="15"/>
      <c r="H679" s="15"/>
      <c r="I679" s="15"/>
      <c r="J679" s="15"/>
      <c r="K679" s="15"/>
      <c r="L679" s="15"/>
      <c r="M679" s="15"/>
      <c r="N679" s="15"/>
      <c r="O679" s="15"/>
      <c r="P679" s="15"/>
      <c r="Q679" s="15"/>
      <c r="R679" s="15"/>
      <c r="S679" s="15"/>
      <c r="T679" s="15"/>
      <c r="U679" s="15"/>
      <c r="V679" s="15"/>
      <c r="W679" s="15"/>
      <c r="X679" s="16"/>
      <c r="Y679" s="264"/>
      <c r="Z679" s="265"/>
      <c r="AA679" s="265"/>
      <c r="AB679" s="267"/>
      <c r="AC679" s="651" t="s">
        <v>2228</v>
      </c>
      <c r="AD679" s="652"/>
      <c r="AE679" s="372"/>
      <c r="AF679" s="371" t="s">
        <v>2353</v>
      </c>
      <c r="AG679" s="371"/>
      <c r="AH679" s="371"/>
      <c r="AI679" s="371"/>
      <c r="AJ679" s="371"/>
      <c r="AK679" s="371"/>
      <c r="AL679" s="371"/>
      <c r="AM679" s="371"/>
      <c r="AN679" s="371"/>
      <c r="AO679" s="371"/>
      <c r="AP679" s="371"/>
      <c r="AQ679" s="371"/>
      <c r="AR679" s="371"/>
      <c r="AS679" s="371"/>
      <c r="AT679" s="371"/>
      <c r="AU679" s="371"/>
      <c r="AV679" s="371"/>
      <c r="AW679" s="371"/>
      <c r="AX679" s="371"/>
      <c r="AY679" s="657"/>
      <c r="AZ679" s="264"/>
      <c r="BA679" s="265"/>
      <c r="BB679" s="265"/>
      <c r="BC679" s="267"/>
    </row>
    <row r="680" spans="1:55" ht="16.5" customHeight="1">
      <c r="A680" s="646" t="s">
        <v>179</v>
      </c>
      <c r="B680" s="15" t="s">
        <v>326</v>
      </c>
      <c r="C680" s="718"/>
      <c r="D680" s="371"/>
      <c r="E680" s="15"/>
      <c r="F680" s="15"/>
      <c r="G680" s="15"/>
      <c r="H680" s="15"/>
      <c r="I680" s="15"/>
      <c r="J680" s="15"/>
      <c r="K680" s="15"/>
      <c r="L680" s="15"/>
      <c r="M680" s="15"/>
      <c r="N680" s="15"/>
      <c r="O680" s="15"/>
      <c r="P680" s="15"/>
      <c r="Q680" s="15"/>
      <c r="R680" s="15"/>
      <c r="S680" s="15"/>
      <c r="T680" s="15"/>
      <c r="U680" s="15"/>
      <c r="V680" s="15"/>
      <c r="W680" s="15"/>
      <c r="X680" s="16"/>
      <c r="Y680" s="264"/>
      <c r="Z680" s="265"/>
      <c r="AA680" s="265"/>
      <c r="AB680" s="267"/>
      <c r="AC680" s="651" t="s">
        <v>698</v>
      </c>
      <c r="AD680" s="652"/>
      <c r="AE680" s="371"/>
      <c r="AF680" s="371" t="s">
        <v>330</v>
      </c>
      <c r="AG680" s="371"/>
      <c r="AH680" s="371"/>
      <c r="AI680" s="371"/>
      <c r="AJ680" s="371"/>
      <c r="AK680" s="371"/>
      <c r="AL680" s="371"/>
      <c r="AM680" s="371"/>
      <c r="AN680" s="371"/>
      <c r="AO680" s="371"/>
      <c r="AP680" s="371"/>
      <c r="AQ680" s="371"/>
      <c r="AR680" s="371"/>
      <c r="AS680" s="371"/>
      <c r="AT680" s="371"/>
      <c r="AU680" s="371"/>
      <c r="AV680" s="371"/>
      <c r="AW680" s="371"/>
      <c r="AX680" s="371"/>
      <c r="AY680" s="657"/>
      <c r="AZ680" s="264"/>
      <c r="BA680" s="265"/>
      <c r="BB680" s="265"/>
      <c r="BC680" s="267"/>
    </row>
    <row r="681" spans="1:55" ht="30" customHeight="1">
      <c r="A681" s="646" t="s">
        <v>180</v>
      </c>
      <c r="B681" s="15" t="s">
        <v>327</v>
      </c>
      <c r="C681" s="718"/>
      <c r="D681" s="371"/>
      <c r="E681" s="15"/>
      <c r="F681" s="15"/>
      <c r="G681" s="15"/>
      <c r="H681" s="15"/>
      <c r="I681" s="15"/>
      <c r="J681" s="15"/>
      <c r="K681" s="15"/>
      <c r="L681" s="15"/>
      <c r="M681" s="15"/>
      <c r="N681" s="15"/>
      <c r="O681" s="15"/>
      <c r="P681" s="15"/>
      <c r="Q681" s="15"/>
      <c r="R681" s="15"/>
      <c r="S681" s="15"/>
      <c r="T681" s="15"/>
      <c r="U681" s="15"/>
      <c r="V681" s="15"/>
      <c r="W681" s="15"/>
      <c r="X681" s="16"/>
      <c r="Y681" s="264"/>
      <c r="Z681" s="265"/>
      <c r="AA681" s="265"/>
      <c r="AB681" s="267"/>
      <c r="AC681" s="651" t="s">
        <v>185</v>
      </c>
      <c r="AD681" s="652"/>
      <c r="AE681" s="371"/>
      <c r="AF681" s="582" t="s">
        <v>2355</v>
      </c>
      <c r="AG681" s="582"/>
      <c r="AH681" s="582"/>
      <c r="AI681" s="582"/>
      <c r="AJ681" s="582"/>
      <c r="AK681" s="582"/>
      <c r="AL681" s="582"/>
      <c r="AM681" s="582"/>
      <c r="AN681" s="582"/>
      <c r="AO681" s="582"/>
      <c r="AP681" s="582"/>
      <c r="AQ681" s="582"/>
      <c r="AR681" s="582"/>
      <c r="AS681" s="582"/>
      <c r="AT681" s="582"/>
      <c r="AU681" s="582"/>
      <c r="AV681" s="582"/>
      <c r="AW681" s="582"/>
      <c r="AX681" s="582"/>
      <c r="AY681" s="583"/>
      <c r="AZ681" s="264"/>
      <c r="BA681" s="265"/>
      <c r="BB681" s="265"/>
      <c r="BC681" s="267"/>
    </row>
    <row r="682" spans="1:55" ht="16.5" customHeight="1">
      <c r="A682" s="646" t="s">
        <v>181</v>
      </c>
      <c r="B682" s="15" t="s">
        <v>328</v>
      </c>
      <c r="C682" s="15"/>
      <c r="D682" s="718"/>
      <c r="E682" s="371"/>
      <c r="F682" s="15"/>
      <c r="G682" s="15"/>
      <c r="H682" s="15"/>
      <c r="I682" s="15"/>
      <c r="J682" s="15"/>
      <c r="K682" s="15"/>
      <c r="L682" s="15"/>
      <c r="M682" s="15"/>
      <c r="N682" s="15"/>
      <c r="O682" s="15"/>
      <c r="P682" s="15"/>
      <c r="Q682" s="15"/>
      <c r="R682" s="15"/>
      <c r="S682" s="15"/>
      <c r="T682" s="15"/>
      <c r="U682" s="15"/>
      <c r="V682" s="15"/>
      <c r="W682" s="15"/>
      <c r="X682" s="16"/>
      <c r="Y682" s="264"/>
      <c r="Z682" s="265"/>
      <c r="AA682" s="265"/>
      <c r="AB682" s="267"/>
      <c r="AC682" s="651" t="s">
        <v>186</v>
      </c>
      <c r="AD682" s="652"/>
      <c r="AE682" s="371"/>
      <c r="AF682" s="371" t="s">
        <v>332</v>
      </c>
      <c r="AG682" s="787"/>
      <c r="AH682" s="787"/>
      <c r="AI682" s="787"/>
      <c r="AJ682" s="787"/>
      <c r="AK682" s="787"/>
      <c r="AL682" s="787"/>
      <c r="AM682" s="787"/>
      <c r="AN682" s="787"/>
      <c r="AO682" s="787"/>
      <c r="AP682" s="787"/>
      <c r="AQ682" s="787"/>
      <c r="AR682" s="787"/>
      <c r="AS682" s="787"/>
      <c r="AT682" s="787"/>
      <c r="AU682" s="787"/>
      <c r="AV682" s="787"/>
      <c r="AW682" s="787"/>
      <c r="AX682" s="787"/>
      <c r="AY682" s="788"/>
      <c r="AZ682" s="264"/>
      <c r="BA682" s="265"/>
      <c r="BB682" s="265"/>
      <c r="BC682" s="267"/>
    </row>
    <row r="683" spans="1:55" ht="16.5" customHeight="1">
      <c r="A683" s="646" t="s">
        <v>182</v>
      </c>
      <c r="B683" s="371" t="s">
        <v>329</v>
      </c>
      <c r="C683" s="15"/>
      <c r="D683" s="718"/>
      <c r="E683" s="371"/>
      <c r="F683" s="15"/>
      <c r="G683" s="15"/>
      <c r="H683" s="15"/>
      <c r="I683" s="15"/>
      <c r="J683" s="15"/>
      <c r="K683" s="15"/>
      <c r="L683" s="15"/>
      <c r="M683" s="15"/>
      <c r="N683" s="15"/>
      <c r="O683" s="15"/>
      <c r="P683" s="15"/>
      <c r="Q683" s="15"/>
      <c r="R683" s="15"/>
      <c r="S683" s="15"/>
      <c r="T683" s="15"/>
      <c r="U683" s="15"/>
      <c r="V683" s="15"/>
      <c r="W683" s="15"/>
      <c r="X683" s="16"/>
      <c r="Y683" s="264"/>
      <c r="Z683" s="265"/>
      <c r="AA683" s="265"/>
      <c r="AB683" s="267"/>
      <c r="AC683" s="651" t="s">
        <v>187</v>
      </c>
      <c r="AD683" s="652"/>
      <c r="AE683" s="371"/>
      <c r="AF683" s="371" t="s">
        <v>443</v>
      </c>
      <c r="AG683" s="371"/>
      <c r="AH683" s="371"/>
      <c r="AI683" s="371"/>
      <c r="AJ683" s="371"/>
      <c r="AK683" s="371"/>
      <c r="AL683" s="371"/>
      <c r="AM683" s="371"/>
      <c r="AN683" s="371"/>
      <c r="AO683" s="371"/>
      <c r="AP683" s="371"/>
      <c r="AQ683" s="371"/>
      <c r="AR683" s="371"/>
      <c r="AS683" s="371"/>
      <c r="AT683" s="371"/>
      <c r="AU683" s="371"/>
      <c r="AV683" s="371"/>
      <c r="AW683" s="371"/>
      <c r="AX683" s="371"/>
      <c r="AY683" s="657"/>
      <c r="AZ683" s="264"/>
      <c r="BA683" s="265"/>
      <c r="BB683" s="265"/>
      <c r="BC683" s="267"/>
    </row>
    <row r="684" spans="1:55" ht="17.100000000000001" customHeight="1">
      <c r="A684" s="778" t="s">
        <v>2096</v>
      </c>
      <c r="B684" s="779"/>
      <c r="C684" s="779"/>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86"/>
      <c r="AC684" s="779"/>
      <c r="AD684" s="779"/>
      <c r="AE684" s="779"/>
      <c r="AF684" s="779"/>
      <c r="AG684" s="779"/>
      <c r="AH684" s="779"/>
      <c r="AI684" s="779"/>
      <c r="AJ684" s="779"/>
      <c r="AK684" s="779"/>
      <c r="AL684" s="779"/>
      <c r="AM684" s="779"/>
      <c r="AN684" s="779"/>
      <c r="AO684" s="779"/>
      <c r="AP684" s="779"/>
      <c r="AQ684" s="779"/>
      <c r="AR684" s="779"/>
      <c r="AS684" s="779"/>
      <c r="AT684" s="779"/>
      <c r="AU684" s="779"/>
      <c r="AV684" s="779"/>
      <c r="AW684" s="779"/>
      <c r="AX684" s="779"/>
      <c r="AY684" s="779"/>
      <c r="AZ684" s="779"/>
      <c r="BA684" s="779"/>
      <c r="BB684" s="779"/>
      <c r="BC684" s="779"/>
    </row>
    <row r="685" spans="1:55" ht="17.100000000000001" customHeight="1">
      <c r="A685" s="646" t="s">
        <v>696</v>
      </c>
      <c r="B685" s="371" t="s">
        <v>333</v>
      </c>
      <c r="C685" s="718"/>
      <c r="D685" s="372"/>
      <c r="E685" s="371"/>
      <c r="F685" s="371"/>
      <c r="G685" s="371"/>
      <c r="H685" s="371"/>
      <c r="I685" s="371"/>
      <c r="J685" s="371"/>
      <c r="K685" s="371"/>
      <c r="L685" s="371"/>
      <c r="M685" s="371"/>
      <c r="N685" s="371"/>
      <c r="O685" s="371"/>
      <c r="P685" s="371"/>
      <c r="Q685" s="371"/>
      <c r="R685" s="371"/>
      <c r="S685" s="371"/>
      <c r="T685" s="371"/>
      <c r="U685" s="371"/>
      <c r="V685" s="371"/>
      <c r="W685" s="371"/>
      <c r="X685" s="657"/>
      <c r="Y685" s="264"/>
      <c r="Z685" s="265"/>
      <c r="AA685" s="265"/>
      <c r="AB685" s="267"/>
      <c r="AC685" s="651" t="s">
        <v>707</v>
      </c>
      <c r="AD685" s="652"/>
      <c r="AE685" s="372"/>
      <c r="AF685" s="36" t="s">
        <v>471</v>
      </c>
      <c r="AG685" s="36"/>
      <c r="AH685" s="36"/>
      <c r="AI685" s="36"/>
      <c r="AJ685" s="36"/>
      <c r="AK685" s="36"/>
      <c r="AL685" s="36"/>
      <c r="AM685" s="36"/>
      <c r="AN685" s="36"/>
      <c r="AO685" s="36"/>
      <c r="AP685" s="36"/>
      <c r="AQ685" s="36"/>
      <c r="AR685" s="36"/>
      <c r="AS685" s="36"/>
      <c r="AT685" s="36"/>
      <c r="AU685" s="36"/>
      <c r="AV685" s="36"/>
      <c r="AW685" s="36"/>
      <c r="AX685" s="36"/>
      <c r="AY685" s="37"/>
      <c r="AZ685" s="264"/>
      <c r="BA685" s="265"/>
      <c r="BB685" s="265"/>
      <c r="BC685" s="267"/>
    </row>
    <row r="686" spans="1:55" ht="14.25" customHeight="1">
      <c r="A686" s="646" t="s">
        <v>179</v>
      </c>
      <c r="B686" s="371" t="s">
        <v>334</v>
      </c>
      <c r="C686" s="718"/>
      <c r="D686" s="371"/>
      <c r="E686" s="371"/>
      <c r="F686" s="371"/>
      <c r="G686" s="371"/>
      <c r="H686" s="371"/>
      <c r="I686" s="371"/>
      <c r="J686" s="371"/>
      <c r="K686" s="371"/>
      <c r="L686" s="371"/>
      <c r="M686" s="371"/>
      <c r="N686" s="371"/>
      <c r="O686" s="371"/>
      <c r="P686" s="371"/>
      <c r="Q686" s="371"/>
      <c r="R686" s="371"/>
      <c r="S686" s="371"/>
      <c r="T686" s="371"/>
      <c r="U686" s="371"/>
      <c r="V686" s="371"/>
      <c r="W686" s="371"/>
      <c r="X686" s="657"/>
      <c r="Y686" s="264"/>
      <c r="Z686" s="265"/>
      <c r="AA686" s="265"/>
      <c r="AB686" s="267"/>
      <c r="AC686" s="747"/>
      <c r="AD686" s="655"/>
      <c r="AE686" s="655"/>
      <c r="AF686" s="655"/>
      <c r="AG686" s="655"/>
      <c r="AH686" s="655"/>
      <c r="AI686" s="655"/>
      <c r="AJ686" s="655"/>
      <c r="AK686" s="655"/>
      <c r="AL686" s="655"/>
      <c r="AM686" s="655"/>
      <c r="AN686" s="655"/>
      <c r="AO686" s="655"/>
      <c r="AP686" s="655"/>
      <c r="AQ686" s="655"/>
      <c r="AR686" s="655"/>
      <c r="AS686" s="655"/>
      <c r="AT686" s="655"/>
      <c r="AU686" s="655"/>
      <c r="AV686" s="655"/>
      <c r="AW686" s="655"/>
      <c r="AX686" s="655"/>
      <c r="AY686" s="655"/>
      <c r="AZ686" s="655"/>
      <c r="BA686" s="655"/>
      <c r="BB686" s="655"/>
      <c r="BC686" s="655"/>
    </row>
    <row r="687" spans="1:55" ht="17.100000000000001" customHeight="1">
      <c r="A687" s="778" t="s">
        <v>2356</v>
      </c>
      <c r="B687" s="779"/>
      <c r="C687" s="779"/>
      <c r="D687" s="779"/>
      <c r="E687" s="779"/>
      <c r="F687" s="779"/>
      <c r="G687" s="779"/>
      <c r="H687" s="779"/>
      <c r="I687" s="779"/>
      <c r="J687" s="779"/>
      <c r="K687" s="779"/>
      <c r="L687" s="779"/>
      <c r="M687" s="779"/>
      <c r="N687" s="779"/>
      <c r="O687" s="779"/>
      <c r="P687" s="779"/>
      <c r="Q687" s="779"/>
      <c r="R687" s="779"/>
      <c r="S687" s="779"/>
      <c r="T687" s="779"/>
      <c r="U687" s="779"/>
      <c r="V687" s="779"/>
      <c r="W687" s="779"/>
      <c r="X687" s="779"/>
      <c r="Y687" s="779"/>
      <c r="Z687" s="779"/>
      <c r="AA687" s="779"/>
      <c r="AB687" s="786"/>
      <c r="AC687" s="712"/>
      <c r="AD687" s="712"/>
      <c r="AE687" s="712"/>
      <c r="AF687" s="712"/>
      <c r="AG687" s="712"/>
      <c r="AH687" s="712"/>
      <c r="AI687" s="712"/>
      <c r="AJ687" s="712"/>
      <c r="AK687" s="712"/>
      <c r="AL687" s="712"/>
      <c r="AM687" s="712"/>
      <c r="AN687" s="712"/>
      <c r="AO687" s="712"/>
      <c r="AP687" s="712"/>
      <c r="AQ687" s="712"/>
      <c r="AR687" s="712"/>
      <c r="AS687" s="712"/>
      <c r="AT687" s="712"/>
      <c r="AU687" s="712"/>
      <c r="AV687" s="712"/>
      <c r="AW687" s="712"/>
      <c r="AX687" s="712"/>
      <c r="AY687" s="712"/>
      <c r="AZ687" s="712"/>
      <c r="BA687" s="712"/>
      <c r="BB687" s="712"/>
      <c r="BC687" s="712"/>
    </row>
    <row r="688" spans="1:55" ht="17.100000000000001" customHeight="1">
      <c r="A688" s="646" t="s">
        <v>692</v>
      </c>
      <c r="B688" s="371" t="s">
        <v>2357</v>
      </c>
      <c r="C688" s="718"/>
      <c r="D688" s="372"/>
      <c r="E688" s="371"/>
      <c r="F688" s="371"/>
      <c r="G688" s="371"/>
      <c r="H688" s="371"/>
      <c r="I688" s="371"/>
      <c r="J688" s="371"/>
      <c r="K688" s="371"/>
      <c r="L688" s="371"/>
      <c r="M688" s="371"/>
      <c r="N688" s="371"/>
      <c r="O688" s="371"/>
      <c r="P688" s="371"/>
      <c r="Q688" s="371"/>
      <c r="R688" s="371"/>
      <c r="S688" s="371"/>
      <c r="T688" s="371"/>
      <c r="U688" s="371"/>
      <c r="V688" s="371"/>
      <c r="W688" s="371"/>
      <c r="X688" s="657"/>
      <c r="Y688" s="264"/>
      <c r="Z688" s="265"/>
      <c r="AA688" s="265"/>
      <c r="AB688" s="267"/>
      <c r="AC688" s="789"/>
      <c r="AD688" s="712"/>
      <c r="AE688" s="712"/>
      <c r="AF688" s="712"/>
      <c r="AG688" s="712"/>
      <c r="AH688" s="712"/>
      <c r="AI688" s="712"/>
      <c r="AJ688" s="712"/>
      <c r="AK688" s="712"/>
      <c r="AL688" s="712"/>
      <c r="AM688" s="712"/>
      <c r="AN688" s="712"/>
      <c r="AO688" s="712"/>
      <c r="AP688" s="712"/>
      <c r="AQ688" s="712"/>
      <c r="AR688" s="712"/>
      <c r="AS688" s="712"/>
      <c r="AT688" s="712"/>
      <c r="AU688" s="712"/>
      <c r="AV688" s="712"/>
      <c r="AW688" s="712"/>
      <c r="AX688" s="712"/>
      <c r="AY688" s="712"/>
      <c r="AZ688" s="712"/>
      <c r="BA688" s="712"/>
      <c r="BB688" s="712"/>
      <c r="BC688" s="712"/>
    </row>
    <row r="689" spans="1:55" ht="14.25" customHeight="1">
      <c r="A689" s="646" t="s">
        <v>179</v>
      </c>
      <c r="B689" s="371" t="s">
        <v>2358</v>
      </c>
      <c r="C689" s="718"/>
      <c r="D689" s="371"/>
      <c r="E689" s="371"/>
      <c r="F689" s="371"/>
      <c r="G689" s="371"/>
      <c r="H689" s="371"/>
      <c r="I689" s="371"/>
      <c r="J689" s="371"/>
      <c r="K689" s="371"/>
      <c r="L689" s="371"/>
      <c r="M689" s="371"/>
      <c r="N689" s="371"/>
      <c r="O689" s="371"/>
      <c r="P689" s="371"/>
      <c r="Q689" s="371"/>
      <c r="R689" s="371"/>
      <c r="S689" s="371"/>
      <c r="T689" s="371"/>
      <c r="U689" s="371"/>
      <c r="V689" s="371"/>
      <c r="W689" s="371"/>
      <c r="X689" s="657"/>
      <c r="Y689" s="264"/>
      <c r="Z689" s="265"/>
      <c r="AA689" s="265"/>
      <c r="AB689" s="267"/>
      <c r="AC689" s="789"/>
      <c r="AD689" s="712"/>
      <c r="AE689" s="712"/>
      <c r="AF689" s="712"/>
      <c r="AG689" s="712"/>
      <c r="AH689" s="712"/>
      <c r="AI689" s="712"/>
      <c r="AJ689" s="712"/>
      <c r="AK689" s="712"/>
      <c r="AL689" s="712"/>
      <c r="AM689" s="712"/>
      <c r="AN689" s="712"/>
      <c r="AO689" s="712"/>
      <c r="AP689" s="712"/>
      <c r="AQ689" s="712"/>
      <c r="AR689" s="712"/>
      <c r="AS689" s="712"/>
      <c r="AT689" s="712"/>
      <c r="AU689" s="712"/>
      <c r="AV689" s="712"/>
      <c r="AW689" s="712"/>
      <c r="AX689" s="712"/>
      <c r="AY689" s="712"/>
      <c r="AZ689" s="712"/>
      <c r="BA689" s="712"/>
      <c r="BB689" s="712"/>
      <c r="BC689" s="712"/>
    </row>
    <row r="690" spans="1:55" ht="12" customHeight="1">
      <c r="A690" s="712"/>
      <c r="B690" s="712"/>
      <c r="C690" s="228"/>
      <c r="D690" s="228"/>
      <c r="E690" s="228"/>
      <c r="F690" s="228"/>
      <c r="G690" s="228"/>
      <c r="H690" s="228"/>
      <c r="I690" s="228"/>
      <c r="J690" s="228"/>
      <c r="K690" s="228"/>
      <c r="L690" s="228"/>
      <c r="M690" s="228"/>
      <c r="N690" s="228"/>
      <c r="O690" s="228"/>
      <c r="P690" s="228"/>
      <c r="Q690" s="228"/>
      <c r="R690" s="228"/>
      <c r="S690" s="228"/>
      <c r="T690" s="228"/>
      <c r="U690" s="228"/>
      <c r="V690" s="228"/>
      <c r="W690" s="228"/>
      <c r="X690" s="228"/>
      <c r="Y690" s="785"/>
      <c r="Z690" s="785"/>
      <c r="AA690" s="785"/>
      <c r="AB690" s="328"/>
      <c r="AC690" s="712"/>
      <c r="AD690" s="712"/>
      <c r="AE690" s="712"/>
      <c r="AF690" s="712"/>
      <c r="AG690" s="712"/>
      <c r="AH690" s="712"/>
      <c r="AI690" s="712"/>
      <c r="AJ690" s="712"/>
      <c r="AK690" s="712"/>
      <c r="AL690" s="712"/>
      <c r="AM690" s="712"/>
      <c r="AN690" s="712"/>
      <c r="AO690" s="712"/>
      <c r="AP690" s="712"/>
      <c r="AQ690" s="712"/>
      <c r="AR690" s="712"/>
      <c r="AS690" s="712"/>
      <c r="AT690" s="712"/>
      <c r="AU690" s="712"/>
      <c r="AV690" s="712"/>
      <c r="AW690" s="712"/>
      <c r="AX690" s="712"/>
      <c r="AY690" s="712"/>
      <c r="AZ690" s="712"/>
      <c r="BA690" s="712"/>
      <c r="BB690" s="712"/>
      <c r="BC690" s="712"/>
    </row>
    <row r="691" spans="1:55" s="317" customFormat="1" ht="18.75" customHeight="1">
      <c r="A691" s="328" t="s">
        <v>2383</v>
      </c>
      <c r="B691" s="328"/>
      <c r="C691" s="328"/>
      <c r="D691" s="328"/>
      <c r="E691" s="328"/>
      <c r="F691" s="328"/>
      <c r="G691" s="328"/>
      <c r="H691" s="328"/>
      <c r="I691" s="328"/>
      <c r="J691" s="328"/>
      <c r="K691" s="328"/>
      <c r="L691" s="328"/>
      <c r="M691" s="328"/>
      <c r="N691" s="328"/>
      <c r="O691" s="328"/>
      <c r="P691" s="328"/>
      <c r="Q691" s="328"/>
      <c r="R691" s="328"/>
      <c r="S691" s="328"/>
      <c r="T691" s="328"/>
      <c r="U691" s="328"/>
      <c r="V691" s="328"/>
      <c r="W691" s="328"/>
      <c r="X691" s="328"/>
      <c r="Y691" s="328"/>
      <c r="Z691" s="328"/>
      <c r="AA691" s="328"/>
      <c r="AB691" s="328"/>
      <c r="AC691" s="328"/>
      <c r="AD691" s="328"/>
      <c r="AE691" s="328"/>
      <c r="AF691" s="328"/>
      <c r="AG691" s="328"/>
      <c r="AH691" s="328"/>
      <c r="AI691" s="328"/>
      <c r="AJ691" s="328"/>
      <c r="AK691" s="328"/>
      <c r="AL691" s="328"/>
      <c r="AM691" s="328"/>
      <c r="AN691" s="328"/>
      <c r="AO691" s="328"/>
      <c r="AP691" s="328"/>
      <c r="AQ691" s="328"/>
      <c r="AR691" s="328"/>
      <c r="AS691" s="328"/>
      <c r="AT691" s="328"/>
      <c r="AU691" s="328"/>
      <c r="AV691" s="328"/>
      <c r="AW691" s="328"/>
      <c r="AX691" s="328"/>
      <c r="AY691" s="328"/>
      <c r="AZ691" s="328"/>
      <c r="BA691" s="328"/>
      <c r="BB691" s="328"/>
      <c r="BC691" s="328"/>
    </row>
    <row r="692" spans="1:55" s="638" customFormat="1" ht="14.25" customHeight="1">
      <c r="A692" s="96"/>
      <c r="B692" s="96"/>
      <c r="C692" s="790" t="s">
        <v>641</v>
      </c>
      <c r="D692" s="790"/>
      <c r="E692" s="790"/>
      <c r="F692" s="790"/>
      <c r="G692" s="790"/>
      <c r="H692" s="790"/>
      <c r="I692" s="790"/>
      <c r="J692" s="790"/>
      <c r="K692" s="790"/>
      <c r="L692" s="790"/>
      <c r="M692" s="790"/>
      <c r="N692" s="790"/>
      <c r="O692" s="790"/>
      <c r="P692" s="790"/>
      <c r="Q692" s="790"/>
      <c r="R692" s="790"/>
      <c r="S692" s="790"/>
      <c r="T692" s="790"/>
      <c r="U692" s="790"/>
      <c r="V692" s="790"/>
      <c r="W692" s="790"/>
      <c r="X692" s="790"/>
      <c r="Y692" s="790"/>
      <c r="Z692" s="790"/>
      <c r="AA692" s="790"/>
      <c r="AB692" s="790"/>
      <c r="AC692" s="790"/>
      <c r="AD692" s="790"/>
      <c r="AE692" s="790"/>
      <c r="AF692" s="790"/>
      <c r="AG692" s="790"/>
      <c r="AH692" s="790"/>
      <c r="AI692" s="790"/>
      <c r="AJ692" s="790"/>
      <c r="AK692" s="790"/>
      <c r="AL692" s="790"/>
      <c r="AM692" s="790"/>
      <c r="AN692" s="790"/>
      <c r="AO692" s="790"/>
      <c r="AP692" s="790"/>
      <c r="AQ692" s="790"/>
      <c r="AR692" s="790"/>
      <c r="AS692" s="790"/>
      <c r="AT692" s="790"/>
      <c r="AU692" s="790"/>
      <c r="AV692" s="790"/>
      <c r="AW692" s="790"/>
      <c r="AX692" s="790"/>
      <c r="AY692" s="790"/>
      <c r="AZ692" s="790"/>
      <c r="BA692" s="790"/>
      <c r="BB692" s="790"/>
      <c r="BC692" s="790"/>
    </row>
    <row r="693" spans="1:55" ht="5.25" customHeight="1">
      <c r="A693" s="520" t="s">
        <v>472</v>
      </c>
      <c r="B693" s="521"/>
      <c r="C693" s="521"/>
      <c r="D693" s="521"/>
      <c r="E693" s="521"/>
      <c r="F693" s="521"/>
      <c r="G693" s="521"/>
      <c r="H693" s="521"/>
      <c r="I693" s="521"/>
      <c r="J693" s="521"/>
      <c r="K693" s="521"/>
      <c r="L693" s="521"/>
      <c r="M693" s="521"/>
      <c r="N693" s="521"/>
      <c r="O693" s="521"/>
      <c r="P693" s="521"/>
      <c r="Q693" s="521"/>
      <c r="R693" s="521"/>
      <c r="S693" s="791"/>
      <c r="T693" s="792"/>
      <c r="U693" s="793"/>
      <c r="V693" s="793"/>
      <c r="W693" s="793"/>
      <c r="X693" s="793"/>
      <c r="Y693" s="793"/>
      <c r="Z693" s="793"/>
      <c r="AA693" s="793"/>
      <c r="AB693" s="793"/>
      <c r="AC693" s="793"/>
      <c r="AD693" s="793"/>
      <c r="AE693" s="793"/>
      <c r="AF693" s="793"/>
      <c r="AG693" s="793"/>
      <c r="AH693" s="793"/>
      <c r="AI693" s="793"/>
      <c r="AJ693" s="793"/>
      <c r="AK693" s="793"/>
      <c r="AL693" s="793"/>
      <c r="AM693" s="793"/>
      <c r="AN693" s="793"/>
      <c r="AO693" s="793"/>
      <c r="AP693" s="793"/>
      <c r="AQ693" s="793"/>
      <c r="AR693" s="793"/>
      <c r="AS693" s="793"/>
      <c r="AT693" s="793"/>
      <c r="AU693" s="793"/>
      <c r="AV693" s="793"/>
      <c r="AW693" s="793"/>
      <c r="AX693" s="793"/>
      <c r="AY693" s="793"/>
      <c r="AZ693" s="793"/>
      <c r="BA693" s="793"/>
      <c r="BB693" s="793"/>
      <c r="BC693" s="794"/>
    </row>
    <row r="694" spans="1:55" s="638" customFormat="1" ht="23.25" customHeight="1">
      <c r="A694" s="528"/>
      <c r="B694" s="408"/>
      <c r="C694" s="408"/>
      <c r="D694" s="408"/>
      <c r="E694" s="408"/>
      <c r="F694" s="408"/>
      <c r="G694" s="408"/>
      <c r="H694" s="408"/>
      <c r="I694" s="408"/>
      <c r="J694" s="408"/>
      <c r="K694" s="408"/>
      <c r="L694" s="408"/>
      <c r="M694" s="408"/>
      <c r="N694" s="408"/>
      <c r="O694" s="408"/>
      <c r="P694" s="408"/>
      <c r="Q694" s="408"/>
      <c r="R694" s="408"/>
      <c r="S694" s="795"/>
      <c r="T694" s="796"/>
      <c r="U694" s="797"/>
      <c r="V694" s="264"/>
      <c r="W694" s="267"/>
      <c r="X694" s="752" t="s">
        <v>977</v>
      </c>
      <c r="Y694" s="485"/>
      <c r="Z694" s="485"/>
      <c r="AA694" s="485"/>
      <c r="AB694" s="485"/>
      <c r="AC694" s="485"/>
      <c r="AD694" s="485"/>
      <c r="AE694" s="485"/>
      <c r="AF694" s="485"/>
      <c r="AG694" s="485"/>
      <c r="AH694" s="485"/>
      <c r="AI694" s="485"/>
      <c r="AJ694" s="485"/>
      <c r="AK694" s="485"/>
      <c r="AL694" s="485"/>
      <c r="AM694" s="485"/>
      <c r="AN694" s="485"/>
      <c r="AO694" s="485"/>
      <c r="AP694" s="485"/>
      <c r="AQ694" s="485"/>
      <c r="AR694" s="485"/>
      <c r="AS694" s="485"/>
      <c r="AT694" s="485"/>
      <c r="AU694" s="485"/>
      <c r="AV694" s="485"/>
      <c r="AW694" s="485"/>
      <c r="AX694" s="485"/>
      <c r="AY694" s="485"/>
      <c r="AZ694" s="485"/>
      <c r="BA694" s="485"/>
      <c r="BB694" s="485"/>
      <c r="BC694" s="798"/>
    </row>
    <row r="695" spans="1:55" s="638" customFormat="1" ht="6" customHeight="1">
      <c r="A695" s="537"/>
      <c r="B695" s="413"/>
      <c r="C695" s="413"/>
      <c r="D695" s="413"/>
      <c r="E695" s="413"/>
      <c r="F695" s="413"/>
      <c r="G695" s="413"/>
      <c r="H695" s="413"/>
      <c r="I695" s="413"/>
      <c r="J695" s="413"/>
      <c r="K695" s="413"/>
      <c r="L695" s="413"/>
      <c r="M695" s="413"/>
      <c r="N695" s="413"/>
      <c r="O695" s="413"/>
      <c r="P695" s="413"/>
      <c r="Q695" s="413"/>
      <c r="R695" s="413"/>
      <c r="S695" s="799"/>
      <c r="T695" s="800"/>
      <c r="U695" s="801"/>
      <c r="V695" s="801"/>
      <c r="W695" s="801"/>
      <c r="X695" s="801"/>
      <c r="Y695" s="801"/>
      <c r="Z695" s="801"/>
      <c r="AA695" s="801"/>
      <c r="AB695" s="801"/>
      <c r="AC695" s="801"/>
      <c r="AD695" s="801"/>
      <c r="AE695" s="801"/>
      <c r="AF695" s="801"/>
      <c r="AG695" s="801"/>
      <c r="AH695" s="801"/>
      <c r="AI695" s="801"/>
      <c r="AJ695" s="801"/>
      <c r="AK695" s="801"/>
      <c r="AL695" s="801"/>
      <c r="AM695" s="801"/>
      <c r="AN695" s="801"/>
      <c r="AO695" s="801"/>
      <c r="AP695" s="801"/>
      <c r="AQ695" s="801"/>
      <c r="AR695" s="801"/>
      <c r="AS695" s="801"/>
      <c r="AT695" s="801"/>
      <c r="AU695" s="801"/>
      <c r="AV695" s="801"/>
      <c r="AW695" s="801"/>
      <c r="AX695" s="801"/>
      <c r="AY695" s="801"/>
      <c r="AZ695" s="801"/>
      <c r="BA695" s="801"/>
      <c r="BB695" s="801"/>
      <c r="BC695" s="802"/>
    </row>
    <row r="696" spans="1:55" ht="6" customHeight="1">
      <c r="A696" s="520" t="s">
        <v>671</v>
      </c>
      <c r="B696" s="521"/>
      <c r="C696" s="521"/>
      <c r="D696" s="521"/>
      <c r="E696" s="521"/>
      <c r="F696" s="521"/>
      <c r="G696" s="521"/>
      <c r="H696" s="521"/>
      <c r="I696" s="521"/>
      <c r="J696" s="521"/>
      <c r="K696" s="521"/>
      <c r="L696" s="521"/>
      <c r="M696" s="521"/>
      <c r="N696" s="521"/>
      <c r="O696" s="521"/>
      <c r="P696" s="521"/>
      <c r="Q696" s="521"/>
      <c r="R696" s="521"/>
      <c r="S696" s="791"/>
      <c r="T696" s="793"/>
      <c r="U696" s="793"/>
      <c r="V696" s="793"/>
      <c r="W696" s="793"/>
      <c r="X696" s="793"/>
      <c r="Y696" s="793"/>
      <c r="Z696" s="793"/>
      <c r="AA696" s="793"/>
      <c r="AB696" s="793"/>
      <c r="AC696" s="793"/>
      <c r="AD696" s="793"/>
      <c r="AE696" s="793"/>
      <c r="AF696" s="793"/>
      <c r="AG696" s="793"/>
      <c r="AH696" s="793"/>
      <c r="AI696" s="793"/>
      <c r="AJ696" s="793"/>
      <c r="AK696" s="793"/>
      <c r="AL696" s="793"/>
      <c r="AM696" s="793"/>
      <c r="AN696" s="793"/>
      <c r="AO696" s="793"/>
      <c r="AP696" s="793"/>
      <c r="AQ696" s="793"/>
      <c r="AR696" s="793"/>
      <c r="AS696" s="793"/>
      <c r="AT696" s="793"/>
      <c r="AU696" s="793"/>
      <c r="AV696" s="793"/>
      <c r="AW696" s="793"/>
      <c r="AX696" s="793"/>
      <c r="AY696" s="793"/>
      <c r="AZ696" s="793"/>
      <c r="BA696" s="793"/>
      <c r="BB696" s="793"/>
      <c r="BC696" s="794"/>
    </row>
    <row r="697" spans="1:55" ht="18.75" customHeight="1">
      <c r="A697" s="528"/>
      <c r="B697" s="408"/>
      <c r="C697" s="408"/>
      <c r="D697" s="408"/>
      <c r="E697" s="408"/>
      <c r="F697" s="408"/>
      <c r="G697" s="408"/>
      <c r="H697" s="408"/>
      <c r="I697" s="408"/>
      <c r="J697" s="408"/>
      <c r="K697" s="408"/>
      <c r="L697" s="408"/>
      <c r="M697" s="408"/>
      <c r="N697" s="408"/>
      <c r="O697" s="408"/>
      <c r="P697" s="408"/>
      <c r="Q697" s="408"/>
      <c r="R697" s="408"/>
      <c r="S697" s="795"/>
      <c r="T697" s="803"/>
      <c r="U697" s="797"/>
      <c r="V697" s="264"/>
      <c r="W697" s="267"/>
      <c r="X697" s="752" t="s">
        <v>977</v>
      </c>
      <c r="Y697" s="485"/>
      <c r="Z697" s="485"/>
      <c r="AA697" s="485"/>
      <c r="AB697" s="485"/>
      <c r="AC697" s="485"/>
      <c r="AD697" s="485"/>
      <c r="AE697" s="485"/>
      <c r="AF697" s="485"/>
      <c r="AG697" s="485"/>
      <c r="AH697" s="485"/>
      <c r="AI697" s="485"/>
      <c r="AJ697" s="485"/>
      <c r="AK697" s="485"/>
      <c r="AL697" s="485"/>
      <c r="AM697" s="485"/>
      <c r="AN697" s="485"/>
      <c r="AO697" s="485"/>
      <c r="AP697" s="485"/>
      <c r="AQ697" s="485"/>
      <c r="AR697" s="485"/>
      <c r="AS697" s="485"/>
      <c r="AT697" s="485"/>
      <c r="AU697" s="485"/>
      <c r="AV697" s="485"/>
      <c r="AW697" s="485"/>
      <c r="AX697" s="485"/>
      <c r="AY697" s="485"/>
      <c r="AZ697" s="485"/>
      <c r="BA697" s="485"/>
      <c r="BB697" s="485"/>
      <c r="BC697" s="798"/>
    </row>
    <row r="698" spans="1:55" ht="39.75" customHeight="1">
      <c r="A698" s="537"/>
      <c r="B698" s="413"/>
      <c r="C698" s="413"/>
      <c r="D698" s="413"/>
      <c r="E698" s="413"/>
      <c r="F698" s="413"/>
      <c r="G698" s="413"/>
      <c r="H698" s="413"/>
      <c r="I698" s="413"/>
      <c r="J698" s="413"/>
      <c r="K698" s="413"/>
      <c r="L698" s="413"/>
      <c r="M698" s="413"/>
      <c r="N698" s="413"/>
      <c r="O698" s="413"/>
      <c r="P698" s="413"/>
      <c r="Q698" s="413"/>
      <c r="R698" s="413"/>
      <c r="S698" s="799"/>
      <c r="T698" s="372"/>
      <c r="U698" s="372"/>
      <c r="V698" s="372"/>
      <c r="W698" s="371"/>
      <c r="X698" s="804"/>
      <c r="Y698" s="804"/>
      <c r="Z698" s="805"/>
      <c r="AA698" s="806" t="s">
        <v>448</v>
      </c>
      <c r="AB698" s="807"/>
      <c r="AC698" s="807"/>
      <c r="AD698" s="807"/>
      <c r="AE698" s="807"/>
      <c r="AF698" s="807"/>
      <c r="AG698" s="807"/>
      <c r="AH698" s="807"/>
      <c r="AI698" s="807"/>
      <c r="AJ698" s="807"/>
      <c r="AK698" s="807"/>
      <c r="AL698" s="807"/>
      <c r="AM698" s="807"/>
      <c r="AN698" s="807"/>
      <c r="AO698" s="807"/>
      <c r="AP698" s="807"/>
      <c r="AQ698" s="807"/>
      <c r="AR698" s="807"/>
      <c r="AS698" s="807"/>
      <c r="AT698" s="807"/>
      <c r="AU698" s="807"/>
      <c r="AV698" s="807"/>
      <c r="AW698" s="807"/>
      <c r="AX698" s="807"/>
      <c r="AY698" s="807"/>
      <c r="AZ698" s="807"/>
      <c r="BA698" s="807"/>
      <c r="BB698" s="807"/>
      <c r="BC698" s="501" t="s">
        <v>699</v>
      </c>
    </row>
    <row r="699" spans="1:55" s="638" customFormat="1" ht="18.75" customHeight="1">
      <c r="A699" s="546" t="s">
        <v>2384</v>
      </c>
      <c r="B699" s="546"/>
      <c r="C699" s="546"/>
      <c r="D699" s="546"/>
      <c r="E699" s="546"/>
      <c r="F699" s="546"/>
      <c r="G699" s="546"/>
      <c r="H699" s="546"/>
      <c r="I699" s="546"/>
      <c r="J699" s="546"/>
      <c r="K699" s="546"/>
      <c r="L699" s="546"/>
      <c r="M699" s="546"/>
      <c r="N699" s="546"/>
      <c r="O699" s="546"/>
      <c r="P699" s="546"/>
      <c r="Q699" s="546"/>
      <c r="R699" s="546"/>
      <c r="S699" s="546"/>
      <c r="T699" s="546"/>
      <c r="U699" s="546"/>
      <c r="V699" s="546"/>
      <c r="W699" s="546"/>
      <c r="X699" s="546"/>
      <c r="Y699" s="546"/>
      <c r="Z699" s="546"/>
      <c r="AA699" s="546"/>
      <c r="AB699" s="546"/>
      <c r="AC699" s="546"/>
      <c r="AD699" s="546"/>
      <c r="AE699" s="546"/>
      <c r="AF699" s="546"/>
      <c r="AG699" s="546"/>
      <c r="AH699" s="546"/>
      <c r="AI699" s="546"/>
      <c r="AJ699" s="546"/>
      <c r="AK699" s="546"/>
      <c r="AL699" s="546"/>
      <c r="AM699" s="546"/>
      <c r="AN699" s="546"/>
      <c r="AO699" s="546"/>
      <c r="AP699" s="546"/>
      <c r="AQ699" s="546"/>
      <c r="AR699" s="546"/>
      <c r="AS699" s="546"/>
      <c r="AT699" s="546"/>
      <c r="AU699" s="546"/>
      <c r="AV699" s="546"/>
      <c r="AW699" s="546"/>
      <c r="AX699" s="546"/>
      <c r="AY699" s="546"/>
      <c r="AZ699" s="546"/>
      <c r="BA699" s="546"/>
      <c r="BB699" s="546"/>
      <c r="BC699" s="546"/>
    </row>
    <row r="700" spans="1:55" s="638" customFormat="1" ht="14.25" customHeight="1">
      <c r="A700" s="639"/>
      <c r="B700" s="639"/>
      <c r="C700" s="808" t="s">
        <v>272</v>
      </c>
      <c r="D700" s="808"/>
      <c r="E700" s="808"/>
      <c r="F700" s="808"/>
      <c r="G700" s="808"/>
      <c r="H700" s="808"/>
      <c r="I700" s="808"/>
      <c r="J700" s="808"/>
      <c r="K700" s="808"/>
      <c r="L700" s="808"/>
      <c r="M700" s="808"/>
      <c r="N700" s="808"/>
      <c r="O700" s="808"/>
      <c r="P700" s="808"/>
      <c r="Q700" s="808"/>
      <c r="R700" s="808"/>
      <c r="S700" s="808"/>
      <c r="T700" s="808"/>
      <c r="U700" s="808"/>
      <c r="V700" s="808"/>
      <c r="W700" s="808"/>
      <c r="X700" s="808"/>
      <c r="Y700" s="808"/>
      <c r="Z700" s="808"/>
      <c r="AA700" s="808"/>
      <c r="AB700" s="808"/>
      <c r="AC700" s="808"/>
      <c r="AD700" s="808"/>
      <c r="AE700" s="808"/>
      <c r="AF700" s="808"/>
      <c r="AG700" s="808"/>
      <c r="AH700" s="808"/>
      <c r="AI700" s="808"/>
      <c r="AJ700" s="808"/>
      <c r="AK700" s="808"/>
      <c r="AL700" s="808"/>
      <c r="AM700" s="808"/>
      <c r="AN700" s="808"/>
      <c r="AO700" s="808"/>
      <c r="AP700" s="808"/>
      <c r="AQ700" s="808"/>
      <c r="AR700" s="808"/>
      <c r="AS700" s="808"/>
      <c r="AT700" s="808"/>
      <c r="AU700" s="808"/>
      <c r="AV700" s="808"/>
      <c r="AW700" s="808"/>
      <c r="AX700" s="808"/>
      <c r="AY700" s="808"/>
      <c r="AZ700" s="808"/>
      <c r="BA700" s="808"/>
      <c r="BB700" s="808"/>
      <c r="BC700" s="808"/>
    </row>
    <row r="701" spans="1:55" ht="6" customHeight="1">
      <c r="A701" s="520" t="s">
        <v>1435</v>
      </c>
      <c r="B701" s="521"/>
      <c r="C701" s="521"/>
      <c r="D701" s="521"/>
      <c r="E701" s="521"/>
      <c r="F701" s="521"/>
      <c r="G701" s="521"/>
      <c r="H701" s="521"/>
      <c r="I701" s="521"/>
      <c r="J701" s="521"/>
      <c r="K701" s="521"/>
      <c r="L701" s="521"/>
      <c r="M701" s="521"/>
      <c r="N701" s="521"/>
      <c r="O701" s="521"/>
      <c r="P701" s="521"/>
      <c r="Q701" s="521"/>
      <c r="R701" s="521"/>
      <c r="S701" s="809"/>
      <c r="T701" s="810"/>
      <c r="U701" s="734"/>
      <c r="V701" s="734"/>
      <c r="W701" s="734"/>
      <c r="X701" s="734"/>
      <c r="Y701" s="734"/>
      <c r="Z701" s="734"/>
      <c r="AA701" s="734"/>
      <c r="AB701" s="734"/>
      <c r="AC701" s="734"/>
      <c r="AD701" s="734"/>
      <c r="AE701" s="734"/>
      <c r="AF701" s="734"/>
      <c r="AG701" s="734"/>
      <c r="AH701" s="734"/>
      <c r="AI701" s="734"/>
      <c r="AJ701" s="734"/>
      <c r="AK701" s="734"/>
      <c r="AL701" s="734"/>
      <c r="AM701" s="734"/>
      <c r="AN701" s="734"/>
      <c r="AO701" s="734"/>
      <c r="AP701" s="734"/>
      <c r="AQ701" s="734"/>
      <c r="AR701" s="734"/>
      <c r="AS701" s="734"/>
      <c r="AT701" s="734"/>
      <c r="AU701" s="734"/>
      <c r="AV701" s="734"/>
      <c r="AW701" s="734"/>
      <c r="AX701" s="734"/>
      <c r="AY701" s="734"/>
      <c r="AZ701" s="734"/>
      <c r="BA701" s="734"/>
      <c r="BB701" s="734"/>
      <c r="BC701" s="811"/>
    </row>
    <row r="702" spans="1:55" s="317" customFormat="1" ht="10.5" customHeight="1">
      <c r="A702" s="528"/>
      <c r="B702" s="408"/>
      <c r="C702" s="408"/>
      <c r="D702" s="408"/>
      <c r="E702" s="408"/>
      <c r="F702" s="408"/>
      <c r="G702" s="408"/>
      <c r="H702" s="408"/>
      <c r="I702" s="408"/>
      <c r="J702" s="408"/>
      <c r="K702" s="408"/>
      <c r="L702" s="408"/>
      <c r="M702" s="408"/>
      <c r="N702" s="408"/>
      <c r="O702" s="408"/>
      <c r="P702" s="408"/>
      <c r="Q702" s="408"/>
      <c r="R702" s="408"/>
      <c r="S702" s="409"/>
      <c r="T702" s="346"/>
      <c r="U702" s="228"/>
      <c r="V702" s="365"/>
      <c r="W702" s="367"/>
      <c r="X702" s="32" t="s">
        <v>977</v>
      </c>
      <c r="Y702" s="21"/>
      <c r="Z702" s="21"/>
      <c r="AA702" s="21"/>
      <c r="AB702" s="21"/>
      <c r="AC702" s="21"/>
      <c r="AD702" s="228"/>
      <c r="AE702" s="228"/>
      <c r="AF702" s="228"/>
      <c r="AG702" s="228"/>
      <c r="AH702" s="228"/>
      <c r="AI702" s="228"/>
      <c r="AJ702" s="228"/>
      <c r="AK702" s="228"/>
      <c r="AL702" s="228"/>
      <c r="AM702" s="228"/>
      <c r="AN702" s="228"/>
      <c r="AO702" s="228"/>
      <c r="AP702" s="228"/>
      <c r="AQ702" s="228"/>
      <c r="AR702" s="228"/>
      <c r="AS702" s="228"/>
      <c r="AT702" s="228"/>
      <c r="AU702" s="228"/>
      <c r="AV702" s="228"/>
      <c r="AW702" s="228"/>
      <c r="AX702" s="228"/>
      <c r="AY702" s="228"/>
      <c r="AZ702" s="228"/>
      <c r="BA702" s="228"/>
      <c r="BB702" s="228"/>
      <c r="BC702" s="105"/>
    </row>
    <row r="703" spans="1:55" s="638" customFormat="1" ht="10.5" customHeight="1">
      <c r="A703" s="528"/>
      <c r="B703" s="408"/>
      <c r="C703" s="408"/>
      <c r="D703" s="408"/>
      <c r="E703" s="408"/>
      <c r="F703" s="408"/>
      <c r="G703" s="408"/>
      <c r="H703" s="408"/>
      <c r="I703" s="408"/>
      <c r="J703" s="408"/>
      <c r="K703" s="408"/>
      <c r="L703" s="408"/>
      <c r="M703" s="408"/>
      <c r="N703" s="408"/>
      <c r="O703" s="408"/>
      <c r="P703" s="408"/>
      <c r="Q703" s="408"/>
      <c r="R703" s="408"/>
      <c r="S703" s="409"/>
      <c r="T703" s="556"/>
      <c r="U703" s="557"/>
      <c r="V703" s="140"/>
      <c r="W703" s="142"/>
      <c r="X703" s="32"/>
      <c r="Y703" s="21"/>
      <c r="Z703" s="21"/>
      <c r="AA703" s="21"/>
      <c r="AB703" s="21"/>
      <c r="AC703" s="21"/>
      <c r="AD703" s="228"/>
      <c r="AE703" s="228"/>
      <c r="AF703" s="228"/>
      <c r="AG703" s="228"/>
      <c r="AH703" s="228"/>
      <c r="AI703" s="228"/>
      <c r="AJ703" s="228"/>
      <c r="AK703" s="228"/>
      <c r="AL703" s="228"/>
      <c r="AM703" s="228"/>
      <c r="AN703" s="228"/>
      <c r="AO703" s="228"/>
      <c r="AP703" s="228"/>
      <c r="AQ703" s="228"/>
      <c r="AR703" s="228"/>
      <c r="AS703" s="228"/>
      <c r="AT703" s="228"/>
      <c r="AU703" s="228"/>
      <c r="AV703" s="228"/>
      <c r="AW703" s="228"/>
      <c r="AX703" s="228"/>
      <c r="AY703" s="228"/>
      <c r="AZ703" s="228"/>
      <c r="BA703" s="228"/>
      <c r="BB703" s="228"/>
      <c r="BC703" s="105"/>
    </row>
    <row r="704" spans="1:55" s="638" customFormat="1" ht="6" customHeight="1">
      <c r="A704" s="528"/>
      <c r="B704" s="408"/>
      <c r="C704" s="408"/>
      <c r="D704" s="408"/>
      <c r="E704" s="408"/>
      <c r="F704" s="408"/>
      <c r="G704" s="408"/>
      <c r="H704" s="408"/>
      <c r="I704" s="408"/>
      <c r="J704" s="408"/>
      <c r="K704" s="408"/>
      <c r="L704" s="408"/>
      <c r="M704" s="408"/>
      <c r="N704" s="408"/>
      <c r="O704" s="408"/>
      <c r="P704" s="408"/>
      <c r="Q704" s="408"/>
      <c r="R704" s="408"/>
      <c r="S704" s="409"/>
      <c r="T704" s="559"/>
      <c r="U704" s="812"/>
      <c r="V704" s="812"/>
      <c r="W704" s="812"/>
      <c r="X704" s="812"/>
      <c r="Y704" s="812"/>
      <c r="Z704" s="812"/>
      <c r="AA704" s="812"/>
      <c r="AB704" s="812"/>
      <c r="AC704" s="812"/>
      <c r="AD704" s="812"/>
      <c r="AE704" s="812"/>
      <c r="AF704" s="812"/>
      <c r="AG704" s="812"/>
      <c r="AH704" s="812"/>
      <c r="AI704" s="812"/>
      <c r="AJ704" s="812"/>
      <c r="AK704" s="812"/>
      <c r="AL704" s="812"/>
      <c r="AM704" s="812"/>
      <c r="AN704" s="812"/>
      <c r="AO704" s="812"/>
      <c r="AP704" s="812"/>
      <c r="AQ704" s="812"/>
      <c r="AR704" s="812"/>
      <c r="AS704" s="812"/>
      <c r="AT704" s="812"/>
      <c r="AU704" s="812"/>
      <c r="AV704" s="812"/>
      <c r="AW704" s="812"/>
      <c r="AX704" s="812"/>
      <c r="AY704" s="812"/>
      <c r="AZ704" s="812"/>
      <c r="BA704" s="812"/>
      <c r="BB704" s="812"/>
      <c r="BC704" s="813"/>
    </row>
    <row r="705" spans="1:56" ht="6" customHeight="1">
      <c r="A705" s="528" t="s">
        <v>1434</v>
      </c>
      <c r="B705" s="408"/>
      <c r="C705" s="408"/>
      <c r="D705" s="408"/>
      <c r="E705" s="408"/>
      <c r="F705" s="408"/>
      <c r="G705" s="408"/>
      <c r="H705" s="408"/>
      <c r="I705" s="408"/>
      <c r="J705" s="408"/>
      <c r="K705" s="408"/>
      <c r="L705" s="408"/>
      <c r="M705" s="408"/>
      <c r="N705" s="408"/>
      <c r="O705" s="408"/>
      <c r="P705" s="408"/>
      <c r="Q705" s="408"/>
      <c r="R705" s="408"/>
      <c r="S705" s="409"/>
      <c r="V705" s="734"/>
      <c r="W705" s="734"/>
      <c r="X705" s="734"/>
      <c r="Y705" s="734"/>
      <c r="Z705" s="734"/>
      <c r="AA705" s="734"/>
      <c r="AB705" s="734"/>
      <c r="AC705" s="734"/>
      <c r="AD705" s="734"/>
      <c r="AE705" s="734"/>
      <c r="AF705" s="734"/>
      <c r="AG705" s="734"/>
      <c r="AH705" s="734"/>
      <c r="AI705" s="734"/>
      <c r="AJ705" s="734"/>
      <c r="AK705" s="734"/>
      <c r="AL705" s="734"/>
      <c r="AM705" s="734"/>
      <c r="AN705" s="734"/>
      <c r="AO705" s="734"/>
      <c r="AP705" s="734"/>
      <c r="AQ705" s="734"/>
      <c r="AR705" s="734"/>
      <c r="AS705" s="734"/>
      <c r="AT705" s="734"/>
      <c r="AU705" s="734"/>
      <c r="AV705" s="734"/>
      <c r="AW705" s="734"/>
      <c r="AX705" s="734"/>
      <c r="AY705" s="734"/>
      <c r="AZ705" s="734"/>
      <c r="BA705" s="734"/>
      <c r="BB705" s="734"/>
      <c r="BC705" s="811"/>
    </row>
    <row r="706" spans="1:56" s="317" customFormat="1" ht="9.75" customHeight="1">
      <c r="A706" s="528"/>
      <c r="B706" s="408"/>
      <c r="C706" s="408"/>
      <c r="D706" s="408"/>
      <c r="E706" s="408"/>
      <c r="F706" s="408"/>
      <c r="G706" s="408"/>
      <c r="H706" s="408"/>
      <c r="I706" s="408"/>
      <c r="J706" s="408"/>
      <c r="K706" s="408"/>
      <c r="L706" s="408"/>
      <c r="M706" s="408"/>
      <c r="N706" s="408"/>
      <c r="O706" s="408"/>
      <c r="P706" s="408"/>
      <c r="Q706" s="408"/>
      <c r="R706" s="408"/>
      <c r="S706" s="409"/>
      <c r="V706" s="365"/>
      <c r="W706" s="367"/>
      <c r="X706" s="32" t="s">
        <v>977</v>
      </c>
      <c r="Y706" s="21"/>
      <c r="Z706" s="21"/>
      <c r="AA706" s="21"/>
      <c r="AB706" s="21"/>
      <c r="AC706" s="21"/>
      <c r="AD706" s="228"/>
      <c r="AE706" s="228"/>
      <c r="AF706" s="228"/>
      <c r="AG706" s="228"/>
      <c r="AH706" s="228"/>
      <c r="AI706" s="228"/>
      <c r="AJ706" s="228"/>
      <c r="AK706" s="228"/>
      <c r="AL706" s="228"/>
      <c r="AM706" s="228"/>
      <c r="AN706" s="228"/>
      <c r="AO706" s="228"/>
      <c r="AP706" s="228"/>
      <c r="AQ706" s="228"/>
      <c r="AR706" s="228"/>
      <c r="AS706" s="228"/>
      <c r="AT706" s="228"/>
      <c r="AU706" s="228"/>
      <c r="AV706" s="228"/>
      <c r="AW706" s="228"/>
      <c r="AX706" s="228"/>
      <c r="AY706" s="228"/>
      <c r="AZ706" s="228"/>
      <c r="BA706" s="228"/>
      <c r="BB706" s="228"/>
      <c r="BC706" s="105"/>
    </row>
    <row r="707" spans="1:56" s="638" customFormat="1" ht="9.75" customHeight="1">
      <c r="A707" s="528"/>
      <c r="B707" s="408"/>
      <c r="C707" s="408"/>
      <c r="D707" s="408"/>
      <c r="E707" s="408"/>
      <c r="F707" s="408"/>
      <c r="G707" s="408"/>
      <c r="H707" s="408"/>
      <c r="I707" s="408"/>
      <c r="J707" s="408"/>
      <c r="K707" s="408"/>
      <c r="L707" s="408"/>
      <c r="M707" s="408"/>
      <c r="N707" s="408"/>
      <c r="O707" s="408"/>
      <c r="P707" s="408"/>
      <c r="Q707" s="408"/>
      <c r="R707" s="408"/>
      <c r="S707" s="409"/>
      <c r="V707" s="140"/>
      <c r="W707" s="142"/>
      <c r="X707" s="32"/>
      <c r="Y707" s="21"/>
      <c r="Z707" s="21"/>
      <c r="AA707" s="21"/>
      <c r="AB707" s="21"/>
      <c r="AC707" s="21"/>
      <c r="AD707" s="228"/>
      <c r="AE707" s="228"/>
      <c r="AF707" s="228"/>
      <c r="AG707" s="228"/>
      <c r="AH707" s="228"/>
      <c r="AI707" s="228"/>
      <c r="AJ707" s="228"/>
      <c r="AK707" s="228"/>
      <c r="AL707" s="228"/>
      <c r="AM707" s="228"/>
      <c r="AN707" s="228"/>
      <c r="AO707" s="228"/>
      <c r="AP707" s="228"/>
      <c r="AQ707" s="228"/>
      <c r="AR707" s="228"/>
      <c r="AS707" s="228"/>
      <c r="AT707" s="228"/>
      <c r="AU707" s="228"/>
      <c r="AV707" s="228"/>
      <c r="AW707" s="228"/>
      <c r="AX707" s="228"/>
      <c r="AY707" s="228"/>
      <c r="AZ707" s="228"/>
      <c r="BA707" s="228"/>
      <c r="BB707" s="228"/>
      <c r="BC707" s="105"/>
    </row>
    <row r="708" spans="1:56" s="638" customFormat="1" ht="6.75" customHeight="1">
      <c r="A708" s="537"/>
      <c r="B708" s="413"/>
      <c r="C708" s="413"/>
      <c r="D708" s="413"/>
      <c r="E708" s="413"/>
      <c r="F708" s="413"/>
      <c r="G708" s="413"/>
      <c r="H708" s="413"/>
      <c r="I708" s="413"/>
      <c r="J708" s="413"/>
      <c r="K708" s="413"/>
      <c r="L708" s="413"/>
      <c r="M708" s="413"/>
      <c r="N708" s="413"/>
      <c r="O708" s="413"/>
      <c r="P708" s="413"/>
      <c r="Q708" s="413"/>
      <c r="R708" s="413"/>
      <c r="S708" s="414"/>
      <c r="T708" s="812"/>
      <c r="U708" s="812"/>
      <c r="V708" s="812"/>
      <c r="W708" s="812"/>
      <c r="X708" s="812"/>
      <c r="Y708" s="812"/>
      <c r="Z708" s="812"/>
      <c r="AA708" s="812"/>
      <c r="AB708" s="812"/>
      <c r="AC708" s="812"/>
      <c r="AD708" s="812"/>
      <c r="AE708" s="812"/>
      <c r="AF708" s="812"/>
      <c r="AG708" s="812"/>
      <c r="AH708" s="812"/>
      <c r="AI708" s="812"/>
      <c r="AJ708" s="812"/>
      <c r="AK708" s="812"/>
      <c r="AL708" s="812"/>
      <c r="AM708" s="812"/>
      <c r="AN708" s="812"/>
      <c r="AO708" s="812"/>
      <c r="AP708" s="812"/>
      <c r="AQ708" s="812"/>
      <c r="AR708" s="812"/>
      <c r="AS708" s="812"/>
      <c r="AT708" s="812"/>
      <c r="AU708" s="812"/>
      <c r="AV708" s="812"/>
      <c r="AW708" s="812"/>
      <c r="AX708" s="812"/>
      <c r="AY708" s="812"/>
      <c r="AZ708" s="812"/>
      <c r="BA708" s="812"/>
      <c r="BB708" s="812"/>
      <c r="BC708" s="813"/>
    </row>
    <row r="709" spans="1:56" ht="20.25" customHeight="1">
      <c r="A709" s="228"/>
      <c r="B709" s="228"/>
      <c r="C709" s="228" t="s">
        <v>708</v>
      </c>
      <c r="D709" s="228"/>
      <c r="E709" s="228"/>
      <c r="F709" s="228"/>
      <c r="G709" s="228"/>
      <c r="H709" s="228"/>
      <c r="I709" s="228"/>
      <c r="J709" s="228"/>
      <c r="K709" s="228"/>
      <c r="L709" s="228"/>
      <c r="M709" s="228"/>
      <c r="N709" s="228"/>
      <c r="O709" s="228"/>
      <c r="P709" s="228"/>
      <c r="Q709" s="228"/>
      <c r="R709" s="228"/>
      <c r="S709" s="228"/>
      <c r="T709" s="228"/>
      <c r="U709" s="228"/>
      <c r="V709" s="228"/>
      <c r="W709" s="228"/>
      <c r="X709" s="228"/>
      <c r="Y709" s="228"/>
      <c r="Z709" s="228"/>
      <c r="AA709" s="228"/>
      <c r="AB709" s="228"/>
      <c r="AC709" s="228"/>
      <c r="AD709" s="228"/>
      <c r="AE709" s="228"/>
      <c r="AF709" s="228"/>
      <c r="AG709" s="228"/>
      <c r="AH709" s="228"/>
      <c r="AI709" s="228"/>
      <c r="AJ709" s="228"/>
      <c r="AK709" s="228"/>
      <c r="AL709" s="228"/>
      <c r="AM709" s="228"/>
      <c r="AN709" s="228"/>
      <c r="AO709" s="228"/>
      <c r="AP709" s="228"/>
      <c r="AQ709" s="228"/>
      <c r="AR709" s="228"/>
      <c r="AS709" s="228"/>
      <c r="AT709" s="228"/>
      <c r="AU709" s="228"/>
      <c r="AV709" s="228"/>
      <c r="AW709" s="228"/>
      <c r="AX709" s="228"/>
      <c r="AY709" s="228"/>
      <c r="AZ709" s="228"/>
      <c r="BA709" s="228"/>
      <c r="BB709" s="228"/>
      <c r="BC709" s="228"/>
    </row>
    <row r="710" spans="1:56" ht="6" customHeight="1">
      <c r="A710" s="520" t="s">
        <v>2298</v>
      </c>
      <c r="B710" s="521"/>
      <c r="C710" s="521"/>
      <c r="D710" s="521"/>
      <c r="E710" s="521"/>
      <c r="F710" s="521"/>
      <c r="G710" s="521"/>
      <c r="H710" s="521"/>
      <c r="I710" s="521"/>
      <c r="J710" s="521"/>
      <c r="K710" s="521"/>
      <c r="L710" s="521"/>
      <c r="M710" s="521"/>
      <c r="N710" s="521"/>
      <c r="O710" s="521"/>
      <c r="P710" s="521"/>
      <c r="Q710" s="521"/>
      <c r="R710" s="521"/>
      <c r="S710" s="521"/>
      <c r="T710" s="521"/>
      <c r="U710" s="521"/>
      <c r="V710" s="521"/>
      <c r="W710" s="521"/>
      <c r="X710" s="521"/>
      <c r="Y710" s="521"/>
      <c r="Z710" s="521"/>
      <c r="AA710" s="521"/>
      <c r="AB710" s="809"/>
      <c r="AC710" s="556"/>
      <c r="AD710" s="557"/>
      <c r="AE710" s="557"/>
      <c r="AF710" s="557"/>
      <c r="AG710" s="557"/>
      <c r="AH710" s="557"/>
      <c r="AI710" s="557"/>
      <c r="AJ710" s="557"/>
      <c r="AK710" s="557"/>
      <c r="AL710" s="557"/>
      <c r="AM710" s="557"/>
      <c r="AN710" s="557"/>
      <c r="AO710" s="557"/>
      <c r="AP710" s="557"/>
      <c r="AQ710" s="557"/>
      <c r="AR710" s="557"/>
      <c r="AS710" s="557"/>
      <c r="AT710" s="557"/>
      <c r="AU710" s="557"/>
      <c r="AV710" s="557"/>
      <c r="AW710" s="557"/>
      <c r="AX710" s="557"/>
      <c r="AY710" s="557"/>
      <c r="AZ710" s="557"/>
      <c r="BA710" s="557"/>
      <c r="BB710" s="557"/>
      <c r="BC710" s="557"/>
    </row>
    <row r="711" spans="1:56" ht="16.5" customHeight="1">
      <c r="A711" s="528"/>
      <c r="B711" s="408"/>
      <c r="C711" s="408"/>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9"/>
      <c r="AC711" s="346"/>
      <c r="AD711" s="228"/>
      <c r="AE711" s="228"/>
      <c r="AF711" s="228"/>
      <c r="AG711" s="228"/>
      <c r="AH711" s="228"/>
      <c r="AI711" s="228"/>
      <c r="AJ711" s="228"/>
      <c r="AK711" s="228"/>
      <c r="AL711" s="228"/>
      <c r="AM711" s="228"/>
      <c r="AN711" s="228"/>
      <c r="AO711" s="228"/>
      <c r="AP711" s="228"/>
      <c r="AQ711" s="228"/>
      <c r="AR711" s="228"/>
      <c r="AS711" s="228"/>
      <c r="AT711" s="228"/>
      <c r="AU711" s="228"/>
      <c r="AV711" s="228"/>
      <c r="AW711" s="228"/>
      <c r="AX711" s="228"/>
      <c r="AY711" s="228"/>
      <c r="AZ711" s="228"/>
      <c r="BA711" s="228"/>
      <c r="BB711" s="228"/>
      <c r="BC711" s="228"/>
    </row>
    <row r="712" spans="1:56" s="317" customFormat="1" ht="6" customHeight="1">
      <c r="A712" s="537"/>
      <c r="B712" s="413"/>
      <c r="C712" s="413"/>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4"/>
      <c r="AC712" s="554"/>
      <c r="AD712" s="337"/>
      <c r="AE712" s="337"/>
      <c r="AF712" s="337"/>
      <c r="AG712" s="337"/>
      <c r="AH712" s="337"/>
      <c r="AI712" s="337"/>
      <c r="AJ712" s="337"/>
      <c r="AK712" s="337"/>
      <c r="AL712" s="337"/>
      <c r="AM712" s="337"/>
      <c r="AN712" s="337"/>
      <c r="AO712" s="337"/>
      <c r="AP712" s="337"/>
      <c r="AQ712" s="337"/>
      <c r="AR712" s="337"/>
      <c r="AS712" s="337"/>
      <c r="AT712" s="337"/>
      <c r="AU712" s="337"/>
      <c r="AV712" s="337"/>
      <c r="AW712" s="337"/>
      <c r="AX712" s="337"/>
      <c r="AY712" s="337"/>
      <c r="AZ712" s="337"/>
      <c r="BA712" s="337"/>
      <c r="BB712" s="337"/>
      <c r="BC712" s="337"/>
    </row>
    <row r="713" spans="1:56" s="46" customFormat="1" ht="18" customHeight="1">
      <c r="A713" s="646" t="s">
        <v>692</v>
      </c>
      <c r="B713" s="371" t="s">
        <v>2299</v>
      </c>
      <c r="C713" s="718"/>
      <c r="D713" s="372"/>
      <c r="E713" s="371"/>
      <c r="F713" s="371"/>
      <c r="G713" s="371"/>
      <c r="H713" s="371"/>
      <c r="I713" s="371"/>
      <c r="J713" s="371"/>
      <c r="K713" s="371"/>
      <c r="L713" s="371"/>
      <c r="M713" s="371"/>
      <c r="N713" s="371"/>
      <c r="O713" s="371"/>
      <c r="P713" s="371"/>
      <c r="Q713" s="371"/>
      <c r="R713" s="371"/>
      <c r="S713" s="371"/>
      <c r="T713" s="371"/>
      <c r="U713" s="371"/>
      <c r="V713" s="371"/>
      <c r="W713" s="371"/>
      <c r="X713" s="657"/>
      <c r="Y713" s="264"/>
      <c r="Z713" s="265"/>
      <c r="AA713" s="265"/>
      <c r="AB713" s="267"/>
      <c r="AC713" s="103"/>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row>
    <row r="714" spans="1:56" ht="17.100000000000001" customHeight="1">
      <c r="A714" s="646" t="s">
        <v>179</v>
      </c>
      <c r="B714" s="371" t="s">
        <v>2300</v>
      </c>
      <c r="C714" s="718"/>
      <c r="D714" s="371"/>
      <c r="E714" s="371"/>
      <c r="F714" s="371"/>
      <c r="G714" s="371"/>
      <c r="H714" s="371"/>
      <c r="I714" s="371"/>
      <c r="J714" s="371"/>
      <c r="K714" s="371"/>
      <c r="L714" s="371"/>
      <c r="M714" s="371"/>
      <c r="N714" s="371"/>
      <c r="O714" s="371"/>
      <c r="P714" s="371"/>
      <c r="Q714" s="371"/>
      <c r="R714" s="371"/>
      <c r="S714" s="371"/>
      <c r="T714" s="371"/>
      <c r="U714" s="371"/>
      <c r="V714" s="371"/>
      <c r="W714" s="371"/>
      <c r="X714" s="657"/>
      <c r="Y714" s="264"/>
      <c r="Z714" s="265"/>
      <c r="AA714" s="265"/>
      <c r="AB714" s="267"/>
      <c r="AC714" s="103"/>
    </row>
    <row r="715" spans="1:56" s="46" customFormat="1" ht="18" customHeight="1">
      <c r="A715" s="646" t="s">
        <v>180</v>
      </c>
      <c r="B715" s="371" t="s">
        <v>2301</v>
      </c>
      <c r="C715" s="718"/>
      <c r="D715" s="371"/>
      <c r="E715" s="371"/>
      <c r="F715" s="371"/>
      <c r="G715" s="371"/>
      <c r="H715" s="371"/>
      <c r="I715" s="371"/>
      <c r="J715" s="371"/>
      <c r="K715" s="371"/>
      <c r="L715" s="371"/>
      <c r="M715" s="371"/>
      <c r="N715" s="371"/>
      <c r="O715" s="371"/>
      <c r="P715" s="371"/>
      <c r="Q715" s="371"/>
      <c r="R715" s="371"/>
      <c r="S715" s="371"/>
      <c r="T715" s="371"/>
      <c r="U715" s="371"/>
      <c r="V715" s="371"/>
      <c r="W715" s="371"/>
      <c r="X715" s="657"/>
      <c r="Y715" s="264"/>
      <c r="Z715" s="265"/>
      <c r="AA715" s="265"/>
      <c r="AB715" s="267"/>
      <c r="AC715" s="103"/>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row>
    <row r="716" spans="1:56" ht="17.100000000000001" customHeight="1">
      <c r="A716" s="646" t="s">
        <v>181</v>
      </c>
      <c r="B716" s="371" t="s">
        <v>2302</v>
      </c>
      <c r="C716" s="718"/>
      <c r="D716" s="776"/>
      <c r="E716" s="776"/>
      <c r="F716" s="776"/>
      <c r="G716" s="776"/>
      <c r="H716" s="776"/>
      <c r="I716" s="776"/>
      <c r="J716" s="776"/>
      <c r="K716" s="776"/>
      <c r="L716" s="776"/>
      <c r="M716" s="776"/>
      <c r="N716" s="776"/>
      <c r="O716" s="776"/>
      <c r="P716" s="776"/>
      <c r="Q716" s="776"/>
      <c r="R716" s="776"/>
      <c r="S716" s="776"/>
      <c r="T716" s="776"/>
      <c r="U716" s="776"/>
      <c r="V716" s="776"/>
      <c r="W716" s="776"/>
      <c r="X716" s="777"/>
      <c r="Y716" s="264"/>
      <c r="Z716" s="265"/>
      <c r="AA716" s="265"/>
      <c r="AB716" s="267"/>
      <c r="AC716" s="103"/>
    </row>
    <row r="717" spans="1:56" ht="17.100000000000001" customHeight="1">
      <c r="A717" s="646" t="s">
        <v>182</v>
      </c>
      <c r="B717" s="371" t="s">
        <v>2303</v>
      </c>
      <c r="C717" s="718"/>
      <c r="D717" s="371"/>
      <c r="E717" s="371"/>
      <c r="F717" s="371"/>
      <c r="G717" s="371"/>
      <c r="H717" s="371"/>
      <c r="I717" s="371"/>
      <c r="J717" s="371"/>
      <c r="K717" s="371"/>
      <c r="L717" s="371"/>
      <c r="M717" s="371"/>
      <c r="N717" s="371"/>
      <c r="O717" s="371"/>
      <c r="P717" s="371"/>
      <c r="Q717" s="371"/>
      <c r="R717" s="371"/>
      <c r="S717" s="371"/>
      <c r="T717" s="371"/>
      <c r="U717" s="371"/>
      <c r="V717" s="371"/>
      <c r="W717" s="371"/>
      <c r="X717" s="657"/>
      <c r="Y717" s="264"/>
      <c r="Z717" s="265"/>
      <c r="AA717" s="265"/>
      <c r="AB717" s="267"/>
      <c r="AC717" s="103"/>
    </row>
    <row r="718" spans="1:56" ht="17.100000000000001" customHeight="1">
      <c r="A718" s="646" t="s">
        <v>183</v>
      </c>
      <c r="B718" s="371" t="s">
        <v>2304</v>
      </c>
      <c r="C718" s="718"/>
      <c r="D718" s="371"/>
      <c r="E718" s="371"/>
      <c r="F718" s="371"/>
      <c r="G718" s="371"/>
      <c r="H718" s="371"/>
      <c r="I718" s="371"/>
      <c r="J718" s="371"/>
      <c r="K718" s="371"/>
      <c r="L718" s="371"/>
      <c r="M718" s="371"/>
      <c r="N718" s="371"/>
      <c r="O718" s="371"/>
      <c r="P718" s="371"/>
      <c r="Q718" s="371"/>
      <c r="R718" s="371"/>
      <c r="S718" s="371"/>
      <c r="T718" s="371"/>
      <c r="U718" s="371"/>
      <c r="V718" s="371"/>
      <c r="W718" s="371"/>
      <c r="X718" s="657"/>
      <c r="Y718" s="264"/>
      <c r="Z718" s="265"/>
      <c r="AA718" s="265"/>
      <c r="AB718" s="267"/>
      <c r="AC718" s="103"/>
    </row>
    <row r="719" spans="1:56" ht="17.100000000000001" customHeight="1">
      <c r="A719" s="646" t="s">
        <v>2230</v>
      </c>
      <c r="B719" s="371" t="s">
        <v>2305</v>
      </c>
      <c r="C719" s="718"/>
      <c r="D719" s="371"/>
      <c r="E719" s="371"/>
      <c r="F719" s="371"/>
      <c r="G719" s="371"/>
      <c r="H719" s="371"/>
      <c r="I719" s="371"/>
      <c r="J719" s="371"/>
      <c r="K719" s="371"/>
      <c r="L719" s="371"/>
      <c r="M719" s="371"/>
      <c r="N719" s="371"/>
      <c r="O719" s="371"/>
      <c r="P719" s="371"/>
      <c r="Q719" s="371"/>
      <c r="R719" s="371"/>
      <c r="S719" s="371"/>
      <c r="T719" s="371"/>
      <c r="U719" s="371"/>
      <c r="V719" s="371"/>
      <c r="W719" s="371"/>
      <c r="X719" s="657"/>
      <c r="Y719" s="264"/>
      <c r="Z719" s="265"/>
      <c r="AA719" s="265"/>
      <c r="AB719" s="267"/>
      <c r="AC719" s="103"/>
    </row>
    <row r="720" spans="1:56" s="638" customFormat="1" ht="18.75" customHeight="1">
      <c r="A720" s="328" t="s">
        <v>2385</v>
      </c>
      <c r="B720" s="328"/>
      <c r="C720" s="328"/>
      <c r="D720" s="328"/>
      <c r="E720" s="328"/>
      <c r="F720" s="328"/>
      <c r="G720" s="328"/>
      <c r="H720" s="328"/>
      <c r="I720" s="328"/>
      <c r="J720" s="328"/>
      <c r="K720" s="328"/>
      <c r="L720" s="328"/>
      <c r="M720" s="328"/>
      <c r="N720" s="328"/>
      <c r="O720" s="328"/>
      <c r="P720" s="328"/>
      <c r="Q720" s="328"/>
      <c r="R720" s="328"/>
      <c r="S720" s="328"/>
      <c r="T720" s="328"/>
      <c r="U720" s="328"/>
      <c r="V720" s="328"/>
      <c r="W720" s="328"/>
      <c r="X720" s="328"/>
      <c r="Y720" s="328"/>
      <c r="Z720" s="328"/>
      <c r="AA720" s="328"/>
      <c r="AB720" s="328"/>
      <c r="AC720" s="328"/>
      <c r="AD720" s="328"/>
      <c r="AE720" s="328"/>
      <c r="AF720" s="328"/>
      <c r="AG720" s="328"/>
      <c r="AH720" s="328"/>
      <c r="AI720" s="328"/>
      <c r="AJ720" s="328"/>
      <c r="AK720" s="328"/>
      <c r="AL720" s="328"/>
      <c r="AM720" s="328"/>
      <c r="AN720" s="328"/>
      <c r="AO720" s="328"/>
      <c r="AP720" s="328"/>
      <c r="AQ720" s="328"/>
      <c r="AR720" s="328"/>
      <c r="AS720" s="328"/>
      <c r="AT720" s="328"/>
      <c r="AU720" s="328"/>
      <c r="AV720" s="328"/>
      <c r="AW720" s="328"/>
      <c r="AX720" s="328"/>
      <c r="AY720" s="328"/>
      <c r="AZ720" s="328"/>
      <c r="BA720" s="328"/>
      <c r="BB720" s="328"/>
      <c r="BC720" s="328"/>
    </row>
    <row r="721" spans="1:55" s="638" customFormat="1" ht="16.5" customHeight="1">
      <c r="A721" s="639"/>
      <c r="B721" s="639"/>
      <c r="C721" s="808" t="s">
        <v>709</v>
      </c>
      <c r="D721" s="808"/>
      <c r="E721" s="808"/>
      <c r="F721" s="808"/>
      <c r="G721" s="808"/>
      <c r="H721" s="808"/>
      <c r="I721" s="808"/>
      <c r="J721" s="808"/>
      <c r="K721" s="808"/>
      <c r="L721" s="808"/>
      <c r="M721" s="808"/>
      <c r="N721" s="808"/>
      <c r="O721" s="808"/>
      <c r="P721" s="808"/>
      <c r="Q721" s="808"/>
      <c r="R721" s="808"/>
      <c r="S721" s="808"/>
      <c r="T721" s="808"/>
      <c r="U721" s="808"/>
      <c r="V721" s="808"/>
      <c r="W721" s="808"/>
      <c r="X721" s="808"/>
      <c r="Y721" s="808"/>
      <c r="Z721" s="808"/>
      <c r="AA721" s="808"/>
      <c r="AB721" s="808"/>
      <c r="AC721" s="808"/>
      <c r="AD721" s="808"/>
      <c r="AE721" s="808"/>
      <c r="AF721" s="808"/>
      <c r="AG721" s="808"/>
      <c r="AH721" s="808"/>
      <c r="AI721" s="808"/>
      <c r="AJ721" s="808"/>
      <c r="AK721" s="808"/>
      <c r="AL721" s="808"/>
      <c r="AM721" s="808"/>
      <c r="AN721" s="808"/>
      <c r="AO721" s="808"/>
      <c r="AP721" s="808"/>
      <c r="AQ721" s="808"/>
      <c r="AR721" s="808"/>
      <c r="AS721" s="808"/>
      <c r="AT721" s="808"/>
      <c r="AU721" s="808"/>
      <c r="AV721" s="808"/>
      <c r="AW721" s="808"/>
      <c r="AX721" s="808"/>
      <c r="AY721" s="808"/>
      <c r="AZ721" s="808"/>
      <c r="BA721" s="808"/>
      <c r="BB721" s="808"/>
      <c r="BC721" s="808"/>
    </row>
    <row r="722" spans="1:55" ht="6" customHeight="1">
      <c r="A722" s="520" t="s">
        <v>973</v>
      </c>
      <c r="B722" s="521"/>
      <c r="C722" s="521"/>
      <c r="D722" s="521"/>
      <c r="E722" s="521"/>
      <c r="F722" s="521"/>
      <c r="G722" s="521"/>
      <c r="H722" s="521"/>
      <c r="I722" s="521"/>
      <c r="J722" s="521"/>
      <c r="K722" s="521"/>
      <c r="L722" s="521"/>
      <c r="M722" s="521"/>
      <c r="N722" s="521"/>
      <c r="O722" s="521"/>
      <c r="P722" s="521"/>
      <c r="Q722" s="521"/>
      <c r="R722" s="521"/>
      <c r="S722" s="809"/>
      <c r="T722" s="734"/>
      <c r="U722" s="734"/>
      <c r="V722" s="734"/>
      <c r="W722" s="734"/>
      <c r="X722" s="734"/>
      <c r="Y722" s="734"/>
      <c r="Z722" s="734"/>
      <c r="AA722" s="734"/>
      <c r="AB722" s="734"/>
      <c r="AC722" s="734"/>
      <c r="AD722" s="734"/>
      <c r="AE722" s="734"/>
      <c r="AF722" s="734"/>
      <c r="AG722" s="734"/>
      <c r="AH722" s="734"/>
      <c r="AI722" s="734"/>
      <c r="AJ722" s="734"/>
      <c r="AK722" s="734"/>
      <c r="AL722" s="734"/>
      <c r="AM722" s="734"/>
      <c r="AN722" s="734"/>
      <c r="AO722" s="734"/>
      <c r="AP722" s="734"/>
      <c r="AQ722" s="734"/>
      <c r="AR722" s="734"/>
      <c r="AS722" s="734"/>
      <c r="AT722" s="734"/>
      <c r="AU722" s="734"/>
      <c r="AV722" s="734"/>
      <c r="AW722" s="734"/>
      <c r="AX722" s="734"/>
      <c r="AY722" s="734"/>
      <c r="AZ722" s="734"/>
      <c r="BA722" s="734"/>
      <c r="BB722" s="734"/>
      <c r="BC722" s="811"/>
    </row>
    <row r="723" spans="1:55" ht="26.25" customHeight="1">
      <c r="A723" s="528"/>
      <c r="B723" s="408"/>
      <c r="C723" s="408"/>
      <c r="D723" s="408"/>
      <c r="E723" s="408"/>
      <c r="F723" s="408"/>
      <c r="G723" s="408"/>
      <c r="H723" s="408"/>
      <c r="I723" s="408"/>
      <c r="J723" s="408"/>
      <c r="K723" s="408"/>
      <c r="L723" s="408"/>
      <c r="M723" s="408"/>
      <c r="N723" s="408"/>
      <c r="O723" s="408"/>
      <c r="P723" s="408"/>
      <c r="Q723" s="408"/>
      <c r="R723" s="408"/>
      <c r="S723" s="409"/>
      <c r="V723" s="264"/>
      <c r="W723" s="265"/>
      <c r="X723" s="267"/>
      <c r="Y723" s="814"/>
      <c r="Z723" s="228" t="s">
        <v>1436</v>
      </c>
      <c r="AA723" s="228"/>
      <c r="AB723" s="228"/>
      <c r="AC723" s="228"/>
      <c r="AD723" s="228"/>
      <c r="AE723" s="228"/>
      <c r="AF723" s="228"/>
      <c r="AG723" s="228"/>
      <c r="AH723" s="228"/>
      <c r="AI723" s="228"/>
      <c r="AJ723" s="228"/>
      <c r="AK723" s="228"/>
      <c r="AL723" s="228"/>
      <c r="AM723" s="228"/>
      <c r="AN723" s="228"/>
      <c r="AO723" s="228"/>
      <c r="AP723" s="228"/>
      <c r="AQ723" s="228"/>
      <c r="AR723" s="228"/>
      <c r="AS723" s="228"/>
      <c r="AT723" s="228"/>
      <c r="AU723" s="228"/>
      <c r="AV723" s="228"/>
      <c r="AW723" s="228"/>
      <c r="AX723" s="228"/>
      <c r="AY723" s="228"/>
      <c r="AZ723" s="228"/>
      <c r="BA723" s="228"/>
      <c r="BB723" s="228"/>
      <c r="BC723" s="105"/>
    </row>
    <row r="724" spans="1:55" s="317" customFormat="1" ht="6" customHeight="1">
      <c r="A724" s="537"/>
      <c r="B724" s="413"/>
      <c r="C724" s="413"/>
      <c r="D724" s="413"/>
      <c r="E724" s="413"/>
      <c r="F724" s="413"/>
      <c r="G724" s="413"/>
      <c r="H724" s="413"/>
      <c r="I724" s="413"/>
      <c r="J724" s="413"/>
      <c r="K724" s="413"/>
      <c r="L724" s="413"/>
      <c r="M724" s="413"/>
      <c r="N724" s="413"/>
      <c r="O724" s="413"/>
      <c r="P724" s="413"/>
      <c r="Q724" s="413"/>
      <c r="R724" s="413"/>
      <c r="S724" s="414"/>
      <c r="T724" s="543"/>
      <c r="U724" s="543"/>
      <c r="V724" s="543"/>
      <c r="W724" s="543"/>
      <c r="X724" s="543"/>
      <c r="Y724" s="543"/>
      <c r="Z724" s="543"/>
      <c r="AA724" s="543"/>
      <c r="AB724" s="543"/>
      <c r="AC724" s="543"/>
      <c r="AD724" s="543"/>
      <c r="AE724" s="543"/>
      <c r="AF724" s="543"/>
      <c r="AG724" s="543"/>
      <c r="AH724" s="543"/>
      <c r="AI724" s="543"/>
      <c r="AJ724" s="543"/>
      <c r="AK724" s="543"/>
      <c r="AL724" s="543"/>
      <c r="AM724" s="543"/>
      <c r="AN724" s="543"/>
      <c r="AO724" s="543"/>
      <c r="AP724" s="543"/>
      <c r="AQ724" s="543"/>
      <c r="AR724" s="543"/>
      <c r="AS724" s="543"/>
      <c r="AT724" s="543"/>
      <c r="AU724" s="543"/>
      <c r="AV724" s="543"/>
      <c r="AW724" s="543"/>
      <c r="AX724" s="543"/>
      <c r="AY724" s="543"/>
      <c r="AZ724" s="543"/>
      <c r="BA724" s="543"/>
      <c r="BB724" s="543"/>
      <c r="BC724" s="815"/>
    </row>
    <row r="725" spans="1:55" ht="19.149999999999999" customHeight="1">
      <c r="A725" s="368"/>
      <c r="B725" s="368"/>
      <c r="C725" s="368"/>
      <c r="D725" s="368"/>
      <c r="E725" s="368"/>
      <c r="F725" s="368"/>
      <c r="G725" s="368"/>
      <c r="H725" s="368"/>
      <c r="I725" s="368"/>
      <c r="J725" s="368"/>
      <c r="K725" s="368"/>
      <c r="L725" s="368"/>
      <c r="M725" s="368"/>
      <c r="N725" s="368"/>
      <c r="O725" s="368"/>
      <c r="P725" s="368"/>
      <c r="Q725" s="368"/>
      <c r="R725" s="368"/>
      <c r="S725" s="368"/>
      <c r="T725" s="368"/>
      <c r="U725" s="368"/>
      <c r="V725" s="368"/>
      <c r="W725" s="368"/>
      <c r="X725" s="368"/>
      <c r="Y725" s="368"/>
      <c r="Z725" s="368"/>
      <c r="AA725" s="368"/>
      <c r="AB725" s="368"/>
      <c r="AC725" s="368"/>
      <c r="AD725" s="368"/>
      <c r="AE725" s="368"/>
      <c r="AF725" s="368"/>
      <c r="AG725" s="368"/>
      <c r="AH725" s="368"/>
      <c r="AI725" s="368"/>
      <c r="AJ725" s="368"/>
      <c r="AK725" s="368"/>
      <c r="AL725" s="368"/>
      <c r="AM725" s="368"/>
      <c r="AN725" s="368"/>
      <c r="AO725" s="368"/>
      <c r="AP725" s="368"/>
      <c r="AQ725" s="368"/>
      <c r="AR725" s="368"/>
      <c r="AS725" s="368"/>
      <c r="AT725" s="368"/>
      <c r="AU725" s="368"/>
      <c r="AV725" s="368"/>
      <c r="AW725" s="368"/>
      <c r="AX725" s="368"/>
      <c r="AY725" s="368"/>
      <c r="AZ725" s="368"/>
      <c r="BA725" s="368"/>
      <c r="BB725" s="368"/>
      <c r="BC725" s="368"/>
    </row>
    <row r="726" spans="1:55" ht="19.149999999999999" customHeight="1">
      <c r="A726" s="816" t="s">
        <v>1382</v>
      </c>
      <c r="B726" s="816"/>
      <c r="C726" s="816"/>
      <c r="D726" s="816"/>
      <c r="E726" s="816"/>
      <c r="F726" s="816"/>
      <c r="G726" s="816"/>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6"/>
      <c r="AY726" s="816"/>
      <c r="AZ726" s="816"/>
      <c r="BA726" s="816"/>
      <c r="BB726" s="816"/>
      <c r="BC726" s="816"/>
    </row>
    <row r="727" spans="1:55" ht="18.75" customHeight="1">
      <c r="A727" s="328" t="s">
        <v>2386</v>
      </c>
      <c r="B727" s="328"/>
      <c r="C727" s="328"/>
      <c r="D727" s="328"/>
      <c r="E727" s="328"/>
      <c r="F727" s="328"/>
      <c r="G727" s="328"/>
      <c r="H727" s="328"/>
      <c r="I727" s="328"/>
      <c r="J727" s="328"/>
      <c r="K727" s="328"/>
      <c r="L727" s="328"/>
      <c r="M727" s="328"/>
      <c r="N727" s="328"/>
      <c r="O727" s="328"/>
      <c r="P727" s="328"/>
      <c r="Q727" s="328"/>
      <c r="R727" s="328"/>
      <c r="S727" s="328"/>
      <c r="T727" s="328"/>
      <c r="U727" s="328"/>
      <c r="V727" s="328"/>
      <c r="W727" s="328"/>
      <c r="X727" s="328"/>
      <c r="Y727" s="328"/>
      <c r="Z727" s="328"/>
      <c r="AA727" s="328"/>
      <c r="AB727" s="328"/>
      <c r="AC727" s="328"/>
      <c r="AD727" s="328"/>
      <c r="AE727" s="328"/>
      <c r="AF727" s="328"/>
      <c r="AG727" s="328"/>
      <c r="AH727" s="328"/>
      <c r="AI727" s="328"/>
      <c r="AJ727" s="328"/>
      <c r="AK727" s="328"/>
      <c r="AL727" s="328"/>
      <c r="AM727" s="328"/>
      <c r="AN727" s="328"/>
      <c r="AO727" s="328"/>
      <c r="AP727" s="328"/>
      <c r="AQ727" s="328"/>
      <c r="AR727" s="328"/>
      <c r="AS727" s="328"/>
      <c r="AT727" s="328"/>
      <c r="AU727" s="328"/>
      <c r="AV727" s="328"/>
      <c r="AW727" s="328"/>
      <c r="AX727" s="328"/>
      <c r="AY727" s="328"/>
      <c r="AZ727" s="328"/>
      <c r="BA727" s="328"/>
      <c r="BB727" s="328"/>
      <c r="BC727" s="328"/>
    </row>
    <row r="728" spans="1:55" ht="18.75" customHeight="1">
      <c r="A728" s="328"/>
      <c r="B728" s="328"/>
      <c r="C728" s="328"/>
      <c r="D728" s="328"/>
      <c r="E728" s="328"/>
      <c r="F728" s="328"/>
      <c r="G728" s="552"/>
      <c r="H728" s="52"/>
      <c r="I728" s="50"/>
      <c r="J728" s="50"/>
      <c r="K728" s="201" t="s">
        <v>1027</v>
      </c>
      <c r="L728" s="201"/>
      <c r="M728" s="201"/>
      <c r="N728" s="201"/>
      <c r="O728" s="201"/>
      <c r="P728" s="201"/>
      <c r="Q728" s="201"/>
      <c r="R728" s="79"/>
      <c r="S728" s="79"/>
      <c r="T728" s="80"/>
      <c r="U728" s="817" t="s">
        <v>974</v>
      </c>
      <c r="V728" s="818"/>
      <c r="W728" s="818"/>
      <c r="X728" s="818"/>
      <c r="Y728" s="818"/>
      <c r="Z728" s="819"/>
      <c r="AA728" s="820" t="s">
        <v>437</v>
      </c>
      <c r="AB728" s="821"/>
      <c r="AC728" s="821"/>
      <c r="AD728" s="821"/>
      <c r="AE728" s="821"/>
      <c r="AF728" s="822"/>
      <c r="AG728" s="823" t="s">
        <v>438</v>
      </c>
      <c r="AH728" s="824"/>
      <c r="AI728" s="824"/>
      <c r="AJ728" s="824"/>
      <c r="AK728" s="824"/>
      <c r="AL728" s="825"/>
      <c r="AM728" s="826"/>
      <c r="AN728" s="239"/>
      <c r="AO728" s="239"/>
      <c r="AP728" s="239"/>
      <c r="AQ728" s="239"/>
      <c r="AR728" s="239"/>
      <c r="AS728" s="239"/>
      <c r="AT728" s="239"/>
      <c r="AU728" s="239"/>
      <c r="AV728" s="239"/>
      <c r="AW728" s="239"/>
      <c r="AX728" s="239"/>
      <c r="AY728" s="239"/>
      <c r="AZ728" s="239"/>
      <c r="BA728" s="239"/>
      <c r="BB728" s="239"/>
      <c r="BC728" s="239"/>
    </row>
    <row r="729" spans="1:55" ht="18.75" customHeight="1">
      <c r="A729" s="328"/>
      <c r="B729" s="328"/>
      <c r="C729" s="328"/>
      <c r="D729" s="328"/>
      <c r="E729" s="328"/>
      <c r="F729" s="328"/>
      <c r="G729" s="552"/>
      <c r="H729" s="67"/>
      <c r="I729" s="96"/>
      <c r="J729" s="96"/>
      <c r="K729" s="21"/>
      <c r="L729" s="21"/>
      <c r="M729" s="21"/>
      <c r="N729" s="21"/>
      <c r="O729" s="21"/>
      <c r="P729" s="21"/>
      <c r="Q729" s="21"/>
      <c r="R729" s="147"/>
      <c r="S729" s="147"/>
      <c r="T729" s="148"/>
      <c r="U729" s="97"/>
      <c r="V729" s="131"/>
      <c r="W729" s="131"/>
      <c r="X729" s="131"/>
      <c r="Y729" s="131"/>
      <c r="Z729" s="99"/>
      <c r="AA729" s="827"/>
      <c r="AB729" s="828"/>
      <c r="AC729" s="828"/>
      <c r="AD729" s="828"/>
      <c r="AE729" s="828"/>
      <c r="AF729" s="829"/>
      <c r="AG729" s="830"/>
      <c r="AH729" s="831"/>
      <c r="AI729" s="831"/>
      <c r="AJ729" s="831"/>
      <c r="AK729" s="831"/>
      <c r="AL729" s="832"/>
      <c r="AM729" s="826"/>
      <c r="AN729" s="239"/>
      <c r="AO729" s="239"/>
      <c r="AP729" s="239"/>
      <c r="AQ729" s="239"/>
      <c r="AR729" s="239"/>
      <c r="AS729" s="239"/>
      <c r="AT729" s="239"/>
      <c r="AU729" s="239"/>
      <c r="AV729" s="239"/>
      <c r="AW729" s="239"/>
      <c r="AX729" s="239"/>
      <c r="AY729" s="239"/>
      <c r="AZ729" s="239"/>
      <c r="BA729" s="239"/>
      <c r="BB729" s="239"/>
      <c r="BC729" s="239"/>
    </row>
    <row r="730" spans="1:55" ht="19.149999999999999" customHeight="1">
      <c r="A730" s="328"/>
      <c r="B730" s="328"/>
      <c r="C730" s="328"/>
      <c r="D730" s="328"/>
      <c r="E730" s="328"/>
      <c r="F730" s="328"/>
      <c r="G730" s="552"/>
      <c r="H730" s="69"/>
      <c r="I730" s="70"/>
      <c r="J730" s="70"/>
      <c r="K730" s="73"/>
      <c r="L730" s="73"/>
      <c r="M730" s="73"/>
      <c r="N730" s="73"/>
      <c r="O730" s="73"/>
      <c r="P730" s="73"/>
      <c r="Q730" s="73"/>
      <c r="R730" s="171"/>
      <c r="S730" s="171"/>
      <c r="T730" s="172"/>
      <c r="U730" s="833"/>
      <c r="V730" s="834"/>
      <c r="W730" s="834"/>
      <c r="X730" s="834"/>
      <c r="Y730" s="834"/>
      <c r="Z730" s="835"/>
      <c r="AA730" s="836"/>
      <c r="AB730" s="837"/>
      <c r="AC730" s="837"/>
      <c r="AD730" s="837"/>
      <c r="AE730" s="837"/>
      <c r="AF730" s="838"/>
      <c r="AG730" s="839"/>
      <c r="AH730" s="840"/>
      <c r="AI730" s="840"/>
      <c r="AJ730" s="840"/>
      <c r="AK730" s="840"/>
      <c r="AL730" s="841"/>
      <c r="AM730" s="826"/>
      <c r="AN730" s="239"/>
      <c r="AO730" s="239"/>
      <c r="AP730" s="239"/>
      <c r="AQ730" s="239"/>
      <c r="AR730" s="239"/>
      <c r="AS730" s="239"/>
      <c r="AT730" s="239"/>
      <c r="AU730" s="239"/>
      <c r="AV730" s="239"/>
      <c r="AW730" s="239"/>
      <c r="AX730" s="239"/>
      <c r="AY730" s="239"/>
      <c r="AZ730" s="239"/>
      <c r="BA730" s="239"/>
      <c r="BB730" s="239"/>
      <c r="BC730" s="239"/>
    </row>
    <row r="731" spans="1:55" ht="19.149999999999999" customHeight="1">
      <c r="A731" s="328"/>
      <c r="B731" s="328"/>
      <c r="C731" s="328"/>
      <c r="D731" s="328"/>
      <c r="E731" s="328"/>
      <c r="F731" s="328"/>
      <c r="G731" s="552"/>
      <c r="H731" s="651" t="s">
        <v>696</v>
      </c>
      <c r="I731" s="652"/>
      <c r="J731" s="722"/>
      <c r="K731" s="842" t="s">
        <v>335</v>
      </c>
      <c r="L731" s="371"/>
      <c r="M731" s="371"/>
      <c r="N731" s="371"/>
      <c r="O731" s="371"/>
      <c r="P731" s="371"/>
      <c r="Q731" s="371"/>
      <c r="R731" s="371"/>
      <c r="S731" s="371"/>
      <c r="T731" s="657"/>
      <c r="U731" s="843"/>
      <c r="V731" s="844"/>
      <c r="W731" s="844"/>
      <c r="X731" s="844"/>
      <c r="Y731" s="844"/>
      <c r="Z731" s="845"/>
      <c r="AA731" s="843"/>
      <c r="AB731" s="844"/>
      <c r="AC731" s="844"/>
      <c r="AD731" s="844"/>
      <c r="AE731" s="844"/>
      <c r="AF731" s="845"/>
      <c r="AG731" s="843"/>
      <c r="AH731" s="844"/>
      <c r="AI731" s="844"/>
      <c r="AJ731" s="844"/>
      <c r="AK731" s="844"/>
      <c r="AL731" s="845"/>
      <c r="AM731" s="826"/>
      <c r="AN731" s="239"/>
      <c r="AO731" s="239"/>
      <c r="AP731" s="239"/>
      <c r="AQ731" s="239"/>
      <c r="AR731" s="239"/>
      <c r="AS731" s="239"/>
      <c r="AT731" s="239"/>
      <c r="AU731" s="239"/>
      <c r="AV731" s="239"/>
      <c r="AW731" s="239"/>
      <c r="AX731" s="239"/>
      <c r="AY731" s="239"/>
      <c r="AZ731" s="239"/>
      <c r="BA731" s="239"/>
      <c r="BB731" s="239"/>
      <c r="BC731" s="239"/>
    </row>
    <row r="732" spans="1:55" ht="19.149999999999999" customHeight="1">
      <c r="A732" s="328"/>
      <c r="B732" s="328"/>
      <c r="C732" s="328"/>
      <c r="D732" s="328"/>
      <c r="E732" s="328"/>
      <c r="F732" s="328"/>
      <c r="G732" s="552"/>
      <c r="H732" s="651" t="s">
        <v>179</v>
      </c>
      <c r="I732" s="652"/>
      <c r="J732" s="722"/>
      <c r="K732" s="842" t="s">
        <v>336</v>
      </c>
      <c r="L732" s="371"/>
      <c r="M732" s="371"/>
      <c r="N732" s="371"/>
      <c r="O732" s="371"/>
      <c r="P732" s="371"/>
      <c r="Q732" s="371"/>
      <c r="R732" s="371"/>
      <c r="S732" s="371"/>
      <c r="T732" s="657"/>
      <c r="U732" s="843"/>
      <c r="V732" s="844"/>
      <c r="W732" s="844"/>
      <c r="X732" s="844"/>
      <c r="Y732" s="844"/>
      <c r="Z732" s="845"/>
      <c r="AA732" s="843"/>
      <c r="AB732" s="844"/>
      <c r="AC732" s="844"/>
      <c r="AD732" s="844"/>
      <c r="AE732" s="844"/>
      <c r="AF732" s="845"/>
      <c r="AG732" s="843"/>
      <c r="AH732" s="844"/>
      <c r="AI732" s="844"/>
      <c r="AJ732" s="844"/>
      <c r="AK732" s="844"/>
      <c r="AL732" s="845"/>
      <c r="AM732" s="826"/>
      <c r="AN732" s="239"/>
      <c r="AO732" s="239"/>
      <c r="AP732" s="239"/>
      <c r="AQ732" s="239"/>
      <c r="AR732" s="239"/>
      <c r="AS732" s="239"/>
      <c r="AT732" s="239"/>
      <c r="AU732" s="239"/>
      <c r="AV732" s="239"/>
      <c r="AW732" s="239"/>
      <c r="AX732" s="239"/>
      <c r="AY732" s="239"/>
      <c r="AZ732" s="239"/>
      <c r="BA732" s="239"/>
      <c r="BB732" s="239"/>
      <c r="BC732" s="239"/>
    </row>
    <row r="733" spans="1:55" ht="19.149999999999999" customHeight="1">
      <c r="A733" s="328"/>
      <c r="B733" s="328"/>
      <c r="C733" s="328"/>
      <c r="D733" s="328"/>
      <c r="E733" s="328"/>
      <c r="F733" s="328"/>
      <c r="G733" s="552"/>
      <c r="H733" s="651" t="s">
        <v>180</v>
      </c>
      <c r="I733" s="652"/>
      <c r="J733" s="722"/>
      <c r="K733" s="842" t="s">
        <v>337</v>
      </c>
      <c r="L733" s="371"/>
      <c r="M733" s="371"/>
      <c r="N733" s="371"/>
      <c r="O733" s="371"/>
      <c r="P733" s="371"/>
      <c r="Q733" s="371"/>
      <c r="R733" s="371"/>
      <c r="S733" s="371"/>
      <c r="T733" s="657"/>
      <c r="U733" s="843"/>
      <c r="V733" s="844"/>
      <c r="W733" s="844"/>
      <c r="X733" s="844"/>
      <c r="Y733" s="844"/>
      <c r="Z733" s="845"/>
      <c r="AA733" s="843"/>
      <c r="AB733" s="844"/>
      <c r="AC733" s="844"/>
      <c r="AD733" s="844"/>
      <c r="AE733" s="844"/>
      <c r="AF733" s="845"/>
      <c r="AG733" s="843"/>
      <c r="AH733" s="844"/>
      <c r="AI733" s="844"/>
      <c r="AJ733" s="844"/>
      <c r="AK733" s="844"/>
      <c r="AL733" s="845"/>
      <c r="AM733" s="826"/>
      <c r="AN733" s="239"/>
      <c r="AO733" s="239"/>
      <c r="AP733" s="239"/>
      <c r="AQ733" s="239"/>
      <c r="AR733" s="239"/>
      <c r="AS733" s="239"/>
      <c r="AT733" s="239"/>
      <c r="AU733" s="239"/>
      <c r="AV733" s="239"/>
      <c r="AW733" s="239"/>
      <c r="AX733" s="239"/>
      <c r="AY733" s="239"/>
      <c r="AZ733" s="239"/>
      <c r="BA733" s="239"/>
      <c r="BB733" s="239"/>
      <c r="BC733" s="239"/>
    </row>
    <row r="734" spans="1:55" ht="19.149999999999999" customHeight="1">
      <c r="A734" s="328"/>
      <c r="B734" s="328"/>
      <c r="C734" s="328"/>
      <c r="D734" s="328"/>
      <c r="E734" s="328"/>
      <c r="F734" s="328"/>
      <c r="G734" s="552"/>
      <c r="H734" s="651" t="s">
        <v>181</v>
      </c>
      <c r="I734" s="652"/>
      <c r="J734" s="722"/>
      <c r="K734" s="842" t="s">
        <v>338</v>
      </c>
      <c r="L734" s="371"/>
      <c r="M734" s="371"/>
      <c r="N734" s="371"/>
      <c r="O734" s="371"/>
      <c r="P734" s="371"/>
      <c r="Q734" s="371"/>
      <c r="R734" s="371"/>
      <c r="S734" s="371"/>
      <c r="T734" s="657"/>
      <c r="U734" s="843"/>
      <c r="V734" s="844"/>
      <c r="W734" s="844"/>
      <c r="X734" s="844"/>
      <c r="Y734" s="844"/>
      <c r="Z734" s="845"/>
      <c r="AA734" s="843"/>
      <c r="AB734" s="844"/>
      <c r="AC734" s="844"/>
      <c r="AD734" s="844"/>
      <c r="AE734" s="844"/>
      <c r="AF734" s="845"/>
      <c r="AG734" s="843"/>
      <c r="AH734" s="844"/>
      <c r="AI734" s="844"/>
      <c r="AJ734" s="844"/>
      <c r="AK734" s="844"/>
      <c r="AL734" s="845"/>
      <c r="AM734" s="826"/>
      <c r="AN734" s="239"/>
      <c r="AO734" s="239"/>
      <c r="AP734" s="239"/>
      <c r="AQ734" s="239"/>
      <c r="AR734" s="239"/>
      <c r="AS734" s="239"/>
      <c r="AT734" s="239"/>
      <c r="AU734" s="239"/>
      <c r="AV734" s="239"/>
      <c r="AW734" s="239"/>
      <c r="AX734" s="239"/>
      <c r="AY734" s="239"/>
      <c r="AZ734" s="239"/>
      <c r="BA734" s="239"/>
      <c r="BB734" s="239"/>
      <c r="BC734" s="239"/>
    </row>
    <row r="735" spans="1:55" ht="19.149999999999999" customHeight="1">
      <c r="A735" s="328"/>
      <c r="B735" s="328"/>
      <c r="C735" s="328"/>
      <c r="D735" s="328"/>
      <c r="E735" s="328"/>
      <c r="F735" s="328"/>
      <c r="G735" s="552"/>
      <c r="H735" s="651" t="s">
        <v>182</v>
      </c>
      <c r="I735" s="652"/>
      <c r="J735" s="722"/>
      <c r="K735" s="842" t="s">
        <v>339</v>
      </c>
      <c r="L735" s="371"/>
      <c r="M735" s="371"/>
      <c r="N735" s="371"/>
      <c r="O735" s="371"/>
      <c r="P735" s="371"/>
      <c r="Q735" s="371"/>
      <c r="R735" s="371"/>
      <c r="S735" s="371"/>
      <c r="T735" s="657"/>
      <c r="U735" s="843"/>
      <c r="V735" s="844"/>
      <c r="W735" s="844"/>
      <c r="X735" s="844"/>
      <c r="Y735" s="844"/>
      <c r="Z735" s="845"/>
      <c r="AA735" s="843"/>
      <c r="AB735" s="844"/>
      <c r="AC735" s="844"/>
      <c r="AD735" s="844"/>
      <c r="AE735" s="844"/>
      <c r="AF735" s="845"/>
      <c r="AG735" s="843"/>
      <c r="AH735" s="844"/>
      <c r="AI735" s="844"/>
      <c r="AJ735" s="844"/>
      <c r="AK735" s="844"/>
      <c r="AL735" s="845"/>
      <c r="AM735" s="826"/>
      <c r="AN735" s="239"/>
      <c r="AO735" s="239"/>
      <c r="AP735" s="239"/>
      <c r="AQ735" s="239"/>
      <c r="AR735" s="239"/>
      <c r="AS735" s="239"/>
      <c r="AT735" s="239"/>
      <c r="AU735" s="239"/>
      <c r="AV735" s="239"/>
      <c r="AW735" s="239"/>
      <c r="AX735" s="239"/>
      <c r="AY735" s="239"/>
      <c r="AZ735" s="239"/>
      <c r="BA735" s="239"/>
      <c r="BB735" s="239"/>
      <c r="BC735" s="239"/>
    </row>
    <row r="736" spans="1:55" ht="19.149999999999999" customHeight="1">
      <c r="A736" s="328"/>
      <c r="B736" s="328"/>
      <c r="C736" s="328"/>
      <c r="D736" s="328"/>
      <c r="E736" s="328"/>
      <c r="F736" s="328"/>
      <c r="G736" s="552"/>
      <c r="H736" s="651" t="s">
        <v>183</v>
      </c>
      <c r="I736" s="652"/>
      <c r="J736" s="722"/>
      <c r="K736" s="842" t="s">
        <v>340</v>
      </c>
      <c r="L736" s="371"/>
      <c r="M736" s="371"/>
      <c r="N736" s="371"/>
      <c r="O736" s="371"/>
      <c r="P736" s="371"/>
      <c r="Q736" s="371"/>
      <c r="R736" s="371"/>
      <c r="S736" s="371"/>
      <c r="T736" s="657"/>
      <c r="U736" s="843"/>
      <c r="V736" s="844"/>
      <c r="W736" s="844"/>
      <c r="X736" s="844"/>
      <c r="Y736" s="844"/>
      <c r="Z736" s="845"/>
      <c r="AA736" s="843"/>
      <c r="AB736" s="844"/>
      <c r="AC736" s="844"/>
      <c r="AD736" s="844"/>
      <c r="AE736" s="844"/>
      <c r="AF736" s="845"/>
      <c r="AG736" s="843"/>
      <c r="AH736" s="844"/>
      <c r="AI736" s="844"/>
      <c r="AJ736" s="844"/>
      <c r="AK736" s="844"/>
      <c r="AL736" s="845"/>
      <c r="AM736" s="826"/>
      <c r="AN736" s="239"/>
      <c r="AO736" s="239"/>
      <c r="AP736" s="239"/>
      <c r="AQ736" s="239"/>
      <c r="AR736" s="239"/>
      <c r="AS736" s="239"/>
      <c r="AT736" s="239"/>
      <c r="AU736" s="239"/>
      <c r="AV736" s="239"/>
      <c r="AW736" s="239"/>
      <c r="AX736" s="239"/>
      <c r="AY736" s="239"/>
      <c r="AZ736" s="239"/>
      <c r="BA736" s="239"/>
      <c r="BB736" s="239"/>
      <c r="BC736" s="239"/>
    </row>
    <row r="737" spans="1:55" ht="19.149999999999999" customHeight="1">
      <c r="A737" s="328"/>
      <c r="B737" s="328"/>
      <c r="C737" s="328"/>
      <c r="D737" s="328"/>
      <c r="E737" s="328"/>
      <c r="F737" s="328"/>
      <c r="G737" s="552"/>
      <c r="H737" s="651" t="s">
        <v>184</v>
      </c>
      <c r="I737" s="652"/>
      <c r="J737" s="722"/>
      <c r="K737" s="842" t="s">
        <v>341</v>
      </c>
      <c r="L737" s="371"/>
      <c r="M737" s="371"/>
      <c r="N737" s="371"/>
      <c r="O737" s="371"/>
      <c r="P737" s="371"/>
      <c r="Q737" s="371"/>
      <c r="R737" s="371"/>
      <c r="S737" s="371"/>
      <c r="T737" s="657"/>
      <c r="U737" s="843"/>
      <c r="V737" s="844"/>
      <c r="W737" s="844"/>
      <c r="X737" s="844"/>
      <c r="Y737" s="844"/>
      <c r="Z737" s="845"/>
      <c r="AA737" s="843"/>
      <c r="AB737" s="844"/>
      <c r="AC737" s="844"/>
      <c r="AD737" s="844"/>
      <c r="AE737" s="844"/>
      <c r="AF737" s="845"/>
      <c r="AG737" s="843"/>
      <c r="AH737" s="844"/>
      <c r="AI737" s="844"/>
      <c r="AJ737" s="844"/>
      <c r="AK737" s="844"/>
      <c r="AL737" s="845"/>
      <c r="AM737" s="826"/>
      <c r="AN737" s="239"/>
      <c r="AO737" s="239"/>
      <c r="AP737" s="239"/>
      <c r="AQ737" s="239"/>
      <c r="AR737" s="239"/>
      <c r="AS737" s="239"/>
      <c r="AT737" s="239"/>
      <c r="AU737" s="239"/>
      <c r="AV737" s="239"/>
      <c r="AW737" s="239"/>
      <c r="AX737" s="239"/>
      <c r="AY737" s="239"/>
      <c r="AZ737" s="239"/>
      <c r="BA737" s="239"/>
      <c r="BB737" s="239"/>
      <c r="BC737" s="239"/>
    </row>
    <row r="738" spans="1:55" ht="18.75" customHeight="1">
      <c r="A738" s="328"/>
      <c r="B738" s="328"/>
      <c r="C738" s="328"/>
      <c r="D738" s="328"/>
      <c r="E738" s="328"/>
      <c r="F738" s="328"/>
      <c r="G738" s="552"/>
      <c r="H738" s="651" t="s">
        <v>185</v>
      </c>
      <c r="I738" s="652"/>
      <c r="J738" s="722"/>
      <c r="K738" s="842" t="s">
        <v>342</v>
      </c>
      <c r="L738" s="371"/>
      <c r="M738" s="371"/>
      <c r="N738" s="371"/>
      <c r="O738" s="371"/>
      <c r="P738" s="371"/>
      <c r="Q738" s="371"/>
      <c r="R738" s="371"/>
      <c r="S738" s="371"/>
      <c r="T738" s="657"/>
      <c r="U738" s="843"/>
      <c r="V738" s="844"/>
      <c r="W738" s="844"/>
      <c r="X738" s="844"/>
      <c r="Y738" s="844"/>
      <c r="Z738" s="845"/>
      <c r="AA738" s="843"/>
      <c r="AB738" s="844"/>
      <c r="AC738" s="844"/>
      <c r="AD738" s="844"/>
      <c r="AE738" s="844"/>
      <c r="AF738" s="845"/>
      <c r="AG738" s="843"/>
      <c r="AH738" s="844"/>
      <c r="AI738" s="844"/>
      <c r="AJ738" s="844"/>
      <c r="AK738" s="844"/>
      <c r="AL738" s="845"/>
      <c r="AM738" s="826"/>
      <c r="AN738" s="239"/>
      <c r="AO738" s="239"/>
      <c r="AP738" s="239"/>
      <c r="AQ738" s="239"/>
      <c r="AR738" s="239"/>
      <c r="AS738" s="239"/>
      <c r="AT738" s="239"/>
      <c r="AU738" s="239"/>
      <c r="AV738" s="239"/>
      <c r="AW738" s="239"/>
      <c r="AX738" s="239"/>
      <c r="AY738" s="239"/>
      <c r="AZ738" s="239"/>
      <c r="BA738" s="239"/>
      <c r="BB738" s="239"/>
      <c r="BC738" s="239"/>
    </row>
    <row r="739" spans="1:55" ht="19.149999999999999" customHeight="1">
      <c r="A739" s="328"/>
      <c r="B739" s="328"/>
      <c r="C739" s="328"/>
      <c r="D739" s="328"/>
      <c r="E739" s="328"/>
      <c r="F739" s="328"/>
      <c r="G739" s="552"/>
      <c r="H739" s="651" t="s">
        <v>186</v>
      </c>
      <c r="I739" s="652"/>
      <c r="J739" s="722"/>
      <c r="K739" s="842" t="s">
        <v>343</v>
      </c>
      <c r="L739" s="371"/>
      <c r="M739" s="371"/>
      <c r="N739" s="371"/>
      <c r="O739" s="371"/>
      <c r="P739" s="371"/>
      <c r="Q739" s="371"/>
      <c r="R739" s="371"/>
      <c r="S739" s="371"/>
      <c r="T739" s="657"/>
      <c r="U739" s="843"/>
      <c r="V739" s="844"/>
      <c r="W739" s="844"/>
      <c r="X739" s="844"/>
      <c r="Y739" s="844"/>
      <c r="Z739" s="845"/>
      <c r="AA739" s="843"/>
      <c r="AB739" s="844"/>
      <c r="AC739" s="844"/>
      <c r="AD739" s="844"/>
      <c r="AE739" s="844"/>
      <c r="AF739" s="845"/>
      <c r="AG739" s="843"/>
      <c r="AH739" s="844"/>
      <c r="AI739" s="844"/>
      <c r="AJ739" s="844"/>
      <c r="AK739" s="844"/>
      <c r="AL739" s="845"/>
      <c r="AM739" s="826"/>
      <c r="AN739" s="239"/>
      <c r="AO739" s="239"/>
      <c r="AP739" s="239"/>
      <c r="AQ739" s="239"/>
      <c r="AR739" s="239"/>
      <c r="AS739" s="239"/>
      <c r="AT739" s="239"/>
      <c r="AU739" s="239"/>
      <c r="AV739" s="239"/>
      <c r="AW739" s="239"/>
      <c r="AX739" s="239"/>
      <c r="AY739" s="239"/>
      <c r="AZ739" s="239"/>
      <c r="BA739" s="239"/>
      <c r="BB739" s="239"/>
      <c r="BC739" s="239"/>
    </row>
    <row r="740" spans="1:55" ht="18.75" customHeight="1">
      <c r="A740" s="328"/>
      <c r="B740" s="328"/>
      <c r="C740" s="328"/>
      <c r="D740" s="328"/>
      <c r="E740" s="328"/>
      <c r="F740" s="328"/>
      <c r="G740" s="552"/>
      <c r="H740" s="651" t="s">
        <v>187</v>
      </c>
      <c r="I740" s="652"/>
      <c r="J740" s="722"/>
      <c r="K740" s="842" t="s">
        <v>344</v>
      </c>
      <c r="L740" s="371"/>
      <c r="M740" s="371"/>
      <c r="N740" s="371"/>
      <c r="O740" s="371"/>
      <c r="P740" s="371"/>
      <c r="Q740" s="371"/>
      <c r="R740" s="371"/>
      <c r="S740" s="371"/>
      <c r="T740" s="657"/>
      <c r="U740" s="843"/>
      <c r="V740" s="844"/>
      <c r="W740" s="844"/>
      <c r="X740" s="844"/>
      <c r="Y740" s="844"/>
      <c r="Z740" s="845"/>
      <c r="AA740" s="843"/>
      <c r="AB740" s="844"/>
      <c r="AC740" s="844"/>
      <c r="AD740" s="844"/>
      <c r="AE740" s="844"/>
      <c r="AF740" s="845"/>
      <c r="AG740" s="843"/>
      <c r="AH740" s="844"/>
      <c r="AI740" s="844"/>
      <c r="AJ740" s="844"/>
      <c r="AK740" s="844"/>
      <c r="AL740" s="845"/>
      <c r="AM740" s="826"/>
      <c r="AN740" s="239"/>
      <c r="AO740" s="239"/>
      <c r="AP740" s="239"/>
      <c r="AQ740" s="239"/>
      <c r="AR740" s="239"/>
      <c r="AS740" s="239"/>
      <c r="AT740" s="239"/>
      <c r="AU740" s="239"/>
      <c r="AV740" s="239"/>
      <c r="AW740" s="239"/>
      <c r="AX740" s="239"/>
      <c r="AY740" s="239"/>
      <c r="AZ740" s="239"/>
      <c r="BA740" s="239"/>
      <c r="BB740" s="239"/>
      <c r="BC740" s="239"/>
    </row>
    <row r="741" spans="1:55" s="317" customFormat="1" ht="20.100000000000001" customHeight="1">
      <c r="A741" s="337"/>
      <c r="B741" s="337"/>
      <c r="C741" s="337"/>
      <c r="D741" s="337"/>
      <c r="E741" s="228"/>
      <c r="F741" s="228"/>
      <c r="G741" s="228"/>
      <c r="H741" s="228"/>
      <c r="I741" s="228"/>
      <c r="J741" s="228"/>
      <c r="K741" s="228"/>
      <c r="L741" s="228"/>
      <c r="M741" s="228"/>
      <c r="N741" s="228"/>
      <c r="O741" s="228"/>
      <c r="P741" s="228"/>
      <c r="Q741" s="228"/>
      <c r="R741" s="228"/>
      <c r="S741" s="228"/>
      <c r="T741" s="228"/>
      <c r="U741" s="228"/>
      <c r="V741" s="228"/>
      <c r="W741" s="228"/>
      <c r="X741" s="228"/>
      <c r="Y741" s="228"/>
      <c r="Z741" s="228"/>
      <c r="AA741" s="228"/>
      <c r="AB741" s="228"/>
      <c r="AC741" s="228"/>
      <c r="AD741" s="228"/>
      <c r="AE741" s="228"/>
      <c r="AF741" s="228"/>
      <c r="AG741" s="228"/>
      <c r="AH741" s="228"/>
      <c r="AI741" s="228"/>
      <c r="AJ741" s="228"/>
      <c r="AK741" s="228"/>
      <c r="AL741" s="228"/>
      <c r="AM741" s="228"/>
      <c r="AN741" s="228"/>
      <c r="AO741" s="228"/>
      <c r="AP741" s="228"/>
      <c r="AQ741" s="228"/>
      <c r="AR741" s="228"/>
      <c r="AS741" s="228"/>
      <c r="AT741" s="228"/>
      <c r="AU741" s="228"/>
      <c r="AV741" s="228"/>
      <c r="AW741" s="228"/>
      <c r="AX741" s="228"/>
      <c r="AY741" s="228"/>
      <c r="AZ741" s="228"/>
      <c r="BA741" s="228"/>
      <c r="BB741" s="228"/>
      <c r="BC741" s="228"/>
    </row>
    <row r="742" spans="1:55" s="317" customFormat="1" ht="20.100000000000001" customHeight="1">
      <c r="A742" s="328" t="s">
        <v>2387</v>
      </c>
      <c r="B742" s="328"/>
      <c r="C742" s="328"/>
      <c r="D742" s="328"/>
      <c r="E742" s="328"/>
      <c r="F742" s="328"/>
      <c r="G742" s="328"/>
      <c r="H742" s="328"/>
      <c r="I742" s="328"/>
      <c r="J742" s="328"/>
      <c r="K742" s="328"/>
      <c r="L742" s="328"/>
      <c r="M742" s="328"/>
      <c r="N742" s="328"/>
      <c r="O742" s="328"/>
      <c r="P742" s="328"/>
      <c r="Q742" s="328"/>
      <c r="R742" s="328"/>
      <c r="S742" s="328"/>
      <c r="T742" s="328"/>
      <c r="U742" s="328"/>
      <c r="V742" s="328"/>
      <c r="W742" s="328"/>
      <c r="X742" s="328"/>
      <c r="Y742" s="328"/>
      <c r="Z742" s="328"/>
      <c r="AA742" s="328"/>
      <c r="AB742" s="328"/>
      <c r="AC742" s="328"/>
      <c r="AD742" s="328"/>
      <c r="AE742" s="328"/>
      <c r="AF742" s="328"/>
      <c r="AG742" s="328"/>
      <c r="AH742" s="328"/>
      <c r="AI742" s="328"/>
      <c r="AJ742" s="328"/>
      <c r="AK742" s="328"/>
      <c r="AL742" s="328"/>
      <c r="AM742" s="328"/>
      <c r="AN742" s="328"/>
      <c r="AO742" s="328"/>
      <c r="AP742" s="328"/>
      <c r="AQ742" s="328"/>
      <c r="AR742" s="328"/>
      <c r="AS742" s="328"/>
      <c r="AT742" s="328"/>
      <c r="AU742" s="328"/>
      <c r="AV742" s="328"/>
      <c r="AW742" s="328"/>
      <c r="AX742" s="328"/>
      <c r="AY742" s="328"/>
      <c r="AZ742" s="328"/>
      <c r="BA742" s="328"/>
      <c r="BB742" s="328"/>
      <c r="BC742" s="328"/>
    </row>
    <row r="743" spans="1:55" s="317" customFormat="1" ht="13.5" customHeight="1">
      <c r="A743" s="228" t="s">
        <v>2365</v>
      </c>
      <c r="B743" s="228"/>
      <c r="C743" s="228"/>
      <c r="D743" s="228"/>
      <c r="E743" s="228"/>
      <c r="F743" s="228"/>
      <c r="G743" s="228"/>
      <c r="H743" s="228"/>
      <c r="I743" s="228"/>
      <c r="J743" s="228"/>
      <c r="K743" s="228"/>
      <c r="L743" s="228"/>
      <c r="M743" s="228"/>
      <c r="N743" s="228"/>
      <c r="O743" s="228"/>
      <c r="P743" s="228"/>
      <c r="Q743" s="228"/>
      <c r="R743" s="228"/>
      <c r="S743" s="228"/>
      <c r="T743" s="228"/>
      <c r="U743" s="228"/>
      <c r="V743" s="228"/>
      <c r="W743" s="228"/>
      <c r="X743" s="228"/>
      <c r="Y743" s="228"/>
      <c r="Z743" s="228"/>
      <c r="AA743" s="228"/>
      <c r="AB743" s="228"/>
    </row>
    <row r="744" spans="1:55" s="317" customFormat="1" ht="12.75" customHeight="1">
      <c r="A744" s="228"/>
      <c r="B744" s="228"/>
      <c r="C744" s="228"/>
      <c r="D744" s="228"/>
      <c r="E744" s="228"/>
      <c r="F744" s="228"/>
      <c r="G744" s="228"/>
      <c r="H744" s="228"/>
      <c r="I744" s="228"/>
      <c r="J744" s="228"/>
      <c r="K744" s="228"/>
      <c r="L744" s="228"/>
      <c r="M744" s="228"/>
      <c r="N744" s="228"/>
      <c r="O744" s="228"/>
      <c r="P744" s="228"/>
      <c r="Q744" s="228"/>
      <c r="R744" s="228"/>
      <c r="S744" s="228"/>
      <c r="T744" s="228"/>
      <c r="U744" s="228"/>
      <c r="V744" s="228"/>
      <c r="W744" s="228"/>
      <c r="X744" s="228"/>
      <c r="Y744" s="228"/>
    </row>
    <row r="745" spans="1:55" s="317" customFormat="1" ht="24.75" customHeight="1">
      <c r="A745" s="228"/>
      <c r="B745" s="842"/>
      <c r="C745" s="195" t="s">
        <v>2201</v>
      </c>
      <c r="D745" s="195"/>
      <c r="E745" s="195"/>
      <c r="F745" s="195"/>
      <c r="G745" s="195"/>
      <c r="H745" s="195"/>
      <c r="I745" s="657"/>
      <c r="J745" s="846"/>
      <c r="K745" s="27">
        <v>1</v>
      </c>
      <c r="L745" s="27"/>
      <c r="M745" s="847" t="s">
        <v>690</v>
      </c>
      <c r="N745" s="848"/>
      <c r="O745" s="848"/>
      <c r="P745" s="848"/>
      <c r="Q745" s="657"/>
      <c r="R745" s="228"/>
      <c r="S745" s="228"/>
      <c r="T745" s="228"/>
      <c r="U745" s="228"/>
      <c r="V745" s="228"/>
      <c r="W745" s="228"/>
      <c r="X745" s="228"/>
      <c r="Y745" s="228"/>
    </row>
    <row r="746" spans="1:55" s="317" customFormat="1" ht="24.75" customHeight="1">
      <c r="A746" s="228"/>
      <c r="B746" s="842"/>
      <c r="C746" s="195" t="s">
        <v>2361</v>
      </c>
      <c r="D746" s="195"/>
      <c r="E746" s="195"/>
      <c r="F746" s="195"/>
      <c r="G746" s="195"/>
      <c r="H746" s="195"/>
      <c r="I746" s="657"/>
      <c r="J746" s="846"/>
      <c r="K746" s="27">
        <v>1</v>
      </c>
      <c r="L746" s="27"/>
      <c r="M746" s="847" t="s">
        <v>690</v>
      </c>
      <c r="N746" s="848"/>
      <c r="O746" s="848"/>
      <c r="P746" s="848"/>
      <c r="Q746" s="657"/>
      <c r="R746" s="228"/>
      <c r="S746" s="228"/>
      <c r="T746" s="228"/>
      <c r="U746" s="228"/>
      <c r="V746" s="228"/>
      <c r="W746" s="228"/>
      <c r="X746" s="228"/>
      <c r="Y746" s="228"/>
    </row>
    <row r="747" spans="1:55" s="317" customFormat="1" ht="24.75" customHeight="1">
      <c r="A747" s="228"/>
      <c r="B747" s="194"/>
      <c r="C747" s="195" t="s">
        <v>2362</v>
      </c>
      <c r="D747" s="195"/>
      <c r="E747" s="195"/>
      <c r="F747" s="195"/>
      <c r="G747" s="195"/>
      <c r="H747" s="195"/>
      <c r="I747" s="196"/>
      <c r="J747" s="846"/>
      <c r="K747" s="27">
        <v>1</v>
      </c>
      <c r="L747" s="27"/>
      <c r="M747" s="847" t="s">
        <v>690</v>
      </c>
      <c r="N747" s="848"/>
      <c r="O747" s="848"/>
      <c r="P747" s="848"/>
      <c r="Q747" s="849"/>
      <c r="R747" s="228"/>
      <c r="S747" s="228"/>
      <c r="T747" s="228"/>
      <c r="U747" s="228"/>
      <c r="V747" s="228"/>
      <c r="W747" s="228"/>
      <c r="X747" s="228"/>
      <c r="Y747" s="228"/>
    </row>
    <row r="748" spans="1:55" s="317" customFormat="1" ht="24.75" customHeight="1">
      <c r="A748" s="228"/>
      <c r="B748" s="194"/>
      <c r="C748" s="195" t="s">
        <v>2363</v>
      </c>
      <c r="D748" s="195"/>
      <c r="E748" s="195"/>
      <c r="F748" s="195"/>
      <c r="G748" s="195"/>
      <c r="H748" s="195"/>
      <c r="I748" s="196"/>
      <c r="J748" s="846"/>
      <c r="K748" s="27">
        <v>1</v>
      </c>
      <c r="L748" s="27"/>
      <c r="M748" s="847" t="s">
        <v>690</v>
      </c>
      <c r="N748" s="848"/>
      <c r="O748" s="848"/>
      <c r="P748" s="848"/>
      <c r="Q748" s="657"/>
      <c r="R748" s="228"/>
      <c r="S748" s="228"/>
      <c r="T748" s="228"/>
      <c r="U748" s="228"/>
      <c r="V748" s="228"/>
      <c r="W748" s="228"/>
      <c r="X748" s="228"/>
      <c r="Y748" s="228"/>
    </row>
    <row r="749" spans="1:55" s="317" customFormat="1" ht="24.75" customHeight="1">
      <c r="A749" s="228"/>
      <c r="B749" s="842"/>
      <c r="C749" s="195" t="s">
        <v>2364</v>
      </c>
      <c r="D749" s="195"/>
      <c r="E749" s="195"/>
      <c r="F749" s="195"/>
      <c r="G749" s="195"/>
      <c r="H749" s="195"/>
      <c r="I749" s="657"/>
      <c r="J749" s="846"/>
      <c r="K749" s="27">
        <v>1</v>
      </c>
      <c r="L749" s="27"/>
      <c r="M749" s="847" t="s">
        <v>690</v>
      </c>
      <c r="N749" s="848"/>
      <c r="O749" s="848"/>
      <c r="P749" s="848"/>
      <c r="Q749" s="657"/>
      <c r="R749" s="228"/>
      <c r="S749" s="228"/>
      <c r="T749" s="228"/>
      <c r="U749" s="228"/>
      <c r="V749" s="228"/>
      <c r="W749" s="228"/>
      <c r="X749" s="228"/>
      <c r="Y749" s="228"/>
    </row>
    <row r="750" spans="1:55" s="317" customFormat="1" ht="13.5" customHeight="1">
      <c r="A750" s="228"/>
      <c r="B750" s="228"/>
      <c r="C750" s="228"/>
      <c r="D750" s="228"/>
      <c r="E750" s="228"/>
      <c r="F750" s="228"/>
      <c r="G750" s="228"/>
      <c r="H750" s="228"/>
      <c r="I750" s="228"/>
      <c r="J750" s="228"/>
      <c r="K750" s="228"/>
      <c r="L750" s="228"/>
      <c r="M750" s="228"/>
      <c r="N750" s="228"/>
      <c r="O750" s="228"/>
      <c r="P750" s="228"/>
      <c r="Q750" s="228"/>
      <c r="R750" s="228"/>
      <c r="S750" s="228"/>
      <c r="T750" s="228"/>
      <c r="U750" s="228"/>
      <c r="V750" s="228"/>
      <c r="W750" s="228"/>
      <c r="X750" s="228"/>
      <c r="Y750" s="228"/>
    </row>
    <row r="751" spans="1:55" s="317" customFormat="1" ht="12.75" customHeight="1"/>
    <row r="752" spans="1:55" s="317" customFormat="1" ht="18.75" customHeight="1">
      <c r="A752" s="328" t="s">
        <v>2388</v>
      </c>
      <c r="B752" s="328"/>
      <c r="C752" s="328"/>
      <c r="D752" s="328"/>
      <c r="E752" s="328"/>
      <c r="F752" s="328"/>
      <c r="G752" s="328"/>
      <c r="H752" s="328"/>
      <c r="I752" s="328"/>
      <c r="J752" s="328"/>
      <c r="K752" s="328"/>
      <c r="L752" s="328"/>
      <c r="M752" s="328"/>
      <c r="N752" s="328"/>
      <c r="O752" s="328"/>
      <c r="P752" s="328"/>
      <c r="Q752" s="328"/>
      <c r="R752" s="328"/>
      <c r="S752" s="328"/>
      <c r="T752" s="328"/>
      <c r="U752" s="328"/>
      <c r="V752" s="328"/>
      <c r="W752" s="328"/>
      <c r="X752" s="328"/>
      <c r="Y752" s="328"/>
      <c r="Z752" s="328"/>
      <c r="AA752" s="328"/>
      <c r="AB752" s="328"/>
      <c r="AC752" s="328"/>
      <c r="AD752" s="328"/>
      <c r="AE752" s="328"/>
      <c r="AF752" s="328"/>
      <c r="AG752" s="328"/>
      <c r="AH752" s="328"/>
      <c r="AI752" s="328"/>
      <c r="AJ752" s="328"/>
      <c r="AK752" s="328"/>
      <c r="AL752" s="328"/>
      <c r="AM752" s="328"/>
      <c r="AN752" s="328"/>
      <c r="AO752" s="328"/>
      <c r="AP752" s="328"/>
      <c r="AQ752" s="328"/>
      <c r="AR752" s="328"/>
      <c r="AS752" s="328"/>
      <c r="AT752" s="328"/>
      <c r="AU752" s="328"/>
      <c r="AV752" s="328"/>
      <c r="AW752" s="328"/>
      <c r="AX752" s="328"/>
      <c r="AY752" s="328"/>
      <c r="AZ752" s="328"/>
      <c r="BA752" s="328"/>
      <c r="BB752" s="328"/>
      <c r="BC752" s="328"/>
    </row>
    <row r="753" spans="1:55" s="317" customFormat="1" ht="16.5" customHeight="1">
      <c r="A753" s="96"/>
      <c r="B753" s="96"/>
      <c r="C753" s="228" t="s">
        <v>642</v>
      </c>
      <c r="D753" s="228"/>
      <c r="E753" s="228"/>
      <c r="F753" s="228"/>
      <c r="G753" s="228"/>
      <c r="H753" s="228"/>
      <c r="I753" s="228"/>
      <c r="J753" s="228"/>
      <c r="K753" s="228"/>
      <c r="L753" s="228"/>
      <c r="M753" s="228"/>
      <c r="N753" s="228"/>
      <c r="O753" s="228"/>
      <c r="P753" s="228"/>
      <c r="Q753" s="228"/>
      <c r="R753" s="228"/>
      <c r="S753" s="228"/>
      <c r="T753" s="228"/>
      <c r="U753" s="228"/>
      <c r="V753" s="228"/>
      <c r="W753" s="228"/>
      <c r="X753" s="228"/>
      <c r="Y753" s="228"/>
      <c r="Z753" s="228"/>
      <c r="AA753" s="228"/>
      <c r="AB753" s="228"/>
      <c r="AC753" s="228"/>
      <c r="AD753" s="228"/>
      <c r="AE753" s="228"/>
      <c r="AF753" s="228"/>
      <c r="AG753" s="228"/>
      <c r="AH753" s="228"/>
      <c r="AI753" s="228"/>
      <c r="AJ753" s="228"/>
      <c r="AK753" s="228"/>
      <c r="AL753" s="228"/>
      <c r="AM753" s="228"/>
      <c r="AN753" s="228"/>
      <c r="AO753" s="228"/>
      <c r="AP753" s="228"/>
      <c r="AQ753" s="228"/>
      <c r="AR753" s="228"/>
      <c r="AS753" s="228"/>
      <c r="AT753" s="228"/>
      <c r="AU753" s="228"/>
      <c r="AV753" s="228"/>
      <c r="AW753" s="228"/>
      <c r="AX753" s="228"/>
      <c r="AY753" s="228"/>
      <c r="AZ753" s="228"/>
      <c r="BA753" s="228"/>
      <c r="BB753" s="228"/>
      <c r="BC753" s="228"/>
    </row>
    <row r="754" spans="1:55" s="317" customFormat="1" ht="9" customHeight="1">
      <c r="A754" s="372"/>
      <c r="B754" s="372"/>
      <c r="C754" s="372"/>
      <c r="D754" s="372"/>
      <c r="E754" s="372"/>
      <c r="F754" s="372"/>
      <c r="G754" s="372"/>
      <c r="H754" s="372"/>
      <c r="I754" s="372"/>
      <c r="J754" s="372"/>
      <c r="K754" s="372"/>
      <c r="L754" s="372"/>
      <c r="M754" s="372"/>
      <c r="N754" s="372"/>
      <c r="O754" s="372"/>
      <c r="P754" s="372"/>
      <c r="Q754" s="372"/>
      <c r="R754" s="372"/>
      <c r="S754" s="372"/>
      <c r="T754" s="372"/>
      <c r="U754" s="372"/>
      <c r="V754" s="372"/>
      <c r="W754" s="372"/>
      <c r="X754" s="372"/>
      <c r="Y754" s="372"/>
      <c r="Z754" s="372"/>
      <c r="AA754" s="372"/>
      <c r="AB754" s="372"/>
      <c r="AC754" s="372"/>
      <c r="AD754" s="372"/>
      <c r="AE754" s="372"/>
      <c r="AF754" s="372"/>
      <c r="AG754" s="372"/>
      <c r="AH754" s="372"/>
      <c r="AI754" s="372"/>
      <c r="AJ754" s="372"/>
      <c r="AK754" s="372"/>
      <c r="AL754" s="372"/>
      <c r="AM754" s="372"/>
      <c r="AN754" s="372"/>
      <c r="AO754" s="372"/>
      <c r="AP754" s="372"/>
      <c r="AQ754" s="372"/>
      <c r="AR754" s="372"/>
      <c r="AS754" s="372"/>
      <c r="AT754" s="372"/>
      <c r="AU754" s="372"/>
      <c r="AV754" s="372"/>
      <c r="AW754" s="372"/>
      <c r="AX754" s="372"/>
      <c r="AY754" s="372"/>
      <c r="AZ754" s="372"/>
      <c r="BA754" s="372"/>
      <c r="BB754" s="372"/>
      <c r="BC754" s="372"/>
    </row>
    <row r="755" spans="1:55" s="317" customFormat="1" ht="9" customHeight="1">
      <c r="A755" s="520" t="s">
        <v>1433</v>
      </c>
      <c r="B755" s="521"/>
      <c r="C755" s="521"/>
      <c r="D755" s="521"/>
      <c r="E755" s="521"/>
      <c r="F755" s="521"/>
      <c r="G755" s="521"/>
      <c r="H755" s="521"/>
      <c r="I755" s="521"/>
      <c r="J755" s="521"/>
      <c r="K755" s="521"/>
      <c r="L755" s="521"/>
      <c r="M755" s="521"/>
      <c r="N755" s="521"/>
      <c r="O755" s="521"/>
      <c r="P755" s="521"/>
      <c r="Q755" s="521"/>
      <c r="R755" s="521"/>
      <c r="S755" s="521"/>
      <c r="T755" s="521"/>
      <c r="U755" s="521"/>
      <c r="V755" s="521"/>
      <c r="W755" s="521"/>
      <c r="X755" s="521"/>
      <c r="Y755" s="809"/>
      <c r="Z755" s="488"/>
      <c r="AA755" s="368"/>
      <c r="AB755" s="368"/>
      <c r="AC755" s="368"/>
      <c r="AD755" s="368"/>
      <c r="AE755" s="368"/>
      <c r="AF755" s="368"/>
      <c r="AG755" s="368"/>
      <c r="AH755" s="368"/>
      <c r="AI755" s="368"/>
      <c r="AJ755" s="368"/>
      <c r="AK755" s="368"/>
      <c r="AL755" s="368"/>
      <c r="AM755" s="368"/>
      <c r="AN755" s="368"/>
      <c r="AO755" s="368"/>
      <c r="AP755" s="368"/>
      <c r="AQ755" s="368"/>
      <c r="AR755" s="368"/>
      <c r="AS755" s="368"/>
      <c r="AT755" s="368"/>
      <c r="AU755" s="368"/>
      <c r="AV755" s="368"/>
      <c r="AW755" s="368"/>
      <c r="AX755" s="368"/>
      <c r="AY755" s="368"/>
      <c r="AZ755" s="368"/>
      <c r="BA755" s="368"/>
      <c r="BB755" s="368"/>
      <c r="BC755" s="489"/>
    </row>
    <row r="756" spans="1:55" s="317" customFormat="1" ht="14.25" customHeight="1">
      <c r="A756" s="528"/>
      <c r="B756" s="408"/>
      <c r="C756" s="408"/>
      <c r="D756" s="408"/>
      <c r="E756" s="408"/>
      <c r="F756" s="408"/>
      <c r="G756" s="408"/>
      <c r="H756" s="408"/>
      <c r="I756" s="408"/>
      <c r="J756" s="408"/>
      <c r="K756" s="408"/>
      <c r="L756" s="408"/>
      <c r="M756" s="408"/>
      <c r="N756" s="408"/>
      <c r="O756" s="408"/>
      <c r="P756" s="408"/>
      <c r="Q756" s="408"/>
      <c r="R756" s="408"/>
      <c r="S756" s="408"/>
      <c r="T756" s="408"/>
      <c r="U756" s="408"/>
      <c r="V756" s="408"/>
      <c r="W756" s="408"/>
      <c r="X756" s="408"/>
      <c r="Y756" s="409"/>
      <c r="Z756" s="67"/>
      <c r="AA756" s="13"/>
      <c r="AB756" s="365"/>
      <c r="AC756" s="366"/>
      <c r="AD756" s="367"/>
      <c r="AE756" s="752" t="s">
        <v>977</v>
      </c>
      <c r="AF756" s="13"/>
      <c r="AG756" s="13"/>
      <c r="AH756" s="228"/>
      <c r="AI756" s="228"/>
      <c r="AJ756" s="228"/>
      <c r="AK756" s="228"/>
      <c r="AL756" s="228"/>
      <c r="AM756" s="228"/>
      <c r="AN756" s="228"/>
      <c r="AO756" s="228"/>
      <c r="AP756" s="228"/>
      <c r="AQ756" s="228"/>
      <c r="AR756" s="228"/>
      <c r="AS756" s="228"/>
      <c r="AT756" s="228"/>
      <c r="AU756" s="228"/>
      <c r="AV756" s="228"/>
      <c r="AW756" s="228"/>
      <c r="AX756" s="228"/>
      <c r="AY756" s="228"/>
      <c r="AZ756" s="228"/>
      <c r="BA756" s="228"/>
      <c r="BB756" s="228"/>
      <c r="BC756" s="105"/>
    </row>
    <row r="757" spans="1:55" s="317" customFormat="1" ht="14.25" customHeight="1">
      <c r="A757" s="528"/>
      <c r="B757" s="408"/>
      <c r="C757" s="408"/>
      <c r="D757" s="408"/>
      <c r="E757" s="408"/>
      <c r="F757" s="408"/>
      <c r="G757" s="408"/>
      <c r="H757" s="408"/>
      <c r="I757" s="408"/>
      <c r="J757" s="408"/>
      <c r="K757" s="408"/>
      <c r="L757" s="408"/>
      <c r="M757" s="408"/>
      <c r="N757" s="408"/>
      <c r="O757" s="408"/>
      <c r="P757" s="408"/>
      <c r="Q757" s="408"/>
      <c r="R757" s="408"/>
      <c r="S757" s="408"/>
      <c r="T757" s="408"/>
      <c r="U757" s="408"/>
      <c r="V757" s="408"/>
      <c r="W757" s="408"/>
      <c r="X757" s="408"/>
      <c r="Y757" s="409"/>
      <c r="Z757" s="67"/>
      <c r="AA757" s="13"/>
      <c r="AB757" s="140"/>
      <c r="AC757" s="141"/>
      <c r="AD757" s="142"/>
      <c r="AE757" s="850"/>
      <c r="AF757" s="13"/>
      <c r="AG757" s="13"/>
      <c r="AH757" s="228"/>
      <c r="AI757" s="228"/>
      <c r="AJ757" s="228"/>
      <c r="AK757" s="228"/>
      <c r="AL757" s="228"/>
      <c r="AM757" s="228"/>
      <c r="AN757" s="228"/>
      <c r="AO757" s="228"/>
      <c r="AP757" s="228"/>
      <c r="AQ757" s="228"/>
      <c r="AR757" s="228"/>
      <c r="AS757" s="228"/>
      <c r="AT757" s="228"/>
      <c r="AU757" s="228"/>
      <c r="AV757" s="228"/>
      <c r="AW757" s="228"/>
      <c r="AX757" s="228"/>
      <c r="AY757" s="228"/>
      <c r="AZ757" s="228"/>
      <c r="BA757" s="228"/>
      <c r="BB757" s="228"/>
      <c r="BC757" s="105"/>
    </row>
    <row r="758" spans="1:55" s="317" customFormat="1" ht="6.75" customHeight="1">
      <c r="A758" s="537"/>
      <c r="B758" s="413"/>
      <c r="C758" s="413"/>
      <c r="D758" s="413"/>
      <c r="E758" s="413"/>
      <c r="F758" s="413"/>
      <c r="G758" s="413"/>
      <c r="H758" s="413"/>
      <c r="I758" s="413"/>
      <c r="J758" s="413"/>
      <c r="K758" s="413"/>
      <c r="L758" s="413"/>
      <c r="M758" s="413"/>
      <c r="N758" s="413"/>
      <c r="O758" s="413"/>
      <c r="P758" s="413"/>
      <c r="Q758" s="413"/>
      <c r="R758" s="413"/>
      <c r="S758" s="413"/>
      <c r="T758" s="413"/>
      <c r="U758" s="413"/>
      <c r="V758" s="413"/>
      <c r="W758" s="413"/>
      <c r="X758" s="413"/>
      <c r="Y758" s="414"/>
      <c r="Z758" s="500"/>
      <c r="AA758" s="372"/>
      <c r="AB758" s="372"/>
      <c r="AC758" s="372"/>
      <c r="AD758" s="372"/>
      <c r="AE758" s="372"/>
      <c r="AF758" s="372"/>
      <c r="AG758" s="372"/>
      <c r="AH758" s="372"/>
      <c r="AI758" s="372"/>
      <c r="AJ758" s="372"/>
      <c r="AK758" s="372"/>
      <c r="AL758" s="372"/>
      <c r="AM758" s="372"/>
      <c r="AN758" s="372"/>
      <c r="AO758" s="372"/>
      <c r="AP758" s="372"/>
      <c r="AQ758" s="372"/>
      <c r="AR758" s="372"/>
      <c r="AS758" s="372"/>
      <c r="AT758" s="372"/>
      <c r="AU758" s="372"/>
      <c r="AV758" s="372"/>
      <c r="AW758" s="372"/>
      <c r="AX758" s="372"/>
      <c r="AY758" s="372"/>
      <c r="AZ758" s="372"/>
      <c r="BA758" s="372"/>
      <c r="BB758" s="372"/>
      <c r="BC758" s="501"/>
    </row>
    <row r="759" spans="1:55" s="317" customFormat="1" ht="6.75" customHeight="1">
      <c r="A759" s="851"/>
      <c r="B759" s="588"/>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852"/>
      <c r="Z759" s="488"/>
      <c r="AA759" s="368"/>
      <c r="AB759" s="368"/>
      <c r="AC759" s="368"/>
      <c r="AD759" s="368"/>
      <c r="AE759" s="368"/>
      <c r="AF759" s="368"/>
      <c r="AG759" s="368"/>
      <c r="AH759" s="368"/>
      <c r="AI759" s="368"/>
      <c r="AJ759" s="368"/>
      <c r="AK759" s="368"/>
      <c r="AL759" s="368"/>
      <c r="AM759" s="368"/>
      <c r="AN759" s="368"/>
      <c r="AO759" s="368"/>
      <c r="AP759" s="368"/>
      <c r="AQ759" s="368"/>
      <c r="AR759" s="368"/>
      <c r="AS759" s="368"/>
      <c r="AT759" s="368"/>
      <c r="AU759" s="368"/>
      <c r="AV759" s="368"/>
      <c r="AW759" s="368"/>
      <c r="AX759" s="368"/>
      <c r="AY759" s="368"/>
      <c r="AZ759" s="368"/>
      <c r="BA759" s="368"/>
      <c r="BB759" s="368"/>
      <c r="BC759" s="489"/>
    </row>
    <row r="760" spans="1:55" s="317" customFormat="1" ht="26.25" customHeight="1">
      <c r="A760" s="752" t="s">
        <v>1028</v>
      </c>
      <c r="B760" s="596"/>
      <c r="C760" s="596"/>
      <c r="D760" s="596"/>
      <c r="E760" s="596"/>
      <c r="F760" s="596"/>
      <c r="G760" s="596"/>
      <c r="H760" s="596"/>
      <c r="I760" s="596"/>
      <c r="J760" s="596"/>
      <c r="K760" s="596"/>
      <c r="L760" s="596"/>
      <c r="M760" s="596"/>
      <c r="N760" s="596"/>
      <c r="O760" s="596"/>
      <c r="P760" s="596"/>
      <c r="Q760" s="596"/>
      <c r="R760" s="596"/>
      <c r="S760" s="596"/>
      <c r="T760" s="596"/>
      <c r="U760" s="596"/>
      <c r="V760" s="596"/>
      <c r="W760" s="596"/>
      <c r="X760" s="596"/>
      <c r="Y760" s="607"/>
      <c r="Z760" s="346"/>
      <c r="AA760" s="105"/>
      <c r="AB760" s="264"/>
      <c r="AC760" s="265"/>
      <c r="AD760" s="267"/>
      <c r="AE760" s="67" t="s">
        <v>977</v>
      </c>
      <c r="AF760" s="96"/>
      <c r="AG760" s="96"/>
      <c r="AH760" s="96"/>
      <c r="AI760" s="96"/>
      <c r="AJ760" s="96"/>
      <c r="AK760" s="96"/>
      <c r="AL760" s="96"/>
      <c r="AM760" s="96"/>
      <c r="AN760" s="55"/>
      <c r="AO760" s="853"/>
      <c r="AP760" s="854"/>
      <c r="AQ760" s="854"/>
      <c r="AR760" s="854"/>
      <c r="AS760" s="854"/>
      <c r="AT760" s="855"/>
      <c r="AU760" s="346" t="s">
        <v>982</v>
      </c>
      <c r="AV760" s="228"/>
      <c r="AW760" s="228"/>
      <c r="AX760" s="228"/>
      <c r="AY760" s="228"/>
      <c r="AZ760" s="228"/>
      <c r="BA760" s="228"/>
      <c r="BB760" s="228"/>
      <c r="BC760" s="105"/>
    </row>
    <row r="761" spans="1:55" s="317" customFormat="1" ht="16.5" customHeight="1">
      <c r="A761" s="856"/>
      <c r="B761" s="857" t="s">
        <v>1408</v>
      </c>
      <c r="C761" s="858"/>
      <c r="D761" s="858"/>
      <c r="E761" s="858"/>
      <c r="F761" s="858"/>
      <c r="G761" s="858"/>
      <c r="H761" s="858"/>
      <c r="I761" s="858"/>
      <c r="J761" s="858"/>
      <c r="K761" s="858"/>
      <c r="L761" s="858"/>
      <c r="M761" s="858"/>
      <c r="N761" s="858"/>
      <c r="O761" s="858"/>
      <c r="P761" s="858"/>
      <c r="Q761" s="858"/>
      <c r="R761" s="858"/>
      <c r="S761" s="858"/>
      <c r="T761" s="858"/>
      <c r="U761" s="858"/>
      <c r="V761" s="858"/>
      <c r="W761" s="858"/>
      <c r="X761" s="858"/>
      <c r="Y761" s="859"/>
      <c r="Z761" s="500"/>
      <c r="AA761" s="372"/>
      <c r="AB761" s="372"/>
      <c r="AC761" s="372"/>
      <c r="AD761" s="372"/>
      <c r="AE761" s="372"/>
      <c r="AF761" s="372"/>
      <c r="AG761" s="372"/>
      <c r="AH761" s="372"/>
      <c r="AI761" s="372"/>
      <c r="AJ761" s="372"/>
      <c r="AK761" s="372"/>
      <c r="AL761" s="372"/>
      <c r="AM761" s="372"/>
      <c r="AN761" s="372"/>
      <c r="AO761" s="372"/>
      <c r="AP761" s="372"/>
      <c r="AQ761" s="372"/>
      <c r="AR761" s="372"/>
      <c r="AS761" s="372"/>
      <c r="AT761" s="372"/>
      <c r="AU761" s="372"/>
      <c r="AV761" s="372"/>
      <c r="AW761" s="372"/>
      <c r="AX761" s="372"/>
      <c r="AY761" s="372"/>
      <c r="AZ761" s="372"/>
      <c r="BA761" s="372"/>
      <c r="BB761" s="372"/>
      <c r="BC761" s="501"/>
    </row>
    <row r="762" spans="1:55" s="317" customFormat="1" ht="6.75" customHeight="1">
      <c r="A762" s="488"/>
      <c r="B762" s="368"/>
      <c r="C762" s="368"/>
      <c r="D762" s="368"/>
      <c r="E762" s="368"/>
      <c r="F762" s="368"/>
      <c r="G762" s="368"/>
      <c r="H762" s="368"/>
      <c r="I762" s="368"/>
      <c r="J762" s="368"/>
      <c r="K762" s="368"/>
      <c r="L762" s="368"/>
      <c r="M762" s="368"/>
      <c r="N762" s="368"/>
      <c r="O762" s="368"/>
      <c r="P762" s="368"/>
      <c r="Q762" s="368"/>
      <c r="R762" s="368"/>
      <c r="S762" s="368"/>
      <c r="T762" s="368"/>
      <c r="U762" s="368"/>
      <c r="V762" s="368"/>
      <c r="W762" s="368"/>
      <c r="X762" s="368"/>
      <c r="Y762" s="489"/>
      <c r="Z762" s="488"/>
      <c r="AA762" s="368"/>
      <c r="AB762" s="368"/>
      <c r="AC762" s="368"/>
      <c r="AD762" s="368"/>
      <c r="AE762" s="368"/>
      <c r="AF762" s="368"/>
      <c r="AG762" s="368"/>
      <c r="AH762" s="368"/>
      <c r="AI762" s="368"/>
      <c r="AJ762" s="368"/>
      <c r="AK762" s="368"/>
      <c r="AL762" s="368"/>
      <c r="AM762" s="368"/>
      <c r="AN762" s="368"/>
      <c r="AO762" s="368"/>
      <c r="AP762" s="368"/>
      <c r="AQ762" s="368"/>
      <c r="AR762" s="368"/>
      <c r="AS762" s="368"/>
      <c r="AT762" s="368"/>
      <c r="AU762" s="368"/>
      <c r="AV762" s="368"/>
      <c r="AW762" s="368"/>
      <c r="AX762" s="368"/>
      <c r="AY762" s="368"/>
      <c r="AZ762" s="368"/>
      <c r="BA762" s="368"/>
      <c r="BB762" s="368"/>
      <c r="BC762" s="489"/>
    </row>
    <row r="763" spans="1:55" s="317" customFormat="1" ht="33" customHeight="1">
      <c r="A763" s="752" t="s">
        <v>439</v>
      </c>
      <c r="B763" s="596"/>
      <c r="C763" s="596"/>
      <c r="D763" s="596"/>
      <c r="E763" s="596"/>
      <c r="F763" s="596"/>
      <c r="G763" s="596"/>
      <c r="H763" s="596"/>
      <c r="I763" s="596"/>
      <c r="J763" s="596"/>
      <c r="K763" s="596"/>
      <c r="L763" s="596"/>
      <c r="M763" s="596"/>
      <c r="N763" s="596"/>
      <c r="O763" s="596"/>
      <c r="P763" s="596"/>
      <c r="Q763" s="596"/>
      <c r="R763" s="596"/>
      <c r="S763" s="596"/>
      <c r="T763" s="596"/>
      <c r="U763" s="596"/>
      <c r="V763" s="596"/>
      <c r="W763" s="596"/>
      <c r="X763" s="596"/>
      <c r="Y763" s="860"/>
      <c r="Z763" s="346"/>
      <c r="AA763" s="105"/>
      <c r="AB763" s="264"/>
      <c r="AC763" s="265"/>
      <c r="AD763" s="267"/>
      <c r="AE763" s="752" t="s">
        <v>983</v>
      </c>
      <c r="AF763" s="485"/>
      <c r="AG763" s="485"/>
      <c r="AH763" s="485"/>
      <c r="AI763" s="485"/>
      <c r="AJ763" s="485"/>
      <c r="AK763" s="485"/>
      <c r="AL763" s="485"/>
      <c r="AM763" s="485"/>
      <c r="AN763" s="485"/>
      <c r="AO763" s="485"/>
      <c r="AP763" s="485"/>
      <c r="AQ763" s="485"/>
      <c r="AR763" s="485"/>
      <c r="AS763" s="485"/>
      <c r="AT763" s="485"/>
      <c r="AU763" s="485"/>
      <c r="AV763" s="485"/>
      <c r="AW763" s="485"/>
      <c r="AX763" s="485"/>
      <c r="AY763" s="485"/>
      <c r="AZ763" s="485"/>
      <c r="BA763" s="485"/>
      <c r="BB763" s="485"/>
      <c r="BC763" s="798"/>
    </row>
    <row r="764" spans="1:55" s="317" customFormat="1" ht="16.5" customHeight="1">
      <c r="A764" s="346"/>
      <c r="B764" s="445" t="s">
        <v>975</v>
      </c>
      <c r="C764" s="445"/>
      <c r="D764" s="445"/>
      <c r="E764" s="445"/>
      <c r="F764" s="445"/>
      <c r="G764" s="445"/>
      <c r="H764" s="445"/>
      <c r="I764" s="445"/>
      <c r="J764" s="445"/>
      <c r="K764" s="445"/>
      <c r="L764" s="445"/>
      <c r="M764" s="445"/>
      <c r="N764" s="445"/>
      <c r="O764" s="445"/>
      <c r="P764" s="445"/>
      <c r="Q764" s="445"/>
      <c r="R764" s="445"/>
      <c r="S764" s="445"/>
      <c r="T764" s="445"/>
      <c r="U764" s="445"/>
      <c r="V764" s="445"/>
      <c r="W764" s="445"/>
      <c r="X764" s="445"/>
      <c r="Y764" s="860"/>
      <c r="Z764" s="346"/>
      <c r="AA764" s="228"/>
      <c r="AB764" s="228"/>
      <c r="AC764" s="228"/>
      <c r="AD764" s="350" t="s">
        <v>710</v>
      </c>
      <c r="AE764" s="48"/>
      <c r="AF764" s="861"/>
      <c r="AG764" s="339"/>
      <c r="AH764" s="339"/>
      <c r="AI764" s="339"/>
      <c r="AJ764" s="339"/>
      <c r="AK764" s="339"/>
      <c r="AL764" s="339"/>
      <c r="AM764" s="339"/>
      <c r="AN764" s="339"/>
      <c r="AO764" s="339"/>
      <c r="AP764" s="339"/>
      <c r="AQ764" s="339"/>
      <c r="AR764" s="339"/>
      <c r="AS764" s="339"/>
      <c r="AT764" s="339"/>
      <c r="AU764" s="228" t="s">
        <v>699</v>
      </c>
      <c r="AV764" s="228"/>
      <c r="AW764" s="228"/>
      <c r="AX764" s="228"/>
      <c r="AY764" s="228"/>
      <c r="AZ764" s="228"/>
      <c r="BA764" s="228"/>
      <c r="BB764" s="228"/>
      <c r="BC764" s="105"/>
    </row>
    <row r="765" spans="1:55" s="317" customFormat="1" ht="6.75" customHeight="1">
      <c r="A765" s="500"/>
      <c r="Y765" s="862"/>
      <c r="Z765" s="500"/>
      <c r="AA765" s="372"/>
      <c r="AB765" s="372"/>
      <c r="AC765" s="372"/>
      <c r="AD765" s="372"/>
      <c r="AE765" s="372"/>
      <c r="AF765" s="372"/>
      <c r="AG765" s="372"/>
      <c r="AH765" s="372"/>
      <c r="AI765" s="372"/>
      <c r="AJ765" s="372"/>
      <c r="AK765" s="372"/>
      <c r="AL765" s="372"/>
      <c r="AM765" s="372"/>
      <c r="AN765" s="372"/>
      <c r="AO765" s="372"/>
      <c r="AP765" s="372"/>
      <c r="AQ765" s="372"/>
      <c r="AR765" s="372"/>
      <c r="AS765" s="372"/>
      <c r="AT765" s="372"/>
      <c r="AU765" s="372"/>
      <c r="AV765" s="372"/>
      <c r="AW765" s="372"/>
      <c r="AX765" s="372"/>
      <c r="AY765" s="372"/>
      <c r="AZ765" s="372"/>
      <c r="BA765" s="372"/>
      <c r="BB765" s="372"/>
      <c r="BC765" s="501"/>
    </row>
    <row r="766" spans="1:55" s="317" customFormat="1" ht="6.75" customHeight="1">
      <c r="A766" s="488"/>
      <c r="B766" s="368"/>
      <c r="C766" s="368"/>
      <c r="D766" s="368"/>
      <c r="E766" s="368"/>
      <c r="F766" s="368"/>
      <c r="G766" s="368"/>
      <c r="H766" s="368"/>
      <c r="I766" s="368"/>
      <c r="J766" s="368"/>
      <c r="K766" s="368"/>
      <c r="L766" s="368"/>
      <c r="M766" s="368"/>
      <c r="N766" s="368"/>
      <c r="O766" s="368"/>
      <c r="P766" s="368"/>
      <c r="Q766" s="368"/>
      <c r="R766" s="368"/>
      <c r="S766" s="368"/>
      <c r="T766" s="368"/>
      <c r="U766" s="368"/>
      <c r="V766" s="368"/>
      <c r="W766" s="368"/>
      <c r="X766" s="368"/>
      <c r="Y766" s="489"/>
      <c r="Z766" s="488"/>
      <c r="AA766" s="368"/>
      <c r="AB766" s="368"/>
      <c r="AC766" s="368"/>
      <c r="AD766" s="368"/>
      <c r="AE766" s="368"/>
      <c r="AF766" s="368"/>
      <c r="AG766" s="368"/>
      <c r="AH766" s="368"/>
      <c r="AI766" s="368"/>
      <c r="AJ766" s="368"/>
      <c r="AK766" s="368"/>
      <c r="AL766" s="368"/>
      <c r="AM766" s="368"/>
      <c r="AN766" s="368"/>
      <c r="AO766" s="368"/>
      <c r="AP766" s="368"/>
      <c r="AQ766" s="368"/>
      <c r="AR766" s="368"/>
      <c r="AS766" s="368"/>
      <c r="AT766" s="368"/>
      <c r="AU766" s="368"/>
      <c r="AV766" s="368"/>
      <c r="AW766" s="368"/>
      <c r="AX766" s="368"/>
      <c r="AY766" s="368"/>
      <c r="AZ766" s="368"/>
      <c r="BA766" s="368"/>
      <c r="BB766" s="368"/>
      <c r="BC766" s="489"/>
    </row>
    <row r="767" spans="1:55" s="317" customFormat="1" ht="24.75" customHeight="1">
      <c r="A767" s="752" t="s">
        <v>345</v>
      </c>
      <c r="B767" s="596"/>
      <c r="C767" s="596"/>
      <c r="D767" s="596"/>
      <c r="E767" s="596"/>
      <c r="F767" s="596"/>
      <c r="G767" s="596"/>
      <c r="H767" s="596"/>
      <c r="I767" s="596"/>
      <c r="J767" s="596"/>
      <c r="K767" s="596"/>
      <c r="L767" s="596"/>
      <c r="M767" s="596"/>
      <c r="N767" s="596"/>
      <c r="O767" s="596"/>
      <c r="P767" s="596"/>
      <c r="Q767" s="596"/>
      <c r="R767" s="596"/>
      <c r="S767" s="596"/>
      <c r="T767" s="596"/>
      <c r="U767" s="596"/>
      <c r="V767" s="596"/>
      <c r="W767" s="596"/>
      <c r="X767" s="596"/>
      <c r="Y767" s="607"/>
      <c r="Z767" s="346"/>
      <c r="AA767" s="105"/>
      <c r="AB767" s="264"/>
      <c r="AC767" s="265"/>
      <c r="AD767" s="267"/>
      <c r="AE767" s="346" t="s">
        <v>977</v>
      </c>
      <c r="AF767" s="228"/>
      <c r="AG767" s="228"/>
      <c r="AH767" s="228"/>
      <c r="AI767" s="228"/>
      <c r="AJ767" s="228"/>
      <c r="AK767" s="228"/>
      <c r="AL767" s="228"/>
      <c r="AM767" s="228"/>
      <c r="AN767" s="228"/>
      <c r="AO767" s="228"/>
      <c r="AP767" s="228"/>
      <c r="AQ767" s="228"/>
      <c r="AR767" s="228"/>
      <c r="AS767" s="228"/>
      <c r="AT767" s="228"/>
      <c r="AU767" s="228"/>
      <c r="AV767" s="228"/>
      <c r="AW767" s="228"/>
      <c r="AX767" s="228"/>
      <c r="AY767" s="228"/>
      <c r="AZ767" s="228"/>
      <c r="BA767" s="228"/>
      <c r="BB767" s="228"/>
      <c r="BC767" s="105"/>
    </row>
    <row r="768" spans="1:55" s="317" customFormat="1" ht="9" customHeight="1">
      <c r="A768" s="500"/>
      <c r="B768" s="372"/>
      <c r="C768" s="372"/>
      <c r="D768" s="372"/>
      <c r="E768" s="372"/>
      <c r="F768" s="372"/>
      <c r="G768" s="372"/>
      <c r="H768" s="372"/>
      <c r="I768" s="372"/>
      <c r="J768" s="372"/>
      <c r="K768" s="372"/>
      <c r="L768" s="372"/>
      <c r="M768" s="372"/>
      <c r="N768" s="372"/>
      <c r="O768" s="372"/>
      <c r="P768" s="372"/>
      <c r="Q768" s="372"/>
      <c r="R768" s="372"/>
      <c r="S768" s="372"/>
      <c r="T768" s="372"/>
      <c r="U768" s="372"/>
      <c r="V768" s="372"/>
      <c r="W768" s="372"/>
      <c r="X768" s="372"/>
      <c r="Y768" s="501"/>
      <c r="Z768" s="500"/>
      <c r="AA768" s="372"/>
      <c r="AB768" s="372"/>
      <c r="AC768" s="372"/>
      <c r="AD768" s="372"/>
      <c r="AE768" s="372"/>
      <c r="AF768" s="372"/>
      <c r="AG768" s="372"/>
      <c r="AH768" s="372"/>
      <c r="AI768" s="372"/>
      <c r="AJ768" s="372"/>
      <c r="AK768" s="372"/>
      <c r="AL768" s="372"/>
      <c r="AM768" s="372"/>
      <c r="AN768" s="372"/>
      <c r="AO768" s="372"/>
      <c r="AP768" s="372"/>
      <c r="AQ768" s="372"/>
      <c r="AR768" s="372"/>
      <c r="AS768" s="372"/>
      <c r="AT768" s="372"/>
      <c r="AU768" s="372"/>
      <c r="AV768" s="372"/>
      <c r="AW768" s="372"/>
      <c r="AX768" s="372"/>
      <c r="AY768" s="372"/>
      <c r="AZ768" s="372"/>
      <c r="BA768" s="372"/>
      <c r="BB768" s="372"/>
      <c r="BC768" s="501"/>
    </row>
    <row r="769" spans="1:55" s="317" customFormat="1" ht="18.75" customHeight="1">
      <c r="A769" s="368"/>
      <c r="B769" s="368"/>
      <c r="C769" s="368"/>
      <c r="D769" s="368"/>
      <c r="E769" s="368"/>
      <c r="F769" s="368"/>
      <c r="G769" s="368"/>
      <c r="H769" s="368"/>
      <c r="I769" s="368"/>
      <c r="J769" s="368"/>
      <c r="K769" s="368"/>
      <c r="L769" s="368"/>
      <c r="M769" s="368"/>
      <c r="N769" s="368"/>
      <c r="O769" s="368"/>
      <c r="P769" s="368"/>
      <c r="Q769" s="368"/>
      <c r="R769" s="368"/>
      <c r="S769" s="368"/>
      <c r="T769" s="368"/>
      <c r="U769" s="368"/>
      <c r="V769" s="368"/>
      <c r="W769" s="368"/>
      <c r="X769" s="368"/>
      <c r="Y769" s="368"/>
      <c r="Z769" s="368"/>
      <c r="AA769" s="368"/>
      <c r="AB769" s="368"/>
      <c r="AC769" s="368"/>
      <c r="AD769" s="368"/>
      <c r="AE769" s="368"/>
      <c r="AF769" s="368"/>
      <c r="AG769" s="368"/>
      <c r="AH769" s="368"/>
      <c r="AI769" s="368"/>
      <c r="AJ769" s="368"/>
      <c r="AK769" s="368"/>
      <c r="AL769" s="368"/>
      <c r="AM769" s="368"/>
      <c r="AN769" s="368"/>
      <c r="AO769" s="368"/>
      <c r="AP769" s="368"/>
      <c r="AQ769" s="368"/>
      <c r="AR769" s="368"/>
      <c r="AS769" s="368"/>
      <c r="AT769" s="368"/>
      <c r="AU769" s="368"/>
      <c r="AV769" s="368"/>
      <c r="AW769" s="368"/>
      <c r="AX769" s="368"/>
      <c r="AY769" s="368"/>
      <c r="AZ769" s="368"/>
      <c r="BA769" s="368"/>
      <c r="BB769" s="368"/>
      <c r="BC769" s="368"/>
    </row>
    <row r="770" spans="1:55" s="317" customFormat="1" ht="18.75" customHeight="1">
      <c r="A770" s="328" t="s">
        <v>2389</v>
      </c>
      <c r="B770" s="328"/>
      <c r="C770" s="328"/>
      <c r="D770" s="328"/>
      <c r="E770" s="328"/>
      <c r="F770" s="328"/>
      <c r="G770" s="328"/>
      <c r="H770" s="328"/>
      <c r="I770" s="328"/>
      <c r="J770" s="328"/>
      <c r="K770" s="328"/>
      <c r="L770" s="328"/>
      <c r="M770" s="328"/>
      <c r="N770" s="328"/>
      <c r="O770" s="328"/>
      <c r="P770" s="328"/>
      <c r="Q770" s="328"/>
      <c r="R770" s="328"/>
      <c r="S770" s="328"/>
      <c r="T770" s="328"/>
      <c r="U770" s="328"/>
      <c r="V770" s="328"/>
      <c r="W770" s="328"/>
      <c r="X770" s="328"/>
      <c r="Y770" s="328"/>
      <c r="Z770" s="328"/>
      <c r="AA770" s="328"/>
      <c r="AB770" s="328"/>
      <c r="AC770" s="328"/>
      <c r="AD770" s="328"/>
      <c r="AE770" s="328"/>
      <c r="AF770" s="328"/>
      <c r="AG770" s="328"/>
      <c r="AH770" s="328"/>
      <c r="AI770" s="328"/>
      <c r="AJ770" s="328"/>
      <c r="AK770" s="328"/>
      <c r="AL770" s="328"/>
      <c r="AM770" s="328"/>
      <c r="AN770" s="328"/>
      <c r="AO770" s="328"/>
      <c r="AP770" s="328"/>
      <c r="AQ770" s="328"/>
      <c r="AR770" s="328"/>
      <c r="AS770" s="328"/>
      <c r="AT770" s="328"/>
      <c r="AU770" s="328"/>
      <c r="AV770" s="328"/>
      <c r="AW770" s="328"/>
      <c r="AX770" s="328"/>
      <c r="AY770" s="328"/>
      <c r="AZ770" s="328"/>
      <c r="BA770" s="328"/>
      <c r="BB770" s="328"/>
      <c r="BC770" s="328"/>
    </row>
    <row r="771" spans="1:55" s="317" customFormat="1" ht="16.5" customHeight="1">
      <c r="A771" s="96"/>
      <c r="B771" s="96"/>
      <c r="C771" s="372" t="s">
        <v>643</v>
      </c>
      <c r="D771" s="372"/>
      <c r="E771" s="372"/>
      <c r="F771" s="372"/>
      <c r="G771" s="372"/>
      <c r="H771" s="372"/>
      <c r="I771" s="372"/>
      <c r="J771" s="372"/>
      <c r="K771" s="372"/>
      <c r="L771" s="372"/>
      <c r="M771" s="372"/>
      <c r="N771" s="372"/>
      <c r="O771" s="372"/>
      <c r="P771" s="372"/>
      <c r="Q771" s="372"/>
      <c r="R771" s="372"/>
      <c r="S771" s="372"/>
      <c r="T771" s="372"/>
      <c r="U771" s="372"/>
      <c r="V771" s="372"/>
      <c r="W771" s="372"/>
      <c r="X771" s="372"/>
      <c r="Y771" s="372"/>
      <c r="Z771" s="372"/>
      <c r="AA771" s="372"/>
      <c r="AB771" s="372"/>
      <c r="AC771" s="372"/>
      <c r="AD771" s="372"/>
      <c r="AE771" s="372"/>
      <c r="AF771" s="372"/>
      <c r="AG771" s="372"/>
      <c r="AH771" s="372"/>
      <c r="AI771" s="372"/>
      <c r="AJ771" s="372"/>
      <c r="AK771" s="372"/>
      <c r="AL771" s="372"/>
      <c r="AM771" s="372"/>
      <c r="AN771" s="372"/>
      <c r="AO771" s="372"/>
      <c r="AP771" s="372"/>
      <c r="AQ771" s="372"/>
      <c r="AR771" s="372"/>
      <c r="AS771" s="372"/>
      <c r="AT771" s="372"/>
      <c r="AU771" s="372"/>
      <c r="AV771" s="372"/>
      <c r="AW771" s="372"/>
      <c r="AX771" s="372"/>
      <c r="AY771" s="372"/>
      <c r="AZ771" s="372"/>
      <c r="BA771" s="372"/>
      <c r="BB771" s="372"/>
      <c r="BC771" s="372"/>
    </row>
    <row r="772" spans="1:55" s="317" customFormat="1" ht="9" customHeight="1">
      <c r="A772" s="520" t="s">
        <v>2390</v>
      </c>
      <c r="B772" s="521"/>
      <c r="C772" s="521"/>
      <c r="D772" s="521"/>
      <c r="E772" s="521"/>
      <c r="F772" s="521"/>
      <c r="G772" s="521"/>
      <c r="H772" s="521"/>
      <c r="I772" s="521"/>
      <c r="J772" s="521"/>
      <c r="K772" s="521"/>
      <c r="L772" s="521"/>
      <c r="M772" s="521"/>
      <c r="N772" s="521"/>
      <c r="O772" s="521"/>
      <c r="P772" s="521"/>
      <c r="Q772" s="521"/>
      <c r="R772" s="521"/>
      <c r="S772" s="521"/>
      <c r="T772" s="521"/>
      <c r="U772" s="521"/>
      <c r="V772" s="521"/>
      <c r="W772" s="521"/>
      <c r="X772" s="521"/>
      <c r="Y772" s="809"/>
      <c r="Z772" s="488"/>
      <c r="AA772" s="368"/>
      <c r="AB772" s="368"/>
      <c r="AC772" s="368"/>
      <c r="AD772" s="368"/>
      <c r="AE772" s="368"/>
      <c r="AF772" s="368"/>
      <c r="AG772" s="368"/>
      <c r="AH772" s="368"/>
      <c r="AI772" s="368"/>
      <c r="AJ772" s="368"/>
      <c r="AK772" s="368"/>
      <c r="AL772" s="368"/>
      <c r="AM772" s="368"/>
      <c r="AN772" s="368"/>
      <c r="AO772" s="368"/>
      <c r="AP772" s="368"/>
      <c r="AQ772" s="368"/>
      <c r="AR772" s="368"/>
      <c r="AS772" s="368"/>
      <c r="AT772" s="368"/>
      <c r="AU772" s="368"/>
      <c r="AV772" s="368"/>
      <c r="AW772" s="368"/>
      <c r="AX772" s="368"/>
      <c r="AY772" s="368"/>
      <c r="AZ772" s="368"/>
      <c r="BA772" s="368"/>
      <c r="BB772" s="368"/>
      <c r="BC772" s="489"/>
    </row>
    <row r="773" spans="1:55" s="317" customFormat="1" ht="27.75" customHeight="1">
      <c r="A773" s="528"/>
      <c r="B773" s="408"/>
      <c r="C773" s="408"/>
      <c r="D773" s="408"/>
      <c r="E773" s="408"/>
      <c r="F773" s="408"/>
      <c r="G773" s="408"/>
      <c r="H773" s="408"/>
      <c r="I773" s="408"/>
      <c r="J773" s="408"/>
      <c r="K773" s="408"/>
      <c r="L773" s="408"/>
      <c r="M773" s="408"/>
      <c r="N773" s="408"/>
      <c r="O773" s="408"/>
      <c r="P773" s="408"/>
      <c r="Q773" s="408"/>
      <c r="R773" s="408"/>
      <c r="S773" s="408"/>
      <c r="T773" s="408"/>
      <c r="U773" s="408"/>
      <c r="V773" s="408"/>
      <c r="W773" s="408"/>
      <c r="X773" s="408"/>
      <c r="Y773" s="409"/>
      <c r="Z773" s="346"/>
      <c r="AA773" s="105"/>
      <c r="AB773" s="264"/>
      <c r="AC773" s="265"/>
      <c r="AD773" s="267"/>
      <c r="AE773" s="67" t="s">
        <v>977</v>
      </c>
      <c r="AF773" s="96"/>
      <c r="AG773" s="96"/>
      <c r="AH773" s="96"/>
      <c r="AI773" s="96"/>
      <c r="AJ773" s="96"/>
      <c r="AK773" s="96"/>
      <c r="AL773" s="96"/>
      <c r="AM773" s="96"/>
      <c r="AN773" s="55"/>
      <c r="AO773" s="853"/>
      <c r="AP773" s="854"/>
      <c r="AQ773" s="854"/>
      <c r="AR773" s="854"/>
      <c r="AS773" s="854"/>
      <c r="AT773" s="855"/>
      <c r="AU773" s="346" t="s">
        <v>982</v>
      </c>
      <c r="AV773" s="228"/>
      <c r="AW773" s="228"/>
      <c r="AX773" s="228"/>
      <c r="AY773" s="228"/>
      <c r="AZ773" s="228"/>
      <c r="BA773" s="228"/>
      <c r="BB773" s="228"/>
      <c r="BC773" s="105"/>
    </row>
    <row r="774" spans="1:55" s="317" customFormat="1" ht="6.75" customHeight="1">
      <c r="A774" s="537"/>
      <c r="B774" s="413"/>
      <c r="C774" s="413"/>
      <c r="D774" s="413"/>
      <c r="E774" s="413"/>
      <c r="F774" s="413"/>
      <c r="G774" s="413"/>
      <c r="H774" s="413"/>
      <c r="I774" s="413"/>
      <c r="J774" s="413"/>
      <c r="K774" s="413"/>
      <c r="L774" s="413"/>
      <c r="M774" s="413"/>
      <c r="N774" s="413"/>
      <c r="O774" s="413"/>
      <c r="P774" s="413"/>
      <c r="Q774" s="413"/>
      <c r="R774" s="413"/>
      <c r="S774" s="413"/>
      <c r="T774" s="413"/>
      <c r="U774" s="413"/>
      <c r="V774" s="413"/>
      <c r="W774" s="413"/>
      <c r="X774" s="413"/>
      <c r="Y774" s="414"/>
      <c r="Z774" s="500"/>
      <c r="AA774" s="372"/>
      <c r="AB774" s="615"/>
      <c r="AC774" s="615"/>
      <c r="AD774" s="615"/>
      <c r="AE774" s="372"/>
      <c r="AF774" s="372"/>
      <c r="AG774" s="372"/>
      <c r="AH774" s="372"/>
      <c r="AI774" s="372"/>
      <c r="AJ774" s="372"/>
      <c r="AK774" s="372"/>
      <c r="AL774" s="372"/>
      <c r="AM774" s="372"/>
      <c r="AN774" s="372"/>
      <c r="AO774" s="372"/>
      <c r="AP774" s="372"/>
      <c r="AQ774" s="372"/>
      <c r="AR774" s="372"/>
      <c r="AS774" s="372"/>
      <c r="AT774" s="372"/>
      <c r="AU774" s="372"/>
      <c r="AV774" s="372"/>
      <c r="AW774" s="372"/>
      <c r="AX774" s="372"/>
      <c r="AY774" s="372"/>
      <c r="AZ774" s="372"/>
      <c r="BA774" s="372"/>
      <c r="BB774" s="372"/>
      <c r="BC774" s="501"/>
    </row>
    <row r="775" spans="1:55" s="317" customFormat="1" ht="6.75" customHeight="1">
      <c r="A775" s="488"/>
      <c r="B775" s="368"/>
      <c r="C775" s="368"/>
      <c r="D775" s="368"/>
      <c r="E775" s="368"/>
      <c r="F775" s="368"/>
      <c r="G775" s="368"/>
      <c r="H775" s="368"/>
      <c r="I775" s="368"/>
      <c r="J775" s="368"/>
      <c r="K775" s="368"/>
      <c r="L775" s="368"/>
      <c r="M775" s="368"/>
      <c r="N775" s="368"/>
      <c r="O775" s="368"/>
      <c r="P775" s="368"/>
      <c r="Q775" s="368"/>
      <c r="R775" s="368"/>
      <c r="S775" s="368"/>
      <c r="T775" s="368"/>
      <c r="U775" s="368"/>
      <c r="V775" s="368"/>
      <c r="W775" s="368"/>
      <c r="X775" s="368"/>
      <c r="Y775" s="489"/>
      <c r="Z775" s="488"/>
      <c r="AA775" s="368"/>
      <c r="AB775" s="863"/>
      <c r="AC775" s="863"/>
      <c r="AD775" s="863"/>
      <c r="AE775" s="368"/>
      <c r="AF775" s="368"/>
      <c r="AG775" s="368"/>
      <c r="AH775" s="368"/>
      <c r="AI775" s="368"/>
      <c r="AJ775" s="368"/>
      <c r="AK775" s="368"/>
      <c r="AL775" s="368"/>
      <c r="AM775" s="368"/>
      <c r="AN775" s="368"/>
      <c r="AO775" s="368"/>
      <c r="AP775" s="368"/>
      <c r="AQ775" s="368"/>
      <c r="AR775" s="368"/>
      <c r="AS775" s="368"/>
      <c r="AT775" s="368"/>
      <c r="AU775" s="368"/>
      <c r="AV775" s="368"/>
      <c r="AW775" s="368"/>
      <c r="AX775" s="368"/>
      <c r="AY775" s="368"/>
      <c r="AZ775" s="368"/>
      <c r="BA775" s="368"/>
      <c r="BB775" s="368"/>
      <c r="BC775" s="489"/>
    </row>
    <row r="776" spans="1:55" s="317" customFormat="1" ht="32.25" customHeight="1">
      <c r="A776" s="528" t="s">
        <v>1412</v>
      </c>
      <c r="B776" s="408"/>
      <c r="C776" s="408"/>
      <c r="D776" s="408"/>
      <c r="E776" s="408"/>
      <c r="F776" s="408"/>
      <c r="G776" s="408"/>
      <c r="H776" s="408"/>
      <c r="I776" s="408"/>
      <c r="J776" s="408"/>
      <c r="K776" s="408"/>
      <c r="L776" s="408"/>
      <c r="M776" s="408"/>
      <c r="N776" s="408"/>
      <c r="O776" s="408"/>
      <c r="P776" s="408"/>
      <c r="Q776" s="408"/>
      <c r="R776" s="408"/>
      <c r="S776" s="408"/>
      <c r="T776" s="408"/>
      <c r="U776" s="408"/>
      <c r="V776" s="408"/>
      <c r="W776" s="408"/>
      <c r="X776" s="408"/>
      <c r="Y776" s="409"/>
      <c r="Z776" s="346"/>
      <c r="AA776" s="105"/>
      <c r="AB776" s="264"/>
      <c r="AC776" s="265"/>
      <c r="AD776" s="267"/>
      <c r="AE776" s="32" t="s">
        <v>1029</v>
      </c>
      <c r="AF776" s="21"/>
      <c r="AG776" s="21"/>
      <c r="AH776" s="21"/>
      <c r="AI776" s="21"/>
      <c r="AJ776" s="21"/>
      <c r="AK776" s="21"/>
      <c r="AL776" s="21"/>
      <c r="AM776" s="21"/>
      <c r="AN776" s="21"/>
      <c r="AO776" s="21"/>
      <c r="AP776" s="21"/>
      <c r="AQ776" s="21"/>
      <c r="AR776" s="21"/>
      <c r="AS776" s="21"/>
      <c r="AT776" s="21"/>
      <c r="AU776" s="21"/>
      <c r="AV776" s="21"/>
      <c r="AW776" s="21"/>
      <c r="AX776" s="21"/>
      <c r="AY776" s="21"/>
      <c r="AZ776" s="485"/>
      <c r="BA776" s="485"/>
      <c r="BB776" s="485"/>
      <c r="BC776" s="798"/>
    </row>
    <row r="777" spans="1:55" s="317" customFormat="1" ht="16.5" customHeight="1">
      <c r="A777" s="528"/>
      <c r="B777" s="408"/>
      <c r="C777" s="408"/>
      <c r="D777" s="408"/>
      <c r="E777" s="408"/>
      <c r="F777" s="408"/>
      <c r="G777" s="408"/>
      <c r="H777" s="408"/>
      <c r="I777" s="408"/>
      <c r="J777" s="408"/>
      <c r="K777" s="408"/>
      <c r="L777" s="408"/>
      <c r="M777" s="408"/>
      <c r="N777" s="408"/>
      <c r="O777" s="408"/>
      <c r="P777" s="408"/>
      <c r="Q777" s="408"/>
      <c r="R777" s="408"/>
      <c r="S777" s="408"/>
      <c r="T777" s="408"/>
      <c r="U777" s="408"/>
      <c r="V777" s="408"/>
      <c r="W777" s="408"/>
      <c r="X777" s="408"/>
      <c r="Y777" s="409"/>
      <c r="Z777" s="346"/>
      <c r="AA777" s="228"/>
      <c r="AB777" s="272" t="s">
        <v>710</v>
      </c>
      <c r="AC777" s="509"/>
      <c r="AD777" s="509"/>
      <c r="AE777" s="509"/>
      <c r="AF777" s="509"/>
      <c r="AG777" s="509"/>
      <c r="AH777" s="509"/>
      <c r="AI777" s="509"/>
      <c r="AJ777" s="509"/>
      <c r="AK777" s="509"/>
      <c r="AL777" s="509"/>
      <c r="AM777" s="509"/>
      <c r="AN777" s="509"/>
      <c r="AO777" s="509"/>
      <c r="AP777" s="509"/>
      <c r="AQ777" s="509"/>
      <c r="AR777" s="509"/>
      <c r="AS777" s="509"/>
      <c r="AT777" s="509"/>
      <c r="AU777" s="228" t="s">
        <v>699</v>
      </c>
      <c r="AV777" s="228"/>
      <c r="AW777" s="228"/>
      <c r="AX777" s="228"/>
      <c r="AY777" s="228"/>
      <c r="AZ777" s="228"/>
      <c r="BA777" s="228"/>
      <c r="BB777" s="228"/>
      <c r="BC777" s="105"/>
    </row>
    <row r="778" spans="1:55" s="317" customFormat="1" ht="6.75" customHeight="1">
      <c r="A778" s="500"/>
      <c r="B778" s="372"/>
      <c r="C778" s="372"/>
      <c r="D778" s="372"/>
      <c r="E778" s="372"/>
      <c r="F778" s="372"/>
      <c r="G778" s="372"/>
      <c r="H778" s="372"/>
      <c r="I778" s="372"/>
      <c r="J778" s="372"/>
      <c r="K778" s="372"/>
      <c r="L778" s="372"/>
      <c r="M778" s="372"/>
      <c r="N778" s="372"/>
      <c r="O778" s="372"/>
      <c r="P778" s="372"/>
      <c r="Q778" s="372"/>
      <c r="R778" s="372"/>
      <c r="S778" s="372"/>
      <c r="T778" s="372"/>
      <c r="U778" s="372"/>
      <c r="V778" s="372"/>
      <c r="W778" s="372"/>
      <c r="X778" s="372"/>
      <c r="Y778" s="501"/>
      <c r="Z778" s="500"/>
      <c r="AA778" s="372"/>
      <c r="AB778" s="372"/>
      <c r="AC778" s="372"/>
      <c r="AD778" s="372"/>
      <c r="AE778" s="372"/>
      <c r="AF778" s="372"/>
      <c r="AG778" s="372"/>
      <c r="AH778" s="372"/>
      <c r="AI778" s="372"/>
      <c r="AJ778" s="372"/>
      <c r="AK778" s="372"/>
      <c r="AL778" s="372"/>
      <c r="AM778" s="372"/>
      <c r="AN778" s="372"/>
      <c r="AO778" s="372"/>
      <c r="AP778" s="372"/>
      <c r="AQ778" s="372"/>
      <c r="AR778" s="372"/>
      <c r="AS778" s="372"/>
      <c r="AT778" s="372"/>
      <c r="AU778" s="372"/>
      <c r="AV778" s="372"/>
      <c r="AW778" s="372"/>
      <c r="AX778" s="372"/>
      <c r="AY778" s="372"/>
      <c r="AZ778" s="372"/>
      <c r="BA778" s="372"/>
      <c r="BB778" s="372"/>
      <c r="BC778" s="501"/>
    </row>
    <row r="779" spans="1:55" s="317" customFormat="1" ht="6.75" customHeight="1">
      <c r="A779" s="488"/>
      <c r="B779" s="368"/>
      <c r="C779" s="368"/>
      <c r="D779" s="368"/>
      <c r="E779" s="368"/>
      <c r="F779" s="368"/>
      <c r="G779" s="368"/>
      <c r="H779" s="368"/>
      <c r="I779" s="368"/>
      <c r="J779" s="368"/>
      <c r="K779" s="368"/>
      <c r="L779" s="368"/>
      <c r="M779" s="368"/>
      <c r="N779" s="368"/>
      <c r="O779" s="368"/>
      <c r="P779" s="368"/>
      <c r="Q779" s="368"/>
      <c r="R779" s="368"/>
      <c r="S779" s="368"/>
      <c r="T779" s="368"/>
      <c r="U779" s="368"/>
      <c r="V779" s="368"/>
      <c r="W779" s="368"/>
      <c r="X779" s="368"/>
      <c r="Y779" s="489"/>
      <c r="Z779" s="488"/>
      <c r="AA779" s="368"/>
      <c r="AB779" s="368"/>
      <c r="AC779" s="368"/>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368"/>
      <c r="AY779" s="368"/>
      <c r="AZ779" s="368"/>
      <c r="BA779" s="368"/>
      <c r="BB779" s="368"/>
      <c r="BC779" s="489"/>
    </row>
    <row r="780" spans="1:55" s="317" customFormat="1" ht="30" customHeight="1">
      <c r="A780" s="528" t="s">
        <v>2307</v>
      </c>
      <c r="B780" s="408"/>
      <c r="C780" s="408"/>
      <c r="D780" s="408"/>
      <c r="E780" s="408"/>
      <c r="F780" s="408"/>
      <c r="G780" s="408"/>
      <c r="H780" s="408"/>
      <c r="I780" s="408"/>
      <c r="J780" s="408"/>
      <c r="K780" s="408"/>
      <c r="L780" s="408"/>
      <c r="M780" s="408"/>
      <c r="N780" s="408"/>
      <c r="O780" s="408"/>
      <c r="P780" s="408"/>
      <c r="Q780" s="408"/>
      <c r="R780" s="408"/>
      <c r="S780" s="408"/>
      <c r="T780" s="408"/>
      <c r="U780" s="408"/>
      <c r="V780" s="408"/>
      <c r="W780" s="408"/>
      <c r="X780" s="408"/>
      <c r="Y780" s="409"/>
      <c r="Z780" s="346"/>
      <c r="AA780" s="105"/>
      <c r="AB780" s="264"/>
      <c r="AC780" s="265"/>
      <c r="AD780" s="267"/>
      <c r="AE780" s="32" t="s">
        <v>977</v>
      </c>
      <c r="AF780" s="21"/>
      <c r="AG780" s="21"/>
      <c r="AH780" s="21"/>
      <c r="AI780" s="21"/>
      <c r="AJ780" s="21"/>
      <c r="AK780" s="228"/>
      <c r="AL780" s="228"/>
      <c r="AM780" s="228"/>
      <c r="AN780" s="228"/>
      <c r="AO780" s="228"/>
      <c r="AP780" s="228"/>
      <c r="AQ780" s="228"/>
      <c r="AR780" s="228"/>
      <c r="AS780" s="228"/>
      <c r="AT780" s="228"/>
      <c r="AU780" s="228"/>
      <c r="AV780" s="228"/>
      <c r="AW780" s="228"/>
      <c r="AX780" s="228"/>
      <c r="AY780" s="228"/>
      <c r="AZ780" s="228"/>
      <c r="BA780" s="228"/>
      <c r="BB780" s="228"/>
      <c r="BC780" s="105"/>
    </row>
    <row r="781" spans="1:55" s="317" customFormat="1" ht="6.75" customHeight="1">
      <c r="A781" s="500"/>
      <c r="B781" s="372"/>
      <c r="C781" s="372"/>
      <c r="D781" s="372"/>
      <c r="E781" s="372"/>
      <c r="F781" s="372"/>
      <c r="G781" s="372"/>
      <c r="H781" s="372"/>
      <c r="I781" s="372"/>
      <c r="J781" s="372"/>
      <c r="K781" s="372"/>
      <c r="L781" s="372"/>
      <c r="M781" s="372"/>
      <c r="N781" s="372"/>
      <c r="O781" s="372"/>
      <c r="P781" s="372"/>
      <c r="Q781" s="372"/>
      <c r="R781" s="372"/>
      <c r="S781" s="372"/>
      <c r="T781" s="372"/>
      <c r="U781" s="372"/>
      <c r="V781" s="372"/>
      <c r="W781" s="372"/>
      <c r="X781" s="372"/>
      <c r="Y781" s="501"/>
      <c r="Z781" s="500"/>
      <c r="AA781" s="372"/>
      <c r="AB781" s="372"/>
      <c r="AC781" s="372"/>
      <c r="AD781" s="372"/>
      <c r="AE781" s="372"/>
      <c r="AF781" s="372"/>
      <c r="AG781" s="372"/>
      <c r="AH781" s="372"/>
      <c r="AI781" s="372"/>
      <c r="AJ781" s="372"/>
      <c r="AK781" s="372"/>
      <c r="AL781" s="372"/>
      <c r="AM781" s="372"/>
      <c r="AN781" s="372"/>
      <c r="AO781" s="372"/>
      <c r="AP781" s="372"/>
      <c r="AQ781" s="372"/>
      <c r="AR781" s="372"/>
      <c r="AS781" s="372"/>
      <c r="AT781" s="372"/>
      <c r="AU781" s="372"/>
      <c r="AV781" s="372"/>
      <c r="AW781" s="372"/>
      <c r="AX781" s="372"/>
      <c r="AY781" s="372"/>
      <c r="AZ781" s="372"/>
      <c r="BA781" s="372"/>
      <c r="BB781" s="372"/>
      <c r="BC781" s="501"/>
    </row>
    <row r="782" spans="1:55" s="317" customFormat="1" ht="18.75" customHeight="1">
      <c r="A782" s="368"/>
      <c r="B782" s="368"/>
      <c r="C782" s="368"/>
      <c r="D782" s="368"/>
      <c r="E782" s="368"/>
      <c r="F782" s="368"/>
      <c r="G782" s="368"/>
      <c r="H782" s="368"/>
      <c r="I782" s="368"/>
      <c r="J782" s="368"/>
      <c r="K782" s="368"/>
      <c r="L782" s="368"/>
      <c r="M782" s="368"/>
      <c r="N782" s="368"/>
      <c r="O782" s="368"/>
      <c r="P782" s="368"/>
      <c r="Q782" s="368"/>
      <c r="R782" s="368"/>
      <c r="S782" s="368"/>
      <c r="T782" s="368"/>
      <c r="U782" s="368"/>
      <c r="V782" s="368"/>
      <c r="W782" s="368"/>
      <c r="X782" s="368"/>
      <c r="Y782" s="368"/>
      <c r="Z782" s="368"/>
      <c r="AA782" s="368"/>
      <c r="AB782" s="368"/>
      <c r="AC782" s="368"/>
      <c r="AD782" s="368"/>
      <c r="AE782" s="368"/>
      <c r="AF782" s="368"/>
      <c r="AG782" s="368"/>
      <c r="AH782" s="368"/>
      <c r="AI782" s="368"/>
      <c r="AJ782" s="368"/>
      <c r="AK782" s="368"/>
      <c r="AL782" s="368"/>
      <c r="AM782" s="368"/>
      <c r="AN782" s="368"/>
      <c r="AO782" s="368"/>
      <c r="AP782" s="368"/>
      <c r="AQ782" s="368"/>
      <c r="AR782" s="368"/>
      <c r="AS782" s="368"/>
      <c r="AT782" s="368"/>
      <c r="AU782" s="368"/>
      <c r="AV782" s="368"/>
      <c r="AW782" s="368"/>
      <c r="AX782" s="368"/>
      <c r="AY782" s="368"/>
      <c r="AZ782" s="368"/>
      <c r="BA782" s="368"/>
      <c r="BB782" s="368"/>
      <c r="BC782" s="368"/>
    </row>
    <row r="783" spans="1:55" s="317" customFormat="1" ht="18.75" customHeight="1">
      <c r="A783" s="328" t="s">
        <v>2391</v>
      </c>
      <c r="B783" s="328"/>
      <c r="C783" s="328"/>
      <c r="D783" s="328"/>
      <c r="E783" s="328"/>
      <c r="F783" s="328"/>
      <c r="G783" s="328"/>
      <c r="H783" s="328"/>
      <c r="I783" s="328"/>
      <c r="J783" s="328"/>
      <c r="K783" s="328"/>
      <c r="L783" s="328"/>
      <c r="M783" s="328"/>
      <c r="N783" s="328"/>
      <c r="O783" s="328"/>
      <c r="P783" s="328"/>
      <c r="Q783" s="328"/>
      <c r="R783" s="328"/>
      <c r="S783" s="328"/>
      <c r="T783" s="328"/>
      <c r="U783" s="328"/>
      <c r="V783" s="328"/>
      <c r="W783" s="328"/>
      <c r="X783" s="328"/>
      <c r="Y783" s="328"/>
      <c r="Z783" s="328"/>
      <c r="AA783" s="328"/>
      <c r="AB783" s="328"/>
      <c r="AC783" s="328"/>
      <c r="AD783" s="328"/>
      <c r="AE783" s="328"/>
      <c r="AF783" s="328"/>
      <c r="AG783" s="328"/>
      <c r="AH783" s="328"/>
      <c r="AI783" s="328"/>
      <c r="AJ783" s="328"/>
      <c r="AK783" s="328"/>
      <c r="AL783" s="328"/>
      <c r="AM783" s="328"/>
      <c r="AN783" s="328"/>
      <c r="AO783" s="328"/>
      <c r="AP783" s="328"/>
      <c r="AQ783" s="328"/>
      <c r="AR783" s="328"/>
      <c r="AS783" s="328"/>
      <c r="AT783" s="328"/>
      <c r="AU783" s="328"/>
      <c r="AV783" s="328"/>
      <c r="AW783" s="328"/>
      <c r="AX783" s="328"/>
      <c r="AY783" s="328"/>
      <c r="AZ783" s="328"/>
      <c r="BA783" s="328"/>
      <c r="BB783" s="328"/>
      <c r="BC783" s="328"/>
    </row>
    <row r="784" spans="1:55" s="317" customFormat="1" ht="16.5" customHeight="1">
      <c r="A784" s="96"/>
      <c r="B784" s="96"/>
      <c r="C784" s="372" t="s">
        <v>644</v>
      </c>
      <c r="D784" s="372"/>
      <c r="E784" s="372"/>
      <c r="F784" s="372"/>
      <c r="G784" s="372"/>
      <c r="H784" s="372"/>
      <c r="I784" s="372"/>
      <c r="J784" s="372"/>
      <c r="K784" s="372"/>
      <c r="L784" s="372"/>
      <c r="M784" s="372"/>
      <c r="N784" s="372"/>
      <c r="O784" s="372"/>
      <c r="P784" s="372"/>
      <c r="Q784" s="372"/>
      <c r="R784" s="372"/>
      <c r="S784" s="372"/>
      <c r="T784" s="372"/>
      <c r="U784" s="372"/>
      <c r="V784" s="372"/>
      <c r="W784" s="372"/>
      <c r="X784" s="372"/>
      <c r="Y784" s="372"/>
      <c r="Z784" s="372"/>
      <c r="AA784" s="372"/>
      <c r="AB784" s="372"/>
      <c r="AC784" s="372"/>
      <c r="AD784" s="372"/>
      <c r="AE784" s="372"/>
      <c r="AF784" s="372"/>
      <c r="AG784" s="372"/>
      <c r="AH784" s="372"/>
      <c r="AI784" s="372"/>
      <c r="AJ784" s="372"/>
      <c r="AK784" s="372"/>
      <c r="AL784" s="372"/>
      <c r="AM784" s="372"/>
      <c r="AN784" s="372"/>
      <c r="AO784" s="372"/>
      <c r="AP784" s="372"/>
      <c r="AQ784" s="372"/>
      <c r="AR784" s="372"/>
      <c r="AS784" s="372"/>
      <c r="AT784" s="372"/>
      <c r="AU784" s="372"/>
      <c r="AV784" s="372"/>
      <c r="AW784" s="372"/>
      <c r="AX784" s="372"/>
      <c r="AY784" s="372"/>
      <c r="AZ784" s="372"/>
      <c r="BA784" s="228"/>
      <c r="BB784" s="228"/>
      <c r="BC784" s="228"/>
    </row>
    <row r="785" spans="1:55" s="317" customFormat="1" ht="6.75" customHeight="1">
      <c r="A785" s="864" t="s">
        <v>1030</v>
      </c>
      <c r="B785" s="865"/>
      <c r="C785" s="865"/>
      <c r="D785" s="865"/>
      <c r="E785" s="865"/>
      <c r="F785" s="865"/>
      <c r="G785" s="865"/>
      <c r="H785" s="865"/>
      <c r="I785" s="865"/>
      <c r="J785" s="865"/>
      <c r="K785" s="865"/>
      <c r="L785" s="865"/>
      <c r="M785" s="865"/>
      <c r="N785" s="865"/>
      <c r="O785" s="865"/>
      <c r="P785" s="865"/>
      <c r="Q785" s="865"/>
      <c r="R785" s="865"/>
      <c r="S785" s="865"/>
      <c r="T785" s="865"/>
      <c r="U785" s="865"/>
      <c r="V785" s="865"/>
      <c r="W785" s="865"/>
      <c r="X785" s="865"/>
      <c r="Y785" s="866"/>
      <c r="Z785" s="488"/>
      <c r="AA785" s="368"/>
      <c r="AB785" s="368"/>
      <c r="AC785" s="368"/>
      <c r="AD785" s="368"/>
      <c r="AE785" s="368"/>
      <c r="AF785" s="368"/>
      <c r="AG785" s="368"/>
      <c r="AH785" s="368"/>
      <c r="AI785" s="368"/>
      <c r="AJ785" s="368"/>
      <c r="AK785" s="368"/>
      <c r="AL785" s="368"/>
      <c r="AM785" s="368"/>
      <c r="AN785" s="368"/>
      <c r="AO785" s="368"/>
      <c r="AP785" s="368"/>
      <c r="AQ785" s="368"/>
      <c r="AR785" s="368"/>
      <c r="AS785" s="368"/>
      <c r="AT785" s="368"/>
      <c r="AU785" s="368"/>
      <c r="AV785" s="368"/>
      <c r="AW785" s="368"/>
      <c r="AX785" s="368"/>
      <c r="AY785" s="368"/>
      <c r="AZ785" s="489"/>
      <c r="BA785" s="346"/>
      <c r="BB785" s="228"/>
      <c r="BC785" s="228"/>
    </row>
    <row r="786" spans="1:55" s="317" customFormat="1" ht="28.5" customHeight="1">
      <c r="A786" s="867"/>
      <c r="B786" s="868"/>
      <c r="C786" s="868"/>
      <c r="D786" s="868"/>
      <c r="E786" s="868"/>
      <c r="F786" s="868"/>
      <c r="G786" s="868"/>
      <c r="H786" s="868"/>
      <c r="I786" s="868"/>
      <c r="J786" s="868"/>
      <c r="K786" s="868"/>
      <c r="L786" s="868"/>
      <c r="M786" s="868"/>
      <c r="N786" s="868"/>
      <c r="O786" s="868"/>
      <c r="P786" s="868"/>
      <c r="Q786" s="868"/>
      <c r="R786" s="868"/>
      <c r="S786" s="868"/>
      <c r="T786" s="868"/>
      <c r="U786" s="868"/>
      <c r="V786" s="868"/>
      <c r="W786" s="868"/>
      <c r="X786" s="868"/>
      <c r="Y786" s="869"/>
      <c r="Z786" s="346"/>
      <c r="AA786" s="105"/>
      <c r="AB786" s="264"/>
      <c r="AC786" s="265"/>
      <c r="AD786" s="267"/>
      <c r="AE786" s="346" t="s">
        <v>977</v>
      </c>
      <c r="AF786" s="228"/>
      <c r="AG786" s="228"/>
      <c r="AH786" s="228"/>
      <c r="AI786" s="228"/>
      <c r="AJ786" s="228"/>
      <c r="AK786" s="228"/>
      <c r="AL786" s="228"/>
      <c r="AM786" s="228"/>
      <c r="AN786" s="228"/>
      <c r="AO786" s="228"/>
      <c r="AP786" s="228"/>
      <c r="AQ786" s="228"/>
      <c r="AR786" s="228"/>
      <c r="AS786" s="228"/>
      <c r="AT786" s="228"/>
      <c r="AU786" s="228"/>
      <c r="AV786" s="228"/>
      <c r="AW786" s="228"/>
      <c r="AX786" s="228"/>
      <c r="AY786" s="228"/>
      <c r="AZ786" s="105"/>
    </row>
    <row r="787" spans="1:55" s="317" customFormat="1" ht="6.75" customHeight="1">
      <c r="A787" s="870"/>
      <c r="B787" s="871"/>
      <c r="C787" s="871"/>
      <c r="D787" s="871"/>
      <c r="E787" s="871"/>
      <c r="F787" s="871"/>
      <c r="G787" s="871"/>
      <c r="H787" s="871"/>
      <c r="I787" s="871"/>
      <c r="J787" s="871"/>
      <c r="K787" s="871"/>
      <c r="L787" s="871"/>
      <c r="M787" s="871"/>
      <c r="N787" s="871"/>
      <c r="O787" s="871"/>
      <c r="P787" s="871"/>
      <c r="Q787" s="871"/>
      <c r="R787" s="871"/>
      <c r="S787" s="871"/>
      <c r="T787" s="871"/>
      <c r="U787" s="871"/>
      <c r="V787" s="871"/>
      <c r="W787" s="871"/>
      <c r="X787" s="871"/>
      <c r="Y787" s="872"/>
      <c r="Z787" s="500"/>
      <c r="AA787" s="372"/>
      <c r="AB787" s="372"/>
      <c r="AC787" s="372"/>
      <c r="AD787" s="372"/>
      <c r="AE787" s="372"/>
      <c r="AF787" s="372"/>
      <c r="AG787" s="372"/>
      <c r="AH787" s="372"/>
      <c r="AI787" s="372"/>
      <c r="AJ787" s="372"/>
      <c r="AK787" s="372"/>
      <c r="AL787" s="372"/>
      <c r="AM787" s="372"/>
      <c r="AN787" s="372"/>
      <c r="AO787" s="372"/>
      <c r="AP787" s="372"/>
      <c r="AQ787" s="372"/>
      <c r="AR787" s="372"/>
      <c r="AS787" s="372"/>
      <c r="AT787" s="372"/>
      <c r="AU787" s="372"/>
      <c r="AV787" s="372"/>
      <c r="AW787" s="372"/>
      <c r="AX787" s="372"/>
      <c r="AY787" s="372"/>
      <c r="AZ787" s="501"/>
    </row>
    <row r="788" spans="1:55" s="317" customFormat="1" ht="18" customHeight="1">
      <c r="A788" s="873"/>
      <c r="B788" s="873"/>
      <c r="C788" s="873"/>
      <c r="D788" s="873"/>
      <c r="E788" s="873"/>
      <c r="F788" s="873"/>
      <c r="G788" s="873"/>
      <c r="H788" s="873"/>
      <c r="I788" s="873"/>
      <c r="J788" s="873"/>
      <c r="K788" s="873"/>
      <c r="L788" s="873"/>
      <c r="M788" s="873"/>
      <c r="N788" s="873"/>
      <c r="O788" s="873"/>
      <c r="P788" s="873"/>
      <c r="Q788" s="873"/>
      <c r="R788" s="873"/>
      <c r="S788" s="873"/>
      <c r="T788" s="873"/>
      <c r="U788" s="873"/>
      <c r="V788" s="873"/>
      <c r="W788" s="873"/>
      <c r="X788" s="873"/>
      <c r="Y788" s="873"/>
      <c r="Z788" s="228"/>
      <c r="AA788" s="228"/>
      <c r="AB788" s="228"/>
      <c r="AC788" s="228"/>
      <c r="AD788" s="228"/>
      <c r="AE788" s="228"/>
      <c r="AF788" s="228"/>
      <c r="AG788" s="228"/>
      <c r="AH788" s="228"/>
      <c r="AI788" s="228"/>
      <c r="AJ788" s="228"/>
      <c r="AK788" s="228"/>
      <c r="AL788" s="228"/>
      <c r="AM788" s="228"/>
      <c r="AN788" s="228"/>
      <c r="AO788" s="228"/>
      <c r="AP788" s="228"/>
      <c r="AQ788" s="228"/>
      <c r="AR788" s="228"/>
      <c r="AS788" s="228"/>
      <c r="AT788" s="228"/>
      <c r="AU788" s="228"/>
      <c r="AV788" s="228"/>
      <c r="AW788" s="228"/>
      <c r="AX788" s="228"/>
      <c r="AY788" s="228"/>
      <c r="AZ788" s="228"/>
      <c r="BA788" s="228"/>
      <c r="BB788" s="228"/>
      <c r="BC788" s="228"/>
    </row>
    <row r="789" spans="1:55" s="317" customFormat="1" ht="28.5" customHeight="1">
      <c r="A789" s="328" t="s">
        <v>2392</v>
      </c>
      <c r="B789" s="328"/>
      <c r="C789" s="328"/>
      <c r="D789" s="328"/>
      <c r="E789" s="328"/>
      <c r="F789" s="328"/>
      <c r="G789" s="328"/>
      <c r="H789" s="328"/>
      <c r="I789" s="328"/>
      <c r="J789" s="328"/>
      <c r="K789" s="328"/>
      <c r="L789" s="328"/>
      <c r="M789" s="328"/>
      <c r="N789" s="328"/>
      <c r="O789" s="328"/>
      <c r="P789" s="328"/>
      <c r="Q789" s="328"/>
      <c r="R789" s="328"/>
      <c r="S789" s="328"/>
      <c r="T789" s="328"/>
      <c r="U789" s="328"/>
      <c r="V789" s="328"/>
      <c r="W789" s="328"/>
      <c r="X789" s="328"/>
      <c r="Y789" s="328"/>
      <c r="Z789" s="328"/>
      <c r="AA789" s="328"/>
      <c r="AB789" s="328"/>
      <c r="AC789" s="328"/>
      <c r="AD789" s="328"/>
      <c r="AE789" s="328"/>
      <c r="AF789" s="328"/>
      <c r="AG789" s="328"/>
      <c r="AH789" s="328"/>
      <c r="AI789" s="328"/>
      <c r="AJ789" s="328"/>
      <c r="AK789" s="328"/>
      <c r="AL789" s="328"/>
      <c r="AM789" s="328"/>
      <c r="AN789" s="328"/>
      <c r="AO789" s="328"/>
      <c r="AP789" s="328"/>
      <c r="AQ789" s="328"/>
      <c r="AR789" s="328"/>
      <c r="AS789" s="328"/>
      <c r="AT789" s="328"/>
      <c r="AU789" s="328"/>
      <c r="AV789" s="328"/>
      <c r="AW789" s="328"/>
      <c r="AX789" s="328"/>
      <c r="AY789" s="328"/>
      <c r="AZ789" s="328"/>
      <c r="BA789" s="328"/>
      <c r="BB789" s="328"/>
      <c r="BC789" s="328"/>
    </row>
    <row r="790" spans="1:55" s="317" customFormat="1" ht="18.75" customHeight="1">
      <c r="A790" s="372"/>
      <c r="B790" s="372"/>
      <c r="C790" s="372" t="s">
        <v>645</v>
      </c>
      <c r="D790" s="372"/>
      <c r="E790" s="372"/>
      <c r="F790" s="372"/>
      <c r="G790" s="372"/>
      <c r="H790" s="372"/>
      <c r="I790" s="372"/>
      <c r="J790" s="372"/>
      <c r="K790" s="372"/>
      <c r="L790" s="372"/>
      <c r="M790" s="372"/>
      <c r="N790" s="372"/>
      <c r="O790" s="372"/>
      <c r="P790" s="372"/>
      <c r="Q790" s="372"/>
      <c r="R790" s="372"/>
      <c r="S790" s="372"/>
      <c r="T790" s="372"/>
      <c r="U790" s="372"/>
      <c r="V790" s="372"/>
      <c r="W790" s="372"/>
      <c r="X790" s="372"/>
      <c r="Y790" s="372"/>
      <c r="Z790" s="372"/>
      <c r="AA790" s="372"/>
      <c r="AB790" s="372"/>
      <c r="AC790" s="372"/>
      <c r="AD790" s="372"/>
      <c r="AE790" s="372"/>
      <c r="AF790" s="372"/>
      <c r="AG790" s="372"/>
      <c r="AH790" s="372"/>
      <c r="AI790" s="372"/>
      <c r="AJ790" s="372"/>
      <c r="AK790" s="372"/>
      <c r="AL790" s="372"/>
      <c r="AM790" s="372"/>
      <c r="AN790" s="372"/>
      <c r="AO790" s="372"/>
      <c r="AP790" s="372"/>
      <c r="AQ790" s="372"/>
      <c r="AR790" s="372"/>
      <c r="AS790" s="372"/>
      <c r="AT790" s="372"/>
      <c r="AU790" s="372"/>
      <c r="AV790" s="372"/>
      <c r="AW790" s="372"/>
      <c r="AX790" s="372"/>
      <c r="AY790" s="228"/>
      <c r="AZ790" s="228"/>
      <c r="BA790" s="228"/>
      <c r="BB790" s="228"/>
      <c r="BC790" s="228"/>
    </row>
    <row r="791" spans="1:55" s="317" customFormat="1" ht="6.75" customHeight="1">
      <c r="A791" s="851"/>
      <c r="B791" s="588"/>
      <c r="C791" s="588"/>
      <c r="D791" s="588"/>
      <c r="E791" s="588"/>
      <c r="F791" s="588"/>
      <c r="G791" s="588"/>
      <c r="H791" s="588"/>
      <c r="I791" s="588"/>
      <c r="J791" s="588"/>
      <c r="K791" s="588"/>
      <c r="L791" s="588"/>
      <c r="M791" s="588"/>
      <c r="N791" s="588"/>
      <c r="O791" s="852"/>
      <c r="P791" s="517" t="s">
        <v>1032</v>
      </c>
      <c r="Q791" s="518"/>
      <c r="R791" s="518"/>
      <c r="S791" s="518"/>
      <c r="T791" s="518"/>
      <c r="U791" s="518"/>
      <c r="V791" s="518"/>
      <c r="W791" s="518"/>
      <c r="X791" s="874"/>
      <c r="Y791" s="488"/>
      <c r="Z791" s="368"/>
      <c r="AA791" s="368"/>
      <c r="AB791" s="368"/>
      <c r="AC791" s="368"/>
      <c r="AD791" s="368"/>
      <c r="AE791" s="368"/>
      <c r="AF791" s="368"/>
      <c r="AG791" s="368"/>
      <c r="AH791" s="368"/>
      <c r="AI791" s="368"/>
      <c r="AJ791" s="368"/>
      <c r="AK791" s="368"/>
      <c r="AL791" s="368"/>
      <c r="AM791" s="368"/>
      <c r="AN791" s="368"/>
      <c r="AO791" s="368"/>
      <c r="AP791" s="368"/>
      <c r="AQ791" s="368"/>
      <c r="AR791" s="368"/>
      <c r="AS791" s="368"/>
      <c r="AT791" s="368"/>
      <c r="AU791" s="368"/>
      <c r="AV791" s="368"/>
      <c r="AW791" s="368"/>
      <c r="AX791" s="368"/>
      <c r="AY791" s="368"/>
      <c r="AZ791" s="489"/>
    </row>
    <row r="792" spans="1:55" s="317" customFormat="1" ht="25.5" customHeight="1">
      <c r="A792" s="528" t="s">
        <v>1031</v>
      </c>
      <c r="B792" s="408"/>
      <c r="C792" s="408"/>
      <c r="D792" s="408"/>
      <c r="E792" s="408"/>
      <c r="F792" s="408"/>
      <c r="G792" s="408"/>
      <c r="H792" s="408"/>
      <c r="I792" s="408"/>
      <c r="J792" s="408"/>
      <c r="K792" s="408"/>
      <c r="L792" s="408"/>
      <c r="M792" s="408"/>
      <c r="N792" s="408"/>
      <c r="O792" s="409"/>
      <c r="P792" s="62"/>
      <c r="Q792" s="132"/>
      <c r="R792" s="132"/>
      <c r="S792" s="132"/>
      <c r="T792" s="132"/>
      <c r="U792" s="132"/>
      <c r="V792" s="132"/>
      <c r="W792" s="132"/>
      <c r="X792" s="34"/>
      <c r="Y792" s="346"/>
      <c r="Z792" s="228"/>
      <c r="AA792" s="264"/>
      <c r="AB792" s="265"/>
      <c r="AC792" s="267"/>
      <c r="AD792" s="346" t="s">
        <v>977</v>
      </c>
      <c r="AE792" s="228"/>
      <c r="AF792" s="228"/>
      <c r="AG792" s="228"/>
      <c r="AH792" s="228"/>
      <c r="AI792" s="228"/>
      <c r="AJ792" s="228"/>
      <c r="AK792" s="228"/>
      <c r="AL792" s="228"/>
      <c r="AM792" s="228"/>
      <c r="AN792" s="228"/>
      <c r="AO792" s="228"/>
      <c r="AP792" s="228"/>
      <c r="AQ792" s="228"/>
      <c r="AR792" s="228"/>
      <c r="AS792" s="228"/>
      <c r="AT792" s="228"/>
      <c r="AU792" s="228"/>
      <c r="AV792" s="228"/>
      <c r="AW792" s="228"/>
      <c r="AX792" s="228"/>
      <c r="AY792" s="228"/>
      <c r="AZ792" s="105"/>
    </row>
    <row r="793" spans="1:55" s="317" customFormat="1" ht="6.75" customHeight="1">
      <c r="A793" s="528"/>
      <c r="B793" s="408"/>
      <c r="C793" s="408"/>
      <c r="D793" s="408"/>
      <c r="E793" s="408"/>
      <c r="F793" s="408"/>
      <c r="G793" s="408"/>
      <c r="H793" s="408"/>
      <c r="I793" s="408"/>
      <c r="J793" s="408"/>
      <c r="K793" s="408"/>
      <c r="L793" s="408"/>
      <c r="M793" s="408"/>
      <c r="N793" s="408"/>
      <c r="O793" s="409"/>
      <c r="P793" s="534"/>
      <c r="Q793" s="535"/>
      <c r="R793" s="535"/>
      <c r="S793" s="535"/>
      <c r="T793" s="535"/>
      <c r="U793" s="535"/>
      <c r="V793" s="535"/>
      <c r="W793" s="535"/>
      <c r="X793" s="875"/>
      <c r="Y793" s="500"/>
      <c r="Z793" s="372"/>
      <c r="AA793" s="372"/>
      <c r="AB793" s="372"/>
      <c r="AC793" s="372"/>
      <c r="AD793" s="372"/>
      <c r="AE793" s="372"/>
      <c r="AF793" s="372"/>
      <c r="AG793" s="372"/>
      <c r="AH793" s="372"/>
      <c r="AI793" s="372"/>
      <c r="AJ793" s="372"/>
      <c r="AK793" s="372"/>
      <c r="AL793" s="372"/>
      <c r="AM793" s="372"/>
      <c r="AN793" s="372"/>
      <c r="AO793" s="372"/>
      <c r="AP793" s="372"/>
      <c r="AQ793" s="372"/>
      <c r="AR793" s="372"/>
      <c r="AS793" s="372"/>
      <c r="AT793" s="372"/>
      <c r="AU793" s="372"/>
      <c r="AV793" s="372"/>
      <c r="AW793" s="372"/>
      <c r="AX793" s="372"/>
      <c r="AY793" s="372"/>
      <c r="AZ793" s="501"/>
    </row>
    <row r="794" spans="1:55" s="317" customFormat="1" ht="6.75" customHeight="1">
      <c r="A794" s="528"/>
      <c r="B794" s="408"/>
      <c r="C794" s="408"/>
      <c r="D794" s="408"/>
      <c r="E794" s="408"/>
      <c r="F794" s="408"/>
      <c r="G794" s="408"/>
      <c r="H794" s="408"/>
      <c r="I794" s="408"/>
      <c r="J794" s="408"/>
      <c r="K794" s="408"/>
      <c r="L794" s="408"/>
      <c r="M794" s="408"/>
      <c r="N794" s="408"/>
      <c r="O794" s="409"/>
      <c r="P794" s="517" t="s">
        <v>1033</v>
      </c>
      <c r="Q794" s="518"/>
      <c r="R794" s="518"/>
      <c r="S794" s="518"/>
      <c r="T794" s="518"/>
      <c r="U794" s="518"/>
      <c r="V794" s="518"/>
      <c r="W794" s="518"/>
      <c r="X794" s="874"/>
      <c r="Y794" s="488"/>
      <c r="Z794" s="368"/>
      <c r="AA794" s="368"/>
      <c r="AB794" s="368"/>
      <c r="AC794" s="368"/>
      <c r="AD794" s="368"/>
      <c r="AE794" s="368"/>
      <c r="AF794" s="368"/>
      <c r="AG794" s="368"/>
      <c r="AH794" s="368"/>
      <c r="AI794" s="368"/>
      <c r="AJ794" s="368"/>
      <c r="AK794" s="368"/>
      <c r="AL794" s="368"/>
      <c r="AM794" s="368"/>
      <c r="AN794" s="368"/>
      <c r="AO794" s="368"/>
      <c r="AP794" s="368"/>
      <c r="AQ794" s="368"/>
      <c r="AR794" s="368"/>
      <c r="AS794" s="368"/>
      <c r="AT794" s="368"/>
      <c r="AU794" s="368"/>
      <c r="AV794" s="368"/>
      <c r="AW794" s="368"/>
      <c r="AY794" s="228"/>
      <c r="AZ794" s="105"/>
    </row>
    <row r="795" spans="1:55" s="317" customFormat="1" ht="25.5" customHeight="1">
      <c r="A795" s="528"/>
      <c r="B795" s="408"/>
      <c r="C795" s="408"/>
      <c r="D795" s="408"/>
      <c r="E795" s="408"/>
      <c r="F795" s="408"/>
      <c r="G795" s="408"/>
      <c r="H795" s="408"/>
      <c r="I795" s="408"/>
      <c r="J795" s="408"/>
      <c r="K795" s="408"/>
      <c r="L795" s="408"/>
      <c r="M795" s="408"/>
      <c r="N795" s="408"/>
      <c r="O795" s="409"/>
      <c r="P795" s="62"/>
      <c r="Q795" s="132"/>
      <c r="R795" s="132"/>
      <c r="S795" s="132"/>
      <c r="T795" s="132"/>
      <c r="U795" s="132"/>
      <c r="V795" s="132"/>
      <c r="W795" s="132"/>
      <c r="X795" s="34"/>
      <c r="Y795" s="346"/>
      <c r="Z795" s="228"/>
      <c r="AA795" s="264"/>
      <c r="AB795" s="265"/>
      <c r="AC795" s="267"/>
      <c r="AD795" s="346" t="s">
        <v>977</v>
      </c>
      <c r="AE795" s="228"/>
      <c r="AF795" s="228"/>
      <c r="AG795" s="228"/>
      <c r="AH795" s="228"/>
      <c r="AI795" s="228"/>
      <c r="AJ795" s="228"/>
      <c r="AK795" s="228"/>
      <c r="AL795" s="228"/>
      <c r="AM795" s="228"/>
      <c r="AN795" s="228"/>
      <c r="AO795" s="228"/>
      <c r="AP795" s="228"/>
      <c r="AQ795" s="228"/>
      <c r="AR795" s="228"/>
      <c r="AS795" s="228"/>
      <c r="AT795" s="228"/>
      <c r="AU795" s="228"/>
      <c r="AV795" s="228"/>
      <c r="AW795" s="228"/>
      <c r="AY795" s="228"/>
      <c r="AZ795" s="105"/>
    </row>
    <row r="796" spans="1:55" s="317" customFormat="1" ht="6.75" customHeight="1">
      <c r="A796" s="528"/>
      <c r="B796" s="408"/>
      <c r="C796" s="408"/>
      <c r="D796" s="408"/>
      <c r="E796" s="408"/>
      <c r="F796" s="408"/>
      <c r="G796" s="408"/>
      <c r="H796" s="408"/>
      <c r="I796" s="408"/>
      <c r="J796" s="408"/>
      <c r="K796" s="408"/>
      <c r="L796" s="408"/>
      <c r="M796" s="408"/>
      <c r="N796" s="408"/>
      <c r="O796" s="409"/>
      <c r="P796" s="534"/>
      <c r="Q796" s="535"/>
      <c r="R796" s="535"/>
      <c r="S796" s="535"/>
      <c r="T796" s="535"/>
      <c r="U796" s="535"/>
      <c r="V796" s="535"/>
      <c r="W796" s="535"/>
      <c r="X796" s="875"/>
      <c r="Y796" s="500"/>
      <c r="Z796" s="372"/>
      <c r="AA796" s="372"/>
      <c r="AB796" s="372"/>
      <c r="AC796" s="372"/>
      <c r="AD796" s="372"/>
      <c r="AE796" s="372"/>
      <c r="AF796" s="372"/>
      <c r="AG796" s="372"/>
      <c r="AH796" s="372"/>
      <c r="AI796" s="372"/>
      <c r="AJ796" s="372"/>
      <c r="AK796" s="372"/>
      <c r="AL796" s="372"/>
      <c r="AM796" s="372"/>
      <c r="AN796" s="372"/>
      <c r="AO796" s="372"/>
      <c r="AP796" s="372"/>
      <c r="AQ796" s="372"/>
      <c r="AR796" s="372"/>
      <c r="AS796" s="372"/>
      <c r="AT796" s="372"/>
      <c r="AU796" s="372"/>
      <c r="AV796" s="372"/>
      <c r="AW796" s="372"/>
      <c r="AX796" s="372"/>
      <c r="AY796" s="372"/>
      <c r="AZ796" s="501"/>
    </row>
    <row r="797" spans="1:55" s="317" customFormat="1" ht="6.75" customHeight="1">
      <c r="A797" s="528"/>
      <c r="B797" s="408"/>
      <c r="C797" s="408"/>
      <c r="D797" s="408"/>
      <c r="E797" s="408"/>
      <c r="F797" s="408"/>
      <c r="G797" s="408"/>
      <c r="H797" s="408"/>
      <c r="I797" s="408"/>
      <c r="J797" s="408"/>
      <c r="K797" s="408"/>
      <c r="L797" s="408"/>
      <c r="M797" s="408"/>
      <c r="N797" s="408"/>
      <c r="O797" s="409"/>
      <c r="P797" s="517" t="s">
        <v>1034</v>
      </c>
      <c r="Q797" s="518"/>
      <c r="R797" s="518"/>
      <c r="S797" s="518"/>
      <c r="T797" s="518"/>
      <c r="U797" s="518"/>
      <c r="V797" s="518"/>
      <c r="W797" s="518"/>
      <c r="X797" s="874"/>
      <c r="Y797" s="488"/>
      <c r="Z797" s="368"/>
      <c r="AA797" s="368"/>
      <c r="AB797" s="368"/>
      <c r="AC797" s="368"/>
      <c r="AD797" s="368"/>
      <c r="AE797" s="368"/>
      <c r="AF797" s="368"/>
      <c r="AG797" s="368"/>
      <c r="AH797" s="368"/>
      <c r="AI797" s="368"/>
      <c r="AJ797" s="368"/>
      <c r="AK797" s="368"/>
      <c r="AL797" s="368"/>
      <c r="AM797" s="368"/>
      <c r="AN797" s="368"/>
      <c r="AO797" s="368"/>
      <c r="AP797" s="368"/>
      <c r="AQ797" s="368"/>
      <c r="AR797" s="368"/>
      <c r="AS797" s="368"/>
      <c r="AT797" s="368"/>
      <c r="AU797" s="368"/>
      <c r="AV797" s="368"/>
      <c r="AW797" s="368"/>
      <c r="AX797" s="368"/>
      <c r="AY797" s="368"/>
      <c r="AZ797" s="489"/>
    </row>
    <row r="798" spans="1:55" s="317" customFormat="1" ht="25.5" customHeight="1">
      <c r="A798" s="528"/>
      <c r="B798" s="408"/>
      <c r="C798" s="408"/>
      <c r="D798" s="408"/>
      <c r="E798" s="408"/>
      <c r="F798" s="408"/>
      <c r="G798" s="408"/>
      <c r="H798" s="408"/>
      <c r="I798" s="408"/>
      <c r="J798" s="408"/>
      <c r="K798" s="408"/>
      <c r="L798" s="408"/>
      <c r="M798" s="408"/>
      <c r="N798" s="408"/>
      <c r="O798" s="409"/>
      <c r="P798" s="62"/>
      <c r="Q798" s="132"/>
      <c r="R798" s="132"/>
      <c r="S798" s="132"/>
      <c r="T798" s="132"/>
      <c r="U798" s="132"/>
      <c r="V798" s="132"/>
      <c r="W798" s="132"/>
      <c r="X798" s="34"/>
      <c r="Y798" s="346"/>
      <c r="Z798" s="228"/>
      <c r="AA798" s="264"/>
      <c r="AB798" s="265"/>
      <c r="AC798" s="267"/>
      <c r="AD798" s="346" t="s">
        <v>977</v>
      </c>
      <c r="AE798" s="228"/>
      <c r="AF798" s="228"/>
      <c r="AG798" s="228"/>
      <c r="AH798" s="228"/>
      <c r="AI798" s="228"/>
      <c r="AJ798" s="228"/>
      <c r="AK798" s="228"/>
      <c r="AL798" s="228"/>
      <c r="AM798" s="228"/>
      <c r="AN798" s="228"/>
      <c r="AO798" s="228"/>
      <c r="AP798" s="228"/>
      <c r="AQ798" s="228"/>
      <c r="AR798" s="228"/>
      <c r="AS798" s="228"/>
      <c r="AT798" s="228"/>
      <c r="AU798" s="228"/>
      <c r="AV798" s="228"/>
      <c r="AW798" s="228"/>
      <c r="AY798" s="228"/>
      <c r="AZ798" s="105"/>
    </row>
    <row r="799" spans="1:55" s="317" customFormat="1" ht="6.75" customHeight="1">
      <c r="A799" s="856"/>
      <c r="B799" s="804"/>
      <c r="C799" s="804"/>
      <c r="D799" s="804"/>
      <c r="E799" s="804"/>
      <c r="F799" s="804"/>
      <c r="G799" s="804"/>
      <c r="H799" s="804"/>
      <c r="I799" s="804"/>
      <c r="J799" s="804"/>
      <c r="K799" s="804"/>
      <c r="L799" s="804"/>
      <c r="M799" s="804"/>
      <c r="N799" s="804"/>
      <c r="O799" s="859"/>
      <c r="P799" s="534"/>
      <c r="Q799" s="535"/>
      <c r="R799" s="535"/>
      <c r="S799" s="535"/>
      <c r="T799" s="535"/>
      <c r="U799" s="535"/>
      <c r="V799" s="535"/>
      <c r="W799" s="535"/>
      <c r="X799" s="875"/>
      <c r="Y799" s="500"/>
      <c r="Z799" s="372"/>
      <c r="AA799" s="372"/>
      <c r="AB799" s="372"/>
      <c r="AC799" s="372"/>
      <c r="AD799" s="372"/>
      <c r="AE799" s="372"/>
      <c r="AF799" s="372"/>
      <c r="AG799" s="372"/>
      <c r="AH799" s="372"/>
      <c r="AI799" s="372"/>
      <c r="AJ799" s="372"/>
      <c r="AK799" s="372"/>
      <c r="AL799" s="372"/>
      <c r="AM799" s="372"/>
      <c r="AN799" s="372"/>
      <c r="AO799" s="372"/>
      <c r="AP799" s="372"/>
      <c r="AQ799" s="372"/>
      <c r="AR799" s="372"/>
      <c r="AS799" s="372"/>
      <c r="AT799" s="372"/>
      <c r="AU799" s="372"/>
      <c r="AV799" s="372"/>
      <c r="AW799" s="372"/>
      <c r="AX799" s="372"/>
      <c r="AY799" s="372"/>
      <c r="AZ799" s="501"/>
    </row>
    <row r="800" spans="1:55" s="317" customFormat="1" ht="6.75" customHeight="1">
      <c r="A800" s="517" t="s">
        <v>1035</v>
      </c>
      <c r="B800" s="518"/>
      <c r="C800" s="518"/>
      <c r="D800" s="518"/>
      <c r="E800" s="518"/>
      <c r="F800" s="518"/>
      <c r="G800" s="518"/>
      <c r="H800" s="518"/>
      <c r="I800" s="518"/>
      <c r="J800" s="518"/>
      <c r="K800" s="518"/>
      <c r="L800" s="518"/>
      <c r="M800" s="518"/>
      <c r="N800" s="518"/>
      <c r="O800" s="518"/>
      <c r="P800" s="518"/>
      <c r="Q800" s="518"/>
      <c r="R800" s="518"/>
      <c r="S800" s="518"/>
      <c r="T800" s="518"/>
      <c r="U800" s="518"/>
      <c r="V800" s="518"/>
      <c r="W800" s="518"/>
      <c r="X800" s="874"/>
      <c r="Y800" s="544"/>
      <c r="Z800" s="876"/>
      <c r="AA800" s="876"/>
      <c r="AB800" s="876"/>
      <c r="AC800" s="876"/>
      <c r="AD800" s="876"/>
      <c r="AE800" s="876"/>
      <c r="AF800" s="876"/>
      <c r="AG800" s="876"/>
      <c r="AH800" s="876"/>
      <c r="AI800" s="876"/>
      <c r="AJ800" s="876"/>
      <c r="AK800" s="876"/>
      <c r="AL800" s="876"/>
      <c r="AM800" s="876"/>
      <c r="AN800" s="876"/>
      <c r="AO800" s="876"/>
      <c r="AP800" s="876"/>
      <c r="AQ800" s="876"/>
      <c r="AR800" s="876"/>
      <c r="AS800" s="876"/>
      <c r="AT800" s="876"/>
      <c r="AU800" s="876"/>
      <c r="AV800" s="876"/>
      <c r="AW800" s="876"/>
      <c r="AX800" s="368"/>
      <c r="AY800" s="876"/>
      <c r="AZ800" s="877"/>
    </row>
    <row r="801" spans="1:55" s="317" customFormat="1" ht="25.5" customHeight="1">
      <c r="A801" s="6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34"/>
      <c r="Y801" s="346"/>
      <c r="Z801" s="228"/>
      <c r="AA801" s="264"/>
      <c r="AB801" s="265"/>
      <c r="AC801" s="267"/>
      <c r="AD801" s="346" t="s">
        <v>977</v>
      </c>
      <c r="AE801" s="228"/>
      <c r="AF801" s="228"/>
      <c r="AG801" s="228"/>
      <c r="AH801" s="228"/>
      <c r="AI801" s="228"/>
      <c r="AJ801" s="228"/>
      <c r="AK801" s="228"/>
      <c r="AL801" s="228"/>
      <c r="AM801" s="228"/>
      <c r="AN801" s="228"/>
      <c r="AO801" s="228"/>
      <c r="AP801" s="228"/>
      <c r="AQ801" s="228"/>
      <c r="AR801" s="228"/>
      <c r="AS801" s="228"/>
      <c r="AT801" s="228"/>
      <c r="AU801" s="228"/>
      <c r="AV801" s="228"/>
      <c r="AW801" s="228"/>
      <c r="AY801" s="228"/>
      <c r="AZ801" s="105"/>
    </row>
    <row r="802" spans="1:55" s="317" customFormat="1" ht="6.75" customHeight="1">
      <c r="A802" s="534"/>
      <c r="B802" s="535"/>
      <c r="C802" s="535"/>
      <c r="D802" s="535"/>
      <c r="E802" s="535"/>
      <c r="F802" s="535"/>
      <c r="G802" s="535"/>
      <c r="H802" s="535"/>
      <c r="I802" s="535"/>
      <c r="J802" s="535"/>
      <c r="K802" s="535"/>
      <c r="L802" s="535"/>
      <c r="M802" s="535"/>
      <c r="N802" s="535"/>
      <c r="O802" s="535"/>
      <c r="P802" s="535"/>
      <c r="Q802" s="535"/>
      <c r="R802" s="535"/>
      <c r="S802" s="535"/>
      <c r="T802" s="535"/>
      <c r="U802" s="535"/>
      <c r="V802" s="535"/>
      <c r="W802" s="535"/>
      <c r="X802" s="875"/>
      <c r="Y802" s="878"/>
      <c r="Z802" s="790"/>
      <c r="AA802" s="790"/>
      <c r="AB802" s="790"/>
      <c r="AC802" s="790"/>
      <c r="AD802" s="790"/>
      <c r="AE802" s="790"/>
      <c r="AF802" s="790"/>
      <c r="AG802" s="790"/>
      <c r="AH802" s="790"/>
      <c r="AI802" s="790"/>
      <c r="AJ802" s="790"/>
      <c r="AK802" s="790"/>
      <c r="AL802" s="790"/>
      <c r="AM802" s="790"/>
      <c r="AN802" s="790"/>
      <c r="AO802" s="790"/>
      <c r="AP802" s="790"/>
      <c r="AQ802" s="790"/>
      <c r="AR802" s="790"/>
      <c r="AS802" s="790"/>
      <c r="AT802" s="790"/>
      <c r="AU802" s="790"/>
      <c r="AV802" s="790"/>
      <c r="AW802" s="790"/>
      <c r="AX802" s="372"/>
      <c r="AY802" s="790"/>
      <c r="AZ802" s="879"/>
    </row>
    <row r="803" spans="1:55" s="317" customFormat="1" ht="6.75" customHeight="1">
      <c r="A803" s="520" t="s">
        <v>1036</v>
      </c>
      <c r="B803" s="521"/>
      <c r="C803" s="521"/>
      <c r="D803" s="521"/>
      <c r="E803" s="521"/>
      <c r="F803" s="521"/>
      <c r="G803" s="521"/>
      <c r="H803" s="521"/>
      <c r="I803" s="521"/>
      <c r="J803" s="521"/>
      <c r="K803" s="521"/>
      <c r="L803" s="521"/>
      <c r="M803" s="521"/>
      <c r="N803" s="521"/>
      <c r="O803" s="521"/>
      <c r="P803" s="521"/>
      <c r="Q803" s="521"/>
      <c r="R803" s="521"/>
      <c r="S803" s="521"/>
      <c r="T803" s="521"/>
      <c r="U803" s="521"/>
      <c r="V803" s="521"/>
      <c r="W803" s="521"/>
      <c r="X803" s="809"/>
      <c r="Y803" s="544"/>
      <c r="Z803" s="876"/>
      <c r="AA803" s="876"/>
      <c r="AB803" s="876"/>
      <c r="AC803" s="876"/>
      <c r="AD803" s="876"/>
      <c r="AE803" s="876"/>
      <c r="AF803" s="876"/>
      <c r="AG803" s="876"/>
      <c r="AH803" s="876"/>
      <c r="AI803" s="876"/>
      <c r="AJ803" s="876"/>
      <c r="AK803" s="876"/>
      <c r="AL803" s="876"/>
      <c r="AM803" s="876"/>
      <c r="AN803" s="876"/>
      <c r="AO803" s="876"/>
      <c r="AP803" s="876"/>
      <c r="AQ803" s="876"/>
      <c r="AR803" s="876"/>
      <c r="AS803" s="876"/>
      <c r="AT803" s="876"/>
      <c r="AU803" s="876"/>
      <c r="AV803" s="876"/>
      <c r="AW803" s="876"/>
      <c r="AX803" s="368"/>
      <c r="AY803" s="876"/>
      <c r="AZ803" s="877"/>
    </row>
    <row r="804" spans="1:55" s="317" customFormat="1" ht="25.5" customHeight="1">
      <c r="A804" s="528"/>
      <c r="B804" s="408"/>
      <c r="C804" s="408"/>
      <c r="D804" s="408"/>
      <c r="E804" s="408"/>
      <c r="F804" s="408"/>
      <c r="G804" s="408"/>
      <c r="H804" s="408"/>
      <c r="I804" s="408"/>
      <c r="J804" s="408"/>
      <c r="K804" s="408"/>
      <c r="L804" s="408"/>
      <c r="M804" s="408"/>
      <c r="N804" s="408"/>
      <c r="O804" s="408"/>
      <c r="P804" s="408"/>
      <c r="Q804" s="408"/>
      <c r="R804" s="408"/>
      <c r="S804" s="408"/>
      <c r="T804" s="408"/>
      <c r="U804" s="408"/>
      <c r="V804" s="408"/>
      <c r="W804" s="408"/>
      <c r="X804" s="409"/>
      <c r="Y804" s="346"/>
      <c r="Z804" s="228"/>
      <c r="AA804" s="264"/>
      <c r="AB804" s="265"/>
      <c r="AC804" s="267"/>
      <c r="AD804" s="346" t="s">
        <v>977</v>
      </c>
      <c r="AE804" s="228"/>
      <c r="AF804" s="228"/>
      <c r="AG804" s="228"/>
      <c r="AH804" s="228"/>
      <c r="AI804" s="228"/>
      <c r="AJ804" s="228"/>
      <c r="AK804" s="228"/>
      <c r="AL804" s="228"/>
      <c r="AM804" s="228"/>
      <c r="AN804" s="228"/>
      <c r="AO804" s="228"/>
      <c r="AP804" s="228"/>
      <c r="AQ804" s="228"/>
      <c r="AR804" s="228"/>
      <c r="AS804" s="228"/>
      <c r="AT804" s="228"/>
      <c r="AU804" s="228"/>
      <c r="AV804" s="228"/>
      <c r="AW804" s="228"/>
      <c r="AY804" s="228"/>
      <c r="AZ804" s="105"/>
    </row>
    <row r="805" spans="1:55" s="317" customFormat="1" ht="6.75" customHeight="1">
      <c r="A805" s="537"/>
      <c r="B805" s="413"/>
      <c r="C805" s="413"/>
      <c r="D805" s="413"/>
      <c r="E805" s="413"/>
      <c r="F805" s="413"/>
      <c r="G805" s="413"/>
      <c r="H805" s="413"/>
      <c r="I805" s="413"/>
      <c r="J805" s="413"/>
      <c r="K805" s="413"/>
      <c r="L805" s="413"/>
      <c r="M805" s="413"/>
      <c r="N805" s="413"/>
      <c r="O805" s="413"/>
      <c r="P805" s="413"/>
      <c r="Q805" s="413"/>
      <c r="R805" s="413"/>
      <c r="S805" s="413"/>
      <c r="T805" s="413"/>
      <c r="U805" s="413"/>
      <c r="V805" s="413"/>
      <c r="W805" s="413"/>
      <c r="X805" s="414"/>
      <c r="Y805" s="878"/>
      <c r="Z805" s="790"/>
      <c r="AA805" s="790"/>
      <c r="AB805" s="790"/>
      <c r="AC805" s="790"/>
      <c r="AD805" s="790"/>
      <c r="AE805" s="790"/>
      <c r="AF805" s="790"/>
      <c r="AG805" s="790"/>
      <c r="AH805" s="790"/>
      <c r="AI805" s="790"/>
      <c r="AJ805" s="790"/>
      <c r="AK805" s="790"/>
      <c r="AL805" s="790"/>
      <c r="AM805" s="790"/>
      <c r="AN805" s="790"/>
      <c r="AO805" s="790"/>
      <c r="AP805" s="790"/>
      <c r="AQ805" s="790"/>
      <c r="AR805" s="790"/>
      <c r="AS805" s="790"/>
      <c r="AT805" s="790"/>
      <c r="AU805" s="790"/>
      <c r="AV805" s="790"/>
      <c r="AW805" s="790"/>
      <c r="AX805" s="372"/>
      <c r="AY805" s="790"/>
      <c r="AZ805" s="879"/>
    </row>
    <row r="806" spans="1:55" s="317" customFormat="1" ht="6.75" customHeight="1">
      <c r="A806" s="520" t="s">
        <v>1037</v>
      </c>
      <c r="B806" s="521"/>
      <c r="C806" s="521"/>
      <c r="D806" s="521"/>
      <c r="E806" s="521"/>
      <c r="F806" s="521"/>
      <c r="G806" s="521"/>
      <c r="H806" s="521"/>
      <c r="I806" s="521"/>
      <c r="J806" s="521"/>
      <c r="K806" s="521"/>
      <c r="L806" s="521"/>
      <c r="M806" s="521"/>
      <c r="N806" s="521"/>
      <c r="O806" s="521"/>
      <c r="P806" s="521"/>
      <c r="Q806" s="521"/>
      <c r="R806" s="521"/>
      <c r="S806" s="521"/>
      <c r="T806" s="521"/>
      <c r="U806" s="521"/>
      <c r="V806" s="521"/>
      <c r="W806" s="521"/>
      <c r="X806" s="809"/>
      <c r="Y806" s="544"/>
      <c r="Z806" s="876"/>
      <c r="AA806" s="876"/>
      <c r="AB806" s="876"/>
      <c r="AC806" s="876"/>
      <c r="AD806" s="876"/>
      <c r="AE806" s="876"/>
      <c r="AF806" s="876"/>
      <c r="AG806" s="876"/>
      <c r="AH806" s="876"/>
      <c r="AI806" s="876"/>
      <c r="AJ806" s="876"/>
      <c r="AK806" s="876"/>
      <c r="AL806" s="876"/>
      <c r="AM806" s="876"/>
      <c r="AN806" s="876"/>
      <c r="AO806" s="876"/>
      <c r="AP806" s="876"/>
      <c r="AQ806" s="876"/>
      <c r="AR806" s="876"/>
      <c r="AS806" s="876"/>
      <c r="AT806" s="876"/>
      <c r="AU806" s="876"/>
      <c r="AV806" s="876"/>
      <c r="AW806" s="876"/>
      <c r="AX806" s="368"/>
      <c r="AY806" s="876"/>
      <c r="AZ806" s="877"/>
    </row>
    <row r="807" spans="1:55" s="317" customFormat="1" ht="25.5" customHeight="1">
      <c r="A807" s="528"/>
      <c r="B807" s="408"/>
      <c r="C807" s="408"/>
      <c r="D807" s="408"/>
      <c r="E807" s="408"/>
      <c r="F807" s="408"/>
      <c r="G807" s="408"/>
      <c r="H807" s="408"/>
      <c r="I807" s="408"/>
      <c r="J807" s="408"/>
      <c r="K807" s="408"/>
      <c r="L807" s="408"/>
      <c r="M807" s="408"/>
      <c r="N807" s="408"/>
      <c r="O807" s="408"/>
      <c r="P807" s="408"/>
      <c r="Q807" s="408"/>
      <c r="R807" s="408"/>
      <c r="S807" s="408"/>
      <c r="T807" s="408"/>
      <c r="U807" s="408"/>
      <c r="V807" s="408"/>
      <c r="W807" s="408"/>
      <c r="X807" s="409"/>
      <c r="Y807" s="346"/>
      <c r="Z807" s="105"/>
      <c r="AA807" s="264"/>
      <c r="AB807" s="265"/>
      <c r="AC807" s="267"/>
      <c r="AD807" s="346" t="s">
        <v>977</v>
      </c>
      <c r="AE807" s="228"/>
      <c r="AF807" s="228"/>
      <c r="AG807" s="228"/>
      <c r="AH807" s="228"/>
      <c r="AI807" s="228"/>
      <c r="AJ807" s="228"/>
      <c r="AK807" s="228"/>
      <c r="AL807" s="228"/>
      <c r="AM807" s="228"/>
      <c r="AN807" s="228"/>
      <c r="AO807" s="228"/>
      <c r="AP807" s="228"/>
      <c r="AQ807" s="228"/>
      <c r="AR807" s="228"/>
      <c r="AS807" s="228"/>
      <c r="AT807" s="228"/>
      <c r="AU807" s="228"/>
      <c r="AV807" s="228"/>
      <c r="AW807" s="228"/>
      <c r="AY807" s="228"/>
      <c r="AZ807" s="105"/>
    </row>
    <row r="808" spans="1:55" s="317" customFormat="1" ht="18.75" customHeight="1">
      <c r="A808" s="528"/>
      <c r="B808" s="408"/>
      <c r="C808" s="408"/>
      <c r="D808" s="408"/>
      <c r="E808" s="408"/>
      <c r="F808" s="408"/>
      <c r="G808" s="408"/>
      <c r="H808" s="408"/>
      <c r="I808" s="408"/>
      <c r="J808" s="408"/>
      <c r="K808" s="408"/>
      <c r="L808" s="408"/>
      <c r="M808" s="408"/>
      <c r="N808" s="408"/>
      <c r="O808" s="408"/>
      <c r="P808" s="408"/>
      <c r="Q808" s="408"/>
      <c r="R808" s="408"/>
      <c r="S808" s="408"/>
      <c r="T808" s="408"/>
      <c r="U808" s="408"/>
      <c r="V808" s="408"/>
      <c r="W808" s="408"/>
      <c r="X808" s="409"/>
      <c r="Y808" s="346"/>
      <c r="Z808" s="228"/>
      <c r="AA808" s="228"/>
      <c r="AB808" s="21" t="s">
        <v>449</v>
      </c>
      <c r="AC808" s="21"/>
      <c r="AD808" s="21"/>
      <c r="AE808" s="21"/>
      <c r="AF808" s="880"/>
      <c r="AG808" s="880"/>
      <c r="AH808" s="880"/>
      <c r="AI808" s="880"/>
      <c r="AJ808" s="880"/>
      <c r="AK808" s="880"/>
      <c r="AL808" s="228"/>
      <c r="AM808" s="228"/>
      <c r="AN808" s="228"/>
      <c r="AO808" s="228"/>
      <c r="AP808" s="228"/>
      <c r="AQ808" s="228"/>
      <c r="AR808" s="228"/>
      <c r="AS808" s="228"/>
      <c r="AT808" s="228"/>
      <c r="AU808" s="228"/>
      <c r="AV808" s="228"/>
      <c r="AW808" s="228"/>
      <c r="AY808" s="228"/>
      <c r="AZ808" s="105"/>
    </row>
    <row r="809" spans="1:55" s="317" customFormat="1" ht="6.75" customHeight="1">
      <c r="A809" s="537"/>
      <c r="B809" s="413"/>
      <c r="C809" s="413"/>
      <c r="D809" s="413"/>
      <c r="E809" s="413"/>
      <c r="F809" s="413"/>
      <c r="G809" s="413"/>
      <c r="H809" s="413"/>
      <c r="I809" s="413"/>
      <c r="J809" s="413"/>
      <c r="K809" s="413"/>
      <c r="L809" s="413"/>
      <c r="M809" s="413"/>
      <c r="N809" s="413"/>
      <c r="O809" s="413"/>
      <c r="P809" s="413"/>
      <c r="Q809" s="413"/>
      <c r="R809" s="413"/>
      <c r="S809" s="413"/>
      <c r="T809" s="413"/>
      <c r="U809" s="413"/>
      <c r="V809" s="413"/>
      <c r="W809" s="413"/>
      <c r="X809" s="414"/>
      <c r="Y809" s="500"/>
      <c r="Z809" s="372"/>
      <c r="AA809" s="372"/>
      <c r="AB809" s="372"/>
      <c r="AC809" s="372"/>
      <c r="AD809" s="372"/>
      <c r="AE809" s="372"/>
      <c r="AF809" s="372"/>
      <c r="AG809" s="372"/>
      <c r="AH809" s="372"/>
      <c r="AI809" s="372"/>
      <c r="AJ809" s="372"/>
      <c r="AK809" s="372"/>
      <c r="AL809" s="372"/>
      <c r="AM809" s="372"/>
      <c r="AN809" s="372"/>
      <c r="AO809" s="372"/>
      <c r="AP809" s="372"/>
      <c r="AQ809" s="372"/>
      <c r="AR809" s="372"/>
      <c r="AS809" s="372"/>
      <c r="AT809" s="372"/>
      <c r="AU809" s="372"/>
      <c r="AV809" s="372"/>
      <c r="AW809" s="372"/>
      <c r="AX809" s="372"/>
      <c r="AY809" s="372"/>
      <c r="AZ809" s="501"/>
    </row>
    <row r="810" spans="1:55" s="317" customFormat="1" ht="15" customHeight="1"/>
    <row r="811" spans="1:55" s="317" customFormat="1" ht="18.75" customHeight="1">
      <c r="A811" s="328" t="s">
        <v>2393</v>
      </c>
      <c r="B811" s="328"/>
      <c r="C811" s="328"/>
      <c r="D811" s="328"/>
      <c r="E811" s="328"/>
      <c r="F811" s="328"/>
      <c r="G811" s="328"/>
      <c r="H811" s="328"/>
      <c r="I811" s="328"/>
      <c r="J811" s="328"/>
      <c r="K811" s="328"/>
      <c r="L811" s="328"/>
      <c r="M811" s="328"/>
      <c r="N811" s="328"/>
      <c r="O811" s="328"/>
      <c r="P811" s="328"/>
      <c r="Q811" s="328"/>
      <c r="R811" s="328"/>
      <c r="S811" s="328"/>
      <c r="T811" s="328"/>
      <c r="U811" s="328"/>
      <c r="V811" s="328"/>
      <c r="W811" s="328"/>
      <c r="X811" s="328"/>
      <c r="Y811" s="328"/>
      <c r="Z811" s="328"/>
      <c r="AA811" s="328"/>
      <c r="AB811" s="328"/>
      <c r="AC811" s="328"/>
      <c r="AD811" s="328"/>
      <c r="AE811" s="328"/>
      <c r="AF811" s="328"/>
      <c r="AG811" s="328"/>
      <c r="AH811" s="328"/>
      <c r="AI811" s="328"/>
      <c r="AJ811" s="328"/>
      <c r="AK811" s="328"/>
      <c r="AL811" s="328"/>
      <c r="AM811" s="328"/>
      <c r="AN811" s="328"/>
      <c r="AO811" s="328"/>
      <c r="AP811" s="328"/>
      <c r="AQ811" s="328"/>
      <c r="AR811" s="328"/>
      <c r="AS811" s="328"/>
      <c r="AT811" s="328"/>
      <c r="AU811" s="328"/>
      <c r="AV811" s="328"/>
      <c r="AW811" s="328"/>
      <c r="AX811" s="328"/>
      <c r="AY811" s="328"/>
      <c r="AZ811" s="328"/>
      <c r="BA811" s="328"/>
      <c r="BB811" s="328"/>
      <c r="BC811" s="328"/>
    </row>
    <row r="812" spans="1:55" s="317" customFormat="1" ht="16.5" customHeight="1">
      <c r="A812" s="70"/>
      <c r="B812" s="70"/>
      <c r="C812" s="228" t="s">
        <v>646</v>
      </c>
      <c r="D812" s="228"/>
      <c r="E812" s="228"/>
      <c r="F812" s="228"/>
      <c r="G812" s="228"/>
      <c r="H812" s="228"/>
      <c r="I812" s="228"/>
      <c r="J812" s="228"/>
      <c r="K812" s="228"/>
      <c r="L812" s="228"/>
      <c r="M812" s="228"/>
      <c r="N812" s="228"/>
      <c r="O812" s="228"/>
      <c r="P812" s="228"/>
      <c r="Q812" s="228"/>
      <c r="R812" s="228"/>
      <c r="S812" s="228"/>
      <c r="T812" s="228"/>
      <c r="U812" s="228"/>
      <c r="V812" s="228"/>
      <c r="W812" s="228"/>
      <c r="X812" s="228"/>
      <c r="Y812" s="228"/>
      <c r="Z812" s="228"/>
      <c r="AA812" s="228"/>
      <c r="AB812" s="228"/>
      <c r="AC812" s="228"/>
      <c r="AD812" s="228"/>
      <c r="AE812" s="228"/>
      <c r="AF812" s="228"/>
      <c r="AG812" s="228"/>
      <c r="AH812" s="228"/>
      <c r="AI812" s="228"/>
      <c r="AJ812" s="228"/>
      <c r="AK812" s="228"/>
      <c r="AL812" s="228"/>
      <c r="AM812" s="228"/>
      <c r="AN812" s="228"/>
      <c r="AO812" s="228"/>
      <c r="AP812" s="228"/>
      <c r="AQ812" s="228"/>
      <c r="AR812" s="228"/>
      <c r="AS812" s="228"/>
      <c r="AT812" s="228"/>
      <c r="AU812" s="228"/>
      <c r="AV812" s="228"/>
      <c r="AW812" s="228"/>
      <c r="AX812" s="228"/>
      <c r="AY812" s="228"/>
      <c r="AZ812" s="228"/>
      <c r="BA812" s="228"/>
      <c r="BB812" s="228"/>
      <c r="BC812" s="228"/>
    </row>
    <row r="813" spans="1:55" s="317" customFormat="1" ht="6.75" customHeight="1">
      <c r="A813" s="520" t="s">
        <v>2394</v>
      </c>
      <c r="B813" s="521"/>
      <c r="C813" s="521"/>
      <c r="D813" s="521"/>
      <c r="E813" s="521"/>
      <c r="F813" s="521"/>
      <c r="G813" s="521"/>
      <c r="H813" s="521"/>
      <c r="I813" s="521"/>
      <c r="J813" s="521"/>
      <c r="K813" s="521"/>
      <c r="L813" s="809"/>
      <c r="M813" s="368"/>
      <c r="N813" s="368"/>
      <c r="O813" s="368"/>
      <c r="P813" s="368"/>
      <c r="Q813" s="368"/>
      <c r="R813" s="368"/>
      <c r="S813" s="368"/>
      <c r="T813" s="368"/>
      <c r="U813" s="368"/>
      <c r="V813" s="368"/>
      <c r="W813" s="368"/>
      <c r="X813" s="368"/>
      <c r="Y813" s="368"/>
      <c r="Z813" s="368"/>
      <c r="AA813" s="368"/>
      <c r="AB813" s="368"/>
      <c r="AC813" s="368"/>
      <c r="AD813" s="368"/>
      <c r="AE813" s="368"/>
      <c r="AF813" s="368"/>
      <c r="AG813" s="368"/>
      <c r="AH813" s="368"/>
      <c r="AI813" s="368"/>
      <c r="AJ813" s="368"/>
      <c r="AK813" s="368"/>
      <c r="AL813" s="368"/>
      <c r="AM813" s="368"/>
      <c r="AN813" s="368"/>
      <c r="AO813" s="368"/>
      <c r="AP813" s="368"/>
      <c r="AQ813" s="368"/>
      <c r="AR813" s="368"/>
      <c r="AS813" s="368"/>
      <c r="AT813" s="368"/>
      <c r="AU813" s="368"/>
      <c r="AV813" s="368"/>
      <c r="AW813" s="368"/>
      <c r="AX813" s="368"/>
      <c r="AY813" s="368"/>
      <c r="AZ813" s="489"/>
      <c r="BA813" s="228"/>
      <c r="BB813" s="228"/>
      <c r="BC813" s="228"/>
    </row>
    <row r="814" spans="1:55" s="317" customFormat="1" ht="18.75" customHeight="1">
      <c r="A814" s="528"/>
      <c r="B814" s="408"/>
      <c r="C814" s="408"/>
      <c r="D814" s="408"/>
      <c r="E814" s="408"/>
      <c r="F814" s="408"/>
      <c r="G814" s="408"/>
      <c r="H814" s="408"/>
      <c r="I814" s="408"/>
      <c r="J814" s="408"/>
      <c r="K814" s="408"/>
      <c r="L814" s="409"/>
      <c r="M814" s="96"/>
      <c r="N814" s="96"/>
      <c r="O814" s="264"/>
      <c r="P814" s="267"/>
      <c r="Q814" s="881"/>
      <c r="R814" s="228" t="s">
        <v>977</v>
      </c>
      <c r="S814" s="228"/>
      <c r="T814" s="228"/>
      <c r="U814" s="228"/>
      <c r="V814" s="228"/>
      <c r="W814" s="228"/>
      <c r="X814" s="228"/>
      <c r="Y814" s="228"/>
      <c r="Z814" s="228"/>
      <c r="AA814" s="228"/>
      <c r="AB814" s="228"/>
      <c r="AC814" s="228"/>
      <c r="AD814" s="228"/>
      <c r="AE814" s="228"/>
      <c r="AF814" s="228"/>
      <c r="AG814" s="228"/>
      <c r="AH814" s="228"/>
      <c r="AI814" s="228"/>
      <c r="AJ814" s="228"/>
      <c r="AK814" s="228"/>
      <c r="AL814" s="228"/>
      <c r="AM814" s="228"/>
      <c r="AN814" s="228"/>
      <c r="AO814" s="228"/>
      <c r="AP814" s="228"/>
      <c r="AQ814" s="228"/>
      <c r="AR814" s="228"/>
      <c r="AS814" s="228"/>
      <c r="AT814" s="228"/>
      <c r="AU814" s="228"/>
      <c r="AV814" s="228"/>
      <c r="AW814" s="228"/>
      <c r="AX814" s="228"/>
      <c r="AY814" s="228"/>
      <c r="AZ814" s="105"/>
      <c r="BA814" s="228"/>
      <c r="BB814" s="228"/>
      <c r="BC814" s="228"/>
    </row>
    <row r="815" spans="1:55" s="317" customFormat="1" ht="18.75" customHeight="1">
      <c r="A815" s="528"/>
      <c r="B815" s="408"/>
      <c r="C815" s="408"/>
      <c r="D815" s="408"/>
      <c r="E815" s="408"/>
      <c r="F815" s="408"/>
      <c r="G815" s="408"/>
      <c r="H815" s="408"/>
      <c r="I815" s="408"/>
      <c r="J815" s="408"/>
      <c r="K815" s="408"/>
      <c r="L815" s="409"/>
      <c r="M815" s="228"/>
      <c r="N815" s="228" t="s">
        <v>2308</v>
      </c>
      <c r="O815" s="228"/>
      <c r="P815" s="228"/>
      <c r="Q815" s="228"/>
      <c r="R815" s="228"/>
      <c r="S815" s="228"/>
      <c r="T815" s="228"/>
      <c r="U815" s="228"/>
      <c r="V815" s="228"/>
      <c r="W815" s="228"/>
      <c r="X815" s="228"/>
      <c r="Y815" s="228"/>
      <c r="Z815" s="228"/>
      <c r="AA815" s="228"/>
      <c r="AB815" s="228"/>
      <c r="AC815" s="228"/>
      <c r="AD815" s="228"/>
      <c r="AE815" s="228"/>
      <c r="AF815" s="228"/>
      <c r="AG815" s="228"/>
      <c r="AH815" s="228"/>
      <c r="AI815" s="228"/>
      <c r="AJ815" s="228"/>
      <c r="AK815" s="228"/>
      <c r="AL815" s="228"/>
      <c r="AM815" s="228"/>
      <c r="AN815" s="228"/>
      <c r="AO815" s="228"/>
      <c r="AP815" s="228"/>
      <c r="AQ815" s="228"/>
      <c r="AR815" s="228"/>
      <c r="AS815" s="228"/>
      <c r="AT815" s="228"/>
      <c r="AU815" s="228"/>
      <c r="AV815" s="228"/>
      <c r="AW815" s="228"/>
      <c r="AX815" s="228"/>
      <c r="AY815" s="228"/>
      <c r="AZ815" s="105"/>
      <c r="BA815" s="228"/>
      <c r="BB815" s="228"/>
      <c r="BC815" s="228"/>
    </row>
    <row r="816" spans="1:55" s="317" customFormat="1" ht="54.75" customHeight="1">
      <c r="A816" s="528"/>
      <c r="B816" s="408"/>
      <c r="C816" s="408"/>
      <c r="D816" s="408"/>
      <c r="E816" s="408"/>
      <c r="F816" s="408"/>
      <c r="G816" s="408"/>
      <c r="H816" s="408"/>
      <c r="I816" s="408"/>
      <c r="J816" s="408"/>
      <c r="K816" s="408"/>
      <c r="L816" s="409"/>
      <c r="M816" s="328"/>
      <c r="N816" s="882"/>
      <c r="O816" s="883"/>
      <c r="P816" s="883"/>
      <c r="Q816" s="883"/>
      <c r="R816" s="883"/>
      <c r="S816" s="883"/>
      <c r="T816" s="883"/>
      <c r="U816" s="883"/>
      <c r="V816" s="883"/>
      <c r="W816" s="883"/>
      <c r="X816" s="883"/>
      <c r="Y816" s="883"/>
      <c r="Z816" s="883"/>
      <c r="AA816" s="883"/>
      <c r="AB816" s="883"/>
      <c r="AC816" s="883"/>
      <c r="AD816" s="883"/>
      <c r="AE816" s="883"/>
      <c r="AF816" s="883"/>
      <c r="AG816" s="883"/>
      <c r="AH816" s="883"/>
      <c r="AI816" s="883"/>
      <c r="AJ816" s="883"/>
      <c r="AK816" s="883"/>
      <c r="AL816" s="883"/>
      <c r="AM816" s="883"/>
      <c r="AN816" s="883"/>
      <c r="AO816" s="883"/>
      <c r="AP816" s="883"/>
      <c r="AQ816" s="883"/>
      <c r="AR816" s="883"/>
      <c r="AS816" s="883"/>
      <c r="AT816" s="883"/>
      <c r="AU816" s="883"/>
      <c r="AV816" s="883"/>
      <c r="AW816" s="883"/>
      <c r="AX816" s="883"/>
      <c r="AY816" s="884"/>
      <c r="AZ816" s="552"/>
      <c r="BA816" s="228"/>
      <c r="BB816" s="228"/>
      <c r="BC816" s="228"/>
    </row>
    <row r="817" spans="1:55" s="317" customFormat="1" ht="5.25" customHeight="1">
      <c r="A817" s="537"/>
      <c r="B817" s="413"/>
      <c r="C817" s="413"/>
      <c r="D817" s="413"/>
      <c r="E817" s="413"/>
      <c r="F817" s="413"/>
      <c r="G817" s="413"/>
      <c r="H817" s="413"/>
      <c r="I817" s="413"/>
      <c r="J817" s="413"/>
      <c r="K817" s="413"/>
      <c r="L817" s="414"/>
      <c r="M817" s="885"/>
      <c r="N817" s="885"/>
      <c r="O817" s="885"/>
      <c r="P817" s="885"/>
      <c r="Q817" s="885"/>
      <c r="R817" s="885"/>
      <c r="S817" s="885"/>
      <c r="T817" s="885"/>
      <c r="U817" s="885"/>
      <c r="V817" s="885"/>
      <c r="W817" s="885"/>
      <c r="X817" s="885"/>
      <c r="Y817" s="885"/>
      <c r="Z817" s="885"/>
      <c r="AA817" s="885"/>
      <c r="AB817" s="885"/>
      <c r="AC817" s="885"/>
      <c r="AD817" s="885"/>
      <c r="AE817" s="885"/>
      <c r="AF817" s="885"/>
      <c r="AG817" s="885"/>
      <c r="AH817" s="885"/>
      <c r="AI817" s="885"/>
      <c r="AJ817" s="885"/>
      <c r="AK817" s="885"/>
      <c r="AL817" s="885"/>
      <c r="AM817" s="885"/>
      <c r="AN817" s="885"/>
      <c r="AO817" s="885"/>
      <c r="AP817" s="885"/>
      <c r="AQ817" s="885"/>
      <c r="AR817" s="885"/>
      <c r="AS817" s="885"/>
      <c r="AT817" s="885"/>
      <c r="AU817" s="885"/>
      <c r="AV817" s="885"/>
      <c r="AW817" s="885"/>
      <c r="AX817" s="885"/>
      <c r="AY817" s="885"/>
      <c r="AZ817" s="886"/>
      <c r="BA817" s="228"/>
      <c r="BB817" s="228"/>
      <c r="BC817" s="228"/>
    </row>
    <row r="818" spans="1:55" s="317" customFormat="1" ht="6.75" customHeight="1">
      <c r="A818" s="446"/>
      <c r="B818" s="446"/>
      <c r="C818" s="446"/>
      <c r="D818" s="446"/>
      <c r="E818" s="446"/>
      <c r="F818" s="446"/>
      <c r="G818" s="446"/>
      <c r="H818" s="446"/>
      <c r="I818" s="446"/>
      <c r="J818" s="446"/>
      <c r="K818" s="446"/>
      <c r="L818" s="446"/>
      <c r="M818" s="328"/>
      <c r="N818" s="328"/>
      <c r="O818" s="328"/>
      <c r="P818" s="328"/>
      <c r="Q818" s="328"/>
      <c r="R818" s="328"/>
      <c r="S818" s="328"/>
      <c r="T818" s="328"/>
      <c r="U818" s="328"/>
      <c r="V818" s="328"/>
      <c r="W818" s="328"/>
      <c r="X818" s="328"/>
      <c r="Y818" s="328"/>
      <c r="Z818" s="328"/>
      <c r="AA818" s="328"/>
      <c r="AB818" s="328"/>
      <c r="AC818" s="328"/>
      <c r="AD818" s="328"/>
      <c r="AE818" s="328"/>
      <c r="AF818" s="328"/>
      <c r="AG818" s="328"/>
      <c r="AH818" s="328"/>
      <c r="AI818" s="328"/>
      <c r="AJ818" s="328"/>
      <c r="AK818" s="328"/>
      <c r="AL818" s="328"/>
      <c r="AM818" s="328"/>
      <c r="AN818" s="328"/>
      <c r="AO818" s="328"/>
      <c r="AP818" s="328"/>
      <c r="AQ818" s="328"/>
      <c r="AR818" s="328"/>
      <c r="AS818" s="328"/>
      <c r="AT818" s="328"/>
      <c r="AU818" s="328"/>
      <c r="AV818" s="328"/>
      <c r="AW818" s="328"/>
      <c r="AX818" s="328"/>
      <c r="AY818" s="328"/>
      <c r="AZ818" s="328"/>
      <c r="BA818" s="228"/>
      <c r="BB818" s="228"/>
      <c r="BC818" s="228"/>
    </row>
    <row r="819" spans="1:55" s="317" customFormat="1" ht="28.5" customHeight="1">
      <c r="A819" s="328" t="s">
        <v>2395</v>
      </c>
      <c r="B819" s="328"/>
      <c r="C819" s="328"/>
      <c r="D819" s="328"/>
      <c r="E819" s="328"/>
      <c r="F819" s="328"/>
      <c r="G819" s="328"/>
      <c r="H819" s="328"/>
      <c r="I819" s="328"/>
      <c r="J819" s="328"/>
      <c r="K819" s="328"/>
      <c r="L819" s="328"/>
      <c r="M819" s="328"/>
      <c r="N819" s="328"/>
      <c r="O819" s="328"/>
      <c r="P819" s="328"/>
      <c r="Q819" s="328"/>
      <c r="R819" s="328"/>
      <c r="S819" s="328"/>
      <c r="T819" s="328"/>
      <c r="U819" s="328"/>
      <c r="V819" s="328"/>
      <c r="W819" s="328"/>
      <c r="X819" s="328"/>
      <c r="Y819" s="328"/>
      <c r="Z819" s="328"/>
      <c r="AA819" s="228"/>
      <c r="AB819" s="228"/>
      <c r="AC819" s="228"/>
      <c r="AD819" s="228"/>
      <c r="AE819" s="228"/>
      <c r="AF819" s="228"/>
      <c r="AG819" s="228"/>
      <c r="AH819" s="228"/>
      <c r="AI819" s="228"/>
      <c r="AJ819" s="228"/>
      <c r="AK819" s="228"/>
      <c r="AL819" s="228"/>
      <c r="AM819" s="228"/>
      <c r="AN819" s="228"/>
      <c r="AO819" s="228"/>
      <c r="AP819" s="228"/>
      <c r="AQ819" s="228"/>
      <c r="AR819" s="228"/>
      <c r="AS819" s="228"/>
      <c r="AT819" s="228"/>
      <c r="AU819" s="228"/>
      <c r="AV819" s="228"/>
      <c r="AW819" s="228"/>
      <c r="AX819" s="228"/>
      <c r="AY819" s="228"/>
      <c r="AZ819" s="228"/>
      <c r="BA819" s="228"/>
      <c r="BB819" s="228"/>
      <c r="BC819" s="228"/>
    </row>
    <row r="820" spans="1:55" s="317" customFormat="1" ht="18.75" customHeight="1">
      <c r="A820" s="70"/>
      <c r="B820" s="70"/>
      <c r="C820" s="228" t="s">
        <v>646</v>
      </c>
      <c r="D820" s="228"/>
      <c r="E820" s="228"/>
      <c r="F820" s="228"/>
      <c r="G820" s="228"/>
      <c r="H820" s="228"/>
      <c r="I820" s="228"/>
      <c r="J820" s="228"/>
      <c r="K820" s="228"/>
      <c r="L820" s="228"/>
      <c r="M820" s="228"/>
      <c r="N820" s="228"/>
      <c r="O820" s="228"/>
      <c r="P820" s="228"/>
      <c r="Q820" s="228"/>
      <c r="R820" s="228"/>
      <c r="S820" s="228"/>
      <c r="T820" s="228"/>
      <c r="U820" s="228"/>
      <c r="V820" s="228"/>
      <c r="W820" s="228"/>
      <c r="X820" s="228"/>
      <c r="Y820" s="228"/>
      <c r="Z820" s="228"/>
      <c r="AA820" s="328"/>
      <c r="AB820" s="328"/>
      <c r="AC820" s="328"/>
      <c r="AD820" s="328"/>
      <c r="AE820" s="328"/>
      <c r="AF820" s="328"/>
      <c r="AG820" s="328"/>
      <c r="AH820" s="328"/>
      <c r="AI820" s="328"/>
      <c r="AJ820" s="328"/>
      <c r="AK820" s="328"/>
      <c r="AL820" s="328"/>
      <c r="AM820" s="328"/>
      <c r="AN820" s="328"/>
      <c r="AO820" s="328"/>
      <c r="AP820" s="328"/>
      <c r="AQ820" s="328"/>
      <c r="AR820" s="328"/>
      <c r="AS820" s="328"/>
      <c r="AT820" s="328"/>
      <c r="AU820" s="328"/>
      <c r="AV820" s="328"/>
      <c r="AW820" s="328"/>
      <c r="AX820" s="328"/>
      <c r="AY820" s="328"/>
      <c r="AZ820" s="328"/>
      <c r="BA820" s="328"/>
      <c r="BB820" s="328"/>
      <c r="BC820" s="328"/>
    </row>
    <row r="821" spans="1:55" s="317" customFormat="1" ht="6" customHeight="1">
      <c r="A821" s="520" t="s">
        <v>943</v>
      </c>
      <c r="B821" s="521"/>
      <c r="C821" s="521"/>
      <c r="D821" s="521"/>
      <c r="E821" s="521"/>
      <c r="F821" s="521"/>
      <c r="G821" s="521"/>
      <c r="H821" s="521"/>
      <c r="I821" s="521"/>
      <c r="J821" s="521"/>
      <c r="K821" s="521"/>
      <c r="L821" s="521"/>
      <c r="M821" s="521"/>
      <c r="N821" s="521"/>
      <c r="O821" s="521"/>
      <c r="P821" s="521"/>
      <c r="Q821" s="521"/>
      <c r="R821" s="521"/>
      <c r="S821" s="521"/>
      <c r="T821" s="521"/>
      <c r="U821" s="521"/>
      <c r="V821" s="521"/>
      <c r="W821" s="521"/>
      <c r="X821" s="521"/>
      <c r="Y821" s="521"/>
      <c r="Z821" s="521"/>
      <c r="AA821" s="521"/>
      <c r="AB821" s="809"/>
      <c r="AC821" s="488"/>
      <c r="AD821" s="368"/>
      <c r="AE821" s="368"/>
      <c r="AF821" s="368"/>
      <c r="AG821" s="368"/>
      <c r="AH821" s="368"/>
      <c r="AI821" s="368"/>
      <c r="AJ821" s="368"/>
      <c r="AK821" s="368"/>
      <c r="AL821" s="368"/>
      <c r="AM821" s="368"/>
      <c r="AN821" s="368"/>
      <c r="AO821" s="368"/>
      <c r="AP821" s="368"/>
      <c r="AQ821" s="368"/>
      <c r="AR821" s="368"/>
      <c r="AS821" s="368"/>
      <c r="AT821" s="368"/>
      <c r="AU821" s="368"/>
      <c r="AV821" s="368"/>
      <c r="AW821" s="368"/>
      <c r="AX821" s="368"/>
      <c r="AY821" s="368"/>
      <c r="AZ821" s="368"/>
      <c r="BA821" s="346"/>
      <c r="BB821" s="228"/>
      <c r="BC821" s="228"/>
    </row>
    <row r="822" spans="1:55" s="317" customFormat="1" ht="26.25" customHeight="1">
      <c r="A822" s="528"/>
      <c r="B822" s="408"/>
      <c r="C822" s="408"/>
      <c r="D822" s="408"/>
      <c r="E822" s="408"/>
      <c r="F822" s="408"/>
      <c r="G822" s="408"/>
      <c r="H822" s="408"/>
      <c r="I822" s="408"/>
      <c r="J822" s="408"/>
      <c r="K822" s="408"/>
      <c r="L822" s="408"/>
      <c r="M822" s="408"/>
      <c r="N822" s="408"/>
      <c r="O822" s="408"/>
      <c r="P822" s="408"/>
      <c r="Q822" s="408"/>
      <c r="R822" s="408"/>
      <c r="S822" s="408"/>
      <c r="T822" s="408"/>
      <c r="U822" s="408"/>
      <c r="V822" s="408"/>
      <c r="W822" s="408"/>
      <c r="X822" s="408"/>
      <c r="Y822" s="408"/>
      <c r="Z822" s="408"/>
      <c r="AA822" s="408"/>
      <c r="AB822" s="409"/>
      <c r="AC822" s="446"/>
      <c r="AD822" s="446"/>
      <c r="AE822" s="264"/>
      <c r="AF822" s="265"/>
      <c r="AG822" s="267"/>
      <c r="AH822" s="346" t="s">
        <v>977</v>
      </c>
      <c r="AI822" s="228"/>
      <c r="AJ822" s="228"/>
      <c r="AK822" s="228"/>
      <c r="AL822" s="228"/>
      <c r="AM822" s="228"/>
      <c r="AN822" s="228"/>
      <c r="AO822" s="228"/>
      <c r="AP822" s="228"/>
      <c r="AQ822" s="228"/>
      <c r="AR822" s="228"/>
      <c r="AS822" s="228"/>
      <c r="AT822" s="228"/>
      <c r="AU822" s="228"/>
      <c r="AV822" s="228"/>
      <c r="AW822" s="228"/>
      <c r="AX822" s="228"/>
      <c r="AY822" s="228"/>
      <c r="AZ822" s="228"/>
      <c r="BA822" s="346"/>
      <c r="BB822" s="228"/>
      <c r="BC822" s="228"/>
    </row>
    <row r="823" spans="1:55" s="317" customFormat="1" ht="6" customHeight="1">
      <c r="A823" s="537"/>
      <c r="B823" s="413"/>
      <c r="C823" s="413"/>
      <c r="D823" s="413"/>
      <c r="E823" s="413"/>
      <c r="F823" s="413"/>
      <c r="G823" s="413"/>
      <c r="H823" s="413"/>
      <c r="I823" s="413"/>
      <c r="J823" s="413"/>
      <c r="K823" s="413"/>
      <c r="L823" s="413"/>
      <c r="M823" s="413"/>
      <c r="N823" s="413"/>
      <c r="O823" s="413"/>
      <c r="P823" s="413"/>
      <c r="Q823" s="413"/>
      <c r="R823" s="413"/>
      <c r="S823" s="413"/>
      <c r="T823" s="413"/>
      <c r="U823" s="413"/>
      <c r="V823" s="413"/>
      <c r="W823" s="413"/>
      <c r="X823" s="413"/>
      <c r="Y823" s="413"/>
      <c r="Z823" s="413"/>
      <c r="AA823" s="413"/>
      <c r="AB823" s="414"/>
      <c r="AC823" s="500"/>
      <c r="AD823" s="372"/>
      <c r="AE823" s="372"/>
      <c r="AF823" s="372"/>
      <c r="AG823" s="372"/>
      <c r="AH823" s="372"/>
      <c r="AI823" s="372"/>
      <c r="AJ823" s="372"/>
      <c r="AK823" s="372"/>
      <c r="AL823" s="372"/>
      <c r="AM823" s="372"/>
      <c r="AN823" s="372"/>
      <c r="AO823" s="372"/>
      <c r="AP823" s="372"/>
      <c r="AQ823" s="372"/>
      <c r="AR823" s="372"/>
      <c r="AS823" s="372"/>
      <c r="AT823" s="372"/>
      <c r="AU823" s="372"/>
      <c r="AV823" s="372"/>
      <c r="AW823" s="372"/>
      <c r="AX823" s="372"/>
      <c r="AY823" s="372"/>
      <c r="AZ823" s="372"/>
      <c r="BA823" s="346"/>
      <c r="BB823" s="228"/>
      <c r="BC823" s="228"/>
    </row>
    <row r="824" spans="1:55" s="317" customFormat="1" ht="6" customHeight="1">
      <c r="A824" s="520" t="s">
        <v>944</v>
      </c>
      <c r="B824" s="521"/>
      <c r="C824" s="521"/>
      <c r="D824" s="521"/>
      <c r="E824" s="521"/>
      <c r="F824" s="521"/>
      <c r="G824" s="521"/>
      <c r="H824" s="521"/>
      <c r="I824" s="521"/>
      <c r="J824" s="521"/>
      <c r="K824" s="521"/>
      <c r="L824" s="521"/>
      <c r="M824" s="521"/>
      <c r="N824" s="521"/>
      <c r="O824" s="521"/>
      <c r="P824" s="521"/>
      <c r="Q824" s="521"/>
      <c r="R824" s="521"/>
      <c r="S824" s="521"/>
      <c r="T824" s="521"/>
      <c r="U824" s="521"/>
      <c r="V824" s="521"/>
      <c r="W824" s="521"/>
      <c r="X824" s="521"/>
      <c r="Y824" s="521"/>
      <c r="Z824" s="521"/>
      <c r="AA824" s="521"/>
      <c r="AB824" s="809"/>
      <c r="AC824" s="488"/>
      <c r="AD824" s="368"/>
      <c r="AE824" s="368"/>
      <c r="AF824" s="368"/>
      <c r="AG824" s="368"/>
      <c r="AH824" s="368"/>
      <c r="AI824" s="368"/>
      <c r="AJ824" s="368"/>
      <c r="AK824" s="368"/>
      <c r="AL824" s="368"/>
      <c r="AM824" s="368"/>
      <c r="AN824" s="368"/>
      <c r="AO824" s="368"/>
      <c r="AP824" s="368"/>
      <c r="AQ824" s="368"/>
      <c r="AR824" s="368"/>
      <c r="AS824" s="368"/>
      <c r="AT824" s="368"/>
      <c r="AU824" s="368"/>
      <c r="AV824" s="368"/>
      <c r="AW824" s="368"/>
      <c r="AX824" s="368"/>
      <c r="AY824" s="368"/>
      <c r="AZ824" s="368"/>
      <c r="BA824" s="346"/>
      <c r="BB824" s="228"/>
      <c r="BC824" s="228"/>
    </row>
    <row r="825" spans="1:55" s="317" customFormat="1" ht="26.25" customHeight="1">
      <c r="A825" s="528"/>
      <c r="B825" s="408"/>
      <c r="C825" s="408"/>
      <c r="D825" s="408"/>
      <c r="E825" s="408"/>
      <c r="F825" s="408"/>
      <c r="G825" s="408"/>
      <c r="H825" s="408"/>
      <c r="I825" s="408"/>
      <c r="J825" s="408"/>
      <c r="K825" s="408"/>
      <c r="L825" s="408"/>
      <c r="M825" s="408"/>
      <c r="N825" s="408"/>
      <c r="O825" s="408"/>
      <c r="P825" s="408"/>
      <c r="Q825" s="408"/>
      <c r="R825" s="408"/>
      <c r="S825" s="408"/>
      <c r="T825" s="408"/>
      <c r="U825" s="408"/>
      <c r="V825" s="408"/>
      <c r="W825" s="408"/>
      <c r="X825" s="408"/>
      <c r="Y825" s="408"/>
      <c r="Z825" s="408"/>
      <c r="AA825" s="408"/>
      <c r="AB825" s="409"/>
      <c r="AC825" s="446"/>
      <c r="AD825" s="446"/>
      <c r="AE825" s="264"/>
      <c r="AF825" s="265"/>
      <c r="AG825" s="267"/>
      <c r="AH825" s="346" t="s">
        <v>977</v>
      </c>
      <c r="AI825" s="228"/>
      <c r="AJ825" s="228"/>
      <c r="AK825" s="228"/>
      <c r="AL825" s="228"/>
      <c r="AM825" s="228"/>
      <c r="AN825" s="228"/>
      <c r="AO825" s="228"/>
      <c r="AP825" s="228"/>
      <c r="AQ825" s="228"/>
      <c r="AR825" s="228"/>
      <c r="AS825" s="228"/>
      <c r="AT825" s="228"/>
      <c r="AU825" s="228"/>
      <c r="AV825" s="228"/>
      <c r="AW825" s="228"/>
      <c r="AX825" s="228"/>
      <c r="AY825" s="228"/>
      <c r="AZ825" s="228"/>
      <c r="BA825" s="346"/>
      <c r="BB825" s="228"/>
      <c r="BC825" s="228"/>
    </row>
    <row r="826" spans="1:55" s="317" customFormat="1" ht="6" customHeight="1">
      <c r="A826" s="537"/>
      <c r="B826" s="413"/>
      <c r="C826" s="413"/>
      <c r="D826" s="413"/>
      <c r="E826" s="413"/>
      <c r="F826" s="413"/>
      <c r="G826" s="413"/>
      <c r="H826" s="413"/>
      <c r="I826" s="413"/>
      <c r="J826" s="413"/>
      <c r="K826" s="413"/>
      <c r="L826" s="413"/>
      <c r="M826" s="413"/>
      <c r="N826" s="413"/>
      <c r="O826" s="413"/>
      <c r="P826" s="413"/>
      <c r="Q826" s="413"/>
      <c r="R826" s="413"/>
      <c r="S826" s="413"/>
      <c r="T826" s="413"/>
      <c r="U826" s="413"/>
      <c r="V826" s="413"/>
      <c r="W826" s="413"/>
      <c r="X826" s="413"/>
      <c r="Y826" s="413"/>
      <c r="Z826" s="413"/>
      <c r="AA826" s="413"/>
      <c r="AB826" s="414"/>
      <c r="AC826" s="500"/>
      <c r="AD826" s="372"/>
      <c r="AE826" s="372"/>
      <c r="AF826" s="372"/>
      <c r="AG826" s="372"/>
      <c r="AH826" s="372"/>
      <c r="AI826" s="372"/>
      <c r="AJ826" s="372"/>
      <c r="AK826" s="372"/>
      <c r="AL826" s="372"/>
      <c r="AM826" s="372"/>
      <c r="AN826" s="372"/>
      <c r="AO826" s="372"/>
      <c r="AP826" s="372"/>
      <c r="AQ826" s="372"/>
      <c r="AR826" s="372"/>
      <c r="AS826" s="372"/>
      <c r="AT826" s="372"/>
      <c r="AU826" s="372"/>
      <c r="AV826" s="372"/>
      <c r="AW826" s="372"/>
      <c r="AX826" s="372"/>
      <c r="AY826" s="372"/>
      <c r="AZ826" s="372"/>
      <c r="BA826" s="346"/>
      <c r="BB826" s="228"/>
      <c r="BC826" s="228"/>
    </row>
    <row r="827" spans="1:55" s="317" customFormat="1" ht="12" customHeight="1">
      <c r="BA827" s="228"/>
      <c r="BB827" s="228"/>
      <c r="BC827" s="228"/>
    </row>
    <row r="828" spans="1:55" s="317" customFormat="1" ht="28.5" customHeight="1">
      <c r="A828" s="328" t="s">
        <v>2396</v>
      </c>
      <c r="B828" s="328"/>
      <c r="C828" s="328"/>
      <c r="D828" s="328"/>
      <c r="E828" s="328"/>
      <c r="F828" s="328"/>
      <c r="G828" s="328"/>
      <c r="H828" s="328"/>
      <c r="I828" s="328"/>
      <c r="J828" s="328"/>
      <c r="K828" s="328"/>
      <c r="L828" s="328"/>
      <c r="M828" s="328"/>
      <c r="N828" s="328"/>
      <c r="O828" s="328"/>
      <c r="P828" s="328"/>
      <c r="Q828" s="328"/>
      <c r="R828" s="328"/>
      <c r="S828" s="328"/>
      <c r="T828" s="328"/>
      <c r="U828" s="328"/>
      <c r="V828" s="328"/>
      <c r="W828" s="328"/>
      <c r="X828" s="328"/>
      <c r="Y828" s="328"/>
      <c r="Z828" s="328"/>
      <c r="AA828" s="328"/>
      <c r="AB828" s="328"/>
      <c r="AC828" s="328"/>
      <c r="AD828" s="328"/>
      <c r="AE828" s="328"/>
      <c r="AF828" s="328"/>
      <c r="AG828" s="328"/>
      <c r="AH828" s="328"/>
      <c r="AI828" s="328"/>
      <c r="AJ828" s="328"/>
      <c r="AK828" s="328"/>
      <c r="AL828" s="328"/>
      <c r="AM828" s="328"/>
      <c r="AN828" s="328"/>
      <c r="AO828" s="328"/>
      <c r="AP828" s="328"/>
      <c r="AQ828" s="328"/>
      <c r="AR828" s="328"/>
      <c r="AS828" s="328"/>
      <c r="AT828" s="328"/>
      <c r="AU828" s="328"/>
      <c r="AV828" s="328"/>
      <c r="AW828" s="328"/>
      <c r="AX828" s="328"/>
      <c r="AY828" s="328"/>
      <c r="AZ828" s="328"/>
      <c r="BA828" s="228"/>
      <c r="BB828" s="228"/>
      <c r="BC828" s="228"/>
    </row>
    <row r="829" spans="1:55" s="317" customFormat="1" ht="18.75" customHeight="1">
      <c r="A829" s="372"/>
      <c r="B829" s="372"/>
      <c r="C829" s="228" t="s">
        <v>646</v>
      </c>
      <c r="D829" s="228"/>
      <c r="E829" s="228"/>
      <c r="F829" s="228"/>
      <c r="G829" s="228"/>
      <c r="H829" s="228"/>
      <c r="I829" s="228"/>
      <c r="J829" s="228"/>
      <c r="K829" s="228"/>
      <c r="L829" s="228"/>
      <c r="M829" s="228"/>
      <c r="N829" s="228"/>
      <c r="O829" s="228"/>
      <c r="P829" s="228"/>
      <c r="Q829" s="228"/>
      <c r="R829" s="228"/>
      <c r="S829" s="228"/>
      <c r="T829" s="228"/>
      <c r="U829" s="228"/>
      <c r="V829" s="228"/>
      <c r="W829" s="228"/>
      <c r="X829" s="228"/>
      <c r="Y829" s="228"/>
      <c r="Z829" s="228"/>
      <c r="AA829" s="228"/>
      <c r="AB829" s="228"/>
      <c r="AC829" s="228"/>
      <c r="AD829" s="228"/>
      <c r="AE829" s="228"/>
      <c r="AF829" s="228"/>
      <c r="AG829" s="228"/>
      <c r="AH829" s="228"/>
      <c r="AI829" s="228"/>
      <c r="AJ829" s="228"/>
      <c r="AK829" s="228"/>
      <c r="AL829" s="228"/>
      <c r="AM829" s="228"/>
      <c r="AN829" s="228"/>
      <c r="AO829" s="228"/>
      <c r="AP829" s="228"/>
      <c r="AQ829" s="228"/>
      <c r="AR829" s="228"/>
      <c r="AS829" s="228"/>
      <c r="AT829" s="228"/>
      <c r="AU829" s="228"/>
      <c r="AV829" s="228"/>
      <c r="AW829" s="228"/>
      <c r="AX829" s="228"/>
      <c r="AY829" s="228"/>
      <c r="AZ829" s="228"/>
      <c r="BA829" s="328"/>
      <c r="BB829" s="328"/>
      <c r="BC829" s="328"/>
    </row>
    <row r="830" spans="1:55" s="317" customFormat="1" ht="3" customHeight="1">
      <c r="A830" s="520" t="s">
        <v>1038</v>
      </c>
      <c r="B830" s="521"/>
      <c r="C830" s="521"/>
      <c r="D830" s="521"/>
      <c r="E830" s="521"/>
      <c r="F830" s="521"/>
      <c r="G830" s="521"/>
      <c r="H830" s="521"/>
      <c r="I830" s="521"/>
      <c r="J830" s="521"/>
      <c r="K830" s="521"/>
      <c r="L830" s="521"/>
      <c r="M830" s="521"/>
      <c r="N830" s="521"/>
      <c r="O830" s="521"/>
      <c r="P830" s="521"/>
      <c r="Q830" s="521"/>
      <c r="R830" s="521"/>
      <c r="S830" s="521"/>
      <c r="T830" s="521"/>
      <c r="U830" s="521"/>
      <c r="V830" s="521"/>
      <c r="W830" s="521"/>
      <c r="X830" s="521"/>
      <c r="Y830" s="521"/>
      <c r="Z830" s="521"/>
      <c r="AA830" s="521"/>
      <c r="AB830" s="809"/>
      <c r="AC830" s="851"/>
      <c r="AD830" s="588"/>
      <c r="AE830" s="588"/>
      <c r="AF830" s="588"/>
      <c r="AG830" s="588"/>
      <c r="AH830" s="588"/>
      <c r="AI830" s="588"/>
      <c r="AJ830" s="588"/>
      <c r="AK830" s="588"/>
      <c r="AL830" s="588"/>
      <c r="AM830" s="588"/>
      <c r="AN830" s="588"/>
      <c r="AO830" s="588"/>
      <c r="AP830" s="588"/>
      <c r="AQ830" s="588"/>
      <c r="AR830" s="588"/>
      <c r="AS830" s="588"/>
      <c r="AT830" s="588"/>
      <c r="AU830" s="588"/>
      <c r="AV830" s="588"/>
      <c r="AW830" s="588"/>
      <c r="AX830" s="588"/>
      <c r="AY830" s="588"/>
      <c r="AZ830" s="852"/>
      <c r="BA830" s="346"/>
    </row>
    <row r="831" spans="1:55" s="317" customFormat="1" ht="26.25" customHeight="1">
      <c r="A831" s="528"/>
      <c r="B831" s="408"/>
      <c r="C831" s="408"/>
      <c r="D831" s="408"/>
      <c r="E831" s="408"/>
      <c r="F831" s="408"/>
      <c r="G831" s="408"/>
      <c r="H831" s="408"/>
      <c r="I831" s="408"/>
      <c r="J831" s="408"/>
      <c r="K831" s="408"/>
      <c r="L831" s="408"/>
      <c r="M831" s="408"/>
      <c r="N831" s="408"/>
      <c r="O831" s="408"/>
      <c r="P831" s="408"/>
      <c r="Q831" s="408"/>
      <c r="R831" s="408"/>
      <c r="S831" s="408"/>
      <c r="T831" s="408"/>
      <c r="U831" s="408"/>
      <c r="V831" s="408"/>
      <c r="W831" s="408"/>
      <c r="X831" s="408"/>
      <c r="Y831" s="408"/>
      <c r="Z831" s="408"/>
      <c r="AA831" s="408"/>
      <c r="AB831" s="409"/>
      <c r="AC831" s="887"/>
      <c r="AD831" s="860"/>
      <c r="AE831" s="264"/>
      <c r="AF831" s="265"/>
      <c r="AG831" s="267"/>
      <c r="AH831" s="346" t="s">
        <v>977</v>
      </c>
      <c r="AI831" s="228"/>
      <c r="AJ831" s="228"/>
      <c r="AK831" s="228"/>
      <c r="AL831" s="228"/>
      <c r="AM831" s="228"/>
      <c r="AN831" s="228"/>
      <c r="AO831" s="446"/>
      <c r="AP831" s="446"/>
      <c r="AQ831" s="446"/>
      <c r="AR831" s="446"/>
      <c r="AS831" s="228"/>
      <c r="AT831" s="228"/>
      <c r="AU831" s="228"/>
      <c r="AV831" s="228"/>
      <c r="AW831" s="228"/>
      <c r="AX831" s="228"/>
      <c r="AY831" s="228"/>
      <c r="AZ831" s="105"/>
      <c r="BA831" s="346"/>
    </row>
    <row r="832" spans="1:55" s="317" customFormat="1" ht="3" customHeight="1">
      <c r="A832" s="537"/>
      <c r="B832" s="413"/>
      <c r="C832" s="413"/>
      <c r="D832" s="413"/>
      <c r="E832" s="413"/>
      <c r="F832" s="413"/>
      <c r="G832" s="413"/>
      <c r="H832" s="413"/>
      <c r="I832" s="413"/>
      <c r="J832" s="413"/>
      <c r="K832" s="413"/>
      <c r="L832" s="413"/>
      <c r="M832" s="413"/>
      <c r="N832" s="413"/>
      <c r="O832" s="413"/>
      <c r="P832" s="413"/>
      <c r="Q832" s="413"/>
      <c r="R832" s="413"/>
      <c r="S832" s="413"/>
      <c r="T832" s="413"/>
      <c r="U832" s="413"/>
      <c r="V832" s="413"/>
      <c r="W832" s="413"/>
      <c r="X832" s="413"/>
      <c r="Y832" s="413"/>
      <c r="Z832" s="413"/>
      <c r="AA832" s="413"/>
      <c r="AB832" s="414"/>
      <c r="AC832" s="856"/>
      <c r="AD832" s="804"/>
      <c r="AE832" s="804"/>
      <c r="AF832" s="804"/>
      <c r="AG832" s="804"/>
      <c r="AH832" s="804"/>
      <c r="AI832" s="804"/>
      <c r="AJ832" s="804"/>
      <c r="AK832" s="804"/>
      <c r="AL832" s="804"/>
      <c r="AM832" s="804"/>
      <c r="AN832" s="804"/>
      <c r="AO832" s="804"/>
      <c r="AP832" s="804"/>
      <c r="AQ832" s="804"/>
      <c r="AR832" s="804"/>
      <c r="AS832" s="804"/>
      <c r="AT832" s="804"/>
      <c r="AU832" s="804"/>
      <c r="AV832" s="804"/>
      <c r="AW832" s="804"/>
      <c r="AX832" s="804"/>
      <c r="AY832" s="804"/>
      <c r="AZ832" s="859"/>
      <c r="BA832" s="346"/>
    </row>
    <row r="833" spans="1:55" s="317" customFormat="1" ht="3" customHeight="1">
      <c r="A833" s="520" t="s">
        <v>1039</v>
      </c>
      <c r="B833" s="521"/>
      <c r="C833" s="521"/>
      <c r="D833" s="521"/>
      <c r="E833" s="521"/>
      <c r="F833" s="521"/>
      <c r="G833" s="521"/>
      <c r="H833" s="521"/>
      <c r="I833" s="521"/>
      <c r="J833" s="521"/>
      <c r="K833" s="521"/>
      <c r="L833" s="521"/>
      <c r="M833" s="521"/>
      <c r="N833" s="521"/>
      <c r="O833" s="521"/>
      <c r="P833" s="521"/>
      <c r="Q833" s="521"/>
      <c r="R833" s="521"/>
      <c r="S833" s="521"/>
      <c r="T833" s="521"/>
      <c r="U833" s="521"/>
      <c r="V833" s="521"/>
      <c r="W833" s="521"/>
      <c r="X833" s="521"/>
      <c r="Y833" s="521"/>
      <c r="Z833" s="521"/>
      <c r="AA833" s="521"/>
      <c r="AB833" s="809"/>
      <c r="AC833" s="851"/>
      <c r="AD833" s="588"/>
      <c r="AE833" s="588"/>
      <c r="AF833" s="588"/>
      <c r="AG833" s="588"/>
      <c r="AH833" s="588"/>
      <c r="AI833" s="588"/>
      <c r="AJ833" s="588"/>
      <c r="AK833" s="588"/>
      <c r="AL833" s="588"/>
      <c r="AM833" s="588"/>
      <c r="AN833" s="588"/>
      <c r="AO833" s="588"/>
      <c r="AP833" s="588"/>
      <c r="AQ833" s="588"/>
      <c r="AR833" s="588"/>
      <c r="AS833" s="588"/>
      <c r="AT833" s="588"/>
      <c r="AU833" s="588"/>
      <c r="AV833" s="588"/>
      <c r="AW833" s="588"/>
      <c r="AX833" s="588"/>
      <c r="AY833" s="588"/>
      <c r="AZ833" s="852"/>
      <c r="BA833" s="346"/>
    </row>
    <row r="834" spans="1:55" s="317" customFormat="1" ht="26.25" customHeight="1">
      <c r="A834" s="528"/>
      <c r="B834" s="408"/>
      <c r="C834" s="408"/>
      <c r="D834" s="408"/>
      <c r="E834" s="408"/>
      <c r="F834" s="408"/>
      <c r="G834" s="408"/>
      <c r="H834" s="408"/>
      <c r="I834" s="408"/>
      <c r="J834" s="408"/>
      <c r="K834" s="408"/>
      <c r="L834" s="408"/>
      <c r="M834" s="408"/>
      <c r="N834" s="408"/>
      <c r="O834" s="408"/>
      <c r="P834" s="408"/>
      <c r="Q834" s="408"/>
      <c r="R834" s="408"/>
      <c r="S834" s="408"/>
      <c r="T834" s="408"/>
      <c r="U834" s="408"/>
      <c r="V834" s="408"/>
      <c r="W834" s="408"/>
      <c r="X834" s="408"/>
      <c r="Y834" s="408"/>
      <c r="Z834" s="408"/>
      <c r="AA834" s="408"/>
      <c r="AB834" s="409"/>
      <c r="AC834" s="887"/>
      <c r="AD834" s="860"/>
      <c r="AE834" s="264"/>
      <c r="AF834" s="265"/>
      <c r="AG834" s="267"/>
      <c r="AH834" s="346" t="s">
        <v>984</v>
      </c>
      <c r="AI834" s="228"/>
      <c r="AJ834" s="228"/>
      <c r="AK834" s="228"/>
      <c r="AL834" s="228"/>
      <c r="AM834" s="228"/>
      <c r="AN834" s="228"/>
      <c r="AO834" s="446"/>
      <c r="AP834" s="446"/>
      <c r="AQ834" s="446"/>
      <c r="AR834" s="446"/>
      <c r="AS834" s="228"/>
      <c r="AT834" s="228"/>
      <c r="AU834" s="228"/>
      <c r="AV834" s="228"/>
      <c r="AW834" s="228"/>
      <c r="AX834" s="228"/>
      <c r="AY834" s="228"/>
      <c r="AZ834" s="105"/>
      <c r="BA834" s="346"/>
    </row>
    <row r="835" spans="1:55" s="317" customFormat="1" ht="3" customHeight="1">
      <c r="A835" s="537"/>
      <c r="B835" s="413"/>
      <c r="C835" s="413"/>
      <c r="D835" s="413"/>
      <c r="E835" s="413"/>
      <c r="F835" s="413"/>
      <c r="G835" s="413"/>
      <c r="H835" s="413"/>
      <c r="I835" s="413"/>
      <c r="J835" s="413"/>
      <c r="K835" s="413"/>
      <c r="L835" s="413"/>
      <c r="M835" s="413"/>
      <c r="N835" s="413"/>
      <c r="O835" s="413"/>
      <c r="P835" s="413"/>
      <c r="Q835" s="413"/>
      <c r="R835" s="413"/>
      <c r="S835" s="413"/>
      <c r="T835" s="413"/>
      <c r="U835" s="413"/>
      <c r="V835" s="413"/>
      <c r="W835" s="413"/>
      <c r="X835" s="413"/>
      <c r="Y835" s="413"/>
      <c r="Z835" s="413"/>
      <c r="AA835" s="413"/>
      <c r="AB835" s="414"/>
      <c r="AC835" s="856"/>
      <c r="AD835" s="804"/>
      <c r="AE835" s="804"/>
      <c r="AF835" s="804"/>
      <c r="AG835" s="804"/>
      <c r="AH835" s="804"/>
      <c r="AI835" s="804"/>
      <c r="AJ835" s="804"/>
      <c r="AK835" s="804"/>
      <c r="AL835" s="804"/>
      <c r="AM835" s="804"/>
      <c r="AN835" s="804"/>
      <c r="AO835" s="804"/>
      <c r="AP835" s="804"/>
      <c r="AQ835" s="804"/>
      <c r="AR835" s="804"/>
      <c r="AS835" s="804"/>
      <c r="AT835" s="804"/>
      <c r="AU835" s="804"/>
      <c r="AV835" s="804"/>
      <c r="AW835" s="804"/>
      <c r="AX835" s="804"/>
      <c r="AY835" s="804"/>
      <c r="AZ835" s="859"/>
      <c r="BA835" s="346"/>
    </row>
    <row r="836" spans="1:55" s="317" customFormat="1" ht="12" customHeight="1">
      <c r="A836" s="228"/>
      <c r="B836" s="228"/>
      <c r="C836" s="228"/>
      <c r="D836" s="228"/>
      <c r="E836" s="228"/>
      <c r="F836" s="228"/>
      <c r="G836" s="228"/>
      <c r="H836" s="228"/>
      <c r="I836" s="228"/>
      <c r="J836" s="228"/>
      <c r="K836" s="228"/>
      <c r="L836" s="228"/>
      <c r="M836" s="228"/>
      <c r="N836" s="228"/>
      <c r="O836" s="228"/>
      <c r="P836" s="228"/>
      <c r="Q836" s="228"/>
      <c r="R836" s="228"/>
      <c r="S836" s="228"/>
      <c r="T836" s="228"/>
      <c r="U836" s="228"/>
      <c r="V836" s="228"/>
      <c r="W836" s="228"/>
      <c r="X836" s="228"/>
      <c r="Y836" s="228"/>
      <c r="Z836" s="228"/>
      <c r="AA836" s="228"/>
      <c r="AB836" s="228"/>
      <c r="AC836" s="228"/>
      <c r="AD836" s="228"/>
      <c r="AE836" s="228"/>
      <c r="AF836" s="228"/>
      <c r="AG836" s="228"/>
      <c r="AH836" s="228"/>
      <c r="AI836" s="228"/>
      <c r="AJ836" s="228"/>
      <c r="AK836" s="228"/>
      <c r="AL836" s="228"/>
      <c r="AM836" s="228"/>
      <c r="AN836" s="228"/>
      <c r="AO836" s="228"/>
      <c r="AP836" s="228"/>
      <c r="AQ836" s="228"/>
      <c r="AR836" s="228"/>
      <c r="AS836" s="228"/>
      <c r="AT836" s="228"/>
      <c r="AU836" s="228"/>
      <c r="AV836" s="228"/>
      <c r="AW836" s="228"/>
      <c r="AX836" s="228"/>
      <c r="AY836" s="228"/>
      <c r="AZ836" s="228"/>
      <c r="BA836" s="228"/>
      <c r="BB836" s="228"/>
      <c r="BC836" s="228"/>
    </row>
    <row r="837" spans="1:55" s="317" customFormat="1" ht="28.5" customHeight="1">
      <c r="A837" s="328" t="s">
        <v>2397</v>
      </c>
      <c r="B837" s="328"/>
      <c r="C837" s="328"/>
      <c r="D837" s="328"/>
      <c r="E837" s="328"/>
      <c r="F837" s="328"/>
      <c r="G837" s="328"/>
      <c r="H837" s="328"/>
      <c r="I837" s="328"/>
      <c r="J837" s="328"/>
      <c r="K837" s="328"/>
      <c r="L837" s="328"/>
      <c r="M837" s="328"/>
      <c r="N837" s="328"/>
      <c r="O837" s="328"/>
      <c r="P837" s="328"/>
      <c r="Q837" s="328"/>
      <c r="R837" s="328"/>
      <c r="S837" s="328"/>
      <c r="T837" s="328"/>
      <c r="U837" s="328"/>
      <c r="V837" s="328"/>
      <c r="W837" s="328"/>
      <c r="X837" s="328"/>
      <c r="Y837" s="328"/>
      <c r="Z837" s="328"/>
      <c r="AA837" s="328"/>
      <c r="AB837" s="328"/>
      <c r="AC837" s="328"/>
      <c r="AD837" s="328"/>
      <c r="AE837" s="328"/>
      <c r="AF837" s="328"/>
      <c r="AG837" s="328"/>
      <c r="AH837" s="328"/>
      <c r="AI837" s="328"/>
      <c r="AJ837" s="328"/>
      <c r="AK837" s="328"/>
      <c r="AL837" s="328"/>
      <c r="AM837" s="328"/>
      <c r="AN837" s="328"/>
      <c r="AO837" s="328"/>
      <c r="AP837" s="328"/>
      <c r="AQ837" s="328"/>
      <c r="AR837" s="328"/>
      <c r="AS837" s="328"/>
      <c r="AT837" s="328"/>
      <c r="AU837" s="328"/>
      <c r="AV837" s="328"/>
      <c r="AW837" s="328"/>
      <c r="AX837" s="328"/>
      <c r="AY837" s="328"/>
      <c r="AZ837" s="328"/>
      <c r="BA837" s="228"/>
      <c r="BB837" s="228"/>
      <c r="BC837" s="228"/>
    </row>
    <row r="838" spans="1:55" s="317" customFormat="1" ht="18.75" customHeight="1">
      <c r="A838" s="372"/>
      <c r="B838" s="372"/>
      <c r="C838" s="228" t="s">
        <v>646</v>
      </c>
      <c r="D838" s="228"/>
      <c r="E838" s="228"/>
      <c r="F838" s="228"/>
      <c r="G838" s="228"/>
      <c r="H838" s="228"/>
      <c r="I838" s="228"/>
      <c r="J838" s="228"/>
      <c r="K838" s="228"/>
      <c r="L838" s="228"/>
      <c r="M838" s="228"/>
      <c r="N838" s="228"/>
      <c r="O838" s="228"/>
      <c r="P838" s="228"/>
      <c r="Q838" s="228"/>
      <c r="R838" s="228"/>
      <c r="S838" s="228"/>
      <c r="T838" s="228"/>
      <c r="U838" s="228"/>
      <c r="V838" s="228"/>
      <c r="W838" s="228"/>
      <c r="X838" s="228"/>
      <c r="Y838" s="228"/>
      <c r="Z838" s="228"/>
      <c r="AA838" s="228"/>
      <c r="AB838" s="228"/>
      <c r="AC838" s="228"/>
      <c r="AD838" s="228"/>
      <c r="AE838" s="228"/>
      <c r="AF838" s="228"/>
      <c r="AG838" s="228"/>
      <c r="AH838" s="228"/>
      <c r="AI838" s="228"/>
      <c r="AJ838" s="228"/>
      <c r="AK838" s="228"/>
      <c r="AL838" s="228"/>
      <c r="AM838" s="228"/>
      <c r="AN838" s="228"/>
      <c r="AO838" s="228"/>
      <c r="AP838" s="228"/>
      <c r="AQ838" s="228"/>
      <c r="AR838" s="228"/>
      <c r="AS838" s="228"/>
      <c r="AT838" s="228"/>
      <c r="AU838" s="228"/>
      <c r="AV838" s="228"/>
      <c r="AW838" s="228"/>
      <c r="AX838" s="228"/>
      <c r="AY838" s="228"/>
      <c r="AZ838" s="228"/>
      <c r="BA838" s="328"/>
      <c r="BB838" s="328"/>
      <c r="BC838" s="328"/>
    </row>
    <row r="839" spans="1:55" s="317" customFormat="1" ht="3" customHeight="1">
      <c r="A839" s="520" t="s">
        <v>1040</v>
      </c>
      <c r="B839" s="521"/>
      <c r="C839" s="521"/>
      <c r="D839" s="521"/>
      <c r="E839" s="521"/>
      <c r="F839" s="521"/>
      <c r="G839" s="521"/>
      <c r="H839" s="521"/>
      <c r="I839" s="521"/>
      <c r="J839" s="521"/>
      <c r="K839" s="521"/>
      <c r="L839" s="521"/>
      <c r="M839" s="521"/>
      <c r="N839" s="521"/>
      <c r="O839" s="521"/>
      <c r="P839" s="521"/>
      <c r="Q839" s="521"/>
      <c r="R839" s="521"/>
      <c r="S839" s="521"/>
      <c r="T839" s="521"/>
      <c r="U839" s="521"/>
      <c r="V839" s="521"/>
      <c r="W839" s="521"/>
      <c r="X839" s="521"/>
      <c r="Y839" s="521"/>
      <c r="Z839" s="521"/>
      <c r="AA839" s="521"/>
      <c r="AB839" s="809"/>
      <c r="AC839" s="851"/>
      <c r="AD839" s="588"/>
      <c r="AE839" s="588"/>
      <c r="AF839" s="588"/>
      <c r="AG839" s="588"/>
      <c r="AH839" s="588"/>
      <c r="AI839" s="588"/>
      <c r="AJ839" s="588"/>
      <c r="AK839" s="588"/>
      <c r="AL839" s="588"/>
      <c r="AM839" s="588"/>
      <c r="AN839" s="588"/>
      <c r="AO839" s="588"/>
      <c r="AP839" s="588"/>
      <c r="AQ839" s="588"/>
      <c r="AR839" s="588"/>
      <c r="AS839" s="588"/>
      <c r="AT839" s="588"/>
      <c r="AU839" s="588"/>
      <c r="AV839" s="588"/>
      <c r="AW839" s="588"/>
      <c r="AX839" s="588"/>
      <c r="AY839" s="588"/>
      <c r="AZ839" s="852"/>
      <c r="BA839" s="346"/>
    </row>
    <row r="840" spans="1:55" s="317" customFormat="1" ht="26.25" customHeight="1">
      <c r="A840" s="528"/>
      <c r="B840" s="408"/>
      <c r="C840" s="408"/>
      <c r="D840" s="408"/>
      <c r="E840" s="408"/>
      <c r="F840" s="408"/>
      <c r="G840" s="408"/>
      <c r="H840" s="408"/>
      <c r="I840" s="408"/>
      <c r="J840" s="408"/>
      <c r="K840" s="408"/>
      <c r="L840" s="408"/>
      <c r="M840" s="408"/>
      <c r="N840" s="408"/>
      <c r="O840" s="408"/>
      <c r="P840" s="408"/>
      <c r="Q840" s="408"/>
      <c r="R840" s="408"/>
      <c r="S840" s="408"/>
      <c r="T840" s="408"/>
      <c r="U840" s="408"/>
      <c r="V840" s="408"/>
      <c r="W840" s="408"/>
      <c r="X840" s="408"/>
      <c r="Y840" s="408"/>
      <c r="Z840" s="408"/>
      <c r="AA840" s="408"/>
      <c r="AB840" s="409"/>
      <c r="AC840" s="887"/>
      <c r="AD840" s="860"/>
      <c r="AE840" s="264"/>
      <c r="AF840" s="265"/>
      <c r="AG840" s="267"/>
      <c r="AH840" s="346" t="s">
        <v>977</v>
      </c>
      <c r="AI840" s="228"/>
      <c r="AJ840" s="228"/>
      <c r="AK840" s="228"/>
      <c r="AL840" s="228"/>
      <c r="AM840" s="228"/>
      <c r="AN840" s="446"/>
      <c r="AO840" s="446"/>
      <c r="AP840" s="446"/>
      <c r="AQ840" s="446"/>
      <c r="AR840" s="228"/>
      <c r="AS840" s="228"/>
      <c r="AT840" s="228"/>
      <c r="AU840" s="228"/>
      <c r="AV840" s="228"/>
      <c r="AW840" s="228"/>
      <c r="AX840" s="228"/>
      <c r="AY840" s="228"/>
      <c r="AZ840" s="105"/>
      <c r="BA840" s="346"/>
    </row>
    <row r="841" spans="1:55" s="317" customFormat="1" ht="3" customHeight="1">
      <c r="A841" s="537"/>
      <c r="B841" s="413"/>
      <c r="C841" s="413"/>
      <c r="D841" s="413"/>
      <c r="E841" s="413"/>
      <c r="F841" s="413"/>
      <c r="G841" s="413"/>
      <c r="H841" s="413"/>
      <c r="I841" s="413"/>
      <c r="J841" s="413"/>
      <c r="K841" s="413"/>
      <c r="L841" s="413"/>
      <c r="M841" s="413"/>
      <c r="N841" s="413"/>
      <c r="O841" s="413"/>
      <c r="P841" s="413"/>
      <c r="Q841" s="413"/>
      <c r="R841" s="413"/>
      <c r="S841" s="413"/>
      <c r="T841" s="413"/>
      <c r="U841" s="413"/>
      <c r="V841" s="413"/>
      <c r="W841" s="413"/>
      <c r="X841" s="413"/>
      <c r="Y841" s="413"/>
      <c r="Z841" s="413"/>
      <c r="AA841" s="413"/>
      <c r="AB841" s="414"/>
      <c r="AC841" s="856"/>
      <c r="AD841" s="804"/>
      <c r="AE841" s="804"/>
      <c r="AF841" s="804"/>
      <c r="AG841" s="804"/>
      <c r="AH841" s="804"/>
      <c r="AI841" s="804"/>
      <c r="AJ841" s="804"/>
      <c r="AK841" s="804"/>
      <c r="AL841" s="804"/>
      <c r="AM841" s="804"/>
      <c r="AN841" s="804"/>
      <c r="AO841" s="804"/>
      <c r="AP841" s="804"/>
      <c r="AQ841" s="804"/>
      <c r="AR841" s="804"/>
      <c r="AS841" s="804"/>
      <c r="AT841" s="804"/>
      <c r="AU841" s="804"/>
      <c r="AV841" s="804"/>
      <c r="AW841" s="804"/>
      <c r="AX841" s="804"/>
      <c r="AY841" s="804"/>
      <c r="AZ841" s="859"/>
      <c r="BA841" s="346"/>
    </row>
    <row r="842" spans="1:55" s="317" customFormat="1" ht="3" customHeight="1">
      <c r="A842" s="520" t="s">
        <v>1041</v>
      </c>
      <c r="B842" s="521"/>
      <c r="C842" s="521"/>
      <c r="D842" s="521"/>
      <c r="E842" s="521"/>
      <c r="F842" s="521"/>
      <c r="G842" s="521"/>
      <c r="H842" s="521"/>
      <c r="I842" s="521"/>
      <c r="J842" s="521"/>
      <c r="K842" s="521"/>
      <c r="L842" s="521"/>
      <c r="M842" s="521"/>
      <c r="N842" s="521"/>
      <c r="O842" s="521"/>
      <c r="P842" s="521"/>
      <c r="Q842" s="521"/>
      <c r="R842" s="521"/>
      <c r="S842" s="521"/>
      <c r="T842" s="521"/>
      <c r="U842" s="521"/>
      <c r="V842" s="521"/>
      <c r="W842" s="521"/>
      <c r="X842" s="521"/>
      <c r="Y842" s="521"/>
      <c r="Z842" s="521"/>
      <c r="AA842" s="521"/>
      <c r="AB842" s="809"/>
      <c r="AC842" s="851"/>
      <c r="AD842" s="588"/>
      <c r="AE842" s="588"/>
      <c r="AF842" s="588"/>
      <c r="AG842" s="588"/>
      <c r="AH842" s="588"/>
      <c r="AI842" s="588"/>
      <c r="AJ842" s="588"/>
      <c r="AK842" s="588"/>
      <c r="AL842" s="588"/>
      <c r="AM842" s="588"/>
      <c r="AN842" s="588"/>
      <c r="AO842" s="588"/>
      <c r="AP842" s="588"/>
      <c r="AQ842" s="588"/>
      <c r="AR842" s="588"/>
      <c r="AS842" s="588"/>
      <c r="AT842" s="588"/>
      <c r="AU842" s="588"/>
      <c r="AV842" s="588"/>
      <c r="AW842" s="588"/>
      <c r="AX842" s="588"/>
      <c r="AY842" s="588"/>
      <c r="AZ842" s="852"/>
      <c r="BA842" s="346"/>
    </row>
    <row r="843" spans="1:55" s="317" customFormat="1" ht="26.25" customHeight="1">
      <c r="A843" s="528"/>
      <c r="B843" s="408"/>
      <c r="C843" s="408"/>
      <c r="D843" s="408"/>
      <c r="E843" s="408"/>
      <c r="F843" s="408"/>
      <c r="G843" s="408"/>
      <c r="H843" s="408"/>
      <c r="I843" s="408"/>
      <c r="J843" s="408"/>
      <c r="K843" s="408"/>
      <c r="L843" s="408"/>
      <c r="M843" s="408"/>
      <c r="N843" s="408"/>
      <c r="O843" s="408"/>
      <c r="P843" s="408"/>
      <c r="Q843" s="408"/>
      <c r="R843" s="408"/>
      <c r="S843" s="408"/>
      <c r="T843" s="408"/>
      <c r="U843" s="408"/>
      <c r="V843" s="408"/>
      <c r="W843" s="408"/>
      <c r="X843" s="408"/>
      <c r="Y843" s="408"/>
      <c r="Z843" s="408"/>
      <c r="AA843" s="408"/>
      <c r="AB843" s="409"/>
      <c r="AC843" s="887"/>
      <c r="AD843" s="860"/>
      <c r="AE843" s="264"/>
      <c r="AF843" s="265"/>
      <c r="AG843" s="267"/>
      <c r="AH843" s="346" t="s">
        <v>977</v>
      </c>
      <c r="AI843" s="228"/>
      <c r="AJ843" s="228"/>
      <c r="AK843" s="228"/>
      <c r="AL843" s="228"/>
      <c r="AM843" s="228"/>
      <c r="AN843" s="446"/>
      <c r="AO843" s="446"/>
      <c r="AP843" s="446"/>
      <c r="AQ843" s="446"/>
      <c r="AR843" s="228"/>
      <c r="AS843" s="228"/>
      <c r="AT843" s="228"/>
      <c r="AU843" s="228"/>
      <c r="AV843" s="228"/>
      <c r="AW843" s="228"/>
      <c r="AX843" s="228"/>
      <c r="AY843" s="228"/>
      <c r="AZ843" s="105"/>
      <c r="BA843" s="346"/>
    </row>
    <row r="844" spans="1:55" s="317" customFormat="1" ht="3" customHeight="1">
      <c r="A844" s="537"/>
      <c r="B844" s="413"/>
      <c r="C844" s="413"/>
      <c r="D844" s="413"/>
      <c r="E844" s="413"/>
      <c r="F844" s="413"/>
      <c r="G844" s="413"/>
      <c r="H844" s="413"/>
      <c r="I844" s="413"/>
      <c r="J844" s="413"/>
      <c r="K844" s="413"/>
      <c r="L844" s="413"/>
      <c r="M844" s="413"/>
      <c r="N844" s="413"/>
      <c r="O844" s="413"/>
      <c r="P844" s="413"/>
      <c r="Q844" s="413"/>
      <c r="R844" s="413"/>
      <c r="S844" s="413"/>
      <c r="T844" s="413"/>
      <c r="U844" s="413"/>
      <c r="V844" s="413"/>
      <c r="W844" s="413"/>
      <c r="X844" s="413"/>
      <c r="Y844" s="413"/>
      <c r="Z844" s="413"/>
      <c r="AA844" s="413"/>
      <c r="AB844" s="414"/>
      <c r="AC844" s="856"/>
      <c r="AD844" s="804"/>
      <c r="AE844" s="804"/>
      <c r="AF844" s="804"/>
      <c r="AG844" s="804"/>
      <c r="AH844" s="804"/>
      <c r="AI844" s="804"/>
      <c r="AJ844" s="804"/>
      <c r="AK844" s="804"/>
      <c r="AL844" s="804"/>
      <c r="AM844" s="804"/>
      <c r="AN844" s="804"/>
      <c r="AO844" s="804"/>
      <c r="AP844" s="804"/>
      <c r="AQ844" s="804"/>
      <c r="AR844" s="804"/>
      <c r="AS844" s="804"/>
      <c r="AT844" s="804"/>
      <c r="AU844" s="804"/>
      <c r="AV844" s="804"/>
      <c r="AW844" s="804"/>
      <c r="AX844" s="804"/>
      <c r="AY844" s="804"/>
      <c r="AZ844" s="859"/>
      <c r="BA844" s="346"/>
    </row>
    <row r="845" spans="1:55" s="317" customFormat="1" ht="15" customHeight="1">
      <c r="A845" s="228"/>
      <c r="B845" s="228"/>
      <c r="C845" s="228"/>
      <c r="D845" s="228"/>
      <c r="E845" s="228"/>
      <c r="F845" s="228"/>
      <c r="G845" s="228"/>
      <c r="H845" s="228"/>
      <c r="I845" s="228"/>
      <c r="J845" s="228"/>
      <c r="K845" s="228"/>
      <c r="L845" s="228"/>
      <c r="M845" s="228"/>
      <c r="N845" s="228"/>
      <c r="O845" s="228"/>
      <c r="P845" s="228"/>
      <c r="Q845" s="228"/>
      <c r="R845" s="228"/>
      <c r="S845" s="228"/>
      <c r="T845" s="228"/>
      <c r="U845" s="228"/>
      <c r="V845" s="228"/>
      <c r="W845" s="228"/>
      <c r="X845" s="228"/>
      <c r="Y845" s="228"/>
      <c r="Z845" s="228"/>
      <c r="AA845" s="228"/>
      <c r="AB845" s="228"/>
      <c r="AC845" s="228"/>
      <c r="AD845" s="228"/>
      <c r="AE845" s="228"/>
      <c r="AF845" s="228"/>
      <c r="AG845" s="228"/>
      <c r="AH845" s="228"/>
      <c r="AI845" s="228"/>
      <c r="AJ845" s="228"/>
      <c r="AK845" s="228"/>
      <c r="AL845" s="228"/>
      <c r="AM845" s="228"/>
      <c r="AN845" s="228"/>
      <c r="AO845" s="228"/>
      <c r="AP845" s="228"/>
      <c r="AQ845" s="228"/>
      <c r="AR845" s="228"/>
      <c r="AS845" s="228"/>
      <c r="AT845" s="228"/>
      <c r="AU845" s="228"/>
      <c r="AV845" s="228"/>
      <c r="AW845" s="228"/>
      <c r="AX845" s="228"/>
      <c r="AY845" s="228"/>
      <c r="AZ845" s="228"/>
      <c r="BA845" s="228"/>
      <c r="BB845" s="228"/>
      <c r="BC845" s="228"/>
    </row>
    <row r="846" spans="1:55" s="317" customFormat="1" ht="28.5" customHeight="1">
      <c r="A846" s="328" t="s">
        <v>2398</v>
      </c>
      <c r="B846" s="328"/>
      <c r="C846" s="328"/>
      <c r="D846" s="328"/>
      <c r="E846" s="328"/>
      <c r="F846" s="328"/>
      <c r="G846" s="328"/>
      <c r="H846" s="328"/>
      <c r="I846" s="328"/>
      <c r="J846" s="328"/>
      <c r="K846" s="328"/>
      <c r="L846" s="328"/>
      <c r="M846" s="328"/>
      <c r="N846" s="328"/>
      <c r="O846" s="328"/>
      <c r="P846" s="328"/>
      <c r="Q846" s="328"/>
      <c r="R846" s="328"/>
      <c r="S846" s="328"/>
      <c r="T846" s="328"/>
      <c r="U846" s="328"/>
      <c r="V846" s="328"/>
      <c r="W846" s="328"/>
      <c r="X846" s="328"/>
      <c r="Y846" s="328"/>
      <c r="Z846" s="328"/>
      <c r="AA846" s="328"/>
      <c r="AB846" s="328"/>
      <c r="AC846" s="328"/>
      <c r="AD846" s="328"/>
      <c r="AE846" s="328"/>
      <c r="AF846" s="328"/>
      <c r="AG846" s="328"/>
      <c r="AH846" s="328"/>
      <c r="AI846" s="328"/>
      <c r="AJ846" s="328"/>
      <c r="AK846" s="328"/>
      <c r="AL846" s="328"/>
      <c r="AM846" s="328"/>
      <c r="AN846" s="328"/>
      <c r="AO846" s="328"/>
      <c r="AP846" s="328"/>
      <c r="AQ846" s="328"/>
      <c r="AR846" s="328"/>
      <c r="AS846" s="328"/>
      <c r="AT846" s="328"/>
      <c r="AU846" s="328"/>
      <c r="AV846" s="328"/>
      <c r="AW846" s="328"/>
      <c r="AX846" s="328"/>
      <c r="AY846" s="328"/>
      <c r="AZ846" s="328"/>
      <c r="BA846" s="228"/>
      <c r="BB846" s="228"/>
      <c r="BC846" s="228"/>
    </row>
    <row r="847" spans="1:55" s="317" customFormat="1" ht="18.75" customHeight="1">
      <c r="A847" s="372"/>
      <c r="B847" s="372"/>
      <c r="C847" s="228" t="s">
        <v>646</v>
      </c>
      <c r="D847" s="228"/>
      <c r="E847" s="228"/>
      <c r="F847" s="228"/>
      <c r="G847" s="228"/>
      <c r="H847" s="228"/>
      <c r="I847" s="228"/>
      <c r="J847" s="228"/>
      <c r="K847" s="228"/>
      <c r="L847" s="228"/>
      <c r="M847" s="228"/>
      <c r="N847" s="228"/>
      <c r="O847" s="228"/>
      <c r="P847" s="228"/>
      <c r="Q847" s="228"/>
      <c r="R847" s="228"/>
      <c r="S847" s="228"/>
      <c r="T847" s="228"/>
      <c r="U847" s="228"/>
      <c r="V847" s="228"/>
      <c r="W847" s="228"/>
      <c r="X847" s="228"/>
      <c r="Y847" s="228"/>
      <c r="Z847" s="228"/>
      <c r="AA847" s="228"/>
      <c r="AB847" s="228"/>
      <c r="AC847" s="228"/>
      <c r="AD847" s="228"/>
      <c r="AE847" s="228"/>
      <c r="AF847" s="228"/>
      <c r="AG847" s="228"/>
      <c r="AH847" s="228"/>
      <c r="AI847" s="228"/>
      <c r="AJ847" s="228"/>
      <c r="AK847" s="228"/>
      <c r="AL847" s="228"/>
      <c r="AM847" s="228"/>
      <c r="AN847" s="228"/>
      <c r="AO847" s="228"/>
      <c r="AP847" s="228"/>
      <c r="AQ847" s="228"/>
      <c r="AR847" s="228"/>
      <c r="AS847" s="228"/>
      <c r="AT847" s="228"/>
      <c r="AU847" s="228"/>
      <c r="AV847" s="228"/>
      <c r="AW847" s="228"/>
      <c r="AX847" s="228"/>
      <c r="AY847" s="228"/>
      <c r="AZ847" s="228"/>
      <c r="BA847" s="328"/>
      <c r="BB847" s="328"/>
      <c r="BC847" s="328"/>
    </row>
    <row r="848" spans="1:55" s="317" customFormat="1" ht="6" customHeight="1">
      <c r="A848" s="520" t="s">
        <v>1680</v>
      </c>
      <c r="B848" s="521"/>
      <c r="C848" s="521"/>
      <c r="D848" s="521"/>
      <c r="E848" s="521"/>
      <c r="F848" s="521"/>
      <c r="G848" s="521"/>
      <c r="H848" s="521"/>
      <c r="I848" s="521"/>
      <c r="J848" s="521"/>
      <c r="K848" s="521"/>
      <c r="L848" s="809"/>
      <c r="M848" s="851"/>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88"/>
      <c r="AL848" s="588"/>
      <c r="AM848" s="588"/>
      <c r="AN848" s="588"/>
      <c r="AO848" s="588"/>
      <c r="AP848" s="588"/>
      <c r="AQ848" s="588"/>
      <c r="AR848" s="588"/>
      <c r="AS848" s="588"/>
      <c r="AT848" s="588"/>
      <c r="AU848" s="588"/>
      <c r="AV848" s="588"/>
      <c r="AW848" s="588"/>
      <c r="AX848" s="588"/>
      <c r="AY848" s="588"/>
      <c r="AZ848" s="852"/>
      <c r="BA848" s="346"/>
      <c r="BB848" s="228"/>
      <c r="BC848" s="228"/>
    </row>
    <row r="849" spans="1:56" s="317" customFormat="1" ht="26.25" customHeight="1">
      <c r="A849" s="528"/>
      <c r="B849" s="408"/>
      <c r="C849" s="408"/>
      <c r="D849" s="408"/>
      <c r="E849" s="408"/>
      <c r="F849" s="408"/>
      <c r="G849" s="408"/>
      <c r="H849" s="408"/>
      <c r="I849" s="408"/>
      <c r="J849" s="408"/>
      <c r="K849" s="408"/>
      <c r="L849" s="409"/>
      <c r="M849" s="887"/>
      <c r="N849" s="351"/>
      <c r="O849" s="264"/>
      <c r="P849" s="265"/>
      <c r="Q849" s="267"/>
      <c r="R849" s="346" t="s">
        <v>977</v>
      </c>
      <c r="S849" s="228"/>
      <c r="T849" s="228"/>
      <c r="U849" s="228"/>
      <c r="V849" s="228"/>
      <c r="W849" s="228"/>
      <c r="X849" s="228"/>
      <c r="Y849" s="228"/>
      <c r="Z849" s="228"/>
      <c r="AA849" s="228"/>
      <c r="AB849" s="228"/>
      <c r="AC849" s="228"/>
      <c r="AD849" s="228"/>
      <c r="AE849" s="228"/>
      <c r="AF849" s="228"/>
      <c r="AG849" s="228"/>
      <c r="AH849" s="228"/>
      <c r="AI849" s="228"/>
      <c r="AJ849" s="228"/>
      <c r="AK849" s="228"/>
      <c r="AL849" s="228"/>
      <c r="AM849" s="228"/>
      <c r="AN849" s="228"/>
      <c r="AO849" s="228"/>
      <c r="AP849" s="228"/>
      <c r="AQ849" s="228"/>
      <c r="AR849" s="228"/>
      <c r="AS849" s="228"/>
      <c r="AT849" s="228"/>
      <c r="AU849" s="228"/>
      <c r="AV849" s="228"/>
      <c r="AW849" s="228"/>
      <c r="AX849" s="228"/>
      <c r="AY849" s="228"/>
      <c r="AZ849" s="105"/>
      <c r="BA849" s="346"/>
      <c r="BB849" s="228"/>
      <c r="BC849" s="228"/>
    </row>
    <row r="850" spans="1:56" s="317" customFormat="1" ht="6" customHeight="1">
      <c r="A850" s="537"/>
      <c r="B850" s="413"/>
      <c r="C850" s="413"/>
      <c r="D850" s="413"/>
      <c r="E850" s="413"/>
      <c r="F850" s="413"/>
      <c r="G850" s="413"/>
      <c r="H850" s="413"/>
      <c r="I850" s="413"/>
      <c r="J850" s="413"/>
      <c r="K850" s="413"/>
      <c r="L850" s="414"/>
      <c r="M850" s="856"/>
      <c r="N850" s="804"/>
      <c r="O850" s="804"/>
      <c r="P850" s="804"/>
      <c r="Q850" s="804"/>
      <c r="R850" s="804"/>
      <c r="S850" s="804"/>
      <c r="T850" s="804"/>
      <c r="U850" s="804"/>
      <c r="V850" s="804"/>
      <c r="W850" s="804"/>
      <c r="X850" s="804"/>
      <c r="Y850" s="804"/>
      <c r="Z850" s="804"/>
      <c r="AA850" s="804"/>
      <c r="AB850" s="804"/>
      <c r="AC850" s="804"/>
      <c r="AD850" s="804"/>
      <c r="AE850" s="804"/>
      <c r="AF850" s="804"/>
      <c r="AG850" s="804"/>
      <c r="AH850" s="804"/>
      <c r="AI850" s="804"/>
      <c r="AJ850" s="804"/>
      <c r="AK850" s="804"/>
      <c r="AL850" s="804"/>
      <c r="AM850" s="804"/>
      <c r="AN850" s="804"/>
      <c r="AO850" s="804"/>
      <c r="AP850" s="804"/>
      <c r="AQ850" s="804"/>
      <c r="AR850" s="804"/>
      <c r="AS850" s="804"/>
      <c r="AT850" s="804"/>
      <c r="AU850" s="804"/>
      <c r="AV850" s="804"/>
      <c r="AW850" s="804"/>
      <c r="AX850" s="804"/>
      <c r="AY850" s="804"/>
      <c r="AZ850" s="859"/>
      <c r="BA850" s="346"/>
      <c r="BB850" s="228"/>
      <c r="BC850" s="228"/>
    </row>
    <row r="851" spans="1:56" s="317" customFormat="1" ht="12.75" customHeight="1">
      <c r="A851" s="228"/>
      <c r="B851" s="228"/>
      <c r="C851" s="228"/>
      <c r="D851" s="228"/>
      <c r="E851" s="228"/>
      <c r="F851" s="228"/>
      <c r="G851" s="228"/>
      <c r="H851" s="228"/>
      <c r="I851" s="228"/>
      <c r="J851" s="228"/>
      <c r="K851" s="228"/>
      <c r="L851" s="228"/>
      <c r="M851" s="228"/>
      <c r="N851" s="228"/>
      <c r="O851" s="228"/>
      <c r="P851" s="228"/>
      <c r="Q851" s="228"/>
      <c r="R851" s="228"/>
      <c r="S851" s="228"/>
      <c r="T851" s="228"/>
      <c r="U851" s="228"/>
      <c r="V851" s="228"/>
      <c r="W851" s="228"/>
      <c r="X851" s="228"/>
      <c r="Y851" s="228"/>
      <c r="Z851" s="228"/>
      <c r="AA851" s="228"/>
      <c r="AB851" s="228"/>
      <c r="AC851" s="228"/>
      <c r="AD851" s="228"/>
      <c r="AE851" s="228"/>
      <c r="AF851" s="228"/>
      <c r="AG851" s="228"/>
      <c r="AH851" s="228"/>
      <c r="AI851" s="228"/>
      <c r="AJ851" s="228"/>
      <c r="AK851" s="228"/>
      <c r="AL851" s="228"/>
      <c r="AM851" s="228"/>
      <c r="AN851" s="228"/>
      <c r="AO851" s="228"/>
      <c r="AP851" s="228"/>
      <c r="AQ851" s="228"/>
      <c r="AR851" s="228"/>
      <c r="AS851" s="228"/>
      <c r="AT851" s="228"/>
      <c r="AU851" s="228"/>
      <c r="AV851" s="228"/>
      <c r="AW851" s="228"/>
      <c r="AX851" s="228"/>
      <c r="AY851" s="228"/>
      <c r="AZ851" s="228"/>
      <c r="BA851" s="228"/>
      <c r="BB851" s="228"/>
      <c r="BC851" s="228"/>
    </row>
    <row r="852" spans="1:56" s="317" customFormat="1" ht="28.5" customHeight="1">
      <c r="A852" s="328" t="s">
        <v>2399</v>
      </c>
      <c r="B852" s="328"/>
      <c r="C852" s="328"/>
      <c r="D852" s="328"/>
      <c r="E852" s="328"/>
      <c r="F852" s="328"/>
      <c r="G852" s="328"/>
      <c r="H852" s="328"/>
      <c r="I852" s="328"/>
      <c r="J852" s="328"/>
      <c r="K852" s="328"/>
      <c r="L852" s="328"/>
      <c r="M852" s="328"/>
      <c r="N852" s="328"/>
      <c r="O852" s="328"/>
      <c r="P852" s="328"/>
      <c r="Q852" s="328"/>
      <c r="R852" s="328"/>
      <c r="S852" s="328"/>
      <c r="T852" s="328"/>
      <c r="U852" s="328"/>
      <c r="V852" s="328"/>
      <c r="W852" s="328"/>
      <c r="X852" s="328"/>
      <c r="Y852" s="328"/>
      <c r="Z852" s="328"/>
      <c r="AA852" s="328"/>
      <c r="AB852" s="328"/>
      <c r="AC852" s="328"/>
      <c r="AD852" s="328"/>
      <c r="AE852" s="328"/>
      <c r="AF852" s="328"/>
      <c r="AG852" s="328"/>
      <c r="AH852" s="328"/>
      <c r="AI852" s="328"/>
      <c r="AJ852" s="328"/>
      <c r="AK852" s="328"/>
      <c r="AL852" s="328"/>
      <c r="AM852" s="328"/>
      <c r="AN852" s="328"/>
      <c r="AO852" s="328"/>
      <c r="AP852" s="328"/>
      <c r="AQ852" s="328"/>
      <c r="AR852" s="328"/>
      <c r="AS852" s="328"/>
      <c r="AT852" s="328"/>
      <c r="AU852" s="328"/>
      <c r="AV852" s="328"/>
      <c r="AW852" s="328"/>
      <c r="AX852" s="328"/>
      <c r="AY852" s="328"/>
      <c r="AZ852" s="328"/>
      <c r="BA852" s="228"/>
      <c r="BB852" s="228"/>
      <c r="BC852" s="228"/>
    </row>
    <row r="853" spans="1:56" s="317" customFormat="1" ht="18.75" customHeight="1">
      <c r="A853" s="372"/>
      <c r="B853" s="372"/>
      <c r="C853" s="228" t="s">
        <v>646</v>
      </c>
      <c r="D853" s="228"/>
      <c r="E853" s="228"/>
      <c r="F853" s="228"/>
      <c r="G853" s="228"/>
      <c r="H853" s="228"/>
      <c r="I853" s="228"/>
      <c r="J853" s="228"/>
      <c r="K853" s="228"/>
      <c r="L853" s="228"/>
      <c r="M853" s="228"/>
      <c r="N853" s="228"/>
      <c r="O853" s="228"/>
      <c r="P853" s="228"/>
      <c r="Q853" s="228"/>
      <c r="R853" s="228"/>
      <c r="S853" s="228"/>
      <c r="T853" s="228"/>
      <c r="U853" s="228"/>
      <c r="V853" s="228"/>
      <c r="W853" s="228"/>
      <c r="X853" s="228"/>
      <c r="Y853" s="228"/>
      <c r="Z853" s="228"/>
      <c r="AA853" s="228"/>
      <c r="AB853" s="228"/>
      <c r="AC853" s="228"/>
      <c r="AD853" s="228"/>
      <c r="AE853" s="228"/>
      <c r="AF853" s="228"/>
      <c r="AG853" s="228"/>
      <c r="AH853" s="228"/>
      <c r="AI853" s="228"/>
      <c r="AJ853" s="228"/>
      <c r="AK853" s="228"/>
      <c r="AL853" s="228"/>
      <c r="AM853" s="228"/>
      <c r="AN853" s="228"/>
      <c r="AO853" s="228"/>
      <c r="AP853" s="228"/>
      <c r="AQ853" s="228"/>
      <c r="AR853" s="228"/>
      <c r="AS853" s="228"/>
      <c r="AT853" s="228"/>
      <c r="AU853" s="228"/>
      <c r="AV853" s="228"/>
      <c r="AW853" s="228"/>
      <c r="AX853" s="228"/>
      <c r="AY853" s="228"/>
      <c r="AZ853" s="228"/>
      <c r="BA853" s="328"/>
      <c r="BB853" s="328"/>
      <c r="BC853" s="328"/>
    </row>
    <row r="854" spans="1:56" s="317" customFormat="1" ht="6" customHeight="1">
      <c r="A854" s="520" t="s">
        <v>1680</v>
      </c>
      <c r="B854" s="521"/>
      <c r="C854" s="521"/>
      <c r="D854" s="521"/>
      <c r="E854" s="521"/>
      <c r="F854" s="521"/>
      <c r="G854" s="521"/>
      <c r="H854" s="521"/>
      <c r="I854" s="521"/>
      <c r="J854" s="521"/>
      <c r="K854" s="521"/>
      <c r="L854" s="809"/>
      <c r="M854" s="851"/>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88"/>
      <c r="AL854" s="588"/>
      <c r="AM854" s="588"/>
      <c r="AN854" s="588"/>
      <c r="AO854" s="588"/>
      <c r="AP854" s="588"/>
      <c r="AQ854" s="588"/>
      <c r="AR854" s="588"/>
      <c r="AS854" s="588"/>
      <c r="AT854" s="588"/>
      <c r="AU854" s="588"/>
      <c r="AV854" s="588"/>
      <c r="AW854" s="588"/>
      <c r="AX854" s="588"/>
      <c r="AY854" s="588"/>
      <c r="AZ854" s="852"/>
      <c r="BA854" s="346"/>
      <c r="BB854" s="228"/>
      <c r="BC854" s="228"/>
    </row>
    <row r="855" spans="1:56" s="317" customFormat="1" ht="26.25" customHeight="1">
      <c r="A855" s="528"/>
      <c r="B855" s="408"/>
      <c r="C855" s="408"/>
      <c r="D855" s="408"/>
      <c r="E855" s="408"/>
      <c r="F855" s="408"/>
      <c r="G855" s="408"/>
      <c r="H855" s="408"/>
      <c r="I855" s="408"/>
      <c r="J855" s="408"/>
      <c r="K855" s="408"/>
      <c r="L855" s="409"/>
      <c r="M855" s="887"/>
      <c r="N855" s="351"/>
      <c r="O855" s="264"/>
      <c r="P855" s="265"/>
      <c r="Q855" s="267"/>
      <c r="R855" s="346" t="s">
        <v>977</v>
      </c>
      <c r="S855" s="228"/>
      <c r="T855" s="228"/>
      <c r="U855" s="228"/>
      <c r="V855" s="228"/>
      <c r="W855" s="228"/>
      <c r="X855" s="228"/>
      <c r="Y855" s="228"/>
      <c r="Z855" s="228"/>
      <c r="AA855" s="228"/>
      <c r="AB855" s="228"/>
      <c r="AC855" s="228"/>
      <c r="AD855" s="228"/>
      <c r="AE855" s="228"/>
      <c r="AF855" s="228"/>
      <c r="AG855" s="228"/>
      <c r="AH855" s="228"/>
      <c r="AI855" s="228"/>
      <c r="AJ855" s="228"/>
      <c r="AK855" s="228"/>
      <c r="AL855" s="228"/>
      <c r="AM855" s="228"/>
      <c r="AN855" s="228"/>
      <c r="AO855" s="228"/>
      <c r="AP855" s="228"/>
      <c r="AQ855" s="228"/>
      <c r="AR855" s="228"/>
      <c r="AS855" s="228"/>
      <c r="AT855" s="228"/>
      <c r="AU855" s="228"/>
      <c r="AV855" s="228"/>
      <c r="AW855" s="228"/>
      <c r="AX855" s="228"/>
      <c r="AY855" s="228"/>
      <c r="AZ855" s="105"/>
      <c r="BA855" s="346"/>
      <c r="BB855" s="228"/>
      <c r="BC855" s="228"/>
    </row>
    <row r="856" spans="1:56" s="317" customFormat="1" ht="6" customHeight="1">
      <c r="A856" s="537"/>
      <c r="B856" s="413"/>
      <c r="C856" s="413"/>
      <c r="D856" s="413"/>
      <c r="E856" s="413"/>
      <c r="F856" s="413"/>
      <c r="G856" s="413"/>
      <c r="H856" s="413"/>
      <c r="I856" s="413"/>
      <c r="J856" s="413"/>
      <c r="K856" s="413"/>
      <c r="L856" s="414"/>
      <c r="M856" s="856"/>
      <c r="N856" s="804"/>
      <c r="O856" s="804"/>
      <c r="P856" s="804"/>
      <c r="Q856" s="804"/>
      <c r="R856" s="804"/>
      <c r="S856" s="804"/>
      <c r="T856" s="804"/>
      <c r="U856" s="804"/>
      <c r="V856" s="804"/>
      <c r="W856" s="804"/>
      <c r="X856" s="804"/>
      <c r="Y856" s="804"/>
      <c r="Z856" s="804"/>
      <c r="AA856" s="804"/>
      <c r="AB856" s="804"/>
      <c r="AC856" s="804"/>
      <c r="AD856" s="804"/>
      <c r="AE856" s="804"/>
      <c r="AF856" s="804"/>
      <c r="AG856" s="804"/>
      <c r="AH856" s="804"/>
      <c r="AI856" s="804"/>
      <c r="AJ856" s="804"/>
      <c r="AK856" s="804"/>
      <c r="AL856" s="804"/>
      <c r="AM856" s="804"/>
      <c r="AN856" s="804"/>
      <c r="AO856" s="804"/>
      <c r="AP856" s="804"/>
      <c r="AQ856" s="804"/>
      <c r="AR856" s="804"/>
      <c r="AS856" s="804"/>
      <c r="AT856" s="804"/>
      <c r="AU856" s="804"/>
      <c r="AV856" s="804"/>
      <c r="AW856" s="804"/>
      <c r="AX856" s="804"/>
      <c r="AY856" s="804"/>
      <c r="AZ856" s="859"/>
      <c r="BA856" s="346"/>
      <c r="BB856" s="228"/>
      <c r="BC856" s="228"/>
    </row>
    <row r="857" spans="1:56" s="317" customFormat="1" ht="12.75" customHeight="1">
      <c r="A857" s="228"/>
      <c r="B857" s="228"/>
      <c r="C857" s="228"/>
      <c r="D857" s="228"/>
      <c r="E857" s="228"/>
      <c r="F857" s="228"/>
      <c r="G857" s="228"/>
      <c r="H857" s="228"/>
      <c r="I857" s="228"/>
      <c r="J857" s="228"/>
      <c r="K857" s="228"/>
      <c r="L857" s="228"/>
      <c r="M857" s="228"/>
      <c r="N857" s="228"/>
      <c r="O857" s="228"/>
      <c r="P857" s="228"/>
      <c r="Q857" s="228"/>
      <c r="R857" s="228"/>
      <c r="S857" s="228"/>
      <c r="T857" s="228"/>
      <c r="U857" s="228"/>
      <c r="V857" s="228"/>
      <c r="W857" s="228"/>
      <c r="X857" s="228"/>
      <c r="Y857" s="228"/>
      <c r="Z857" s="228"/>
      <c r="AA857" s="228"/>
      <c r="AB857" s="228"/>
      <c r="AC857" s="228"/>
      <c r="AD857" s="228"/>
      <c r="AE857" s="228"/>
      <c r="AF857" s="228"/>
      <c r="AG857" s="228"/>
      <c r="AH857" s="228"/>
      <c r="AI857" s="228"/>
      <c r="AJ857" s="228"/>
      <c r="AK857" s="228"/>
      <c r="AL857" s="228"/>
      <c r="AM857" s="228"/>
      <c r="AN857" s="228"/>
      <c r="AO857" s="228"/>
      <c r="AP857" s="228"/>
      <c r="AQ857" s="228"/>
      <c r="AR857" s="228"/>
      <c r="AS857" s="228"/>
      <c r="AT857" s="228"/>
      <c r="AU857" s="228"/>
      <c r="AV857" s="228"/>
      <c r="AW857" s="228"/>
      <c r="AX857" s="228"/>
      <c r="AY857" s="228"/>
      <c r="AZ857" s="228"/>
      <c r="BA857" s="228"/>
      <c r="BB857" s="228"/>
      <c r="BC857" s="228"/>
    </row>
    <row r="858" spans="1:56" s="317" customFormat="1" ht="18" customHeight="1">
      <c r="A858" s="328" t="s">
        <v>2366</v>
      </c>
      <c r="B858" s="328"/>
      <c r="C858" s="328"/>
      <c r="D858" s="328"/>
      <c r="E858" s="328"/>
      <c r="F858" s="328"/>
      <c r="G858" s="328"/>
      <c r="H858" s="328"/>
      <c r="I858" s="328"/>
      <c r="J858" s="328"/>
      <c r="K858" s="328"/>
      <c r="L858" s="328"/>
      <c r="M858" s="328"/>
      <c r="N858" s="328"/>
      <c r="O858" s="328"/>
      <c r="P858" s="328"/>
      <c r="Q858" s="328"/>
      <c r="R858" s="328"/>
      <c r="S858" s="328"/>
      <c r="T858" s="328"/>
      <c r="U858" s="328"/>
      <c r="V858" s="328"/>
      <c r="W858" s="328"/>
      <c r="X858" s="328"/>
      <c r="Y858" s="328"/>
      <c r="Z858" s="328"/>
      <c r="AA858" s="328"/>
      <c r="AB858" s="328"/>
      <c r="AC858" s="328"/>
      <c r="AD858" s="328"/>
      <c r="AE858" s="328"/>
      <c r="AF858" s="328"/>
      <c r="AG858" s="328"/>
      <c r="AH858" s="328"/>
      <c r="AI858" s="328"/>
      <c r="AJ858" s="328"/>
      <c r="AK858" s="328"/>
      <c r="AL858" s="328"/>
      <c r="AM858" s="328"/>
      <c r="AN858" s="328"/>
      <c r="AO858" s="328"/>
      <c r="AP858" s="328"/>
      <c r="AQ858" s="328"/>
      <c r="AR858" s="328"/>
      <c r="AS858" s="328"/>
      <c r="AT858" s="328"/>
      <c r="AU858" s="328"/>
      <c r="AV858" s="328"/>
      <c r="AW858" s="328"/>
      <c r="AX858" s="328"/>
      <c r="AY858" s="328"/>
      <c r="AZ858" s="328"/>
      <c r="BA858" s="228"/>
      <c r="BB858" s="228"/>
      <c r="BC858" s="228"/>
    </row>
    <row r="859" spans="1:56" s="317" customFormat="1" ht="26.25" customHeight="1">
      <c r="A859" s="372"/>
      <c r="B859" s="372"/>
      <c r="C859" s="228" t="s">
        <v>2309</v>
      </c>
      <c r="D859" s="228"/>
      <c r="E859" s="228"/>
      <c r="F859" s="228"/>
      <c r="G859" s="228"/>
      <c r="H859" s="228"/>
      <c r="I859" s="228"/>
      <c r="J859" s="228"/>
      <c r="K859" s="228"/>
      <c r="L859" s="228"/>
      <c r="M859" s="228"/>
      <c r="N859" s="228"/>
      <c r="O859" s="228"/>
      <c r="P859" s="228"/>
      <c r="Q859" s="228"/>
      <c r="R859" s="228"/>
      <c r="S859" s="228"/>
      <c r="T859" s="228"/>
      <c r="U859" s="228"/>
      <c r="V859" s="228"/>
      <c r="W859" s="228"/>
      <c r="X859" s="228"/>
      <c r="Y859" s="228"/>
      <c r="Z859" s="228"/>
      <c r="AA859" s="228"/>
      <c r="AB859" s="228"/>
      <c r="AC859" s="228"/>
      <c r="AD859" s="228"/>
      <c r="AE859" s="228"/>
      <c r="AF859" s="228"/>
      <c r="AG859" s="228"/>
      <c r="AH859" s="228"/>
      <c r="AI859" s="228"/>
      <c r="AJ859" s="228"/>
      <c r="AK859" s="228"/>
      <c r="AL859" s="228"/>
      <c r="AM859" s="228"/>
      <c r="AN859" s="228"/>
      <c r="AO859" s="228"/>
      <c r="AP859" s="228"/>
      <c r="AQ859" s="228"/>
      <c r="AR859" s="228"/>
      <c r="AS859" s="228"/>
      <c r="AT859" s="228"/>
      <c r="AU859" s="228"/>
      <c r="AV859" s="228"/>
      <c r="AW859" s="228"/>
      <c r="AX859" s="228"/>
      <c r="AY859" s="228"/>
      <c r="AZ859" s="228"/>
      <c r="BA859" s="328"/>
      <c r="BB859" s="328"/>
      <c r="BC859" s="328"/>
      <c r="BD859" s="888"/>
    </row>
    <row r="860" spans="1:56" s="317" customFormat="1" ht="26.25" customHeight="1">
      <c r="A860" s="200" t="s">
        <v>2310</v>
      </c>
      <c r="B860" s="889"/>
      <c r="C860" s="889"/>
      <c r="D860" s="889"/>
      <c r="E860" s="889"/>
      <c r="F860" s="889"/>
      <c r="G860" s="889"/>
      <c r="H860" s="889"/>
      <c r="I860" s="889"/>
      <c r="J860" s="889"/>
      <c r="K860" s="889"/>
      <c r="L860" s="890"/>
      <c r="M860" s="851"/>
      <c r="N860" s="588"/>
      <c r="O860" s="588"/>
      <c r="P860" s="588"/>
      <c r="Q860" s="588"/>
      <c r="R860" s="588"/>
      <c r="S860" s="588"/>
      <c r="T860" s="588"/>
      <c r="U860" s="588"/>
      <c r="V860" s="588"/>
      <c r="W860" s="588"/>
      <c r="X860" s="588"/>
      <c r="Y860" s="588"/>
      <c r="Z860" s="588"/>
      <c r="AA860" s="588"/>
      <c r="AB860" s="588"/>
      <c r="AC860" s="588"/>
      <c r="AD860" s="588"/>
      <c r="AE860" s="588"/>
      <c r="AF860" s="588"/>
      <c r="AG860" s="588"/>
      <c r="AH860" s="588"/>
      <c r="AI860" s="588"/>
      <c r="AJ860" s="588"/>
      <c r="AK860" s="588"/>
      <c r="AL860" s="588"/>
      <c r="AM860" s="588"/>
      <c r="AN860" s="588"/>
      <c r="AO860" s="588"/>
      <c r="AP860" s="588"/>
      <c r="AQ860" s="588"/>
      <c r="AR860" s="588"/>
      <c r="AS860" s="588"/>
      <c r="AT860" s="588"/>
      <c r="AU860" s="588"/>
      <c r="AV860" s="588"/>
      <c r="AW860" s="588"/>
      <c r="AX860" s="588"/>
      <c r="AY860" s="588"/>
      <c r="AZ860" s="852"/>
      <c r="BA860" s="346"/>
      <c r="BB860" s="228"/>
      <c r="BC860" s="228"/>
      <c r="BD860" s="888"/>
    </row>
    <row r="861" spans="1:56" s="317" customFormat="1" ht="18" customHeight="1">
      <c r="A861" s="182"/>
      <c r="B861" s="610"/>
      <c r="C861" s="610"/>
      <c r="D861" s="610"/>
      <c r="E861" s="610"/>
      <c r="F861" s="610"/>
      <c r="G861" s="610"/>
      <c r="H861" s="610"/>
      <c r="I861" s="610"/>
      <c r="J861" s="610"/>
      <c r="K861" s="610"/>
      <c r="L861" s="611"/>
      <c r="M861" s="887"/>
      <c r="N861" s="351"/>
      <c r="O861" s="264"/>
      <c r="P861" s="267"/>
      <c r="Q861" s="891"/>
      <c r="R861" s="228" t="s">
        <v>2311</v>
      </c>
      <c r="S861" s="228"/>
      <c r="T861" s="228"/>
      <c r="U861" s="228"/>
      <c r="V861" s="228"/>
      <c r="W861" s="228"/>
      <c r="X861" s="228"/>
      <c r="Y861" s="228"/>
      <c r="Z861" s="228"/>
      <c r="AA861" s="228"/>
      <c r="AB861" s="228"/>
      <c r="AC861" s="228"/>
      <c r="AD861" s="228"/>
      <c r="AE861" s="228"/>
      <c r="AF861" s="228"/>
      <c r="AG861" s="228"/>
      <c r="AH861" s="228"/>
      <c r="AI861" s="228"/>
      <c r="AJ861" s="228"/>
      <c r="AK861" s="228"/>
      <c r="AL861" s="228"/>
      <c r="AM861" s="228"/>
      <c r="AN861" s="228"/>
      <c r="AO861" s="228"/>
      <c r="AP861" s="228"/>
      <c r="AQ861" s="228"/>
      <c r="AR861" s="228"/>
      <c r="AS861" s="228"/>
      <c r="AT861" s="228"/>
      <c r="AU861" s="228"/>
      <c r="AV861" s="228"/>
      <c r="AW861" s="228"/>
      <c r="AX861" s="228"/>
      <c r="AY861" s="228"/>
      <c r="AZ861" s="105"/>
      <c r="BA861" s="346"/>
      <c r="BB861" s="228"/>
      <c r="BC861" s="228"/>
      <c r="BD861" s="24"/>
    </row>
    <row r="862" spans="1:56" s="888" customFormat="1" ht="26.25" customHeight="1">
      <c r="A862" s="612"/>
      <c r="B862" s="191"/>
      <c r="C862" s="191"/>
      <c r="D862" s="191"/>
      <c r="E862" s="191"/>
      <c r="F862" s="191"/>
      <c r="G862" s="191"/>
      <c r="H862" s="191"/>
      <c r="I862" s="191"/>
      <c r="J862" s="191"/>
      <c r="K862" s="191"/>
      <c r="L862" s="613"/>
      <c r="M862" s="856"/>
      <c r="N862" s="804"/>
      <c r="O862" s="804"/>
      <c r="P862" s="804"/>
      <c r="Q862" s="804"/>
      <c r="R862" s="804"/>
      <c r="S862" s="804"/>
      <c r="T862" s="804"/>
      <c r="U862" s="804"/>
      <c r="V862" s="804"/>
      <c r="W862" s="804"/>
      <c r="X862" s="804"/>
      <c r="Y862" s="804"/>
      <c r="Z862" s="804"/>
      <c r="AA862" s="804"/>
      <c r="AB862" s="804"/>
      <c r="AC862" s="804"/>
      <c r="AD862" s="804"/>
      <c r="AE862" s="804"/>
      <c r="AF862" s="804"/>
      <c r="AG862" s="804"/>
      <c r="AH862" s="804"/>
      <c r="AI862" s="804"/>
      <c r="AJ862" s="804"/>
      <c r="AK862" s="804"/>
      <c r="AL862" s="804"/>
      <c r="AM862" s="804"/>
      <c r="AN862" s="804"/>
      <c r="AO862" s="804"/>
      <c r="AP862" s="804"/>
      <c r="AQ862" s="804"/>
      <c r="AR862" s="804"/>
      <c r="AS862" s="804"/>
      <c r="AT862" s="804"/>
      <c r="AU862" s="804"/>
      <c r="AV862" s="804"/>
      <c r="AW862" s="804"/>
      <c r="AX862" s="804"/>
      <c r="AY862" s="804"/>
      <c r="AZ862" s="859"/>
      <c r="BA862" s="346"/>
      <c r="BB862" s="228"/>
      <c r="BC862" s="228"/>
      <c r="BD862" s="892"/>
    </row>
    <row r="863" spans="1:56" s="888" customFormat="1" ht="8.25" customHeight="1">
      <c r="A863" s="893"/>
      <c r="B863" s="893"/>
      <c r="C863" s="893"/>
      <c r="D863" s="893"/>
      <c r="E863" s="893"/>
      <c r="F863" s="893"/>
      <c r="G863" s="893"/>
      <c r="H863" s="893"/>
      <c r="I863" s="893"/>
      <c r="J863" s="893"/>
      <c r="K863" s="893"/>
      <c r="L863" s="893"/>
      <c r="M863" s="446"/>
      <c r="N863" s="446"/>
      <c r="O863" s="446"/>
      <c r="P863" s="446"/>
      <c r="Q863" s="446"/>
      <c r="R863" s="446"/>
      <c r="S863" s="446"/>
      <c r="T863" s="446"/>
      <c r="U863" s="446"/>
      <c r="V863" s="446"/>
      <c r="W863" s="446"/>
      <c r="X863" s="446"/>
      <c r="Y863" s="446"/>
      <c r="Z863" s="446"/>
      <c r="AA863" s="446"/>
      <c r="AB863" s="446"/>
      <c r="AC863" s="446"/>
      <c r="AD863" s="446"/>
      <c r="AE863" s="446"/>
      <c r="AF863" s="446"/>
      <c r="AG863" s="446"/>
      <c r="AH863" s="446"/>
      <c r="AI863" s="446"/>
      <c r="AJ863" s="446"/>
      <c r="AK863" s="446"/>
      <c r="AL863" s="446"/>
      <c r="AM863" s="446"/>
      <c r="AN863" s="446"/>
      <c r="AO863" s="446"/>
      <c r="AP863" s="446"/>
      <c r="AQ863" s="446"/>
      <c r="AR863" s="446"/>
      <c r="AS863" s="446"/>
      <c r="AT863" s="446"/>
      <c r="AU863" s="446"/>
      <c r="AV863" s="446"/>
      <c r="AW863" s="446"/>
      <c r="AX863" s="446"/>
      <c r="AY863" s="446"/>
      <c r="AZ863" s="446"/>
      <c r="BA863" s="228"/>
      <c r="BB863" s="228"/>
      <c r="BC863" s="228"/>
      <c r="BD863" s="892"/>
    </row>
    <row r="864" spans="1:56" s="888" customFormat="1" ht="25.5" customHeight="1">
      <c r="A864" s="328" t="s">
        <v>2400</v>
      </c>
      <c r="B864" s="894"/>
      <c r="C864" s="894"/>
      <c r="D864" s="894"/>
      <c r="E864" s="894"/>
      <c r="F864" s="894"/>
      <c r="G864" s="894"/>
      <c r="H864" s="894"/>
      <c r="I864" s="894"/>
      <c r="J864" s="894"/>
      <c r="K864" s="894"/>
      <c r="L864" s="894"/>
      <c r="M864" s="894"/>
      <c r="N864" s="894"/>
      <c r="O864" s="894"/>
      <c r="P864" s="894"/>
      <c r="Q864" s="894"/>
      <c r="R864" s="894"/>
      <c r="S864" s="894"/>
      <c r="T864" s="894"/>
      <c r="U864" s="894"/>
      <c r="V864" s="894"/>
      <c r="W864" s="894"/>
      <c r="X864" s="894"/>
      <c r="Y864" s="894"/>
      <c r="Z864" s="894"/>
      <c r="AA864" s="894"/>
      <c r="AB864" s="894"/>
      <c r="AC864" s="894"/>
      <c r="AD864" s="894"/>
      <c r="AE864" s="894"/>
      <c r="AF864" s="894"/>
      <c r="AG864" s="894"/>
      <c r="AH864" s="894"/>
      <c r="AI864" s="894"/>
      <c r="AJ864" s="894"/>
      <c r="AK864" s="894"/>
      <c r="AL864" s="894"/>
      <c r="AM864" s="894"/>
      <c r="AN864" s="894"/>
      <c r="AO864" s="894"/>
      <c r="AP864" s="894"/>
      <c r="AQ864" s="894"/>
      <c r="AR864" s="894"/>
      <c r="AS864" s="894"/>
      <c r="AT864" s="894"/>
      <c r="AU864" s="894"/>
      <c r="AV864" s="894"/>
      <c r="AW864" s="894"/>
      <c r="AX864" s="894"/>
      <c r="AY864" s="894"/>
      <c r="AZ864" s="894"/>
      <c r="BA864" s="894"/>
      <c r="BB864" s="894"/>
      <c r="BC864" s="894"/>
    </row>
    <row r="865" spans="1:56" s="888" customFormat="1" ht="29.25" customHeight="1">
      <c r="A865" s="895"/>
      <c r="B865" s="895"/>
      <c r="C865" s="895" t="s">
        <v>648</v>
      </c>
      <c r="D865" s="895"/>
      <c r="E865" s="895"/>
      <c r="F865" s="895"/>
      <c r="G865" s="895"/>
      <c r="H865" s="895"/>
      <c r="I865" s="895"/>
      <c r="J865" s="895"/>
      <c r="K865" s="895"/>
      <c r="L865" s="895"/>
      <c r="M865" s="895"/>
      <c r="N865" s="895"/>
      <c r="O865" s="895"/>
      <c r="P865" s="895"/>
      <c r="Q865" s="895"/>
      <c r="R865" s="895"/>
      <c r="S865" s="895"/>
      <c r="T865" s="895"/>
      <c r="U865" s="895"/>
      <c r="V865" s="895"/>
      <c r="W865" s="895"/>
      <c r="X865" s="895"/>
      <c r="Y865" s="895"/>
      <c r="Z865" s="895"/>
      <c r="AA865" s="895"/>
      <c r="AB865" s="895"/>
      <c r="AC865" s="895"/>
      <c r="AD865" s="895"/>
      <c r="AE865" s="895"/>
      <c r="AF865" s="895"/>
      <c r="AG865" s="895"/>
      <c r="AH865" s="895"/>
      <c r="AI865" s="895"/>
      <c r="AJ865" s="895"/>
      <c r="AK865" s="895"/>
      <c r="AL865" s="895"/>
      <c r="AM865" s="895"/>
      <c r="AN865" s="895"/>
      <c r="AO865" s="895"/>
      <c r="AP865" s="895"/>
      <c r="AQ865" s="895"/>
      <c r="AR865" s="895"/>
      <c r="AS865" s="895"/>
      <c r="AT865" s="895"/>
      <c r="AU865" s="895"/>
      <c r="AV865" s="895"/>
      <c r="AW865" s="895"/>
      <c r="AX865" s="895"/>
      <c r="AY865" s="895"/>
      <c r="AZ865" s="895"/>
      <c r="BA865" s="895"/>
      <c r="BB865" s="895"/>
      <c r="BC865" s="895"/>
    </row>
    <row r="866" spans="1:56" ht="15" customHeight="1">
      <c r="A866" s="895"/>
      <c r="B866" s="895"/>
      <c r="C866" s="896" t="s">
        <v>1541</v>
      </c>
      <c r="D866" s="896"/>
      <c r="E866" s="896"/>
      <c r="F866" s="896"/>
      <c r="G866" s="896"/>
      <c r="H866" s="896"/>
      <c r="I866" s="896"/>
      <c r="J866" s="896"/>
      <c r="K866" s="896"/>
      <c r="L866" s="896"/>
      <c r="M866" s="896"/>
      <c r="N866" s="896"/>
      <c r="O866" s="896"/>
      <c r="P866" s="896"/>
      <c r="Q866" s="896"/>
      <c r="R866" s="896"/>
      <c r="S866" s="896"/>
      <c r="T866" s="896"/>
      <c r="U866" s="896"/>
      <c r="V866" s="896"/>
      <c r="W866" s="896"/>
      <c r="X866" s="896"/>
      <c r="Y866" s="896"/>
      <c r="Z866" s="896"/>
      <c r="AA866" s="896"/>
      <c r="AB866" s="896"/>
      <c r="AC866" s="896"/>
      <c r="AD866" s="896"/>
      <c r="AE866" s="896"/>
      <c r="AF866" s="896"/>
      <c r="AG866" s="896"/>
      <c r="AH866" s="896"/>
      <c r="AI866" s="896"/>
      <c r="AJ866" s="896"/>
      <c r="AK866" s="896"/>
      <c r="AL866" s="896"/>
      <c r="AM866" s="896"/>
      <c r="AN866" s="896"/>
      <c r="AO866" s="896"/>
      <c r="AP866" s="896"/>
      <c r="AQ866" s="896"/>
      <c r="AR866" s="896"/>
      <c r="AS866" s="896"/>
      <c r="AT866" s="896"/>
      <c r="AU866" s="896"/>
      <c r="AV866" s="896"/>
      <c r="AW866" s="896"/>
      <c r="AX866" s="896"/>
      <c r="AY866" s="896"/>
      <c r="AZ866" s="896"/>
      <c r="BA866" s="896"/>
      <c r="BB866" s="896"/>
      <c r="BC866" s="897"/>
    </row>
    <row r="867" spans="1:56" s="898" customFormat="1" ht="15" customHeight="1">
      <c r="A867" s="446"/>
      <c r="B867" s="446"/>
      <c r="C867" s="896"/>
      <c r="D867" s="896"/>
      <c r="E867" s="896"/>
      <c r="F867" s="896"/>
      <c r="G867" s="896"/>
      <c r="H867" s="896"/>
      <c r="I867" s="896"/>
      <c r="J867" s="896"/>
      <c r="K867" s="896"/>
      <c r="L867" s="896"/>
      <c r="M867" s="896"/>
      <c r="N867" s="896"/>
      <c r="O867" s="896"/>
      <c r="P867" s="896"/>
      <c r="Q867" s="896"/>
      <c r="R867" s="896"/>
      <c r="S867" s="896"/>
      <c r="T867" s="896"/>
      <c r="U867" s="896"/>
      <c r="V867" s="896"/>
      <c r="W867" s="896"/>
      <c r="X867" s="896"/>
      <c r="Y867" s="896"/>
      <c r="Z867" s="896"/>
      <c r="AA867" s="896"/>
      <c r="AB867" s="896"/>
      <c r="AC867" s="896"/>
      <c r="AD867" s="896"/>
      <c r="AE867" s="896"/>
      <c r="AF867" s="896"/>
      <c r="AG867" s="896"/>
      <c r="AH867" s="896"/>
      <c r="AI867" s="896"/>
      <c r="AJ867" s="896"/>
      <c r="AK867" s="896"/>
      <c r="AL867" s="896"/>
      <c r="AM867" s="896"/>
      <c r="AN867" s="896"/>
      <c r="AO867" s="896"/>
      <c r="AP867" s="896"/>
      <c r="AQ867" s="896"/>
      <c r="AR867" s="896"/>
      <c r="AS867" s="896"/>
      <c r="AT867" s="896"/>
      <c r="AU867" s="896"/>
      <c r="AV867" s="896"/>
      <c r="AW867" s="896"/>
      <c r="AX867" s="896"/>
      <c r="AY867" s="896"/>
      <c r="AZ867" s="896"/>
      <c r="BA867" s="896"/>
      <c r="BB867" s="896"/>
      <c r="BC867" s="897"/>
      <c r="BD867" s="892"/>
    </row>
    <row r="868" spans="1:56" ht="21.75" customHeight="1">
      <c r="A868" s="543" t="s">
        <v>271</v>
      </c>
      <c r="B868" s="543"/>
      <c r="C868" s="543"/>
      <c r="D868" s="543"/>
      <c r="E868" s="543"/>
      <c r="F868" s="543"/>
      <c r="G868" s="543"/>
      <c r="H868" s="543"/>
      <c r="I868" s="543"/>
      <c r="J868" s="543"/>
      <c r="K868" s="543"/>
      <c r="L868" s="543"/>
      <c r="M868" s="543"/>
      <c r="N868" s="543"/>
      <c r="O868" s="543"/>
      <c r="P868" s="543"/>
      <c r="Q868" s="543"/>
      <c r="R868" s="543"/>
      <c r="S868" s="543"/>
      <c r="T868" s="543"/>
      <c r="U868" s="543"/>
      <c r="V868" s="543"/>
      <c r="W868" s="543"/>
      <c r="X868" s="543"/>
      <c r="Y868" s="543"/>
      <c r="Z868" s="543"/>
      <c r="AA868" s="543"/>
      <c r="AB868" s="543"/>
      <c r="AC868" s="543"/>
      <c r="AD868" s="543"/>
      <c r="AE868" s="543"/>
      <c r="AF868" s="543"/>
      <c r="AG868" s="543"/>
      <c r="AH868" s="543"/>
      <c r="AI868" s="543"/>
      <c r="AJ868" s="543"/>
      <c r="AK868" s="543"/>
      <c r="AL868" s="543"/>
      <c r="AM868" s="543"/>
      <c r="AN868" s="543"/>
      <c r="AO868" s="543"/>
      <c r="AP868" s="543"/>
      <c r="AQ868" s="543"/>
      <c r="AR868" s="543"/>
      <c r="AS868" s="543"/>
      <c r="AT868" s="543"/>
      <c r="AU868" s="543"/>
      <c r="AV868" s="543"/>
      <c r="AW868" s="543"/>
      <c r="AX868" s="543"/>
      <c r="AY868" s="543"/>
      <c r="AZ868" s="543"/>
      <c r="BA868" s="543"/>
      <c r="BB868" s="543"/>
      <c r="BC868" s="543"/>
    </row>
    <row r="869" spans="1:56" ht="52.5" customHeight="1">
      <c r="A869" s="899"/>
      <c r="B869" s="900"/>
      <c r="C869" s="901"/>
      <c r="D869" s="902"/>
      <c r="E869" s="903"/>
      <c r="F869" s="903"/>
      <c r="G869" s="903"/>
      <c r="H869" s="904" t="s">
        <v>346</v>
      </c>
      <c r="I869" s="904"/>
      <c r="J869" s="904"/>
      <c r="K869" s="904"/>
      <c r="L869" s="904"/>
      <c r="M869" s="904"/>
      <c r="N869" s="905"/>
      <c r="O869" s="905"/>
      <c r="P869" s="905"/>
      <c r="Q869" s="906"/>
      <c r="R869" s="907" t="s">
        <v>647</v>
      </c>
      <c r="S869" s="908"/>
      <c r="T869" s="909"/>
      <c r="U869" s="910"/>
      <c r="V869" s="911"/>
      <c r="W869" s="912" t="s">
        <v>1413</v>
      </c>
      <c r="X869" s="900"/>
      <c r="Y869" s="900"/>
      <c r="Z869" s="900"/>
      <c r="AA869" s="900"/>
      <c r="AB869" s="900"/>
      <c r="AC869" s="900"/>
      <c r="AD869" s="900"/>
      <c r="AE869" s="900"/>
      <c r="AF869" s="900"/>
      <c r="AG869" s="900"/>
      <c r="AH869" s="900"/>
      <c r="AI869" s="900"/>
      <c r="AJ869" s="900"/>
      <c r="AK869" s="900"/>
      <c r="AL869" s="900"/>
      <c r="AM869" s="900"/>
      <c r="AN869" s="900"/>
      <c r="AO869" s="900"/>
      <c r="AP869" s="900"/>
      <c r="AQ869" s="900"/>
      <c r="AR869" s="900"/>
      <c r="AS869" s="900"/>
      <c r="AT869" s="900"/>
      <c r="AU869" s="900"/>
      <c r="AV869" s="900"/>
      <c r="AW869" s="901"/>
      <c r="AX869" s="913" t="s">
        <v>347</v>
      </c>
      <c r="AY869" s="914"/>
      <c r="AZ869" s="914"/>
      <c r="BA869" s="914"/>
      <c r="BB869" s="914"/>
      <c r="BC869" s="915"/>
    </row>
    <row r="870" spans="1:56" ht="15" customHeight="1">
      <c r="A870" s="916" t="s">
        <v>1437</v>
      </c>
      <c r="B870" s="917"/>
      <c r="C870" s="918"/>
      <c r="D870" s="919" t="s">
        <v>360</v>
      </c>
      <c r="E870" s="920"/>
      <c r="F870" s="920"/>
      <c r="G870" s="920"/>
      <c r="H870" s="920"/>
      <c r="I870" s="920"/>
      <c r="J870" s="920"/>
      <c r="K870" s="920"/>
      <c r="L870" s="920"/>
      <c r="M870" s="920"/>
      <c r="N870" s="920"/>
      <c r="O870" s="920"/>
      <c r="P870" s="920"/>
      <c r="Q870" s="921"/>
      <c r="R870" s="922" t="s">
        <v>2067</v>
      </c>
      <c r="S870" s="923"/>
      <c r="T870" s="651">
        <v>1</v>
      </c>
      <c r="U870" s="652"/>
      <c r="V870" s="924"/>
      <c r="W870" s="842" t="s">
        <v>348</v>
      </c>
      <c r="X870" s="781"/>
      <c r="Y870" s="781"/>
      <c r="Z870" s="781"/>
      <c r="AA870" s="781"/>
      <c r="AB870" s="781"/>
      <c r="AC870" s="781"/>
      <c r="AD870" s="781"/>
      <c r="AE870" s="781"/>
      <c r="AF870" s="781"/>
      <c r="AG870" s="781"/>
      <c r="AH870" s="781"/>
      <c r="AI870" s="781"/>
      <c r="AJ870" s="781"/>
      <c r="AK870" s="781"/>
      <c r="AL870" s="781"/>
      <c r="AM870" s="781"/>
      <c r="AN870" s="781"/>
      <c r="AO870" s="781"/>
      <c r="AP870" s="781"/>
      <c r="AQ870" s="781"/>
      <c r="AR870" s="781"/>
      <c r="AS870" s="781"/>
      <c r="AT870" s="781"/>
      <c r="AU870" s="781"/>
      <c r="AV870" s="781"/>
      <c r="AW870" s="925"/>
      <c r="AX870" s="926"/>
      <c r="AY870" s="927"/>
      <c r="AZ870" s="927"/>
      <c r="BA870" s="927"/>
      <c r="BB870" s="927"/>
      <c r="BC870" s="928"/>
    </row>
    <row r="871" spans="1:56" ht="15" customHeight="1">
      <c r="A871" s="929"/>
      <c r="B871" s="917"/>
      <c r="C871" s="918"/>
      <c r="D871" s="919"/>
      <c r="E871" s="920"/>
      <c r="F871" s="920"/>
      <c r="G871" s="920"/>
      <c r="H871" s="920"/>
      <c r="I871" s="920"/>
      <c r="J871" s="920"/>
      <c r="K871" s="920"/>
      <c r="L871" s="920"/>
      <c r="M871" s="920"/>
      <c r="N871" s="920"/>
      <c r="O871" s="920"/>
      <c r="P871" s="920"/>
      <c r="Q871" s="921"/>
      <c r="R871" s="922" t="s">
        <v>2067</v>
      </c>
      <c r="S871" s="923"/>
      <c r="T871" s="651">
        <v>2</v>
      </c>
      <c r="U871" s="652"/>
      <c r="V871" s="924"/>
      <c r="W871" s="842" t="s">
        <v>991</v>
      </c>
      <c r="X871" s="781"/>
      <c r="Y871" s="781"/>
      <c r="Z871" s="781"/>
      <c r="AA871" s="781"/>
      <c r="AB871" s="781"/>
      <c r="AC871" s="781"/>
      <c r="AD871" s="781"/>
      <c r="AE871" s="781"/>
      <c r="AF871" s="781"/>
      <c r="AG871" s="781"/>
      <c r="AH871" s="781"/>
      <c r="AI871" s="781"/>
      <c r="AJ871" s="781"/>
      <c r="AK871" s="781"/>
      <c r="AL871" s="781"/>
      <c r="AM871" s="781"/>
      <c r="AN871" s="781"/>
      <c r="AO871" s="781"/>
      <c r="AP871" s="781"/>
      <c r="AQ871" s="781"/>
      <c r="AR871" s="781"/>
      <c r="AS871" s="781"/>
      <c r="AT871" s="781"/>
      <c r="AU871" s="781"/>
      <c r="AV871" s="781"/>
      <c r="AW871" s="925"/>
      <c r="AX871" s="926"/>
      <c r="AY871" s="927"/>
      <c r="AZ871" s="927"/>
      <c r="BA871" s="927"/>
      <c r="BB871" s="927"/>
      <c r="BC871" s="928"/>
    </row>
    <row r="872" spans="1:56" ht="15" customHeight="1">
      <c r="A872" s="929"/>
      <c r="B872" s="917"/>
      <c r="C872" s="918"/>
      <c r="D872" s="919"/>
      <c r="E872" s="920"/>
      <c r="F872" s="920"/>
      <c r="G872" s="920"/>
      <c r="H872" s="920"/>
      <c r="I872" s="920"/>
      <c r="J872" s="920"/>
      <c r="K872" s="920"/>
      <c r="L872" s="920"/>
      <c r="M872" s="920"/>
      <c r="N872" s="920"/>
      <c r="O872" s="920"/>
      <c r="P872" s="920"/>
      <c r="Q872" s="921"/>
      <c r="R872" s="922" t="s">
        <v>2067</v>
      </c>
      <c r="S872" s="923"/>
      <c r="T872" s="651">
        <v>3</v>
      </c>
      <c r="U872" s="652"/>
      <c r="V872" s="924"/>
      <c r="W872" s="842" t="s">
        <v>349</v>
      </c>
      <c r="X872" s="781"/>
      <c r="Y872" s="781"/>
      <c r="Z872" s="781"/>
      <c r="AA872" s="781"/>
      <c r="AB872" s="781"/>
      <c r="AC872" s="781"/>
      <c r="AD872" s="781"/>
      <c r="AE872" s="781"/>
      <c r="AF872" s="781"/>
      <c r="AG872" s="781"/>
      <c r="AH872" s="781"/>
      <c r="AI872" s="781"/>
      <c r="AJ872" s="781"/>
      <c r="AK872" s="781"/>
      <c r="AL872" s="781"/>
      <c r="AM872" s="781"/>
      <c r="AN872" s="781"/>
      <c r="AO872" s="781"/>
      <c r="AP872" s="781"/>
      <c r="AQ872" s="781"/>
      <c r="AR872" s="781"/>
      <c r="AS872" s="781"/>
      <c r="AT872" s="781"/>
      <c r="AU872" s="781"/>
      <c r="AV872" s="781"/>
      <c r="AW872" s="925"/>
      <c r="AX872" s="926"/>
      <c r="AY872" s="927"/>
      <c r="AZ872" s="927"/>
      <c r="BA872" s="927"/>
      <c r="BB872" s="927"/>
      <c r="BC872" s="928"/>
    </row>
    <row r="873" spans="1:56" ht="15" customHeight="1">
      <c r="A873" s="929"/>
      <c r="B873" s="917"/>
      <c r="C873" s="918"/>
      <c r="D873" s="930"/>
      <c r="E873" s="931"/>
      <c r="F873" s="931"/>
      <c r="G873" s="931"/>
      <c r="H873" s="931"/>
      <c r="I873" s="931"/>
      <c r="J873" s="931"/>
      <c r="K873" s="931"/>
      <c r="L873" s="931"/>
      <c r="M873" s="931"/>
      <c r="N873" s="931"/>
      <c r="O873" s="931"/>
      <c r="P873" s="931"/>
      <c r="Q873" s="932"/>
      <c r="R873" s="922" t="s">
        <v>2067</v>
      </c>
      <c r="S873" s="923"/>
      <c r="T873" s="651">
        <v>4</v>
      </c>
      <c r="U873" s="652"/>
      <c r="V873" s="924"/>
      <c r="W873" s="842" t="s">
        <v>158</v>
      </c>
      <c r="X873" s="781"/>
      <c r="Y873" s="781"/>
      <c r="Z873" s="781"/>
      <c r="AA873" s="781"/>
      <c r="AB873" s="781"/>
      <c r="AC873" s="781"/>
      <c r="AD873" s="781"/>
      <c r="AE873" s="781"/>
      <c r="AF873" s="781"/>
      <c r="AG873" s="781"/>
      <c r="AH873" s="781"/>
      <c r="AI873" s="781"/>
      <c r="AJ873" s="781"/>
      <c r="AK873" s="781"/>
      <c r="AL873" s="781"/>
      <c r="AM873" s="781"/>
      <c r="AN873" s="781"/>
      <c r="AO873" s="781"/>
      <c r="AP873" s="781"/>
      <c r="AQ873" s="781"/>
      <c r="AR873" s="781"/>
      <c r="AS873" s="781"/>
      <c r="AT873" s="781"/>
      <c r="AU873" s="781"/>
      <c r="AV873" s="781"/>
      <c r="AW873" s="925"/>
      <c r="AX873" s="926"/>
      <c r="AY873" s="927"/>
      <c r="AZ873" s="927"/>
      <c r="BA873" s="927"/>
      <c r="BB873" s="927"/>
      <c r="BC873" s="928"/>
    </row>
    <row r="874" spans="1:56" ht="15" customHeight="1">
      <c r="A874" s="929"/>
      <c r="B874" s="917"/>
      <c r="C874" s="918"/>
      <c r="D874" s="919"/>
      <c r="E874" s="920"/>
      <c r="F874" s="920"/>
      <c r="G874" s="920"/>
      <c r="H874" s="920"/>
      <c r="I874" s="920"/>
      <c r="J874" s="920"/>
      <c r="K874" s="920"/>
      <c r="L874" s="920"/>
      <c r="M874" s="920"/>
      <c r="N874" s="920"/>
      <c r="O874" s="920"/>
      <c r="P874" s="920"/>
      <c r="Q874" s="921"/>
      <c r="R874" s="922" t="s">
        <v>2067</v>
      </c>
      <c r="S874" s="923"/>
      <c r="T874" s="651">
        <v>5</v>
      </c>
      <c r="U874" s="652"/>
      <c r="V874" s="924"/>
      <c r="W874" s="842" t="s">
        <v>159</v>
      </c>
      <c r="X874" s="781"/>
      <c r="Y874" s="781"/>
      <c r="Z874" s="781"/>
      <c r="AA874" s="781"/>
      <c r="AB874" s="781"/>
      <c r="AC874" s="781"/>
      <c r="AD874" s="781"/>
      <c r="AE874" s="781"/>
      <c r="AF874" s="781"/>
      <c r="AG874" s="781"/>
      <c r="AH874" s="781"/>
      <c r="AI874" s="781"/>
      <c r="AJ874" s="781"/>
      <c r="AK874" s="781"/>
      <c r="AL874" s="781"/>
      <c r="AM874" s="781"/>
      <c r="AN874" s="781"/>
      <c r="AO874" s="781"/>
      <c r="AP874" s="781"/>
      <c r="AQ874" s="781"/>
      <c r="AR874" s="781"/>
      <c r="AS874" s="781"/>
      <c r="AT874" s="781"/>
      <c r="AU874" s="781"/>
      <c r="AV874" s="781"/>
      <c r="AW874" s="925"/>
      <c r="AX874" s="926"/>
      <c r="AY874" s="927"/>
      <c r="AZ874" s="927"/>
      <c r="BA874" s="927"/>
      <c r="BB874" s="927"/>
      <c r="BC874" s="928"/>
    </row>
    <row r="875" spans="1:56" ht="15" customHeight="1">
      <c r="A875" s="929"/>
      <c r="B875" s="917"/>
      <c r="C875" s="918"/>
      <c r="D875" s="919"/>
      <c r="E875" s="920"/>
      <c r="F875" s="920"/>
      <c r="G875" s="920"/>
      <c r="H875" s="920"/>
      <c r="I875" s="920"/>
      <c r="J875" s="920"/>
      <c r="K875" s="920"/>
      <c r="L875" s="920"/>
      <c r="M875" s="920"/>
      <c r="N875" s="920"/>
      <c r="O875" s="920"/>
      <c r="P875" s="920"/>
      <c r="Q875" s="921"/>
      <c r="R875" s="922" t="s">
        <v>2067</v>
      </c>
      <c r="S875" s="923"/>
      <c r="T875" s="651">
        <v>6</v>
      </c>
      <c r="U875" s="652"/>
      <c r="V875" s="924"/>
      <c r="W875" s="842" t="s">
        <v>350</v>
      </c>
      <c r="X875" s="781"/>
      <c r="Y875" s="781"/>
      <c r="Z875" s="781"/>
      <c r="AA875" s="781"/>
      <c r="AB875" s="781"/>
      <c r="AC875" s="781"/>
      <c r="AD875" s="781"/>
      <c r="AE875" s="781"/>
      <c r="AF875" s="781"/>
      <c r="AG875" s="781"/>
      <c r="AH875" s="781"/>
      <c r="AI875" s="781"/>
      <c r="AJ875" s="781"/>
      <c r="AK875" s="781"/>
      <c r="AL875" s="781"/>
      <c r="AM875" s="781"/>
      <c r="AN875" s="781"/>
      <c r="AO875" s="781"/>
      <c r="AP875" s="781"/>
      <c r="AQ875" s="781"/>
      <c r="AR875" s="781"/>
      <c r="AS875" s="781"/>
      <c r="AT875" s="781"/>
      <c r="AU875" s="781"/>
      <c r="AV875" s="781"/>
      <c r="AW875" s="925"/>
      <c r="AX875" s="926"/>
      <c r="AY875" s="927"/>
      <c r="AZ875" s="927"/>
      <c r="BA875" s="927"/>
      <c r="BB875" s="927"/>
      <c r="BC875" s="928"/>
    </row>
    <row r="876" spans="1:56" ht="15" customHeight="1">
      <c r="A876" s="929"/>
      <c r="B876" s="917"/>
      <c r="C876" s="918"/>
      <c r="D876" s="919"/>
      <c r="E876" s="920"/>
      <c r="F876" s="920"/>
      <c r="G876" s="920"/>
      <c r="H876" s="920"/>
      <c r="I876" s="920"/>
      <c r="J876" s="920"/>
      <c r="K876" s="920"/>
      <c r="L876" s="920"/>
      <c r="M876" s="920"/>
      <c r="N876" s="920"/>
      <c r="O876" s="920"/>
      <c r="P876" s="920"/>
      <c r="Q876" s="921"/>
      <c r="R876" s="922" t="s">
        <v>2067</v>
      </c>
      <c r="S876" s="923"/>
      <c r="T876" s="651">
        <v>7</v>
      </c>
      <c r="U876" s="652"/>
      <c r="V876" s="924"/>
      <c r="W876" s="842" t="s">
        <v>351</v>
      </c>
      <c r="X876" s="781"/>
      <c r="Y876" s="781"/>
      <c r="Z876" s="781"/>
      <c r="AA876" s="781"/>
      <c r="AB876" s="781"/>
      <c r="AC876" s="781"/>
      <c r="AD876" s="781"/>
      <c r="AE876" s="781"/>
      <c r="AF876" s="781"/>
      <c r="AG876" s="781"/>
      <c r="AH876" s="781"/>
      <c r="AI876" s="781"/>
      <c r="AJ876" s="781"/>
      <c r="AK876" s="781"/>
      <c r="AL876" s="781"/>
      <c r="AM876" s="781"/>
      <c r="AN876" s="781"/>
      <c r="AO876" s="781"/>
      <c r="AP876" s="781"/>
      <c r="AQ876" s="781"/>
      <c r="AR876" s="781"/>
      <c r="AS876" s="781"/>
      <c r="AT876" s="781"/>
      <c r="AU876" s="781"/>
      <c r="AV876" s="781"/>
      <c r="AW876" s="925"/>
      <c r="AX876" s="926"/>
      <c r="AY876" s="927"/>
      <c r="AZ876" s="927"/>
      <c r="BA876" s="927"/>
      <c r="BB876" s="927"/>
      <c r="BC876" s="928"/>
    </row>
    <row r="877" spans="1:56" ht="15" customHeight="1">
      <c r="A877" s="929"/>
      <c r="B877" s="917"/>
      <c r="C877" s="918"/>
      <c r="D877" s="919"/>
      <c r="E877" s="920"/>
      <c r="F877" s="920"/>
      <c r="G877" s="920"/>
      <c r="H877" s="920"/>
      <c r="I877" s="920"/>
      <c r="J877" s="920"/>
      <c r="K877" s="920"/>
      <c r="L877" s="920"/>
      <c r="M877" s="920"/>
      <c r="N877" s="920"/>
      <c r="O877" s="920"/>
      <c r="P877" s="920"/>
      <c r="Q877" s="921"/>
      <c r="R877" s="922" t="s">
        <v>2067</v>
      </c>
      <c r="S877" s="923"/>
      <c r="T877" s="651">
        <v>8</v>
      </c>
      <c r="U877" s="652"/>
      <c r="V877" s="924"/>
      <c r="W877" s="842" t="s">
        <v>352</v>
      </c>
      <c r="X877" s="781"/>
      <c r="Y877" s="781"/>
      <c r="Z877" s="781"/>
      <c r="AA877" s="781"/>
      <c r="AB877" s="781"/>
      <c r="AC877" s="781"/>
      <c r="AD877" s="781"/>
      <c r="AE877" s="781"/>
      <c r="AF877" s="781"/>
      <c r="AG877" s="781"/>
      <c r="AH877" s="781"/>
      <c r="AI877" s="781"/>
      <c r="AJ877" s="781"/>
      <c r="AK877" s="781"/>
      <c r="AL877" s="781"/>
      <c r="AM877" s="781"/>
      <c r="AN877" s="781"/>
      <c r="AO877" s="781"/>
      <c r="AP877" s="781"/>
      <c r="AQ877" s="781"/>
      <c r="AR877" s="781"/>
      <c r="AS877" s="781"/>
      <c r="AT877" s="781"/>
      <c r="AU877" s="781"/>
      <c r="AV877" s="781"/>
      <c r="AW877" s="925"/>
      <c r="AX877" s="933"/>
      <c r="AY877" s="934"/>
      <c r="AZ877" s="934"/>
      <c r="BA877" s="934"/>
      <c r="BB877" s="934"/>
      <c r="BC877" s="935"/>
    </row>
    <row r="878" spans="1:56" ht="15" customHeight="1">
      <c r="A878" s="929"/>
      <c r="B878" s="917"/>
      <c r="C878" s="918"/>
      <c r="D878" s="919"/>
      <c r="E878" s="920"/>
      <c r="F878" s="920"/>
      <c r="G878" s="920"/>
      <c r="H878" s="920"/>
      <c r="I878" s="920"/>
      <c r="J878" s="920"/>
      <c r="K878" s="920"/>
      <c r="L878" s="920"/>
      <c r="M878" s="920"/>
      <c r="N878" s="920"/>
      <c r="O878" s="920"/>
      <c r="P878" s="920"/>
      <c r="Q878" s="921"/>
      <c r="R878" s="922" t="s">
        <v>2067</v>
      </c>
      <c r="S878" s="923"/>
      <c r="T878" s="651">
        <v>9</v>
      </c>
      <c r="U878" s="652"/>
      <c r="V878" s="924"/>
      <c r="W878" s="842" t="s">
        <v>353</v>
      </c>
      <c r="X878" s="781"/>
      <c r="Y878" s="781"/>
      <c r="Z878" s="781"/>
      <c r="AA878" s="781"/>
      <c r="AB878" s="781"/>
      <c r="AC878" s="781"/>
      <c r="AD878" s="781"/>
      <c r="AE878" s="781"/>
      <c r="AF878" s="781"/>
      <c r="AG878" s="781"/>
      <c r="AH878" s="781"/>
      <c r="AI878" s="781"/>
      <c r="AJ878" s="781"/>
      <c r="AK878" s="781"/>
      <c r="AL878" s="781"/>
      <c r="AM878" s="781"/>
      <c r="AN878" s="781"/>
      <c r="AO878" s="781"/>
      <c r="AP878" s="781"/>
      <c r="AQ878" s="781"/>
      <c r="AR878" s="781"/>
      <c r="AS878" s="781"/>
      <c r="AT878" s="781"/>
      <c r="AU878" s="781"/>
      <c r="AV878" s="781"/>
      <c r="AW878" s="925"/>
      <c r="AX878" s="926"/>
      <c r="AY878" s="927"/>
      <c r="AZ878" s="927"/>
      <c r="BA878" s="927"/>
      <c r="BB878" s="927"/>
      <c r="BC878" s="928"/>
    </row>
    <row r="879" spans="1:56" ht="15" customHeight="1">
      <c r="A879" s="929"/>
      <c r="B879" s="917"/>
      <c r="C879" s="918"/>
      <c r="D879" s="919"/>
      <c r="E879" s="920"/>
      <c r="F879" s="920"/>
      <c r="G879" s="920"/>
      <c r="H879" s="920"/>
      <c r="I879" s="920"/>
      <c r="J879" s="920"/>
      <c r="K879" s="920"/>
      <c r="L879" s="920"/>
      <c r="M879" s="920"/>
      <c r="N879" s="920"/>
      <c r="O879" s="920"/>
      <c r="P879" s="920"/>
      <c r="Q879" s="921"/>
      <c r="R879" s="922" t="s">
        <v>2067</v>
      </c>
      <c r="S879" s="923"/>
      <c r="T879" s="651">
        <v>10</v>
      </c>
      <c r="U879" s="652"/>
      <c r="V879" s="924"/>
      <c r="W879" s="842" t="s">
        <v>992</v>
      </c>
      <c r="X879" s="781"/>
      <c r="Y879" s="781"/>
      <c r="Z879" s="781"/>
      <c r="AA879" s="781"/>
      <c r="AB879" s="781"/>
      <c r="AC879" s="781"/>
      <c r="AD879" s="781"/>
      <c r="AE879" s="781"/>
      <c r="AF879" s="781"/>
      <c r="AG879" s="781"/>
      <c r="AH879" s="781"/>
      <c r="AI879" s="781"/>
      <c r="AJ879" s="781"/>
      <c r="AK879" s="781"/>
      <c r="AL879" s="781"/>
      <c r="AM879" s="781"/>
      <c r="AN879" s="781"/>
      <c r="AO879" s="781"/>
      <c r="AP879" s="781"/>
      <c r="AQ879" s="781"/>
      <c r="AR879" s="781"/>
      <c r="AS879" s="781"/>
      <c r="AT879" s="781"/>
      <c r="AU879" s="781"/>
      <c r="AV879" s="781"/>
      <c r="AW879" s="925"/>
      <c r="AX879" s="926"/>
      <c r="AY879" s="927"/>
      <c r="AZ879" s="927"/>
      <c r="BA879" s="927"/>
      <c r="BB879" s="927"/>
      <c r="BC879" s="928"/>
    </row>
    <row r="880" spans="1:56" ht="15" customHeight="1">
      <c r="A880" s="929"/>
      <c r="B880" s="917"/>
      <c r="C880" s="918"/>
      <c r="D880" s="919"/>
      <c r="E880" s="920"/>
      <c r="F880" s="920"/>
      <c r="G880" s="920"/>
      <c r="H880" s="920"/>
      <c r="I880" s="920"/>
      <c r="J880" s="920"/>
      <c r="K880" s="920"/>
      <c r="L880" s="920"/>
      <c r="M880" s="920"/>
      <c r="N880" s="920"/>
      <c r="O880" s="920"/>
      <c r="P880" s="920"/>
      <c r="Q880" s="921"/>
      <c r="R880" s="922" t="s">
        <v>2067</v>
      </c>
      <c r="S880" s="923"/>
      <c r="T880" s="651">
        <v>11</v>
      </c>
      <c r="U880" s="652"/>
      <c r="V880" s="924"/>
      <c r="W880" s="842" t="s">
        <v>354</v>
      </c>
      <c r="X880" s="781"/>
      <c r="Y880" s="781"/>
      <c r="Z880" s="781"/>
      <c r="AA880" s="781"/>
      <c r="AB880" s="781"/>
      <c r="AC880" s="781"/>
      <c r="AD880" s="781"/>
      <c r="AE880" s="781"/>
      <c r="AF880" s="781"/>
      <c r="AG880" s="781"/>
      <c r="AH880" s="781"/>
      <c r="AI880" s="781"/>
      <c r="AJ880" s="781"/>
      <c r="AK880" s="781"/>
      <c r="AL880" s="781"/>
      <c r="AM880" s="781"/>
      <c r="AN880" s="781"/>
      <c r="AO880" s="781"/>
      <c r="AP880" s="781"/>
      <c r="AQ880" s="781"/>
      <c r="AR880" s="781"/>
      <c r="AS880" s="781"/>
      <c r="AT880" s="781"/>
      <c r="AU880" s="781"/>
      <c r="AV880" s="781"/>
      <c r="AW880" s="925"/>
      <c r="AX880" s="926"/>
      <c r="AY880" s="927"/>
      <c r="AZ880" s="927"/>
      <c r="BA880" s="927"/>
      <c r="BB880" s="927"/>
      <c r="BC880" s="928"/>
    </row>
    <row r="881" spans="1:55" ht="15" customHeight="1">
      <c r="A881" s="929"/>
      <c r="B881" s="917"/>
      <c r="C881" s="918"/>
      <c r="D881" s="919"/>
      <c r="E881" s="920"/>
      <c r="F881" s="920"/>
      <c r="G881" s="920"/>
      <c r="H881" s="920"/>
      <c r="I881" s="920"/>
      <c r="J881" s="920"/>
      <c r="K881" s="920"/>
      <c r="L881" s="920"/>
      <c r="M881" s="920"/>
      <c r="N881" s="920"/>
      <c r="O881" s="920"/>
      <c r="P881" s="920"/>
      <c r="Q881" s="921"/>
      <c r="R881" s="922" t="s">
        <v>2067</v>
      </c>
      <c r="S881" s="923"/>
      <c r="T881" s="651">
        <v>12</v>
      </c>
      <c r="U881" s="652"/>
      <c r="V881" s="924"/>
      <c r="W881" s="842" t="s">
        <v>355</v>
      </c>
      <c r="X881" s="781"/>
      <c r="Y881" s="781"/>
      <c r="Z881" s="781"/>
      <c r="AA881" s="781"/>
      <c r="AB881" s="781"/>
      <c r="AC881" s="781"/>
      <c r="AD881" s="781"/>
      <c r="AE881" s="781"/>
      <c r="AF881" s="781"/>
      <c r="AG881" s="781"/>
      <c r="AH881" s="781"/>
      <c r="AI881" s="781"/>
      <c r="AJ881" s="781"/>
      <c r="AK881" s="781"/>
      <c r="AL881" s="781"/>
      <c r="AM881" s="781"/>
      <c r="AN881" s="781"/>
      <c r="AO881" s="781"/>
      <c r="AP881" s="781"/>
      <c r="AQ881" s="781"/>
      <c r="AR881" s="781"/>
      <c r="AS881" s="781"/>
      <c r="AT881" s="781"/>
      <c r="AU881" s="781"/>
      <c r="AV881" s="781"/>
      <c r="AW881" s="925"/>
      <c r="AX881" s="933"/>
      <c r="AY881" s="934"/>
      <c r="AZ881" s="934"/>
      <c r="BA881" s="934"/>
      <c r="BB881" s="934"/>
      <c r="BC881" s="935"/>
    </row>
    <row r="882" spans="1:55" ht="15" customHeight="1">
      <c r="A882" s="929"/>
      <c r="B882" s="917"/>
      <c r="C882" s="918"/>
      <c r="D882" s="919"/>
      <c r="E882" s="920"/>
      <c r="F882" s="920"/>
      <c r="G882" s="920"/>
      <c r="H882" s="920"/>
      <c r="I882" s="920"/>
      <c r="J882" s="920"/>
      <c r="K882" s="920"/>
      <c r="L882" s="920"/>
      <c r="M882" s="920"/>
      <c r="N882" s="920"/>
      <c r="O882" s="920"/>
      <c r="P882" s="920"/>
      <c r="Q882" s="921"/>
      <c r="R882" s="922" t="s">
        <v>2067</v>
      </c>
      <c r="S882" s="923"/>
      <c r="T882" s="651">
        <v>13</v>
      </c>
      <c r="U882" s="652"/>
      <c r="V882" s="924"/>
      <c r="W882" s="842" t="s">
        <v>356</v>
      </c>
      <c r="X882" s="781"/>
      <c r="Y882" s="781"/>
      <c r="Z882" s="781"/>
      <c r="AA882" s="781"/>
      <c r="AB882" s="781"/>
      <c r="AC882" s="781"/>
      <c r="AD882" s="781"/>
      <c r="AE882" s="781"/>
      <c r="AF882" s="781"/>
      <c r="AG882" s="781"/>
      <c r="AH882" s="781"/>
      <c r="AI882" s="781"/>
      <c r="AJ882" s="781"/>
      <c r="AK882" s="781"/>
      <c r="AL882" s="781"/>
      <c r="AM882" s="781"/>
      <c r="AN882" s="781"/>
      <c r="AO882" s="781"/>
      <c r="AP882" s="781"/>
      <c r="AQ882" s="781"/>
      <c r="AR882" s="781"/>
      <c r="AS882" s="781"/>
      <c r="AT882" s="781"/>
      <c r="AU882" s="781"/>
      <c r="AV882" s="781"/>
      <c r="AW882" s="925"/>
      <c r="AX882" s="926"/>
      <c r="AY882" s="927"/>
      <c r="AZ882" s="927"/>
      <c r="BA882" s="927"/>
      <c r="BB882" s="927"/>
      <c r="BC882" s="928"/>
    </row>
    <row r="883" spans="1:55" ht="15" customHeight="1">
      <c r="A883" s="929"/>
      <c r="B883" s="917"/>
      <c r="C883" s="918"/>
      <c r="D883" s="919"/>
      <c r="E883" s="920"/>
      <c r="F883" s="920"/>
      <c r="G883" s="920"/>
      <c r="H883" s="920"/>
      <c r="I883" s="920"/>
      <c r="J883" s="920"/>
      <c r="K883" s="920"/>
      <c r="L883" s="920"/>
      <c r="M883" s="920"/>
      <c r="N883" s="920"/>
      <c r="O883" s="920"/>
      <c r="P883" s="920"/>
      <c r="Q883" s="921"/>
      <c r="R883" s="936"/>
      <c r="S883" s="936"/>
      <c r="T883" s="651"/>
      <c r="U883" s="652"/>
      <c r="V883" s="924"/>
      <c r="W883" s="842"/>
      <c r="X883" s="781"/>
      <c r="Y883" s="781"/>
      <c r="Z883" s="781"/>
      <c r="AA883" s="781"/>
      <c r="AB883" s="781"/>
      <c r="AC883" s="781"/>
      <c r="AD883" s="781"/>
      <c r="AE883" s="781"/>
      <c r="AF883" s="781"/>
      <c r="AG883" s="781"/>
      <c r="AH883" s="781"/>
      <c r="AI883" s="781"/>
      <c r="AJ883" s="781"/>
      <c r="AK883" s="781"/>
      <c r="AL883" s="781"/>
      <c r="AM883" s="781"/>
      <c r="AN883" s="781"/>
      <c r="AO883" s="781"/>
      <c r="AP883" s="781"/>
      <c r="AQ883" s="781"/>
      <c r="AR883" s="781"/>
      <c r="AS883" s="781"/>
      <c r="AT883" s="781"/>
      <c r="AU883" s="781"/>
      <c r="AV883" s="781"/>
      <c r="AW883" s="925"/>
      <c r="AX883" s="926"/>
      <c r="AY883" s="927"/>
      <c r="AZ883" s="927"/>
      <c r="BA883" s="927"/>
      <c r="BB883" s="927"/>
      <c r="BC883" s="928"/>
    </row>
    <row r="884" spans="1:55" ht="15" customHeight="1">
      <c r="A884" s="916" t="s">
        <v>1438</v>
      </c>
      <c r="B884" s="917"/>
      <c r="C884" s="918"/>
      <c r="D884" s="919" t="s">
        <v>359</v>
      </c>
      <c r="E884" s="920"/>
      <c r="F884" s="920"/>
      <c r="G884" s="920"/>
      <c r="H884" s="920"/>
      <c r="I884" s="920"/>
      <c r="J884" s="920"/>
      <c r="K884" s="920"/>
      <c r="L884" s="920"/>
      <c r="M884" s="920"/>
      <c r="N884" s="920"/>
      <c r="O884" s="920"/>
      <c r="P884" s="920"/>
      <c r="Q884" s="921"/>
      <c r="R884" s="922" t="s">
        <v>2067</v>
      </c>
      <c r="S884" s="923"/>
      <c r="T884" s="651">
        <v>1</v>
      </c>
      <c r="U884" s="652"/>
      <c r="V884" s="924"/>
      <c r="W884" s="937" t="s">
        <v>2097</v>
      </c>
      <c r="X884" s="938"/>
      <c r="Y884" s="938"/>
      <c r="Z884" s="938"/>
      <c r="AA884" s="938"/>
      <c r="AB884" s="938"/>
      <c r="AC884" s="938"/>
      <c r="AD884" s="938"/>
      <c r="AE884" s="938"/>
      <c r="AF884" s="938"/>
      <c r="AG884" s="938"/>
      <c r="AH884" s="938"/>
      <c r="AI884" s="938"/>
      <c r="AJ884" s="938"/>
      <c r="AK884" s="938"/>
      <c r="AL884" s="938"/>
      <c r="AM884" s="938"/>
      <c r="AN884" s="938"/>
      <c r="AO884" s="938"/>
      <c r="AP884" s="938"/>
      <c r="AQ884" s="938"/>
      <c r="AR884" s="938"/>
      <c r="AS884" s="938"/>
      <c r="AT884" s="938"/>
      <c r="AU884" s="938"/>
      <c r="AV884" s="938"/>
      <c r="AW884" s="939"/>
      <c r="AX884" s="926"/>
      <c r="AY884" s="927"/>
      <c r="AZ884" s="927"/>
      <c r="BA884" s="927"/>
      <c r="BB884" s="927"/>
      <c r="BC884" s="928"/>
    </row>
    <row r="885" spans="1:55" ht="15" customHeight="1">
      <c r="A885" s="929"/>
      <c r="B885" s="917"/>
      <c r="C885" s="918"/>
      <c r="D885" s="919"/>
      <c r="E885" s="920"/>
      <c r="F885" s="920"/>
      <c r="G885" s="920"/>
      <c r="H885" s="920"/>
      <c r="I885" s="920"/>
      <c r="J885" s="920"/>
      <c r="K885" s="920"/>
      <c r="L885" s="920"/>
      <c r="M885" s="920"/>
      <c r="N885" s="920"/>
      <c r="O885" s="920"/>
      <c r="P885" s="920"/>
      <c r="Q885" s="921"/>
      <c r="R885" s="922" t="s">
        <v>2067</v>
      </c>
      <c r="S885" s="923"/>
      <c r="T885" s="651">
        <v>2</v>
      </c>
      <c r="U885" s="652"/>
      <c r="V885" s="924"/>
      <c r="W885" s="937" t="s">
        <v>2098</v>
      </c>
      <c r="X885" s="938"/>
      <c r="Y885" s="938"/>
      <c r="Z885" s="938"/>
      <c r="AA885" s="938"/>
      <c r="AB885" s="938"/>
      <c r="AC885" s="938"/>
      <c r="AD885" s="938"/>
      <c r="AE885" s="938"/>
      <c r="AF885" s="938"/>
      <c r="AG885" s="938"/>
      <c r="AH885" s="938"/>
      <c r="AI885" s="938"/>
      <c r="AJ885" s="938"/>
      <c r="AK885" s="938"/>
      <c r="AL885" s="938"/>
      <c r="AM885" s="938"/>
      <c r="AN885" s="938"/>
      <c r="AO885" s="938"/>
      <c r="AP885" s="938"/>
      <c r="AQ885" s="938"/>
      <c r="AR885" s="938"/>
      <c r="AS885" s="938"/>
      <c r="AT885" s="938"/>
      <c r="AU885" s="938"/>
      <c r="AV885" s="938"/>
      <c r="AW885" s="939"/>
      <c r="AX885" s="926"/>
      <c r="AY885" s="927"/>
      <c r="AZ885" s="927"/>
      <c r="BA885" s="927"/>
      <c r="BB885" s="927"/>
      <c r="BC885" s="928"/>
    </row>
    <row r="886" spans="1:55" ht="15" customHeight="1">
      <c r="A886" s="929"/>
      <c r="B886" s="917"/>
      <c r="C886" s="918"/>
      <c r="D886" s="919"/>
      <c r="E886" s="920"/>
      <c r="F886" s="920"/>
      <c r="G886" s="920"/>
      <c r="H886" s="920"/>
      <c r="I886" s="920"/>
      <c r="J886" s="920"/>
      <c r="K886" s="920"/>
      <c r="L886" s="920"/>
      <c r="M886" s="920"/>
      <c r="N886" s="920"/>
      <c r="O886" s="920"/>
      <c r="P886" s="920"/>
      <c r="Q886" s="921"/>
      <c r="R886" s="922" t="s">
        <v>2067</v>
      </c>
      <c r="S886" s="923"/>
      <c r="T886" s="651">
        <v>3</v>
      </c>
      <c r="U886" s="652"/>
      <c r="V886" s="924"/>
      <c r="W886" s="937" t="s">
        <v>2099</v>
      </c>
      <c r="X886" s="938"/>
      <c r="Y886" s="938"/>
      <c r="Z886" s="938"/>
      <c r="AA886" s="938"/>
      <c r="AB886" s="938"/>
      <c r="AC886" s="938"/>
      <c r="AD886" s="938"/>
      <c r="AE886" s="938"/>
      <c r="AF886" s="938"/>
      <c r="AG886" s="938"/>
      <c r="AH886" s="938"/>
      <c r="AI886" s="938"/>
      <c r="AJ886" s="938"/>
      <c r="AK886" s="938"/>
      <c r="AL886" s="938"/>
      <c r="AM886" s="938"/>
      <c r="AN886" s="938"/>
      <c r="AO886" s="938"/>
      <c r="AP886" s="938"/>
      <c r="AQ886" s="938"/>
      <c r="AR886" s="938"/>
      <c r="AS886" s="938"/>
      <c r="AT886" s="938"/>
      <c r="AU886" s="938"/>
      <c r="AV886" s="938"/>
      <c r="AW886" s="939"/>
      <c r="AX886" s="926"/>
      <c r="AY886" s="927"/>
      <c r="AZ886" s="927"/>
      <c r="BA886" s="927"/>
      <c r="BB886" s="927"/>
      <c r="BC886" s="928"/>
    </row>
    <row r="887" spans="1:55" ht="15" customHeight="1">
      <c r="A887" s="929"/>
      <c r="B887" s="917"/>
      <c r="C887" s="918"/>
      <c r="D887" s="919"/>
      <c r="E887" s="920"/>
      <c r="F887" s="920"/>
      <c r="G887" s="920"/>
      <c r="H887" s="920"/>
      <c r="I887" s="920"/>
      <c r="J887" s="920"/>
      <c r="K887" s="920"/>
      <c r="L887" s="920"/>
      <c r="M887" s="920"/>
      <c r="N887" s="920"/>
      <c r="O887" s="920"/>
      <c r="P887" s="920"/>
      <c r="Q887" s="921"/>
      <c r="R887" s="922" t="s">
        <v>2067</v>
      </c>
      <c r="S887" s="923"/>
      <c r="T887" s="651">
        <v>4</v>
      </c>
      <c r="U887" s="652"/>
      <c r="V887" s="924"/>
      <c r="W887" s="937" t="s">
        <v>2100</v>
      </c>
      <c r="X887" s="938"/>
      <c r="Y887" s="938"/>
      <c r="Z887" s="938"/>
      <c r="AA887" s="938"/>
      <c r="AB887" s="938"/>
      <c r="AC887" s="938"/>
      <c r="AD887" s="938"/>
      <c r="AE887" s="938"/>
      <c r="AF887" s="938"/>
      <c r="AG887" s="938"/>
      <c r="AH887" s="938"/>
      <c r="AI887" s="938"/>
      <c r="AJ887" s="938"/>
      <c r="AK887" s="938"/>
      <c r="AL887" s="938"/>
      <c r="AM887" s="938"/>
      <c r="AN887" s="938"/>
      <c r="AO887" s="938"/>
      <c r="AP887" s="938"/>
      <c r="AQ887" s="938"/>
      <c r="AR887" s="938"/>
      <c r="AS887" s="938"/>
      <c r="AT887" s="938"/>
      <c r="AU887" s="938"/>
      <c r="AV887" s="938"/>
      <c r="AW887" s="939"/>
      <c r="AX887" s="926"/>
      <c r="AY887" s="927"/>
      <c r="AZ887" s="927"/>
      <c r="BA887" s="927"/>
      <c r="BB887" s="927"/>
      <c r="BC887" s="928"/>
    </row>
    <row r="888" spans="1:55" ht="15" customHeight="1">
      <c r="A888" s="929"/>
      <c r="B888" s="917"/>
      <c r="C888" s="918"/>
      <c r="D888" s="919"/>
      <c r="E888" s="920"/>
      <c r="F888" s="920"/>
      <c r="G888" s="920"/>
      <c r="H888" s="920"/>
      <c r="I888" s="920"/>
      <c r="J888" s="920"/>
      <c r="K888" s="920"/>
      <c r="L888" s="920"/>
      <c r="M888" s="920"/>
      <c r="N888" s="920"/>
      <c r="O888" s="920"/>
      <c r="P888" s="920"/>
      <c r="Q888" s="921"/>
      <c r="R888" s="922" t="s">
        <v>2067</v>
      </c>
      <c r="S888" s="923"/>
      <c r="T888" s="651">
        <v>5</v>
      </c>
      <c r="U888" s="652"/>
      <c r="V888" s="924"/>
      <c r="W888" s="937" t="s">
        <v>2101</v>
      </c>
      <c r="X888" s="938"/>
      <c r="Y888" s="938"/>
      <c r="Z888" s="938"/>
      <c r="AA888" s="938"/>
      <c r="AB888" s="938"/>
      <c r="AC888" s="938"/>
      <c r="AD888" s="938"/>
      <c r="AE888" s="938"/>
      <c r="AF888" s="938"/>
      <c r="AG888" s="938"/>
      <c r="AH888" s="938"/>
      <c r="AI888" s="938"/>
      <c r="AJ888" s="938"/>
      <c r="AK888" s="938"/>
      <c r="AL888" s="938"/>
      <c r="AM888" s="938"/>
      <c r="AN888" s="938"/>
      <c r="AO888" s="938"/>
      <c r="AP888" s="938"/>
      <c r="AQ888" s="938"/>
      <c r="AR888" s="938"/>
      <c r="AS888" s="938"/>
      <c r="AT888" s="938"/>
      <c r="AU888" s="938"/>
      <c r="AV888" s="938"/>
      <c r="AW888" s="939"/>
      <c r="AX888" s="926"/>
      <c r="AY888" s="927"/>
      <c r="AZ888" s="927"/>
      <c r="BA888" s="927"/>
      <c r="BB888" s="927"/>
      <c r="BC888" s="928"/>
    </row>
    <row r="889" spans="1:55" ht="15" customHeight="1">
      <c r="A889" s="929"/>
      <c r="B889" s="917"/>
      <c r="C889" s="918"/>
      <c r="D889" s="919"/>
      <c r="E889" s="920"/>
      <c r="F889" s="920"/>
      <c r="G889" s="920"/>
      <c r="H889" s="920"/>
      <c r="I889" s="920"/>
      <c r="J889" s="920"/>
      <c r="K889" s="920"/>
      <c r="L889" s="920"/>
      <c r="M889" s="920"/>
      <c r="N889" s="920"/>
      <c r="O889" s="920"/>
      <c r="P889" s="920"/>
      <c r="Q889" s="921"/>
      <c r="R889" s="922" t="s">
        <v>2067</v>
      </c>
      <c r="S889" s="923"/>
      <c r="T889" s="651">
        <v>6</v>
      </c>
      <c r="U889" s="652"/>
      <c r="V889" s="924"/>
      <c r="W889" s="937" t="s">
        <v>2102</v>
      </c>
      <c r="X889" s="938"/>
      <c r="Y889" s="938"/>
      <c r="Z889" s="938"/>
      <c r="AA889" s="938"/>
      <c r="AB889" s="938"/>
      <c r="AC889" s="938"/>
      <c r="AD889" s="938"/>
      <c r="AE889" s="938"/>
      <c r="AF889" s="938"/>
      <c r="AG889" s="938"/>
      <c r="AH889" s="938"/>
      <c r="AI889" s="938"/>
      <c r="AJ889" s="938"/>
      <c r="AK889" s="938"/>
      <c r="AL889" s="938"/>
      <c r="AM889" s="938"/>
      <c r="AN889" s="938"/>
      <c r="AO889" s="938"/>
      <c r="AP889" s="938"/>
      <c r="AQ889" s="938"/>
      <c r="AR889" s="938"/>
      <c r="AS889" s="938"/>
      <c r="AT889" s="938"/>
      <c r="AU889" s="938"/>
      <c r="AV889" s="938"/>
      <c r="AW889" s="939"/>
      <c r="AX889" s="926"/>
      <c r="AY889" s="927"/>
      <c r="AZ889" s="927"/>
      <c r="BA889" s="927"/>
      <c r="BB889" s="927"/>
      <c r="BC889" s="928"/>
    </row>
    <row r="890" spans="1:55" ht="15" customHeight="1">
      <c r="A890" s="929"/>
      <c r="B890" s="917"/>
      <c r="C890" s="918"/>
      <c r="D890" s="919"/>
      <c r="E890" s="920"/>
      <c r="F890" s="920"/>
      <c r="G890" s="920"/>
      <c r="H890" s="920"/>
      <c r="I890" s="920"/>
      <c r="J890" s="920"/>
      <c r="K890" s="920"/>
      <c r="L890" s="920"/>
      <c r="M890" s="920"/>
      <c r="N890" s="920"/>
      <c r="O890" s="920"/>
      <c r="P890" s="920"/>
      <c r="Q890" s="921"/>
      <c r="R890" s="922" t="s">
        <v>2067</v>
      </c>
      <c r="S890" s="923"/>
      <c r="T890" s="651">
        <v>7</v>
      </c>
      <c r="U890" s="652"/>
      <c r="V890" s="924"/>
      <c r="W890" s="937" t="s">
        <v>2103</v>
      </c>
      <c r="X890" s="938"/>
      <c r="Y890" s="938"/>
      <c r="Z890" s="938"/>
      <c r="AA890" s="938"/>
      <c r="AB890" s="938"/>
      <c r="AC890" s="938"/>
      <c r="AD890" s="938"/>
      <c r="AE890" s="938"/>
      <c r="AF890" s="938"/>
      <c r="AG890" s="938"/>
      <c r="AH890" s="938"/>
      <c r="AI890" s="938"/>
      <c r="AJ890" s="938"/>
      <c r="AK890" s="938"/>
      <c r="AL890" s="938"/>
      <c r="AM890" s="938"/>
      <c r="AN890" s="938"/>
      <c r="AO890" s="938"/>
      <c r="AP890" s="938"/>
      <c r="AQ890" s="938"/>
      <c r="AR890" s="938"/>
      <c r="AS890" s="938"/>
      <c r="AT890" s="938"/>
      <c r="AU890" s="938"/>
      <c r="AV890" s="938"/>
      <c r="AW890" s="939"/>
      <c r="AX890" s="933"/>
      <c r="AY890" s="934"/>
      <c r="AZ890" s="934"/>
      <c r="BA890" s="934"/>
      <c r="BB890" s="934"/>
      <c r="BC890" s="935"/>
    </row>
    <row r="891" spans="1:55" ht="15" customHeight="1">
      <c r="A891" s="929"/>
      <c r="B891" s="917"/>
      <c r="C891" s="918"/>
      <c r="D891" s="919"/>
      <c r="E891" s="920"/>
      <c r="F891" s="920"/>
      <c r="G891" s="920"/>
      <c r="H891" s="920"/>
      <c r="I891" s="920"/>
      <c r="J891" s="920"/>
      <c r="K891" s="920"/>
      <c r="L891" s="920"/>
      <c r="M891" s="920"/>
      <c r="N891" s="920"/>
      <c r="O891" s="920"/>
      <c r="P891" s="920"/>
      <c r="Q891" s="921"/>
      <c r="R891" s="922" t="s">
        <v>2067</v>
      </c>
      <c r="S891" s="923"/>
      <c r="T891" s="651" t="s">
        <v>357</v>
      </c>
      <c r="U891" s="652"/>
      <c r="V891" s="924"/>
      <c r="W891" s="937" t="s">
        <v>2104</v>
      </c>
      <c r="X891" s="938"/>
      <c r="Y891" s="938"/>
      <c r="Z891" s="938"/>
      <c r="AA891" s="938"/>
      <c r="AB891" s="938"/>
      <c r="AC891" s="938"/>
      <c r="AD891" s="938"/>
      <c r="AE891" s="938"/>
      <c r="AF891" s="938"/>
      <c r="AG891" s="938"/>
      <c r="AH891" s="938"/>
      <c r="AI891" s="938"/>
      <c r="AJ891" s="938"/>
      <c r="AK891" s="938"/>
      <c r="AL891" s="938"/>
      <c r="AM891" s="938"/>
      <c r="AN891" s="938"/>
      <c r="AO891" s="938"/>
      <c r="AP891" s="938"/>
      <c r="AQ891" s="938"/>
      <c r="AR891" s="938"/>
      <c r="AS891" s="938"/>
      <c r="AT891" s="938"/>
      <c r="AU891" s="938"/>
      <c r="AV891" s="938"/>
      <c r="AW891" s="939"/>
      <c r="AX891" s="933"/>
      <c r="AY891" s="934"/>
      <c r="AZ891" s="934"/>
      <c r="BA891" s="934"/>
      <c r="BB891" s="934"/>
      <c r="BC891" s="935"/>
    </row>
    <row r="892" spans="1:55" ht="15" customHeight="1">
      <c r="A892" s="929"/>
      <c r="B892" s="917"/>
      <c r="C892" s="918"/>
      <c r="D892" s="919"/>
      <c r="E892" s="920"/>
      <c r="F892" s="920"/>
      <c r="G892" s="920"/>
      <c r="H892" s="920"/>
      <c r="I892" s="920"/>
      <c r="J892" s="920"/>
      <c r="K892" s="920"/>
      <c r="L892" s="920"/>
      <c r="M892" s="920"/>
      <c r="N892" s="920"/>
      <c r="O892" s="920"/>
      <c r="P892" s="920"/>
      <c r="Q892" s="921"/>
      <c r="R892" s="922" t="s">
        <v>2067</v>
      </c>
      <c r="S892" s="923"/>
      <c r="T892" s="651" t="s">
        <v>358</v>
      </c>
      <c r="U892" s="652"/>
      <c r="V892" s="924"/>
      <c r="W892" s="937" t="s">
        <v>2105</v>
      </c>
      <c r="X892" s="938"/>
      <c r="Y892" s="938"/>
      <c r="Z892" s="938"/>
      <c r="AA892" s="938"/>
      <c r="AB892" s="938"/>
      <c r="AC892" s="938"/>
      <c r="AD892" s="938"/>
      <c r="AE892" s="938"/>
      <c r="AF892" s="938"/>
      <c r="AG892" s="938"/>
      <c r="AH892" s="938"/>
      <c r="AI892" s="938"/>
      <c r="AJ892" s="938"/>
      <c r="AK892" s="938"/>
      <c r="AL892" s="938"/>
      <c r="AM892" s="938"/>
      <c r="AN892" s="938"/>
      <c r="AO892" s="938"/>
      <c r="AP892" s="938"/>
      <c r="AQ892" s="938"/>
      <c r="AR892" s="938"/>
      <c r="AS892" s="938"/>
      <c r="AT892" s="938"/>
      <c r="AU892" s="938"/>
      <c r="AV892" s="938"/>
      <c r="AW892" s="939"/>
      <c r="AX892" s="933"/>
      <c r="AY892" s="934"/>
      <c r="AZ892" s="934"/>
      <c r="BA892" s="934"/>
      <c r="BB892" s="934"/>
      <c r="BC892" s="935"/>
    </row>
    <row r="893" spans="1:55" ht="15" customHeight="1">
      <c r="A893" s="929"/>
      <c r="B893" s="917"/>
      <c r="C893" s="918"/>
      <c r="D893" s="919"/>
      <c r="E893" s="920"/>
      <c r="F893" s="920"/>
      <c r="G893" s="920"/>
      <c r="H893" s="920"/>
      <c r="I893" s="920"/>
      <c r="J893" s="920"/>
      <c r="K893" s="920"/>
      <c r="L893" s="920"/>
      <c r="M893" s="920"/>
      <c r="N893" s="920"/>
      <c r="O893" s="920"/>
      <c r="P893" s="920"/>
      <c r="Q893" s="921"/>
      <c r="R893" s="922" t="s">
        <v>2067</v>
      </c>
      <c r="S893" s="923"/>
      <c r="T893" s="651">
        <v>9</v>
      </c>
      <c r="U893" s="652"/>
      <c r="V893" s="924"/>
      <c r="W893" s="937" t="s">
        <v>2106</v>
      </c>
      <c r="X893" s="938"/>
      <c r="Y893" s="938"/>
      <c r="Z893" s="938"/>
      <c r="AA893" s="938"/>
      <c r="AB893" s="938"/>
      <c r="AC893" s="938"/>
      <c r="AD893" s="938"/>
      <c r="AE893" s="938"/>
      <c r="AF893" s="938"/>
      <c r="AG893" s="938"/>
      <c r="AH893" s="938"/>
      <c r="AI893" s="938"/>
      <c r="AJ893" s="938"/>
      <c r="AK893" s="938"/>
      <c r="AL893" s="938"/>
      <c r="AM893" s="938"/>
      <c r="AN893" s="938"/>
      <c r="AO893" s="938"/>
      <c r="AP893" s="938"/>
      <c r="AQ893" s="938"/>
      <c r="AR893" s="938"/>
      <c r="AS893" s="938"/>
      <c r="AT893" s="938"/>
      <c r="AU893" s="938"/>
      <c r="AV893" s="938"/>
      <c r="AW893" s="939"/>
      <c r="AX893" s="926"/>
      <c r="AY893" s="927"/>
      <c r="AZ893" s="927"/>
      <c r="BA893" s="927"/>
      <c r="BB893" s="927"/>
      <c r="BC893" s="928"/>
    </row>
    <row r="894" spans="1:55" ht="15" customHeight="1">
      <c r="A894" s="929"/>
      <c r="B894" s="917"/>
      <c r="C894" s="918"/>
      <c r="D894" s="919"/>
      <c r="E894" s="920"/>
      <c r="F894" s="920"/>
      <c r="G894" s="920"/>
      <c r="H894" s="920"/>
      <c r="I894" s="920"/>
      <c r="J894" s="920"/>
      <c r="K894" s="920"/>
      <c r="L894" s="920"/>
      <c r="M894" s="920"/>
      <c r="N894" s="920"/>
      <c r="O894" s="920"/>
      <c r="P894" s="920"/>
      <c r="Q894" s="921"/>
      <c r="R894" s="922" t="s">
        <v>2067</v>
      </c>
      <c r="S894" s="923"/>
      <c r="T894" s="651" t="s">
        <v>711</v>
      </c>
      <c r="U894" s="652"/>
      <c r="V894" s="924"/>
      <c r="W894" s="937" t="s">
        <v>2107</v>
      </c>
      <c r="X894" s="938"/>
      <c r="Y894" s="938"/>
      <c r="Z894" s="938"/>
      <c r="AA894" s="938"/>
      <c r="AB894" s="938"/>
      <c r="AC894" s="938"/>
      <c r="AD894" s="938"/>
      <c r="AE894" s="938"/>
      <c r="AF894" s="938"/>
      <c r="AG894" s="938"/>
      <c r="AH894" s="938"/>
      <c r="AI894" s="938"/>
      <c r="AJ894" s="938"/>
      <c r="AK894" s="938"/>
      <c r="AL894" s="938"/>
      <c r="AM894" s="938"/>
      <c r="AN894" s="938"/>
      <c r="AO894" s="938"/>
      <c r="AP894" s="938"/>
      <c r="AQ894" s="938"/>
      <c r="AR894" s="938"/>
      <c r="AS894" s="938"/>
      <c r="AT894" s="938"/>
      <c r="AU894" s="938"/>
      <c r="AV894" s="938"/>
      <c r="AW894" s="939"/>
      <c r="AX894" s="933"/>
      <c r="AY894" s="934"/>
      <c r="AZ894" s="934"/>
      <c r="BA894" s="934"/>
      <c r="BB894" s="934"/>
      <c r="BC894" s="935"/>
    </row>
    <row r="895" spans="1:55" ht="15" customHeight="1">
      <c r="A895" s="929"/>
      <c r="B895" s="917"/>
      <c r="C895" s="918"/>
      <c r="D895" s="919"/>
      <c r="E895" s="920"/>
      <c r="F895" s="920"/>
      <c r="G895" s="920"/>
      <c r="H895" s="920"/>
      <c r="I895" s="920"/>
      <c r="J895" s="920"/>
      <c r="K895" s="920"/>
      <c r="L895" s="920"/>
      <c r="M895" s="920"/>
      <c r="N895" s="920"/>
      <c r="O895" s="920"/>
      <c r="P895" s="920"/>
      <c r="Q895" s="921"/>
      <c r="R895" s="922" t="s">
        <v>2067</v>
      </c>
      <c r="S895" s="923"/>
      <c r="T895" s="651" t="s">
        <v>712</v>
      </c>
      <c r="U895" s="652"/>
      <c r="V895" s="924"/>
      <c r="W895" s="937" t="s">
        <v>2108</v>
      </c>
      <c r="X895" s="938"/>
      <c r="Y895" s="938"/>
      <c r="Z895" s="938"/>
      <c r="AA895" s="938"/>
      <c r="AB895" s="938"/>
      <c r="AC895" s="938"/>
      <c r="AD895" s="938"/>
      <c r="AE895" s="938"/>
      <c r="AF895" s="938"/>
      <c r="AG895" s="938"/>
      <c r="AH895" s="938"/>
      <c r="AI895" s="938"/>
      <c r="AJ895" s="938"/>
      <c r="AK895" s="938"/>
      <c r="AL895" s="938"/>
      <c r="AM895" s="938"/>
      <c r="AN895" s="938"/>
      <c r="AO895" s="938"/>
      <c r="AP895" s="938"/>
      <c r="AQ895" s="938"/>
      <c r="AR895" s="938"/>
      <c r="AS895" s="938"/>
      <c r="AT895" s="938"/>
      <c r="AU895" s="938"/>
      <c r="AV895" s="938"/>
      <c r="AW895" s="939"/>
      <c r="AX895" s="933"/>
      <c r="AY895" s="934"/>
      <c r="AZ895" s="934"/>
      <c r="BA895" s="934"/>
      <c r="BB895" s="934"/>
      <c r="BC895" s="935"/>
    </row>
    <row r="896" spans="1:55" ht="15" customHeight="1">
      <c r="A896" s="929"/>
      <c r="B896" s="917"/>
      <c r="C896" s="918"/>
      <c r="D896" s="919"/>
      <c r="E896" s="920"/>
      <c r="F896" s="920"/>
      <c r="G896" s="920"/>
      <c r="H896" s="920"/>
      <c r="I896" s="920"/>
      <c r="J896" s="920"/>
      <c r="K896" s="920"/>
      <c r="L896" s="920"/>
      <c r="M896" s="920"/>
      <c r="N896" s="920"/>
      <c r="O896" s="920"/>
      <c r="P896" s="920"/>
      <c r="Q896" s="921"/>
      <c r="R896" s="922" t="s">
        <v>2067</v>
      </c>
      <c r="S896" s="923"/>
      <c r="T896" s="651" t="s">
        <v>713</v>
      </c>
      <c r="U896" s="652"/>
      <c r="V896" s="924"/>
      <c r="W896" s="937" t="s">
        <v>2109</v>
      </c>
      <c r="X896" s="938"/>
      <c r="Y896" s="938"/>
      <c r="Z896" s="938"/>
      <c r="AA896" s="938"/>
      <c r="AB896" s="938"/>
      <c r="AC896" s="938"/>
      <c r="AD896" s="938"/>
      <c r="AE896" s="938"/>
      <c r="AF896" s="938"/>
      <c r="AG896" s="938"/>
      <c r="AH896" s="938"/>
      <c r="AI896" s="938"/>
      <c r="AJ896" s="938"/>
      <c r="AK896" s="938"/>
      <c r="AL896" s="938"/>
      <c r="AM896" s="938"/>
      <c r="AN896" s="938"/>
      <c r="AO896" s="938"/>
      <c r="AP896" s="938"/>
      <c r="AQ896" s="938"/>
      <c r="AR896" s="938"/>
      <c r="AS896" s="938"/>
      <c r="AT896" s="938"/>
      <c r="AU896" s="938"/>
      <c r="AV896" s="938"/>
      <c r="AW896" s="939"/>
      <c r="AX896" s="933"/>
      <c r="AY896" s="934"/>
      <c r="AZ896" s="934"/>
      <c r="BA896" s="934"/>
      <c r="BB896" s="934"/>
      <c r="BC896" s="935"/>
    </row>
    <row r="897" spans="1:55" ht="15" customHeight="1">
      <c r="A897" s="929"/>
      <c r="B897" s="917"/>
      <c r="C897" s="918"/>
      <c r="D897" s="919"/>
      <c r="E897" s="920"/>
      <c r="F897" s="920"/>
      <c r="G897" s="920"/>
      <c r="H897" s="920"/>
      <c r="I897" s="920"/>
      <c r="J897" s="920"/>
      <c r="K897" s="920"/>
      <c r="L897" s="920"/>
      <c r="M897" s="920"/>
      <c r="N897" s="920"/>
      <c r="O897" s="920"/>
      <c r="P897" s="920"/>
      <c r="Q897" s="921"/>
      <c r="R897" s="922" t="s">
        <v>2067</v>
      </c>
      <c r="S897" s="923"/>
      <c r="T897" s="651" t="s">
        <v>714</v>
      </c>
      <c r="U897" s="652"/>
      <c r="V897" s="924"/>
      <c r="W897" s="937" t="s">
        <v>2110</v>
      </c>
      <c r="X897" s="938"/>
      <c r="Y897" s="938"/>
      <c r="Z897" s="938"/>
      <c r="AA897" s="938"/>
      <c r="AB897" s="938"/>
      <c r="AC897" s="938"/>
      <c r="AD897" s="938"/>
      <c r="AE897" s="938"/>
      <c r="AF897" s="938"/>
      <c r="AG897" s="938"/>
      <c r="AH897" s="938"/>
      <c r="AI897" s="938"/>
      <c r="AJ897" s="938"/>
      <c r="AK897" s="938"/>
      <c r="AL897" s="938"/>
      <c r="AM897" s="938"/>
      <c r="AN897" s="938"/>
      <c r="AO897" s="938"/>
      <c r="AP897" s="938"/>
      <c r="AQ897" s="938"/>
      <c r="AR897" s="938"/>
      <c r="AS897" s="938"/>
      <c r="AT897" s="938"/>
      <c r="AU897" s="938"/>
      <c r="AV897" s="938"/>
      <c r="AW897" s="939"/>
      <c r="AX897" s="933"/>
      <c r="AY897" s="934"/>
      <c r="AZ897" s="934"/>
      <c r="BA897" s="934"/>
      <c r="BB897" s="934"/>
      <c r="BC897" s="935"/>
    </row>
    <row r="898" spans="1:55" ht="15" customHeight="1">
      <c r="A898" s="929"/>
      <c r="B898" s="917"/>
      <c r="C898" s="918"/>
      <c r="D898" s="919"/>
      <c r="E898" s="920"/>
      <c r="F898" s="920"/>
      <c r="G898" s="920"/>
      <c r="H898" s="920"/>
      <c r="I898" s="920"/>
      <c r="J898" s="920"/>
      <c r="K898" s="920"/>
      <c r="L898" s="920"/>
      <c r="M898" s="920"/>
      <c r="N898" s="920"/>
      <c r="O898" s="920"/>
      <c r="P898" s="920"/>
      <c r="Q898" s="921"/>
      <c r="R898" s="922" t="s">
        <v>2067</v>
      </c>
      <c r="S898" s="923"/>
      <c r="T898" s="651">
        <v>12</v>
      </c>
      <c r="U898" s="652"/>
      <c r="V898" s="924"/>
      <c r="W898" s="937" t="s">
        <v>2111</v>
      </c>
      <c r="X898" s="938"/>
      <c r="Y898" s="938"/>
      <c r="Z898" s="938"/>
      <c r="AA898" s="938"/>
      <c r="AB898" s="938"/>
      <c r="AC898" s="938"/>
      <c r="AD898" s="938"/>
      <c r="AE898" s="938"/>
      <c r="AF898" s="938"/>
      <c r="AG898" s="938"/>
      <c r="AH898" s="938"/>
      <c r="AI898" s="938"/>
      <c r="AJ898" s="938"/>
      <c r="AK898" s="938"/>
      <c r="AL898" s="938"/>
      <c r="AM898" s="938"/>
      <c r="AN898" s="938"/>
      <c r="AO898" s="938"/>
      <c r="AP898" s="938"/>
      <c r="AQ898" s="938"/>
      <c r="AR898" s="938"/>
      <c r="AS898" s="938"/>
      <c r="AT898" s="938"/>
      <c r="AU898" s="938"/>
      <c r="AV898" s="938"/>
      <c r="AW898" s="939"/>
      <c r="AX898" s="933"/>
      <c r="AY898" s="934"/>
      <c r="AZ898" s="934"/>
      <c r="BA898" s="934"/>
      <c r="BB898" s="934"/>
      <c r="BC898" s="935"/>
    </row>
    <row r="899" spans="1:55" ht="15" customHeight="1">
      <c r="A899" s="929"/>
      <c r="B899" s="917"/>
      <c r="C899" s="918"/>
      <c r="D899" s="919"/>
      <c r="E899" s="920"/>
      <c r="F899" s="920"/>
      <c r="G899" s="920"/>
      <c r="H899" s="920"/>
      <c r="I899" s="920"/>
      <c r="J899" s="920"/>
      <c r="K899" s="920"/>
      <c r="L899" s="920"/>
      <c r="M899" s="920"/>
      <c r="N899" s="920"/>
      <c r="O899" s="920"/>
      <c r="P899" s="920"/>
      <c r="Q899" s="921"/>
      <c r="R899" s="922" t="s">
        <v>2067</v>
      </c>
      <c r="S899" s="923"/>
      <c r="T899" s="651">
        <v>13</v>
      </c>
      <c r="U899" s="652"/>
      <c r="V899" s="924"/>
      <c r="W899" s="937" t="s">
        <v>2112</v>
      </c>
      <c r="X899" s="938"/>
      <c r="Y899" s="938"/>
      <c r="Z899" s="938"/>
      <c r="AA899" s="938"/>
      <c r="AB899" s="938"/>
      <c r="AC899" s="938"/>
      <c r="AD899" s="938"/>
      <c r="AE899" s="938"/>
      <c r="AF899" s="938"/>
      <c r="AG899" s="938"/>
      <c r="AH899" s="938"/>
      <c r="AI899" s="938"/>
      <c r="AJ899" s="938"/>
      <c r="AK899" s="938"/>
      <c r="AL899" s="938"/>
      <c r="AM899" s="938"/>
      <c r="AN899" s="938"/>
      <c r="AO899" s="938"/>
      <c r="AP899" s="938"/>
      <c r="AQ899" s="938"/>
      <c r="AR899" s="938"/>
      <c r="AS899" s="938"/>
      <c r="AT899" s="938"/>
      <c r="AU899" s="938"/>
      <c r="AV899" s="938"/>
      <c r="AW899" s="939"/>
      <c r="AX899" s="933"/>
      <c r="AY899" s="934"/>
      <c r="AZ899" s="934"/>
      <c r="BA899" s="934"/>
      <c r="BB899" s="934"/>
      <c r="BC899" s="935"/>
    </row>
    <row r="900" spans="1:55" ht="15" customHeight="1">
      <c r="A900" s="929"/>
      <c r="B900" s="917"/>
      <c r="C900" s="918"/>
      <c r="D900" s="919"/>
      <c r="E900" s="920"/>
      <c r="F900" s="920"/>
      <c r="G900" s="920"/>
      <c r="H900" s="920"/>
      <c r="I900" s="920"/>
      <c r="J900" s="920"/>
      <c r="K900" s="920"/>
      <c r="L900" s="920"/>
      <c r="M900" s="920"/>
      <c r="N900" s="920"/>
      <c r="O900" s="920"/>
      <c r="P900" s="920"/>
      <c r="Q900" s="921"/>
      <c r="R900" s="922" t="s">
        <v>2067</v>
      </c>
      <c r="S900" s="923"/>
      <c r="T900" s="651">
        <v>14</v>
      </c>
      <c r="U900" s="652"/>
      <c r="V900" s="924"/>
      <c r="W900" s="937" t="s">
        <v>2113</v>
      </c>
      <c r="X900" s="938"/>
      <c r="Y900" s="938"/>
      <c r="Z900" s="938"/>
      <c r="AA900" s="938"/>
      <c r="AB900" s="938"/>
      <c r="AC900" s="938"/>
      <c r="AD900" s="938"/>
      <c r="AE900" s="938"/>
      <c r="AF900" s="938"/>
      <c r="AG900" s="938"/>
      <c r="AH900" s="938"/>
      <c r="AI900" s="938"/>
      <c r="AJ900" s="938"/>
      <c r="AK900" s="938"/>
      <c r="AL900" s="938"/>
      <c r="AM900" s="938"/>
      <c r="AN900" s="938"/>
      <c r="AO900" s="938"/>
      <c r="AP900" s="938"/>
      <c r="AQ900" s="938"/>
      <c r="AR900" s="938"/>
      <c r="AS900" s="938"/>
      <c r="AT900" s="938"/>
      <c r="AU900" s="938"/>
      <c r="AV900" s="938"/>
      <c r="AW900" s="939"/>
      <c r="AX900" s="933"/>
      <c r="AY900" s="934"/>
      <c r="AZ900" s="934"/>
      <c r="BA900" s="934"/>
      <c r="BB900" s="934"/>
      <c r="BC900" s="935"/>
    </row>
    <row r="901" spans="1:55" ht="15" customHeight="1">
      <c r="A901" s="929"/>
      <c r="B901" s="917"/>
      <c r="C901" s="918"/>
      <c r="D901" s="919"/>
      <c r="E901" s="920"/>
      <c r="F901" s="920"/>
      <c r="G901" s="920"/>
      <c r="H901" s="920"/>
      <c r="I901" s="920"/>
      <c r="J901" s="920"/>
      <c r="K901" s="920"/>
      <c r="L901" s="920"/>
      <c r="M901" s="920"/>
      <c r="N901" s="920"/>
      <c r="O901" s="920"/>
      <c r="P901" s="920"/>
      <c r="Q901" s="921"/>
      <c r="R901" s="922" t="s">
        <v>2067</v>
      </c>
      <c r="S901" s="923"/>
      <c r="T901" s="651">
        <v>15</v>
      </c>
      <c r="U901" s="652"/>
      <c r="V901" s="924"/>
      <c r="W901" s="937" t="s">
        <v>2114</v>
      </c>
      <c r="X901" s="938"/>
      <c r="Y901" s="938"/>
      <c r="Z901" s="938"/>
      <c r="AA901" s="938"/>
      <c r="AB901" s="938"/>
      <c r="AC901" s="938"/>
      <c r="AD901" s="938"/>
      <c r="AE901" s="938"/>
      <c r="AF901" s="938"/>
      <c r="AG901" s="938"/>
      <c r="AH901" s="938"/>
      <c r="AI901" s="938"/>
      <c r="AJ901" s="938"/>
      <c r="AK901" s="938"/>
      <c r="AL901" s="938"/>
      <c r="AM901" s="938"/>
      <c r="AN901" s="938"/>
      <c r="AO901" s="938"/>
      <c r="AP901" s="938"/>
      <c r="AQ901" s="938"/>
      <c r="AR901" s="938"/>
      <c r="AS901" s="938"/>
      <c r="AT901" s="938"/>
      <c r="AU901" s="938"/>
      <c r="AV901" s="938"/>
      <c r="AW901" s="939"/>
      <c r="AX901" s="933"/>
      <c r="AY901" s="934"/>
      <c r="AZ901" s="934"/>
      <c r="BA901" s="934"/>
      <c r="BB901" s="934"/>
      <c r="BC901" s="935"/>
    </row>
    <row r="902" spans="1:55" ht="15" customHeight="1">
      <c r="A902" s="929"/>
      <c r="B902" s="917"/>
      <c r="C902" s="918"/>
      <c r="D902" s="919"/>
      <c r="E902" s="920"/>
      <c r="F902" s="920"/>
      <c r="G902" s="920"/>
      <c r="H902" s="920"/>
      <c r="I902" s="920"/>
      <c r="J902" s="920"/>
      <c r="K902" s="920"/>
      <c r="L902" s="920"/>
      <c r="M902" s="920"/>
      <c r="N902" s="920"/>
      <c r="O902" s="920"/>
      <c r="P902" s="920"/>
      <c r="Q902" s="921"/>
      <c r="R902" s="922" t="s">
        <v>2067</v>
      </c>
      <c r="S902" s="923"/>
      <c r="T902" s="651">
        <v>16</v>
      </c>
      <c r="U902" s="652"/>
      <c r="V902" s="924"/>
      <c r="W902" s="937" t="s">
        <v>2115</v>
      </c>
      <c r="X902" s="938"/>
      <c r="Y902" s="938"/>
      <c r="Z902" s="938"/>
      <c r="AA902" s="938"/>
      <c r="AB902" s="938"/>
      <c r="AC902" s="938"/>
      <c r="AD902" s="938"/>
      <c r="AE902" s="938"/>
      <c r="AF902" s="938"/>
      <c r="AG902" s="938"/>
      <c r="AH902" s="938"/>
      <c r="AI902" s="938"/>
      <c r="AJ902" s="938"/>
      <c r="AK902" s="938"/>
      <c r="AL902" s="938"/>
      <c r="AM902" s="938"/>
      <c r="AN902" s="938"/>
      <c r="AO902" s="938"/>
      <c r="AP902" s="938"/>
      <c r="AQ902" s="938"/>
      <c r="AR902" s="938"/>
      <c r="AS902" s="938"/>
      <c r="AT902" s="938"/>
      <c r="AU902" s="938"/>
      <c r="AV902" s="938"/>
      <c r="AW902" s="939"/>
      <c r="AX902" s="926"/>
      <c r="AY902" s="927"/>
      <c r="AZ902" s="927"/>
      <c r="BA902" s="927"/>
      <c r="BB902" s="927"/>
      <c r="BC902" s="928"/>
    </row>
    <row r="903" spans="1:55" ht="15" customHeight="1">
      <c r="A903" s="929"/>
      <c r="B903" s="917"/>
      <c r="C903" s="918"/>
      <c r="D903" s="919"/>
      <c r="E903" s="920"/>
      <c r="F903" s="920"/>
      <c r="G903" s="920"/>
      <c r="H903" s="920"/>
      <c r="I903" s="920"/>
      <c r="J903" s="920"/>
      <c r="K903" s="920"/>
      <c r="L903" s="920"/>
      <c r="M903" s="920"/>
      <c r="N903" s="920"/>
      <c r="O903" s="920"/>
      <c r="P903" s="920"/>
      <c r="Q903" s="921"/>
      <c r="R903" s="922" t="s">
        <v>2067</v>
      </c>
      <c r="S903" s="923"/>
      <c r="T903" s="651">
        <v>17</v>
      </c>
      <c r="U903" s="652"/>
      <c r="V903" s="924"/>
      <c r="W903" s="937" t="s">
        <v>2116</v>
      </c>
      <c r="X903" s="938"/>
      <c r="Y903" s="938"/>
      <c r="Z903" s="938"/>
      <c r="AA903" s="938"/>
      <c r="AB903" s="938"/>
      <c r="AC903" s="938"/>
      <c r="AD903" s="938"/>
      <c r="AE903" s="938"/>
      <c r="AF903" s="938"/>
      <c r="AG903" s="938"/>
      <c r="AH903" s="938"/>
      <c r="AI903" s="938"/>
      <c r="AJ903" s="938"/>
      <c r="AK903" s="938"/>
      <c r="AL903" s="938"/>
      <c r="AM903" s="938"/>
      <c r="AN903" s="938"/>
      <c r="AO903" s="938"/>
      <c r="AP903" s="938"/>
      <c r="AQ903" s="938"/>
      <c r="AR903" s="938"/>
      <c r="AS903" s="938"/>
      <c r="AT903" s="938"/>
      <c r="AU903" s="938"/>
      <c r="AV903" s="938"/>
      <c r="AW903" s="939"/>
      <c r="AX903" s="926"/>
      <c r="AY903" s="927"/>
      <c r="AZ903" s="927"/>
      <c r="BA903" s="927"/>
      <c r="BB903" s="927"/>
      <c r="BC903" s="928"/>
    </row>
    <row r="904" spans="1:55" ht="15" customHeight="1">
      <c r="A904" s="929"/>
      <c r="B904" s="917"/>
      <c r="C904" s="918"/>
      <c r="D904" s="919"/>
      <c r="E904" s="920"/>
      <c r="F904" s="920"/>
      <c r="G904" s="920"/>
      <c r="H904" s="920"/>
      <c r="I904" s="920"/>
      <c r="J904" s="920"/>
      <c r="K904" s="920"/>
      <c r="L904" s="920"/>
      <c r="M904" s="920"/>
      <c r="N904" s="920"/>
      <c r="O904" s="920"/>
      <c r="P904" s="920"/>
      <c r="Q904" s="921"/>
      <c r="R904" s="922" t="s">
        <v>2067</v>
      </c>
      <c r="S904" s="923"/>
      <c r="T904" s="651">
        <v>18</v>
      </c>
      <c r="U904" s="652"/>
      <c r="V904" s="924"/>
      <c r="W904" s="937" t="s">
        <v>2117</v>
      </c>
      <c r="X904" s="938"/>
      <c r="Y904" s="938"/>
      <c r="Z904" s="938"/>
      <c r="AA904" s="938"/>
      <c r="AB904" s="938"/>
      <c r="AC904" s="938"/>
      <c r="AD904" s="938"/>
      <c r="AE904" s="938"/>
      <c r="AF904" s="938"/>
      <c r="AG904" s="938"/>
      <c r="AH904" s="938"/>
      <c r="AI904" s="938"/>
      <c r="AJ904" s="938"/>
      <c r="AK904" s="938"/>
      <c r="AL904" s="938"/>
      <c r="AM904" s="938"/>
      <c r="AN904" s="938"/>
      <c r="AO904" s="938"/>
      <c r="AP904" s="938"/>
      <c r="AQ904" s="938"/>
      <c r="AR904" s="938"/>
      <c r="AS904" s="938"/>
      <c r="AT904" s="938"/>
      <c r="AU904" s="938"/>
      <c r="AV904" s="938"/>
      <c r="AW904" s="939"/>
      <c r="AX904" s="933"/>
      <c r="AY904" s="934"/>
      <c r="AZ904" s="934"/>
      <c r="BA904" s="934"/>
      <c r="BB904" s="934"/>
      <c r="BC904" s="935"/>
    </row>
    <row r="905" spans="1:55" ht="15" customHeight="1">
      <c r="A905" s="929"/>
      <c r="B905" s="917"/>
      <c r="C905" s="918"/>
      <c r="D905" s="919"/>
      <c r="E905" s="920"/>
      <c r="F905" s="920"/>
      <c r="G905" s="920"/>
      <c r="H905" s="920"/>
      <c r="I905" s="920"/>
      <c r="J905" s="920"/>
      <c r="K905" s="920"/>
      <c r="L905" s="920"/>
      <c r="M905" s="920"/>
      <c r="N905" s="920"/>
      <c r="O905" s="920"/>
      <c r="P905" s="920"/>
      <c r="Q905" s="921"/>
      <c r="R905" s="922" t="s">
        <v>2067</v>
      </c>
      <c r="S905" s="923"/>
      <c r="T905" s="651" t="s">
        <v>715</v>
      </c>
      <c r="U905" s="652"/>
      <c r="V905" s="924"/>
      <c r="W905" s="937" t="s">
        <v>2118</v>
      </c>
      <c r="X905" s="938"/>
      <c r="Y905" s="938"/>
      <c r="Z905" s="938"/>
      <c r="AA905" s="938"/>
      <c r="AB905" s="938"/>
      <c r="AC905" s="938"/>
      <c r="AD905" s="938"/>
      <c r="AE905" s="938"/>
      <c r="AF905" s="938"/>
      <c r="AG905" s="938"/>
      <c r="AH905" s="938"/>
      <c r="AI905" s="938"/>
      <c r="AJ905" s="938"/>
      <c r="AK905" s="938"/>
      <c r="AL905" s="938"/>
      <c r="AM905" s="938"/>
      <c r="AN905" s="938"/>
      <c r="AO905" s="938"/>
      <c r="AP905" s="938"/>
      <c r="AQ905" s="938"/>
      <c r="AR905" s="938"/>
      <c r="AS905" s="938"/>
      <c r="AT905" s="938"/>
      <c r="AU905" s="938"/>
      <c r="AV905" s="938"/>
      <c r="AW905" s="939"/>
      <c r="AX905" s="940"/>
      <c r="AY905" s="941"/>
      <c r="AZ905" s="941"/>
      <c r="BA905" s="941"/>
      <c r="BB905" s="941"/>
      <c r="BC905" s="942"/>
    </row>
    <row r="906" spans="1:55" s="950" customFormat="1" ht="15" customHeight="1">
      <c r="A906" s="943"/>
      <c r="B906" s="943"/>
      <c r="C906" s="943"/>
      <c r="D906" s="944"/>
      <c r="E906" s="944"/>
      <c r="F906" s="944"/>
      <c r="G906" s="944"/>
      <c r="H906" s="944"/>
      <c r="I906" s="944"/>
      <c r="J906" s="944"/>
      <c r="K906" s="944"/>
      <c r="L906" s="944"/>
      <c r="M906" s="944"/>
      <c r="N906" s="944"/>
      <c r="O906" s="944"/>
      <c r="P906" s="944"/>
      <c r="Q906" s="944"/>
      <c r="R906" s="945"/>
      <c r="S906" s="945"/>
      <c r="T906" s="946"/>
      <c r="U906" s="946"/>
      <c r="V906" s="946"/>
      <c r="W906" s="947"/>
      <c r="X906" s="948"/>
      <c r="Y906" s="948"/>
      <c r="Z906" s="948"/>
      <c r="AA906" s="948"/>
      <c r="AB906" s="948"/>
      <c r="AC906" s="948"/>
      <c r="AD906" s="948"/>
      <c r="AE906" s="948"/>
      <c r="AF906" s="948"/>
      <c r="AG906" s="948"/>
      <c r="AH906" s="948"/>
      <c r="AI906" s="948"/>
      <c r="AJ906" s="948"/>
      <c r="AK906" s="948"/>
      <c r="AL906" s="948"/>
      <c r="AM906" s="948"/>
      <c r="AN906" s="948"/>
      <c r="AO906" s="948"/>
      <c r="AP906" s="948"/>
      <c r="AQ906" s="948"/>
      <c r="AR906" s="948"/>
      <c r="AS906" s="948"/>
      <c r="AT906" s="948"/>
      <c r="AU906" s="948"/>
      <c r="AV906" s="948"/>
      <c r="AW906" s="948"/>
      <c r="AX906" s="949"/>
      <c r="AY906" s="949"/>
      <c r="AZ906" s="949"/>
      <c r="BA906" s="949"/>
      <c r="BB906" s="949"/>
      <c r="BC906" s="949"/>
    </row>
    <row r="907" spans="1:55" s="950" customFormat="1" ht="18" customHeight="1">
      <c r="A907" s="951"/>
      <c r="B907" s="951"/>
      <c r="C907" s="951"/>
      <c r="D907" s="951"/>
      <c r="E907" s="951"/>
      <c r="F907" s="951"/>
      <c r="G907" s="951"/>
      <c r="H907" s="951"/>
      <c r="I907" s="951"/>
      <c r="J907" s="951"/>
      <c r="K907" s="951"/>
      <c r="L907" s="951"/>
      <c r="M907" s="951"/>
      <c r="N907" s="951"/>
      <c r="O907" s="951"/>
      <c r="P907" s="951"/>
      <c r="Q907" s="951"/>
      <c r="R907" s="951"/>
      <c r="S907" s="951"/>
      <c r="T907" s="951"/>
      <c r="U907" s="951"/>
      <c r="V907" s="951"/>
      <c r="W907" s="951"/>
      <c r="X907" s="951"/>
      <c r="Y907" s="951"/>
      <c r="Z907" s="951"/>
      <c r="AA907" s="951"/>
      <c r="AB907" s="951"/>
      <c r="AC907" s="951"/>
      <c r="AD907" s="951"/>
      <c r="AE907" s="951"/>
      <c r="AF907" s="951"/>
      <c r="AG907" s="951"/>
      <c r="AH907" s="951"/>
      <c r="AI907" s="951"/>
      <c r="AJ907" s="951"/>
      <c r="AK907" s="951"/>
      <c r="AL907" s="951"/>
      <c r="AM907" s="951"/>
      <c r="AN907" s="951"/>
      <c r="AO907" s="951"/>
      <c r="AP907" s="951"/>
      <c r="AQ907" s="951"/>
      <c r="AR907" s="951"/>
      <c r="AS907" s="951"/>
      <c r="AT907" s="951"/>
      <c r="AU907" s="951"/>
      <c r="AV907" s="951"/>
      <c r="AW907" s="951"/>
      <c r="AX907" s="951"/>
      <c r="AY907" s="951"/>
      <c r="AZ907" s="951"/>
      <c r="BA907" s="951"/>
      <c r="BB907" s="951"/>
      <c r="BC907" s="951"/>
    </row>
    <row r="908" spans="1:55" ht="52.5" customHeight="1">
      <c r="A908" s="899"/>
      <c r="B908" s="900"/>
      <c r="C908" s="901"/>
      <c r="D908" s="913" t="s">
        <v>1042</v>
      </c>
      <c r="E908" s="914"/>
      <c r="F908" s="914"/>
      <c r="G908" s="914"/>
      <c r="H908" s="914"/>
      <c r="I908" s="914"/>
      <c r="J908" s="914"/>
      <c r="K908" s="914"/>
      <c r="L908" s="914"/>
      <c r="M908" s="914"/>
      <c r="N908" s="914"/>
      <c r="O908" s="914"/>
      <c r="P908" s="914"/>
      <c r="Q908" s="915"/>
      <c r="R908" s="907" t="s">
        <v>647</v>
      </c>
      <c r="S908" s="908"/>
      <c r="T908" s="909"/>
      <c r="U908" s="910"/>
      <c r="V908" s="911"/>
      <c r="W908" s="912" t="s">
        <v>1413</v>
      </c>
      <c r="X908" s="900"/>
      <c r="Y908" s="900"/>
      <c r="Z908" s="900"/>
      <c r="AA908" s="900"/>
      <c r="AB908" s="900"/>
      <c r="AC908" s="900"/>
      <c r="AD908" s="900"/>
      <c r="AE908" s="900"/>
      <c r="AF908" s="900"/>
      <c r="AG908" s="900"/>
      <c r="AH908" s="900"/>
      <c r="AI908" s="900"/>
      <c r="AJ908" s="900"/>
      <c r="AK908" s="900"/>
      <c r="AL908" s="900"/>
      <c r="AM908" s="900"/>
      <c r="AN908" s="900"/>
      <c r="AO908" s="900"/>
      <c r="AP908" s="900"/>
      <c r="AQ908" s="900"/>
      <c r="AR908" s="900"/>
      <c r="AS908" s="900"/>
      <c r="AT908" s="900"/>
      <c r="AU908" s="900"/>
      <c r="AV908" s="900"/>
      <c r="AW908" s="901"/>
      <c r="AX908" s="913" t="s">
        <v>347</v>
      </c>
      <c r="AY908" s="914"/>
      <c r="AZ908" s="914"/>
      <c r="BA908" s="914"/>
      <c r="BB908" s="914"/>
      <c r="BC908" s="915"/>
    </row>
    <row r="909" spans="1:55" ht="15" customHeight="1">
      <c r="A909" s="916" t="s">
        <v>1439</v>
      </c>
      <c r="B909" s="917"/>
      <c r="C909" s="918"/>
      <c r="D909" s="919" t="s">
        <v>754</v>
      </c>
      <c r="E909" s="920"/>
      <c r="F909" s="920"/>
      <c r="G909" s="920"/>
      <c r="H909" s="920"/>
      <c r="I909" s="920"/>
      <c r="J909" s="920"/>
      <c r="K909" s="920"/>
      <c r="L909" s="920"/>
      <c r="M909" s="920"/>
      <c r="N909" s="920"/>
      <c r="O909" s="920"/>
      <c r="P909" s="920"/>
      <c r="Q909" s="921"/>
      <c r="R909" s="922" t="s">
        <v>2067</v>
      </c>
      <c r="S909" s="923"/>
      <c r="T909" s="651">
        <v>1</v>
      </c>
      <c r="U909" s="652"/>
      <c r="V909" s="924"/>
      <c r="W909" s="842" t="s">
        <v>2119</v>
      </c>
      <c r="X909" s="781"/>
      <c r="Y909" s="781"/>
      <c r="Z909" s="781"/>
      <c r="AA909" s="781"/>
      <c r="AB909" s="781"/>
      <c r="AC909" s="781"/>
      <c r="AD909" s="781"/>
      <c r="AE909" s="781"/>
      <c r="AF909" s="781"/>
      <c r="AG909" s="781"/>
      <c r="AH909" s="781"/>
      <c r="AI909" s="781"/>
      <c r="AJ909" s="781"/>
      <c r="AK909" s="781"/>
      <c r="AL909" s="781"/>
      <c r="AM909" s="781"/>
      <c r="AN909" s="781"/>
      <c r="AO909" s="781"/>
      <c r="AP909" s="781"/>
      <c r="AQ909" s="781"/>
      <c r="AR909" s="781"/>
      <c r="AS909" s="781"/>
      <c r="AT909" s="781"/>
      <c r="AU909" s="781"/>
      <c r="AV909" s="781"/>
      <c r="AW909" s="925"/>
      <c r="AX909" s="926"/>
      <c r="AY909" s="927"/>
      <c r="AZ909" s="927"/>
      <c r="BA909" s="927"/>
      <c r="BB909" s="927"/>
      <c r="BC909" s="928"/>
    </row>
    <row r="910" spans="1:55" ht="15" customHeight="1">
      <c r="A910" s="929"/>
      <c r="B910" s="917"/>
      <c r="C910" s="918"/>
      <c r="D910" s="919"/>
      <c r="E910" s="920"/>
      <c r="F910" s="920"/>
      <c r="G910" s="920"/>
      <c r="H910" s="920"/>
      <c r="I910" s="920"/>
      <c r="J910" s="920"/>
      <c r="K910" s="920"/>
      <c r="L910" s="920"/>
      <c r="M910" s="920"/>
      <c r="N910" s="920"/>
      <c r="O910" s="920"/>
      <c r="P910" s="920"/>
      <c r="Q910" s="921"/>
      <c r="R910" s="922" t="s">
        <v>2067</v>
      </c>
      <c r="S910" s="923"/>
      <c r="T910" s="651">
        <v>2</v>
      </c>
      <c r="U910" s="652"/>
      <c r="V910" s="924"/>
      <c r="W910" s="842" t="s">
        <v>2120</v>
      </c>
      <c r="X910" s="781"/>
      <c r="Y910" s="781"/>
      <c r="Z910" s="781"/>
      <c r="AA910" s="781"/>
      <c r="AB910" s="781"/>
      <c r="AC910" s="781"/>
      <c r="AD910" s="781"/>
      <c r="AE910" s="781"/>
      <c r="AF910" s="781"/>
      <c r="AG910" s="781"/>
      <c r="AH910" s="781"/>
      <c r="AI910" s="781"/>
      <c r="AJ910" s="781"/>
      <c r="AK910" s="781"/>
      <c r="AL910" s="781"/>
      <c r="AM910" s="781"/>
      <c r="AN910" s="781"/>
      <c r="AO910" s="781"/>
      <c r="AP910" s="781"/>
      <c r="AQ910" s="781"/>
      <c r="AR910" s="781"/>
      <c r="AS910" s="781"/>
      <c r="AT910" s="781"/>
      <c r="AU910" s="781"/>
      <c r="AV910" s="781"/>
      <c r="AW910" s="925"/>
      <c r="AX910" s="926"/>
      <c r="AY910" s="927"/>
      <c r="AZ910" s="927"/>
      <c r="BA910" s="927"/>
      <c r="BB910" s="927"/>
      <c r="BC910" s="928"/>
    </row>
    <row r="911" spans="1:55" ht="15" customHeight="1">
      <c r="A911" s="929"/>
      <c r="B911" s="917"/>
      <c r="C911" s="918"/>
      <c r="D911" s="919"/>
      <c r="E911" s="920"/>
      <c r="F911" s="920"/>
      <c r="G911" s="920"/>
      <c r="H911" s="920"/>
      <c r="I911" s="920"/>
      <c r="J911" s="920"/>
      <c r="K911" s="920"/>
      <c r="L911" s="920"/>
      <c r="M911" s="920"/>
      <c r="N911" s="920"/>
      <c r="O911" s="920"/>
      <c r="P911" s="920"/>
      <c r="Q911" s="921"/>
      <c r="R911" s="922" t="s">
        <v>2067</v>
      </c>
      <c r="S911" s="923"/>
      <c r="T911" s="651">
        <v>3</v>
      </c>
      <c r="U911" s="652"/>
      <c r="V911" s="924"/>
      <c r="W911" s="842" t="s">
        <v>2121</v>
      </c>
      <c r="X911" s="781"/>
      <c r="Y911" s="781"/>
      <c r="Z911" s="781"/>
      <c r="AA911" s="781"/>
      <c r="AB911" s="781"/>
      <c r="AC911" s="781"/>
      <c r="AD911" s="781"/>
      <c r="AE911" s="781"/>
      <c r="AF911" s="781"/>
      <c r="AG911" s="781"/>
      <c r="AH911" s="781"/>
      <c r="AI911" s="781"/>
      <c r="AJ911" s="781"/>
      <c r="AK911" s="781"/>
      <c r="AL911" s="781"/>
      <c r="AM911" s="781"/>
      <c r="AN911" s="781"/>
      <c r="AO911" s="781"/>
      <c r="AP911" s="781"/>
      <c r="AQ911" s="781"/>
      <c r="AR911" s="781"/>
      <c r="AS911" s="781"/>
      <c r="AT911" s="781"/>
      <c r="AU911" s="781"/>
      <c r="AV911" s="781"/>
      <c r="AW911" s="925"/>
      <c r="AX911" s="926"/>
      <c r="AY911" s="927"/>
      <c r="AZ911" s="927"/>
      <c r="BA911" s="927"/>
      <c r="BB911" s="927"/>
      <c r="BC911" s="928"/>
    </row>
    <row r="912" spans="1:55" ht="15" customHeight="1">
      <c r="A912" s="929"/>
      <c r="B912" s="917"/>
      <c r="C912" s="918"/>
      <c r="D912" s="919"/>
      <c r="E912" s="920"/>
      <c r="F912" s="920"/>
      <c r="G912" s="920"/>
      <c r="H912" s="920"/>
      <c r="I912" s="920"/>
      <c r="J912" s="920"/>
      <c r="K912" s="920"/>
      <c r="L912" s="920"/>
      <c r="M912" s="920"/>
      <c r="N912" s="920"/>
      <c r="O912" s="920"/>
      <c r="P912" s="920"/>
      <c r="Q912" s="921"/>
      <c r="R912" s="922" t="s">
        <v>2067</v>
      </c>
      <c r="S912" s="923"/>
      <c r="T912" s="651">
        <v>4</v>
      </c>
      <c r="U912" s="652"/>
      <c r="V912" s="924"/>
      <c r="W912" s="842" t="s">
        <v>2122</v>
      </c>
      <c r="X912" s="781"/>
      <c r="Y912" s="781"/>
      <c r="Z912" s="781"/>
      <c r="AA912" s="781"/>
      <c r="AB912" s="781"/>
      <c r="AC912" s="781"/>
      <c r="AD912" s="781"/>
      <c r="AE912" s="781"/>
      <c r="AF912" s="781"/>
      <c r="AG912" s="781"/>
      <c r="AH912" s="781"/>
      <c r="AI912" s="781"/>
      <c r="AJ912" s="781"/>
      <c r="AK912" s="781"/>
      <c r="AL912" s="781"/>
      <c r="AM912" s="781"/>
      <c r="AN912" s="781"/>
      <c r="AO912" s="781"/>
      <c r="AP912" s="781"/>
      <c r="AQ912" s="781"/>
      <c r="AR912" s="781"/>
      <c r="AS912" s="781"/>
      <c r="AT912" s="781"/>
      <c r="AU912" s="781"/>
      <c r="AV912" s="781"/>
      <c r="AW912" s="925"/>
      <c r="AX912" s="926"/>
      <c r="AY912" s="927"/>
      <c r="AZ912" s="927"/>
      <c r="BA912" s="927"/>
      <c r="BB912" s="927"/>
      <c r="BC912" s="928"/>
    </row>
    <row r="913" spans="1:55" ht="15" customHeight="1">
      <c r="A913" s="929"/>
      <c r="B913" s="917"/>
      <c r="C913" s="918"/>
      <c r="D913" s="919"/>
      <c r="E913" s="920"/>
      <c r="F913" s="920"/>
      <c r="G913" s="920"/>
      <c r="H913" s="920"/>
      <c r="I913" s="920"/>
      <c r="J913" s="920"/>
      <c r="K913" s="920"/>
      <c r="L913" s="920"/>
      <c r="M913" s="920"/>
      <c r="N913" s="920"/>
      <c r="O913" s="920"/>
      <c r="P913" s="920"/>
      <c r="Q913" s="921"/>
      <c r="R913" s="922" t="s">
        <v>2067</v>
      </c>
      <c r="S913" s="923"/>
      <c r="T913" s="651">
        <v>5</v>
      </c>
      <c r="U913" s="652"/>
      <c r="V913" s="924"/>
      <c r="W913" s="842" t="s">
        <v>2123</v>
      </c>
      <c r="X913" s="781"/>
      <c r="Y913" s="781"/>
      <c r="Z913" s="781"/>
      <c r="AA913" s="781"/>
      <c r="AB913" s="781"/>
      <c r="AC913" s="781"/>
      <c r="AD913" s="781"/>
      <c r="AE913" s="781"/>
      <c r="AF913" s="781"/>
      <c r="AG913" s="781"/>
      <c r="AH913" s="781"/>
      <c r="AI913" s="781"/>
      <c r="AJ913" s="781"/>
      <c r="AK913" s="781"/>
      <c r="AL913" s="781"/>
      <c r="AM913" s="781"/>
      <c r="AN913" s="781"/>
      <c r="AO913" s="781"/>
      <c r="AP913" s="781"/>
      <c r="AQ913" s="781"/>
      <c r="AR913" s="781"/>
      <c r="AS913" s="781"/>
      <c r="AT913" s="781"/>
      <c r="AU913" s="781"/>
      <c r="AV913" s="781"/>
      <c r="AW913" s="925"/>
      <c r="AX913" s="926"/>
      <c r="AY913" s="927"/>
      <c r="AZ913" s="927"/>
      <c r="BA913" s="927"/>
      <c r="BB913" s="927"/>
      <c r="BC913" s="928"/>
    </row>
    <row r="914" spans="1:55" ht="15" customHeight="1">
      <c r="A914" s="929"/>
      <c r="B914" s="917"/>
      <c r="C914" s="918"/>
      <c r="D914" s="919"/>
      <c r="E914" s="920"/>
      <c r="F914" s="920"/>
      <c r="G914" s="920"/>
      <c r="H914" s="920"/>
      <c r="I914" s="920"/>
      <c r="J914" s="920"/>
      <c r="K914" s="920"/>
      <c r="L914" s="920"/>
      <c r="M914" s="920"/>
      <c r="N914" s="920"/>
      <c r="O914" s="920"/>
      <c r="P914" s="920"/>
      <c r="Q914" s="921"/>
      <c r="R914" s="922" t="s">
        <v>2067</v>
      </c>
      <c r="S914" s="923"/>
      <c r="T914" s="651">
        <v>6</v>
      </c>
      <c r="U914" s="652"/>
      <c r="V914" s="924"/>
      <c r="W914" s="842" t="s">
        <v>2124</v>
      </c>
      <c r="X914" s="781"/>
      <c r="Y914" s="781"/>
      <c r="Z914" s="781"/>
      <c r="AA914" s="781"/>
      <c r="AB914" s="781"/>
      <c r="AC914" s="781"/>
      <c r="AD914" s="781"/>
      <c r="AE914" s="781"/>
      <c r="AF914" s="781"/>
      <c r="AG914" s="781"/>
      <c r="AH914" s="781"/>
      <c r="AI914" s="781"/>
      <c r="AJ914" s="781"/>
      <c r="AK914" s="781"/>
      <c r="AL914" s="781"/>
      <c r="AM914" s="781"/>
      <c r="AN914" s="781"/>
      <c r="AO914" s="781"/>
      <c r="AP914" s="781"/>
      <c r="AQ914" s="781"/>
      <c r="AR914" s="781"/>
      <c r="AS914" s="781"/>
      <c r="AT914" s="781"/>
      <c r="AU914" s="781"/>
      <c r="AV914" s="781"/>
      <c r="AW914" s="925"/>
      <c r="AX914" s="926"/>
      <c r="AY914" s="927"/>
      <c r="AZ914" s="927"/>
      <c r="BA914" s="927"/>
      <c r="BB914" s="927"/>
      <c r="BC914" s="928"/>
    </row>
    <row r="915" spans="1:55" ht="15" customHeight="1">
      <c r="A915" s="929"/>
      <c r="B915" s="917"/>
      <c r="C915" s="918"/>
      <c r="D915" s="919"/>
      <c r="E915" s="920"/>
      <c r="F915" s="920"/>
      <c r="G915" s="920"/>
      <c r="H915" s="920"/>
      <c r="I915" s="920"/>
      <c r="J915" s="920"/>
      <c r="K915" s="920"/>
      <c r="L915" s="920"/>
      <c r="M915" s="920"/>
      <c r="N915" s="920"/>
      <c r="O915" s="920"/>
      <c r="P915" s="920"/>
      <c r="Q915" s="921"/>
      <c r="R915" s="922" t="s">
        <v>2067</v>
      </c>
      <c r="S915" s="923"/>
      <c r="T915" s="651">
        <v>7</v>
      </c>
      <c r="U915" s="652"/>
      <c r="V915" s="924"/>
      <c r="W915" s="842" t="s">
        <v>2125</v>
      </c>
      <c r="X915" s="781"/>
      <c r="Y915" s="781"/>
      <c r="Z915" s="781"/>
      <c r="AA915" s="781"/>
      <c r="AB915" s="781"/>
      <c r="AC915" s="781"/>
      <c r="AD915" s="781"/>
      <c r="AE915" s="781"/>
      <c r="AF915" s="781"/>
      <c r="AG915" s="781"/>
      <c r="AH915" s="781"/>
      <c r="AI915" s="781"/>
      <c r="AJ915" s="781"/>
      <c r="AK915" s="781"/>
      <c r="AL915" s="781"/>
      <c r="AM915" s="781"/>
      <c r="AN915" s="781"/>
      <c r="AO915" s="781"/>
      <c r="AP915" s="781"/>
      <c r="AQ915" s="781"/>
      <c r="AR915" s="781"/>
      <c r="AS915" s="781"/>
      <c r="AT915" s="781"/>
      <c r="AU915" s="781"/>
      <c r="AV915" s="781"/>
      <c r="AW915" s="925"/>
      <c r="AX915" s="926"/>
      <c r="AY915" s="927"/>
      <c r="AZ915" s="927"/>
      <c r="BA915" s="927"/>
      <c r="BB915" s="927"/>
      <c r="BC915" s="928"/>
    </row>
    <row r="916" spans="1:55" ht="15" customHeight="1">
      <c r="A916" s="929"/>
      <c r="B916" s="917"/>
      <c r="C916" s="918"/>
      <c r="D916" s="919"/>
      <c r="E916" s="920"/>
      <c r="F916" s="920"/>
      <c r="G916" s="920"/>
      <c r="H916" s="920"/>
      <c r="I916" s="920"/>
      <c r="J916" s="920"/>
      <c r="K916" s="920"/>
      <c r="L916" s="920"/>
      <c r="M916" s="920"/>
      <c r="N916" s="920"/>
      <c r="O916" s="920"/>
      <c r="P916" s="920"/>
      <c r="Q916" s="921"/>
      <c r="R916" s="922" t="s">
        <v>2067</v>
      </c>
      <c r="S916" s="923"/>
      <c r="T916" s="651">
        <v>8</v>
      </c>
      <c r="U916" s="652"/>
      <c r="V916" s="924"/>
      <c r="W916" s="842" t="s">
        <v>2126</v>
      </c>
      <c r="X916" s="781"/>
      <c r="Y916" s="781"/>
      <c r="Z916" s="781"/>
      <c r="AA916" s="781"/>
      <c r="AB916" s="781"/>
      <c r="AC916" s="781"/>
      <c r="AD916" s="781"/>
      <c r="AE916" s="781"/>
      <c r="AF916" s="781"/>
      <c r="AG916" s="781"/>
      <c r="AH916" s="781"/>
      <c r="AI916" s="781"/>
      <c r="AJ916" s="781"/>
      <c r="AK916" s="781"/>
      <c r="AL916" s="781"/>
      <c r="AM916" s="781"/>
      <c r="AN916" s="781"/>
      <c r="AO916" s="781"/>
      <c r="AP916" s="781"/>
      <c r="AQ916" s="781"/>
      <c r="AR916" s="781"/>
      <c r="AS916" s="781"/>
      <c r="AT916" s="781"/>
      <c r="AU916" s="781"/>
      <c r="AV916" s="781"/>
      <c r="AW916" s="925"/>
      <c r="AX916" s="926"/>
      <c r="AY916" s="927"/>
      <c r="AZ916" s="927"/>
      <c r="BA916" s="927"/>
      <c r="BB916" s="927"/>
      <c r="BC916" s="928"/>
    </row>
    <row r="917" spans="1:55" ht="15" customHeight="1">
      <c r="A917" s="929"/>
      <c r="B917" s="917"/>
      <c r="C917" s="918"/>
      <c r="D917" s="919"/>
      <c r="E917" s="920"/>
      <c r="F917" s="920"/>
      <c r="G917" s="920"/>
      <c r="H917" s="920"/>
      <c r="I917" s="920"/>
      <c r="J917" s="920"/>
      <c r="K917" s="920"/>
      <c r="L917" s="920"/>
      <c r="M917" s="920"/>
      <c r="N917" s="920"/>
      <c r="O917" s="920"/>
      <c r="P917" s="920"/>
      <c r="Q917" s="921"/>
      <c r="R917" s="922" t="s">
        <v>2067</v>
      </c>
      <c r="S917" s="923"/>
      <c r="T917" s="651">
        <v>9</v>
      </c>
      <c r="U917" s="652"/>
      <c r="V917" s="924"/>
      <c r="W917" s="842" t="s">
        <v>2127</v>
      </c>
      <c r="X917" s="781"/>
      <c r="Y917" s="781"/>
      <c r="Z917" s="781"/>
      <c r="AA917" s="781"/>
      <c r="AB917" s="781"/>
      <c r="AC917" s="781"/>
      <c r="AD917" s="781"/>
      <c r="AE917" s="781"/>
      <c r="AF917" s="781"/>
      <c r="AG917" s="781"/>
      <c r="AH917" s="781"/>
      <c r="AI917" s="781"/>
      <c r="AJ917" s="781"/>
      <c r="AK917" s="781"/>
      <c r="AL917" s="781"/>
      <c r="AM917" s="781"/>
      <c r="AN917" s="781"/>
      <c r="AO917" s="781"/>
      <c r="AP917" s="781"/>
      <c r="AQ917" s="781"/>
      <c r="AR917" s="781"/>
      <c r="AS917" s="781"/>
      <c r="AT917" s="781"/>
      <c r="AU917" s="781"/>
      <c r="AV917" s="781"/>
      <c r="AW917" s="925"/>
      <c r="AX917" s="926"/>
      <c r="AY917" s="927"/>
      <c r="AZ917" s="927"/>
      <c r="BA917" s="927"/>
      <c r="BB917" s="927"/>
      <c r="BC917" s="928"/>
    </row>
    <row r="918" spans="1:55" ht="15" customHeight="1">
      <c r="A918" s="929"/>
      <c r="B918" s="917"/>
      <c r="C918" s="918"/>
      <c r="D918" s="919"/>
      <c r="E918" s="920"/>
      <c r="F918" s="920"/>
      <c r="G918" s="920"/>
      <c r="H918" s="920"/>
      <c r="I918" s="920"/>
      <c r="J918" s="920"/>
      <c r="K918" s="920"/>
      <c r="L918" s="920"/>
      <c r="M918" s="920"/>
      <c r="N918" s="920"/>
      <c r="O918" s="920"/>
      <c r="P918" s="920"/>
      <c r="Q918" s="921"/>
      <c r="R918" s="922" t="s">
        <v>2067</v>
      </c>
      <c r="S918" s="923"/>
      <c r="T918" s="651">
        <v>10</v>
      </c>
      <c r="U918" s="652"/>
      <c r="V918" s="924"/>
      <c r="W918" s="842" t="s">
        <v>2128</v>
      </c>
      <c r="X918" s="781"/>
      <c r="Y918" s="781"/>
      <c r="Z918" s="781"/>
      <c r="AA918" s="781"/>
      <c r="AB918" s="781"/>
      <c r="AC918" s="781"/>
      <c r="AD918" s="781"/>
      <c r="AE918" s="781"/>
      <c r="AF918" s="781"/>
      <c r="AG918" s="781"/>
      <c r="AH918" s="781"/>
      <c r="AI918" s="781"/>
      <c r="AJ918" s="781"/>
      <c r="AK918" s="781"/>
      <c r="AL918" s="781"/>
      <c r="AM918" s="781"/>
      <c r="AN918" s="781"/>
      <c r="AO918" s="781"/>
      <c r="AP918" s="781"/>
      <c r="AQ918" s="781"/>
      <c r="AR918" s="781"/>
      <c r="AS918" s="781"/>
      <c r="AT918" s="781"/>
      <c r="AU918" s="781"/>
      <c r="AV918" s="781"/>
      <c r="AW918" s="925"/>
      <c r="AX918" s="926"/>
      <c r="AY918" s="927"/>
      <c r="AZ918" s="927"/>
      <c r="BA918" s="927"/>
      <c r="BB918" s="927"/>
      <c r="BC918" s="928"/>
    </row>
    <row r="919" spans="1:55" ht="15" customHeight="1">
      <c r="A919" s="929"/>
      <c r="B919" s="917"/>
      <c r="C919" s="918"/>
      <c r="D919" s="919"/>
      <c r="E919" s="920"/>
      <c r="F919" s="920"/>
      <c r="G919" s="920"/>
      <c r="H919" s="920"/>
      <c r="I919" s="920"/>
      <c r="J919" s="920"/>
      <c r="K919" s="920"/>
      <c r="L919" s="920"/>
      <c r="M919" s="920"/>
      <c r="N919" s="920"/>
      <c r="O919" s="920"/>
      <c r="P919" s="920"/>
      <c r="Q919" s="921"/>
      <c r="R919" s="922" t="s">
        <v>2067</v>
      </c>
      <c r="S919" s="923"/>
      <c r="T919" s="651">
        <v>11</v>
      </c>
      <c r="U919" s="652"/>
      <c r="V919" s="924"/>
      <c r="W919" s="842" t="s">
        <v>2129</v>
      </c>
      <c r="X919" s="781"/>
      <c r="Y919" s="781"/>
      <c r="Z919" s="781"/>
      <c r="AA919" s="781"/>
      <c r="AB919" s="781"/>
      <c r="AC919" s="781"/>
      <c r="AD919" s="781"/>
      <c r="AE919" s="781"/>
      <c r="AF919" s="781"/>
      <c r="AG919" s="781"/>
      <c r="AH919" s="781"/>
      <c r="AI919" s="781"/>
      <c r="AJ919" s="781"/>
      <c r="AK919" s="781"/>
      <c r="AL919" s="781"/>
      <c r="AM919" s="781"/>
      <c r="AN919" s="781"/>
      <c r="AO919" s="781"/>
      <c r="AP919" s="781"/>
      <c r="AQ919" s="781"/>
      <c r="AR919" s="781"/>
      <c r="AS919" s="781"/>
      <c r="AT919" s="781"/>
      <c r="AU919" s="781"/>
      <c r="AV919" s="781"/>
      <c r="AW919" s="925"/>
      <c r="AX919" s="926"/>
      <c r="AY919" s="927"/>
      <c r="AZ919" s="927"/>
      <c r="BA919" s="927"/>
      <c r="BB919" s="927"/>
      <c r="BC919" s="928"/>
    </row>
    <row r="920" spans="1:55" ht="15" customHeight="1">
      <c r="A920" s="929"/>
      <c r="B920" s="917"/>
      <c r="C920" s="918"/>
      <c r="D920" s="919"/>
      <c r="E920" s="920"/>
      <c r="F920" s="920"/>
      <c r="G920" s="920"/>
      <c r="H920" s="920"/>
      <c r="I920" s="920"/>
      <c r="J920" s="920"/>
      <c r="K920" s="920"/>
      <c r="L920" s="920"/>
      <c r="M920" s="920"/>
      <c r="N920" s="920"/>
      <c r="O920" s="920"/>
      <c r="P920" s="920"/>
      <c r="Q920" s="921"/>
      <c r="R920" s="922" t="s">
        <v>2067</v>
      </c>
      <c r="S920" s="923"/>
      <c r="T920" s="651">
        <v>12</v>
      </c>
      <c r="U920" s="652"/>
      <c r="V920" s="924"/>
      <c r="W920" s="842" t="s">
        <v>2130</v>
      </c>
      <c r="X920" s="781"/>
      <c r="Y920" s="781"/>
      <c r="Z920" s="781"/>
      <c r="AA920" s="781"/>
      <c r="AB920" s="781"/>
      <c r="AC920" s="781"/>
      <c r="AD920" s="781"/>
      <c r="AE920" s="781"/>
      <c r="AF920" s="781"/>
      <c r="AG920" s="781"/>
      <c r="AH920" s="781"/>
      <c r="AI920" s="781"/>
      <c r="AJ920" s="781"/>
      <c r="AK920" s="781"/>
      <c r="AL920" s="781"/>
      <c r="AM920" s="781"/>
      <c r="AN920" s="781"/>
      <c r="AO920" s="781"/>
      <c r="AP920" s="781"/>
      <c r="AQ920" s="781"/>
      <c r="AR920" s="781"/>
      <c r="AS920" s="781"/>
      <c r="AT920" s="781"/>
      <c r="AU920" s="781"/>
      <c r="AV920" s="781"/>
      <c r="AW920" s="925"/>
      <c r="AX920" s="926"/>
      <c r="AY920" s="927"/>
      <c r="AZ920" s="927"/>
      <c r="BA920" s="927"/>
      <c r="BB920" s="927"/>
      <c r="BC920" s="928"/>
    </row>
    <row r="921" spans="1:55" ht="15" customHeight="1">
      <c r="A921" s="929"/>
      <c r="B921" s="917"/>
      <c r="C921" s="918"/>
      <c r="D921" s="919"/>
      <c r="E921" s="920"/>
      <c r="F921" s="920"/>
      <c r="G921" s="920"/>
      <c r="H921" s="920"/>
      <c r="I921" s="920"/>
      <c r="J921" s="920"/>
      <c r="K921" s="920"/>
      <c r="L921" s="920"/>
      <c r="M921" s="920"/>
      <c r="N921" s="920"/>
      <c r="O921" s="920"/>
      <c r="P921" s="920"/>
      <c r="Q921" s="921"/>
      <c r="R921" s="922" t="s">
        <v>2067</v>
      </c>
      <c r="S921" s="923"/>
      <c r="T921" s="651">
        <v>13</v>
      </c>
      <c r="U921" s="652"/>
      <c r="V921" s="924"/>
      <c r="W921" s="842" t="s">
        <v>2131</v>
      </c>
      <c r="X921" s="781"/>
      <c r="Y921" s="781"/>
      <c r="Z921" s="781"/>
      <c r="AA921" s="781"/>
      <c r="AB921" s="781"/>
      <c r="AC921" s="781"/>
      <c r="AD921" s="781"/>
      <c r="AE921" s="781"/>
      <c r="AF921" s="781"/>
      <c r="AG921" s="781"/>
      <c r="AH921" s="781"/>
      <c r="AI921" s="781"/>
      <c r="AJ921" s="781"/>
      <c r="AK921" s="781"/>
      <c r="AL921" s="781"/>
      <c r="AM921" s="781"/>
      <c r="AN921" s="781"/>
      <c r="AO921" s="781"/>
      <c r="AP921" s="781"/>
      <c r="AQ921" s="781"/>
      <c r="AR921" s="781"/>
      <c r="AS921" s="781"/>
      <c r="AT921" s="781"/>
      <c r="AU921" s="781"/>
      <c r="AV921" s="781"/>
      <c r="AW921" s="925"/>
      <c r="AX921" s="926"/>
      <c r="AY921" s="927"/>
      <c r="AZ921" s="927"/>
      <c r="BA921" s="927"/>
      <c r="BB921" s="927"/>
      <c r="BC921" s="928"/>
    </row>
    <row r="922" spans="1:55" ht="15" customHeight="1">
      <c r="A922" s="929"/>
      <c r="B922" s="917"/>
      <c r="C922" s="918"/>
      <c r="D922" s="919"/>
      <c r="E922" s="920"/>
      <c r="F922" s="920"/>
      <c r="G922" s="920"/>
      <c r="H922" s="920"/>
      <c r="I922" s="920"/>
      <c r="J922" s="920"/>
      <c r="K922" s="920"/>
      <c r="L922" s="920"/>
      <c r="M922" s="920"/>
      <c r="N922" s="920"/>
      <c r="O922" s="920"/>
      <c r="P922" s="920"/>
      <c r="Q922" s="921"/>
      <c r="R922" s="922" t="s">
        <v>2067</v>
      </c>
      <c r="S922" s="923"/>
      <c r="T922" s="651">
        <v>14</v>
      </c>
      <c r="U922" s="652"/>
      <c r="V922" s="924"/>
      <c r="W922" s="842" t="s">
        <v>2132</v>
      </c>
      <c r="X922" s="781"/>
      <c r="Y922" s="781"/>
      <c r="Z922" s="781"/>
      <c r="AA922" s="781"/>
      <c r="AB922" s="781"/>
      <c r="AC922" s="781"/>
      <c r="AD922" s="781"/>
      <c r="AE922" s="781"/>
      <c r="AF922" s="781"/>
      <c r="AG922" s="781"/>
      <c r="AH922" s="781"/>
      <c r="AI922" s="781"/>
      <c r="AJ922" s="781"/>
      <c r="AK922" s="781"/>
      <c r="AL922" s="781"/>
      <c r="AM922" s="781"/>
      <c r="AN922" s="781"/>
      <c r="AO922" s="781"/>
      <c r="AP922" s="781"/>
      <c r="AQ922" s="781"/>
      <c r="AR922" s="781"/>
      <c r="AS922" s="781"/>
      <c r="AT922" s="781"/>
      <c r="AU922" s="781"/>
      <c r="AV922" s="781"/>
      <c r="AW922" s="925"/>
      <c r="AX922" s="926"/>
      <c r="AY922" s="927"/>
      <c r="AZ922" s="927"/>
      <c r="BA922" s="927"/>
      <c r="BB922" s="927"/>
      <c r="BC922" s="928"/>
    </row>
    <row r="923" spans="1:55" ht="15" customHeight="1">
      <c r="A923" s="929"/>
      <c r="B923" s="917"/>
      <c r="C923" s="918"/>
      <c r="D923" s="919"/>
      <c r="E923" s="920"/>
      <c r="F923" s="920"/>
      <c r="G923" s="920"/>
      <c r="H923" s="920"/>
      <c r="I923" s="920"/>
      <c r="J923" s="920"/>
      <c r="K923" s="920"/>
      <c r="L923" s="920"/>
      <c r="M923" s="920"/>
      <c r="N923" s="920"/>
      <c r="O923" s="920"/>
      <c r="P923" s="920"/>
      <c r="Q923" s="921"/>
      <c r="R923" s="922" t="s">
        <v>2067</v>
      </c>
      <c r="S923" s="923"/>
      <c r="T923" s="651">
        <v>15</v>
      </c>
      <c r="U923" s="652"/>
      <c r="V923" s="924"/>
      <c r="W923" s="842" t="s">
        <v>2133</v>
      </c>
      <c r="X923" s="781"/>
      <c r="Y923" s="781"/>
      <c r="Z923" s="781"/>
      <c r="AA923" s="781"/>
      <c r="AB923" s="781"/>
      <c r="AC923" s="781"/>
      <c r="AD923" s="781"/>
      <c r="AE923" s="781"/>
      <c r="AF923" s="781"/>
      <c r="AG923" s="781"/>
      <c r="AH923" s="781"/>
      <c r="AI923" s="781"/>
      <c r="AJ923" s="781"/>
      <c r="AK923" s="781"/>
      <c r="AL923" s="781"/>
      <c r="AM923" s="781"/>
      <c r="AN923" s="781"/>
      <c r="AO923" s="781"/>
      <c r="AP923" s="781"/>
      <c r="AQ923" s="781"/>
      <c r="AR923" s="781"/>
      <c r="AS923" s="781"/>
      <c r="AT923" s="781"/>
      <c r="AU923" s="781"/>
      <c r="AV923" s="781"/>
      <c r="AW923" s="925"/>
      <c r="AX923" s="926"/>
      <c r="AY923" s="927"/>
      <c r="AZ923" s="927"/>
      <c r="BA923" s="927"/>
      <c r="BB923" s="927"/>
      <c r="BC923" s="928"/>
    </row>
    <row r="924" spans="1:55" ht="15" customHeight="1">
      <c r="A924" s="929"/>
      <c r="B924" s="917"/>
      <c r="C924" s="918"/>
      <c r="D924" s="919"/>
      <c r="E924" s="920"/>
      <c r="F924" s="920"/>
      <c r="G924" s="920"/>
      <c r="H924" s="920"/>
      <c r="I924" s="920"/>
      <c r="J924" s="920"/>
      <c r="K924" s="920"/>
      <c r="L924" s="920"/>
      <c r="M924" s="920"/>
      <c r="N924" s="920"/>
      <c r="O924" s="920"/>
      <c r="P924" s="920"/>
      <c r="Q924" s="921"/>
      <c r="R924" s="922" t="s">
        <v>2067</v>
      </c>
      <c r="S924" s="923"/>
      <c r="T924" s="651">
        <v>16</v>
      </c>
      <c r="U924" s="652"/>
      <c r="V924" s="924"/>
      <c r="W924" s="842" t="s">
        <v>2134</v>
      </c>
      <c r="X924" s="781"/>
      <c r="Y924" s="781"/>
      <c r="Z924" s="781"/>
      <c r="AA924" s="781"/>
      <c r="AB924" s="781"/>
      <c r="AC924" s="781"/>
      <c r="AD924" s="781"/>
      <c r="AE924" s="781"/>
      <c r="AF924" s="781"/>
      <c r="AG924" s="781"/>
      <c r="AH924" s="781"/>
      <c r="AI924" s="781"/>
      <c r="AJ924" s="781"/>
      <c r="AK924" s="781"/>
      <c r="AL924" s="781"/>
      <c r="AM924" s="781"/>
      <c r="AN924" s="781"/>
      <c r="AO924" s="781"/>
      <c r="AP924" s="781"/>
      <c r="AQ924" s="781"/>
      <c r="AR924" s="781"/>
      <c r="AS924" s="781"/>
      <c r="AT924" s="781"/>
      <c r="AU924" s="781"/>
      <c r="AV924" s="781"/>
      <c r="AW924" s="925"/>
      <c r="AX924" s="926"/>
      <c r="AY924" s="927"/>
      <c r="AZ924" s="927"/>
      <c r="BA924" s="927"/>
      <c r="BB924" s="927"/>
      <c r="BC924" s="928"/>
    </row>
    <row r="925" spans="1:55" ht="15" customHeight="1">
      <c r="A925" s="929"/>
      <c r="B925" s="917"/>
      <c r="C925" s="918"/>
      <c r="D925" s="919"/>
      <c r="E925" s="920"/>
      <c r="F925" s="920"/>
      <c r="G925" s="920"/>
      <c r="H925" s="920"/>
      <c r="I925" s="920"/>
      <c r="J925" s="920"/>
      <c r="K925" s="920"/>
      <c r="L925" s="920"/>
      <c r="M925" s="920"/>
      <c r="N925" s="920"/>
      <c r="O925" s="920"/>
      <c r="P925" s="920"/>
      <c r="Q925" s="921"/>
      <c r="R925" s="922" t="s">
        <v>2067</v>
      </c>
      <c r="S925" s="923"/>
      <c r="T925" s="651">
        <v>17</v>
      </c>
      <c r="U925" s="652"/>
      <c r="V925" s="924"/>
      <c r="W925" s="842" t="s">
        <v>2135</v>
      </c>
      <c r="X925" s="781"/>
      <c r="Y925" s="781"/>
      <c r="Z925" s="781"/>
      <c r="AA925" s="781"/>
      <c r="AB925" s="781"/>
      <c r="AC925" s="781"/>
      <c r="AD925" s="781"/>
      <c r="AE925" s="781"/>
      <c r="AF925" s="781"/>
      <c r="AG925" s="781"/>
      <c r="AH925" s="781"/>
      <c r="AI925" s="781"/>
      <c r="AJ925" s="781"/>
      <c r="AK925" s="781"/>
      <c r="AL925" s="781"/>
      <c r="AM925" s="781"/>
      <c r="AN925" s="781"/>
      <c r="AO925" s="781"/>
      <c r="AP925" s="781"/>
      <c r="AQ925" s="781"/>
      <c r="AR925" s="781"/>
      <c r="AS925" s="781"/>
      <c r="AT925" s="781"/>
      <c r="AU925" s="781"/>
      <c r="AV925" s="781"/>
      <c r="AW925" s="925"/>
      <c r="AX925" s="926"/>
      <c r="AY925" s="927"/>
      <c r="AZ925" s="927"/>
      <c r="BA925" s="927"/>
      <c r="BB925" s="927"/>
      <c r="BC925" s="928"/>
    </row>
    <row r="926" spans="1:55" ht="15" customHeight="1">
      <c r="A926" s="929"/>
      <c r="B926" s="917"/>
      <c r="C926" s="918"/>
      <c r="D926" s="919"/>
      <c r="E926" s="920"/>
      <c r="F926" s="920"/>
      <c r="G926" s="920"/>
      <c r="H926" s="920"/>
      <c r="I926" s="920"/>
      <c r="J926" s="920"/>
      <c r="K926" s="920"/>
      <c r="L926" s="920"/>
      <c r="M926" s="920"/>
      <c r="N926" s="920"/>
      <c r="O926" s="920"/>
      <c r="P926" s="920"/>
      <c r="Q926" s="921"/>
      <c r="R926" s="922" t="s">
        <v>2067</v>
      </c>
      <c r="S926" s="923"/>
      <c r="T926" s="651">
        <v>18</v>
      </c>
      <c r="U926" s="652"/>
      <c r="V926" s="924"/>
      <c r="W926" s="842" t="s">
        <v>2136</v>
      </c>
      <c r="X926" s="781"/>
      <c r="Y926" s="781"/>
      <c r="Z926" s="781"/>
      <c r="AA926" s="781"/>
      <c r="AB926" s="781"/>
      <c r="AC926" s="781"/>
      <c r="AD926" s="781"/>
      <c r="AE926" s="781"/>
      <c r="AF926" s="781"/>
      <c r="AG926" s="781"/>
      <c r="AH926" s="781"/>
      <c r="AI926" s="781"/>
      <c r="AJ926" s="781"/>
      <c r="AK926" s="781"/>
      <c r="AL926" s="781"/>
      <c r="AM926" s="781"/>
      <c r="AN926" s="781"/>
      <c r="AO926" s="781"/>
      <c r="AP926" s="781"/>
      <c r="AQ926" s="781"/>
      <c r="AR926" s="781"/>
      <c r="AS926" s="781"/>
      <c r="AT926" s="781"/>
      <c r="AU926" s="781"/>
      <c r="AV926" s="781"/>
      <c r="AW926" s="925"/>
      <c r="AX926" s="926"/>
      <c r="AY926" s="927"/>
      <c r="AZ926" s="927"/>
      <c r="BA926" s="927"/>
      <c r="BB926" s="927"/>
      <c r="BC926" s="928"/>
    </row>
    <row r="927" spans="1:55" ht="15" customHeight="1">
      <c r="A927" s="929"/>
      <c r="B927" s="917"/>
      <c r="C927" s="918"/>
      <c r="D927" s="919"/>
      <c r="E927" s="920"/>
      <c r="F927" s="920"/>
      <c r="G927" s="920"/>
      <c r="H927" s="920"/>
      <c r="I927" s="920"/>
      <c r="J927" s="920"/>
      <c r="K927" s="920"/>
      <c r="L927" s="920"/>
      <c r="M927" s="920"/>
      <c r="N927" s="920"/>
      <c r="O927" s="920"/>
      <c r="P927" s="920"/>
      <c r="Q927" s="921"/>
      <c r="R927" s="922" t="s">
        <v>2067</v>
      </c>
      <c r="S927" s="923"/>
      <c r="T927" s="651">
        <v>19</v>
      </c>
      <c r="U927" s="652"/>
      <c r="V927" s="924"/>
      <c r="W927" s="842" t="s">
        <v>2137</v>
      </c>
      <c r="X927" s="781"/>
      <c r="Y927" s="781"/>
      <c r="Z927" s="781"/>
      <c r="AA927" s="781"/>
      <c r="AB927" s="781"/>
      <c r="AC927" s="781"/>
      <c r="AD927" s="781"/>
      <c r="AE927" s="781"/>
      <c r="AF927" s="781"/>
      <c r="AG927" s="781"/>
      <c r="AH927" s="781"/>
      <c r="AI927" s="781"/>
      <c r="AJ927" s="781"/>
      <c r="AK927" s="781"/>
      <c r="AL927" s="781"/>
      <c r="AM927" s="781"/>
      <c r="AN927" s="781"/>
      <c r="AO927" s="781"/>
      <c r="AP927" s="781"/>
      <c r="AQ927" s="781"/>
      <c r="AR927" s="781"/>
      <c r="AS927" s="781"/>
      <c r="AT927" s="781"/>
      <c r="AU927" s="781"/>
      <c r="AV927" s="781"/>
      <c r="AW927" s="925"/>
      <c r="AX927" s="926"/>
      <c r="AY927" s="927"/>
      <c r="AZ927" s="927"/>
      <c r="BA927" s="927"/>
      <c r="BB927" s="927"/>
      <c r="BC927" s="928"/>
    </row>
    <row r="928" spans="1:55" ht="15" customHeight="1">
      <c r="A928" s="929"/>
      <c r="B928" s="917"/>
      <c r="C928" s="918"/>
      <c r="D928" s="919"/>
      <c r="E928" s="920"/>
      <c r="F928" s="920"/>
      <c r="G928" s="920"/>
      <c r="H928" s="920"/>
      <c r="I928" s="920"/>
      <c r="J928" s="920"/>
      <c r="K928" s="920"/>
      <c r="L928" s="920"/>
      <c r="M928" s="920"/>
      <c r="N928" s="920"/>
      <c r="O928" s="920"/>
      <c r="P928" s="920"/>
      <c r="Q928" s="921"/>
      <c r="R928" s="922" t="s">
        <v>2067</v>
      </c>
      <c r="S928" s="923"/>
      <c r="T928" s="651">
        <v>20</v>
      </c>
      <c r="U928" s="652"/>
      <c r="V928" s="924"/>
      <c r="W928" s="842" t="s">
        <v>2138</v>
      </c>
      <c r="X928" s="781"/>
      <c r="Y928" s="781"/>
      <c r="Z928" s="781"/>
      <c r="AA928" s="781"/>
      <c r="AB928" s="781"/>
      <c r="AC928" s="781"/>
      <c r="AD928" s="781"/>
      <c r="AE928" s="781"/>
      <c r="AF928" s="781"/>
      <c r="AG928" s="781"/>
      <c r="AH928" s="781"/>
      <c r="AI928" s="781"/>
      <c r="AJ928" s="781"/>
      <c r="AK928" s="781"/>
      <c r="AL928" s="781"/>
      <c r="AM928" s="781"/>
      <c r="AN928" s="781"/>
      <c r="AO928" s="781"/>
      <c r="AP928" s="781"/>
      <c r="AQ928" s="781"/>
      <c r="AR928" s="781"/>
      <c r="AS928" s="781"/>
      <c r="AT928" s="781"/>
      <c r="AU928" s="781"/>
      <c r="AV928" s="781"/>
      <c r="AW928" s="925"/>
      <c r="AX928" s="926"/>
      <c r="AY928" s="927"/>
      <c r="AZ928" s="927"/>
      <c r="BA928" s="927"/>
      <c r="BB928" s="927"/>
      <c r="BC928" s="928"/>
    </row>
    <row r="929" spans="1:55" ht="15" customHeight="1">
      <c r="A929" s="929"/>
      <c r="B929" s="917"/>
      <c r="C929" s="918"/>
      <c r="D929" s="919"/>
      <c r="E929" s="920"/>
      <c r="F929" s="920"/>
      <c r="G929" s="920"/>
      <c r="H929" s="920"/>
      <c r="I929" s="920"/>
      <c r="J929" s="920"/>
      <c r="K929" s="920"/>
      <c r="L929" s="920"/>
      <c r="M929" s="920"/>
      <c r="N929" s="920"/>
      <c r="O929" s="920"/>
      <c r="P929" s="920"/>
      <c r="Q929" s="921"/>
      <c r="R929" s="922" t="s">
        <v>2067</v>
      </c>
      <c r="S929" s="923"/>
      <c r="T929" s="651">
        <v>21</v>
      </c>
      <c r="U929" s="652"/>
      <c r="V929" s="924"/>
      <c r="W929" s="842" t="s">
        <v>2139</v>
      </c>
      <c r="X929" s="781"/>
      <c r="Y929" s="781"/>
      <c r="Z929" s="781"/>
      <c r="AA929" s="781"/>
      <c r="AB929" s="781"/>
      <c r="AC929" s="781"/>
      <c r="AD929" s="781"/>
      <c r="AE929" s="781"/>
      <c r="AF929" s="781"/>
      <c r="AG929" s="781"/>
      <c r="AH929" s="781"/>
      <c r="AI929" s="781"/>
      <c r="AJ929" s="781"/>
      <c r="AK929" s="781"/>
      <c r="AL929" s="781"/>
      <c r="AM929" s="781"/>
      <c r="AN929" s="781"/>
      <c r="AO929" s="781"/>
      <c r="AP929" s="781"/>
      <c r="AQ929" s="781"/>
      <c r="AR929" s="781"/>
      <c r="AS929" s="781"/>
      <c r="AT929" s="781"/>
      <c r="AU929" s="781"/>
      <c r="AV929" s="781"/>
      <c r="AW929" s="925"/>
      <c r="AX929" s="952"/>
      <c r="AY929" s="953"/>
      <c r="AZ929" s="953"/>
      <c r="BA929" s="953"/>
      <c r="BB929" s="953"/>
      <c r="BC929" s="954"/>
    </row>
    <row r="930" spans="1:55" ht="15" customHeight="1">
      <c r="A930" s="929"/>
      <c r="B930" s="917"/>
      <c r="C930" s="918"/>
      <c r="D930" s="919"/>
      <c r="E930" s="920"/>
      <c r="F930" s="920"/>
      <c r="G930" s="920"/>
      <c r="H930" s="920"/>
      <c r="I930" s="920"/>
      <c r="J930" s="920"/>
      <c r="K930" s="920"/>
      <c r="L930" s="920"/>
      <c r="M930" s="920"/>
      <c r="N930" s="920"/>
      <c r="O930" s="920"/>
      <c r="P930" s="920"/>
      <c r="Q930" s="921"/>
      <c r="R930" s="955"/>
      <c r="S930" s="956"/>
      <c r="T930" s="651"/>
      <c r="U930" s="652"/>
      <c r="V930" s="924"/>
      <c r="W930" s="842"/>
      <c r="X930" s="781"/>
      <c r="Y930" s="781"/>
      <c r="Z930" s="781"/>
      <c r="AA930" s="781"/>
      <c r="AB930" s="781"/>
      <c r="AC930" s="781"/>
      <c r="AD930" s="781"/>
      <c r="AE930" s="781"/>
      <c r="AF930" s="781"/>
      <c r="AG930" s="781"/>
      <c r="AH930" s="781"/>
      <c r="AI930" s="781"/>
      <c r="AJ930" s="781"/>
      <c r="AK930" s="781"/>
      <c r="AL930" s="781"/>
      <c r="AM930" s="781"/>
      <c r="AN930" s="781"/>
      <c r="AO930" s="781"/>
      <c r="AP930" s="781"/>
      <c r="AQ930" s="781"/>
      <c r="AR930" s="781"/>
      <c r="AS930" s="781"/>
      <c r="AT930" s="781"/>
      <c r="AU930" s="781"/>
      <c r="AV930" s="781"/>
      <c r="AW930" s="925"/>
      <c r="AX930" s="952"/>
      <c r="AY930" s="953"/>
      <c r="AZ930" s="953"/>
      <c r="BA930" s="953"/>
      <c r="BB930" s="953"/>
      <c r="BC930" s="954"/>
    </row>
    <row r="931" spans="1:55" ht="15" customHeight="1">
      <c r="A931" s="916" t="s">
        <v>1440</v>
      </c>
      <c r="B931" s="917"/>
      <c r="C931" s="918"/>
      <c r="D931" s="919" t="s">
        <v>160</v>
      </c>
      <c r="E931" s="920"/>
      <c r="F931" s="920"/>
      <c r="G931" s="920"/>
      <c r="H931" s="920"/>
      <c r="I931" s="920"/>
      <c r="J931" s="920"/>
      <c r="K931" s="920"/>
      <c r="L931" s="920"/>
      <c r="M931" s="920"/>
      <c r="N931" s="920"/>
      <c r="O931" s="920"/>
      <c r="P931" s="920"/>
      <c r="Q931" s="921"/>
      <c r="R931" s="922" t="s">
        <v>2067</v>
      </c>
      <c r="S931" s="923"/>
      <c r="T931" s="651" t="s">
        <v>716</v>
      </c>
      <c r="U931" s="652"/>
      <c r="V931" s="924"/>
      <c r="W931" s="842" t="s">
        <v>369</v>
      </c>
      <c r="X931" s="781"/>
      <c r="Y931" s="781"/>
      <c r="Z931" s="781"/>
      <c r="AA931" s="781"/>
      <c r="AB931" s="781"/>
      <c r="AC931" s="781"/>
      <c r="AD931" s="781"/>
      <c r="AE931" s="781"/>
      <c r="AF931" s="781"/>
      <c r="AG931" s="781"/>
      <c r="AH931" s="781"/>
      <c r="AI931" s="781"/>
      <c r="AJ931" s="781"/>
      <c r="AK931" s="781"/>
      <c r="AL931" s="781"/>
      <c r="AM931" s="781"/>
      <c r="AN931" s="781"/>
      <c r="AO931" s="781"/>
      <c r="AP931" s="781"/>
      <c r="AQ931" s="781"/>
      <c r="AR931" s="781"/>
      <c r="AS931" s="781"/>
      <c r="AT931" s="781"/>
      <c r="AU931" s="781"/>
      <c r="AV931" s="781"/>
      <c r="AW931" s="925"/>
      <c r="AX931" s="926"/>
      <c r="AY931" s="927"/>
      <c r="AZ931" s="927"/>
      <c r="BA931" s="927"/>
      <c r="BB931" s="927"/>
      <c r="BC931" s="928"/>
    </row>
    <row r="932" spans="1:55" ht="15" customHeight="1">
      <c r="A932" s="929"/>
      <c r="B932" s="917"/>
      <c r="C932" s="918"/>
      <c r="D932" s="919"/>
      <c r="E932" s="920"/>
      <c r="F932" s="920"/>
      <c r="G932" s="920"/>
      <c r="H932" s="920"/>
      <c r="I932" s="920"/>
      <c r="J932" s="920"/>
      <c r="K932" s="920"/>
      <c r="L932" s="920"/>
      <c r="M932" s="920"/>
      <c r="N932" s="920"/>
      <c r="O932" s="920"/>
      <c r="P932" s="920"/>
      <c r="Q932" s="921"/>
      <c r="R932" s="922" t="s">
        <v>2067</v>
      </c>
      <c r="S932" s="923"/>
      <c r="T932" s="651" t="s">
        <v>361</v>
      </c>
      <c r="U932" s="652"/>
      <c r="V932" s="924"/>
      <c r="W932" s="842" t="s">
        <v>370</v>
      </c>
      <c r="X932" s="781"/>
      <c r="Y932" s="781"/>
      <c r="Z932" s="781"/>
      <c r="AA932" s="781"/>
      <c r="AB932" s="781"/>
      <c r="AC932" s="781"/>
      <c r="AD932" s="781"/>
      <c r="AE932" s="781"/>
      <c r="AF932" s="781"/>
      <c r="AG932" s="781"/>
      <c r="AH932" s="781"/>
      <c r="AI932" s="781"/>
      <c r="AJ932" s="781"/>
      <c r="AK932" s="781"/>
      <c r="AL932" s="781"/>
      <c r="AM932" s="781"/>
      <c r="AN932" s="781"/>
      <c r="AO932" s="781"/>
      <c r="AP932" s="781"/>
      <c r="AQ932" s="781"/>
      <c r="AR932" s="781"/>
      <c r="AS932" s="781"/>
      <c r="AT932" s="781"/>
      <c r="AU932" s="781"/>
      <c r="AV932" s="781"/>
      <c r="AW932" s="925"/>
      <c r="AX932" s="933"/>
      <c r="AY932" s="934"/>
      <c r="AZ932" s="934"/>
      <c r="BA932" s="934"/>
      <c r="BB932" s="934"/>
      <c r="BC932" s="935"/>
    </row>
    <row r="933" spans="1:55" ht="15" customHeight="1">
      <c r="A933" s="929"/>
      <c r="B933" s="917"/>
      <c r="C933" s="918"/>
      <c r="D933" s="919"/>
      <c r="E933" s="920"/>
      <c r="F933" s="920"/>
      <c r="G933" s="920"/>
      <c r="H933" s="920"/>
      <c r="I933" s="920"/>
      <c r="J933" s="920"/>
      <c r="K933" s="920"/>
      <c r="L933" s="920"/>
      <c r="M933" s="920"/>
      <c r="N933" s="920"/>
      <c r="O933" s="920"/>
      <c r="P933" s="920"/>
      <c r="Q933" s="921"/>
      <c r="R933" s="922" t="s">
        <v>2067</v>
      </c>
      <c r="S933" s="923"/>
      <c r="T933" s="651" t="s">
        <v>362</v>
      </c>
      <c r="U933" s="652"/>
      <c r="V933" s="924"/>
      <c r="W933" s="842" t="s">
        <v>371</v>
      </c>
      <c r="X933" s="781"/>
      <c r="Y933" s="781"/>
      <c r="Z933" s="781"/>
      <c r="AA933" s="781"/>
      <c r="AB933" s="781"/>
      <c r="AC933" s="781"/>
      <c r="AD933" s="781"/>
      <c r="AE933" s="781"/>
      <c r="AF933" s="781"/>
      <c r="AG933" s="781"/>
      <c r="AH933" s="781"/>
      <c r="AI933" s="781"/>
      <c r="AJ933" s="781"/>
      <c r="AK933" s="781"/>
      <c r="AL933" s="781"/>
      <c r="AM933" s="781"/>
      <c r="AN933" s="781"/>
      <c r="AO933" s="781"/>
      <c r="AP933" s="781"/>
      <c r="AQ933" s="781"/>
      <c r="AR933" s="781"/>
      <c r="AS933" s="781"/>
      <c r="AT933" s="781"/>
      <c r="AU933" s="781"/>
      <c r="AV933" s="781"/>
      <c r="AW933" s="925"/>
      <c r="AX933" s="933"/>
      <c r="AY933" s="934"/>
      <c r="AZ933" s="934"/>
      <c r="BA933" s="934"/>
      <c r="BB933" s="934"/>
      <c r="BC933" s="935"/>
    </row>
    <row r="934" spans="1:55" ht="15" customHeight="1">
      <c r="A934" s="929"/>
      <c r="B934" s="917"/>
      <c r="C934" s="918"/>
      <c r="D934" s="919"/>
      <c r="E934" s="920"/>
      <c r="F934" s="920"/>
      <c r="G934" s="920"/>
      <c r="H934" s="920"/>
      <c r="I934" s="920"/>
      <c r="J934" s="920"/>
      <c r="K934" s="920"/>
      <c r="L934" s="920"/>
      <c r="M934" s="920"/>
      <c r="N934" s="920"/>
      <c r="O934" s="920"/>
      <c r="P934" s="920"/>
      <c r="Q934" s="921"/>
      <c r="R934" s="922" t="s">
        <v>2067</v>
      </c>
      <c r="S934" s="923"/>
      <c r="T934" s="651" t="s">
        <v>363</v>
      </c>
      <c r="U934" s="652"/>
      <c r="V934" s="924"/>
      <c r="W934" s="842" t="s">
        <v>372</v>
      </c>
      <c r="X934" s="781"/>
      <c r="Y934" s="781"/>
      <c r="Z934" s="781"/>
      <c r="AA934" s="781"/>
      <c r="AB934" s="781"/>
      <c r="AC934" s="781"/>
      <c r="AD934" s="781"/>
      <c r="AE934" s="781"/>
      <c r="AF934" s="781"/>
      <c r="AG934" s="781"/>
      <c r="AH934" s="781"/>
      <c r="AI934" s="781"/>
      <c r="AJ934" s="781"/>
      <c r="AK934" s="781"/>
      <c r="AL934" s="781"/>
      <c r="AM934" s="781"/>
      <c r="AN934" s="781"/>
      <c r="AO934" s="781"/>
      <c r="AP934" s="781"/>
      <c r="AQ934" s="781"/>
      <c r="AR934" s="781"/>
      <c r="AS934" s="781"/>
      <c r="AT934" s="781"/>
      <c r="AU934" s="781"/>
      <c r="AV934" s="781"/>
      <c r="AW934" s="925"/>
      <c r="AX934" s="933"/>
      <c r="AY934" s="934"/>
      <c r="AZ934" s="934"/>
      <c r="BA934" s="934"/>
      <c r="BB934" s="934"/>
      <c r="BC934" s="935"/>
    </row>
    <row r="935" spans="1:55" ht="15" customHeight="1">
      <c r="A935" s="929"/>
      <c r="B935" s="917"/>
      <c r="C935" s="918"/>
      <c r="D935" s="919"/>
      <c r="E935" s="920"/>
      <c r="F935" s="920"/>
      <c r="G935" s="920"/>
      <c r="H935" s="920"/>
      <c r="I935" s="920"/>
      <c r="J935" s="920"/>
      <c r="K935" s="920"/>
      <c r="L935" s="920"/>
      <c r="M935" s="920"/>
      <c r="N935" s="920"/>
      <c r="O935" s="920"/>
      <c r="P935" s="920"/>
      <c r="Q935" s="921"/>
      <c r="R935" s="922" t="s">
        <v>2067</v>
      </c>
      <c r="S935" s="923"/>
      <c r="T935" s="651" t="s">
        <v>364</v>
      </c>
      <c r="U935" s="652"/>
      <c r="V935" s="924"/>
      <c r="W935" s="842" t="s">
        <v>373</v>
      </c>
      <c r="X935" s="781"/>
      <c r="Y935" s="781"/>
      <c r="Z935" s="781"/>
      <c r="AA935" s="781"/>
      <c r="AB935" s="781"/>
      <c r="AC935" s="781"/>
      <c r="AD935" s="781"/>
      <c r="AE935" s="781"/>
      <c r="AF935" s="781"/>
      <c r="AG935" s="781"/>
      <c r="AH935" s="781"/>
      <c r="AI935" s="781"/>
      <c r="AJ935" s="781"/>
      <c r="AK935" s="781"/>
      <c r="AL935" s="781"/>
      <c r="AM935" s="781"/>
      <c r="AN935" s="781"/>
      <c r="AO935" s="781"/>
      <c r="AP935" s="781"/>
      <c r="AQ935" s="781"/>
      <c r="AR935" s="781"/>
      <c r="AS935" s="781"/>
      <c r="AT935" s="781"/>
      <c r="AU935" s="781"/>
      <c r="AV935" s="781"/>
      <c r="AW935" s="925"/>
      <c r="AX935" s="933"/>
      <c r="AY935" s="934"/>
      <c r="AZ935" s="934"/>
      <c r="BA935" s="934"/>
      <c r="BB935" s="934"/>
      <c r="BC935" s="935"/>
    </row>
    <row r="936" spans="1:55" ht="15" customHeight="1">
      <c r="A936" s="929"/>
      <c r="B936" s="917"/>
      <c r="C936" s="918"/>
      <c r="D936" s="919"/>
      <c r="E936" s="920"/>
      <c r="F936" s="920"/>
      <c r="G936" s="920"/>
      <c r="H936" s="920"/>
      <c r="I936" s="920"/>
      <c r="J936" s="920"/>
      <c r="K936" s="920"/>
      <c r="L936" s="920"/>
      <c r="M936" s="920"/>
      <c r="N936" s="920"/>
      <c r="O936" s="920"/>
      <c r="P936" s="920"/>
      <c r="Q936" s="921"/>
      <c r="R936" s="922" t="s">
        <v>2067</v>
      </c>
      <c r="S936" s="923"/>
      <c r="T936" s="651" t="s">
        <v>365</v>
      </c>
      <c r="U936" s="652"/>
      <c r="V936" s="924"/>
      <c r="W936" s="842" t="s">
        <v>374</v>
      </c>
      <c r="X936" s="781"/>
      <c r="Y936" s="781"/>
      <c r="Z936" s="781"/>
      <c r="AA936" s="781"/>
      <c r="AB936" s="781"/>
      <c r="AC936" s="781"/>
      <c r="AD936" s="781"/>
      <c r="AE936" s="781"/>
      <c r="AF936" s="781"/>
      <c r="AG936" s="781"/>
      <c r="AH936" s="781"/>
      <c r="AI936" s="781"/>
      <c r="AJ936" s="781"/>
      <c r="AK936" s="781"/>
      <c r="AL936" s="781"/>
      <c r="AM936" s="781"/>
      <c r="AN936" s="781"/>
      <c r="AO936" s="781"/>
      <c r="AP936" s="781"/>
      <c r="AQ936" s="781"/>
      <c r="AR936" s="781"/>
      <c r="AS936" s="781"/>
      <c r="AT936" s="781"/>
      <c r="AU936" s="781"/>
      <c r="AV936" s="781"/>
      <c r="AW936" s="925"/>
      <c r="AX936" s="933"/>
      <c r="AY936" s="934"/>
      <c r="AZ936" s="934"/>
      <c r="BA936" s="934"/>
      <c r="BB936" s="934"/>
      <c r="BC936" s="935"/>
    </row>
    <row r="937" spans="1:55" ht="15" customHeight="1">
      <c r="A937" s="929"/>
      <c r="B937" s="917"/>
      <c r="C937" s="918"/>
      <c r="D937" s="919"/>
      <c r="E937" s="920"/>
      <c r="F937" s="920"/>
      <c r="G937" s="920"/>
      <c r="H937" s="920"/>
      <c r="I937" s="920"/>
      <c r="J937" s="920"/>
      <c r="K937" s="920"/>
      <c r="L937" s="920"/>
      <c r="M937" s="920"/>
      <c r="N937" s="920"/>
      <c r="O937" s="920"/>
      <c r="P937" s="920"/>
      <c r="Q937" s="921"/>
      <c r="R937" s="922" t="s">
        <v>2067</v>
      </c>
      <c r="S937" s="923"/>
      <c r="T937" s="651" t="s">
        <v>366</v>
      </c>
      <c r="U937" s="652"/>
      <c r="V937" s="924"/>
      <c r="W937" s="842" t="s">
        <v>161</v>
      </c>
      <c r="X937" s="781"/>
      <c r="Y937" s="781"/>
      <c r="Z937" s="781"/>
      <c r="AA937" s="781"/>
      <c r="AB937" s="781"/>
      <c r="AC937" s="781"/>
      <c r="AD937" s="781"/>
      <c r="AE937" s="781"/>
      <c r="AF937" s="781"/>
      <c r="AG937" s="781"/>
      <c r="AH937" s="781"/>
      <c r="AI937" s="781"/>
      <c r="AJ937" s="781"/>
      <c r="AK937" s="781"/>
      <c r="AL937" s="781"/>
      <c r="AM937" s="781"/>
      <c r="AN937" s="781"/>
      <c r="AO937" s="781"/>
      <c r="AP937" s="781"/>
      <c r="AQ937" s="781"/>
      <c r="AR937" s="781"/>
      <c r="AS937" s="781"/>
      <c r="AT937" s="781"/>
      <c r="AU937" s="781"/>
      <c r="AV937" s="781"/>
      <c r="AW937" s="925"/>
      <c r="AX937" s="933"/>
      <c r="AY937" s="934"/>
      <c r="AZ937" s="934"/>
      <c r="BA937" s="934"/>
      <c r="BB937" s="934"/>
      <c r="BC937" s="935"/>
    </row>
    <row r="938" spans="1:55" ht="15" customHeight="1">
      <c r="A938" s="929"/>
      <c r="B938" s="917"/>
      <c r="C938" s="918"/>
      <c r="D938" s="919"/>
      <c r="E938" s="920"/>
      <c r="F938" s="920"/>
      <c r="G938" s="920"/>
      <c r="H938" s="920"/>
      <c r="I938" s="920"/>
      <c r="J938" s="920"/>
      <c r="K938" s="920"/>
      <c r="L938" s="920"/>
      <c r="M938" s="920"/>
      <c r="N938" s="920"/>
      <c r="O938" s="920"/>
      <c r="P938" s="920"/>
      <c r="Q938" s="921"/>
      <c r="R938" s="922" t="s">
        <v>2067</v>
      </c>
      <c r="S938" s="923"/>
      <c r="T938" s="651" t="s">
        <v>367</v>
      </c>
      <c r="U938" s="652"/>
      <c r="V938" s="924"/>
      <c r="W938" s="842" t="s">
        <v>375</v>
      </c>
      <c r="X938" s="781"/>
      <c r="Y938" s="781"/>
      <c r="Z938" s="781"/>
      <c r="AA938" s="781"/>
      <c r="AB938" s="781"/>
      <c r="AC938" s="781"/>
      <c r="AD938" s="781"/>
      <c r="AE938" s="781"/>
      <c r="AF938" s="781"/>
      <c r="AG938" s="781"/>
      <c r="AH938" s="781"/>
      <c r="AI938" s="781"/>
      <c r="AJ938" s="781"/>
      <c r="AK938" s="781"/>
      <c r="AL938" s="781"/>
      <c r="AM938" s="781"/>
      <c r="AN938" s="781"/>
      <c r="AO938" s="781"/>
      <c r="AP938" s="781"/>
      <c r="AQ938" s="781"/>
      <c r="AR938" s="781"/>
      <c r="AS938" s="781"/>
      <c r="AT938" s="781"/>
      <c r="AU938" s="781"/>
      <c r="AV938" s="781"/>
      <c r="AW938" s="925"/>
      <c r="AX938" s="926"/>
      <c r="AY938" s="927"/>
      <c r="AZ938" s="927"/>
      <c r="BA938" s="927"/>
      <c r="BB938" s="927"/>
      <c r="BC938" s="928"/>
    </row>
    <row r="939" spans="1:55" ht="15" customHeight="1">
      <c r="A939" s="929"/>
      <c r="B939" s="917"/>
      <c r="C939" s="918"/>
      <c r="D939" s="919"/>
      <c r="E939" s="920"/>
      <c r="F939" s="920"/>
      <c r="G939" s="920"/>
      <c r="H939" s="920"/>
      <c r="I939" s="920"/>
      <c r="J939" s="920"/>
      <c r="K939" s="920"/>
      <c r="L939" s="920"/>
      <c r="M939" s="920"/>
      <c r="N939" s="920"/>
      <c r="O939" s="920"/>
      <c r="P939" s="920"/>
      <c r="Q939" s="921"/>
      <c r="R939" s="922" t="s">
        <v>2067</v>
      </c>
      <c r="S939" s="923"/>
      <c r="T939" s="651" t="s">
        <v>368</v>
      </c>
      <c r="U939" s="652"/>
      <c r="V939" s="924"/>
      <c r="W939" s="842" t="s">
        <v>376</v>
      </c>
      <c r="X939" s="781"/>
      <c r="Y939" s="781"/>
      <c r="Z939" s="781"/>
      <c r="AA939" s="781"/>
      <c r="AB939" s="781"/>
      <c r="AC939" s="781"/>
      <c r="AD939" s="781"/>
      <c r="AE939" s="781"/>
      <c r="AF939" s="781"/>
      <c r="AG939" s="781"/>
      <c r="AH939" s="781"/>
      <c r="AI939" s="781"/>
      <c r="AJ939" s="781"/>
      <c r="AK939" s="781"/>
      <c r="AL939" s="781"/>
      <c r="AM939" s="781"/>
      <c r="AN939" s="781"/>
      <c r="AO939" s="781"/>
      <c r="AP939" s="781"/>
      <c r="AQ939" s="781"/>
      <c r="AR939" s="781"/>
      <c r="AS939" s="781"/>
      <c r="AT939" s="781"/>
      <c r="AU939" s="781"/>
      <c r="AV939" s="781"/>
      <c r="AW939" s="925"/>
      <c r="AX939" s="952"/>
      <c r="AY939" s="953"/>
      <c r="AZ939" s="953"/>
      <c r="BA939" s="953"/>
      <c r="BB939" s="953"/>
      <c r="BC939" s="954"/>
    </row>
    <row r="940" spans="1:55" ht="15" customHeight="1">
      <c r="A940" s="929"/>
      <c r="B940" s="917"/>
      <c r="C940" s="918"/>
      <c r="D940" s="919"/>
      <c r="E940" s="920"/>
      <c r="F940" s="920"/>
      <c r="G940" s="920"/>
      <c r="H940" s="920"/>
      <c r="I940" s="920"/>
      <c r="J940" s="920"/>
      <c r="K940" s="920"/>
      <c r="L940" s="920"/>
      <c r="M940" s="920"/>
      <c r="N940" s="920"/>
      <c r="O940" s="920"/>
      <c r="P940" s="920"/>
      <c r="Q940" s="921"/>
      <c r="R940" s="955"/>
      <c r="S940" s="956"/>
      <c r="T940" s="651"/>
      <c r="U940" s="652"/>
      <c r="V940" s="924"/>
      <c r="W940" s="842"/>
      <c r="X940" s="781"/>
      <c r="Y940" s="781"/>
      <c r="Z940" s="781"/>
      <c r="AA940" s="781"/>
      <c r="AB940" s="781"/>
      <c r="AC940" s="781"/>
      <c r="AD940" s="781"/>
      <c r="AE940" s="781"/>
      <c r="AF940" s="781"/>
      <c r="AG940" s="781"/>
      <c r="AH940" s="781"/>
      <c r="AI940" s="781"/>
      <c r="AJ940" s="781"/>
      <c r="AK940" s="781"/>
      <c r="AL940" s="781"/>
      <c r="AM940" s="781"/>
      <c r="AN940" s="781"/>
      <c r="AO940" s="781"/>
      <c r="AP940" s="781"/>
      <c r="AQ940" s="781"/>
      <c r="AR940" s="781"/>
      <c r="AS940" s="781"/>
      <c r="AT940" s="781"/>
      <c r="AU940" s="781"/>
      <c r="AV940" s="781"/>
      <c r="AW940" s="925"/>
      <c r="AX940" s="952"/>
      <c r="AY940" s="953"/>
      <c r="AZ940" s="953"/>
      <c r="BA940" s="953"/>
      <c r="BB940" s="953"/>
      <c r="BC940" s="954"/>
    </row>
    <row r="941" spans="1:55" ht="15" customHeight="1">
      <c r="A941" s="916" t="s">
        <v>1441</v>
      </c>
      <c r="B941" s="917"/>
      <c r="C941" s="918"/>
      <c r="D941" s="919" t="s">
        <v>673</v>
      </c>
      <c r="E941" s="920"/>
      <c r="F941" s="920"/>
      <c r="G941" s="920"/>
      <c r="H941" s="920"/>
      <c r="I941" s="920"/>
      <c r="J941" s="920"/>
      <c r="K941" s="920"/>
      <c r="L941" s="920"/>
      <c r="M941" s="920"/>
      <c r="N941" s="920"/>
      <c r="O941" s="920"/>
      <c r="P941" s="920"/>
      <c r="Q941" s="921"/>
      <c r="R941" s="922" t="s">
        <v>2067</v>
      </c>
      <c r="S941" s="923"/>
      <c r="T941" s="651" t="s">
        <v>716</v>
      </c>
      <c r="U941" s="652"/>
      <c r="V941" s="924"/>
      <c r="W941" s="842" t="s">
        <v>377</v>
      </c>
      <c r="X941" s="781"/>
      <c r="Y941" s="781"/>
      <c r="Z941" s="781"/>
      <c r="AA941" s="781"/>
      <c r="AB941" s="781"/>
      <c r="AC941" s="781"/>
      <c r="AD941" s="781"/>
      <c r="AE941" s="781"/>
      <c r="AF941" s="781"/>
      <c r="AG941" s="781"/>
      <c r="AH941" s="781"/>
      <c r="AI941" s="781"/>
      <c r="AJ941" s="781"/>
      <c r="AK941" s="781"/>
      <c r="AL941" s="781"/>
      <c r="AM941" s="781"/>
      <c r="AN941" s="781"/>
      <c r="AO941" s="781"/>
      <c r="AP941" s="781"/>
      <c r="AQ941" s="781"/>
      <c r="AR941" s="781"/>
      <c r="AS941" s="781"/>
      <c r="AT941" s="781"/>
      <c r="AU941" s="781"/>
      <c r="AV941" s="781"/>
      <c r="AW941" s="925"/>
      <c r="AX941" s="926"/>
      <c r="AY941" s="927"/>
      <c r="AZ941" s="927"/>
      <c r="BA941" s="927"/>
      <c r="BB941" s="927"/>
      <c r="BC941" s="928"/>
    </row>
    <row r="942" spans="1:55" ht="15" customHeight="1">
      <c r="A942" s="929"/>
      <c r="B942" s="917"/>
      <c r="C942" s="918"/>
      <c r="D942" s="919"/>
      <c r="E942" s="920"/>
      <c r="F942" s="920"/>
      <c r="G942" s="920"/>
      <c r="H942" s="920"/>
      <c r="I942" s="920"/>
      <c r="J942" s="920"/>
      <c r="K942" s="920"/>
      <c r="L942" s="920"/>
      <c r="M942" s="920"/>
      <c r="N942" s="920"/>
      <c r="O942" s="920"/>
      <c r="P942" s="920"/>
      <c r="Q942" s="921"/>
      <c r="R942" s="922" t="s">
        <v>2067</v>
      </c>
      <c r="S942" s="923"/>
      <c r="T942" s="651" t="s">
        <v>361</v>
      </c>
      <c r="U942" s="652"/>
      <c r="V942" s="924"/>
      <c r="W942" s="842" t="s">
        <v>378</v>
      </c>
      <c r="X942" s="781"/>
      <c r="Y942" s="781"/>
      <c r="Z942" s="781"/>
      <c r="AA942" s="781"/>
      <c r="AB942" s="781"/>
      <c r="AC942" s="781"/>
      <c r="AD942" s="781"/>
      <c r="AE942" s="781"/>
      <c r="AF942" s="781"/>
      <c r="AG942" s="781"/>
      <c r="AH942" s="781"/>
      <c r="AI942" s="781"/>
      <c r="AJ942" s="781"/>
      <c r="AK942" s="781"/>
      <c r="AL942" s="781"/>
      <c r="AM942" s="781"/>
      <c r="AN942" s="781"/>
      <c r="AO942" s="781"/>
      <c r="AP942" s="781"/>
      <c r="AQ942" s="781"/>
      <c r="AR942" s="781"/>
      <c r="AS942" s="781"/>
      <c r="AT942" s="781"/>
      <c r="AU942" s="781"/>
      <c r="AV942" s="781"/>
      <c r="AW942" s="925"/>
      <c r="AX942" s="926"/>
      <c r="AY942" s="927"/>
      <c r="AZ942" s="927"/>
      <c r="BA942" s="927"/>
      <c r="BB942" s="927"/>
      <c r="BC942" s="928"/>
    </row>
    <row r="943" spans="1:55" ht="15" customHeight="1">
      <c r="A943" s="929"/>
      <c r="B943" s="917"/>
      <c r="C943" s="918"/>
      <c r="D943" s="919"/>
      <c r="E943" s="920"/>
      <c r="F943" s="920"/>
      <c r="G943" s="920"/>
      <c r="H943" s="920"/>
      <c r="I943" s="920"/>
      <c r="J943" s="920"/>
      <c r="K943" s="920"/>
      <c r="L943" s="920"/>
      <c r="M943" s="920"/>
      <c r="N943" s="920"/>
      <c r="O943" s="920"/>
      <c r="P943" s="920"/>
      <c r="Q943" s="921"/>
      <c r="R943" s="922" t="s">
        <v>2067</v>
      </c>
      <c r="S943" s="923"/>
      <c r="T943" s="651" t="s">
        <v>362</v>
      </c>
      <c r="U943" s="652"/>
      <c r="V943" s="924"/>
      <c r="W943" s="842" t="s">
        <v>379</v>
      </c>
      <c r="X943" s="781"/>
      <c r="Y943" s="781"/>
      <c r="Z943" s="781"/>
      <c r="AA943" s="781"/>
      <c r="AB943" s="781"/>
      <c r="AC943" s="781"/>
      <c r="AD943" s="781"/>
      <c r="AE943" s="781"/>
      <c r="AF943" s="781"/>
      <c r="AG943" s="781"/>
      <c r="AH943" s="781"/>
      <c r="AI943" s="781"/>
      <c r="AJ943" s="781"/>
      <c r="AK943" s="781"/>
      <c r="AL943" s="781"/>
      <c r="AM943" s="781"/>
      <c r="AN943" s="781"/>
      <c r="AO943" s="781"/>
      <c r="AP943" s="781"/>
      <c r="AQ943" s="781"/>
      <c r="AR943" s="781"/>
      <c r="AS943" s="781"/>
      <c r="AT943" s="781"/>
      <c r="AU943" s="781"/>
      <c r="AV943" s="781"/>
      <c r="AW943" s="925"/>
      <c r="AX943" s="926"/>
      <c r="AY943" s="927"/>
      <c r="AZ943" s="927"/>
      <c r="BA943" s="927"/>
      <c r="BB943" s="927"/>
      <c r="BC943" s="928"/>
    </row>
    <row r="944" spans="1:55" ht="15" customHeight="1">
      <c r="A944" s="929"/>
      <c r="B944" s="917"/>
      <c r="C944" s="918"/>
      <c r="D944" s="930"/>
      <c r="E944" s="931"/>
      <c r="F944" s="931"/>
      <c r="G944" s="931"/>
      <c r="H944" s="931"/>
      <c r="I944" s="931"/>
      <c r="J944" s="931"/>
      <c r="K944" s="931"/>
      <c r="L944" s="931"/>
      <c r="M944" s="931"/>
      <c r="N944" s="931"/>
      <c r="O944" s="931"/>
      <c r="P944" s="931"/>
      <c r="Q944" s="932"/>
      <c r="R944" s="922" t="s">
        <v>2067</v>
      </c>
      <c r="S944" s="923"/>
      <c r="T944" s="651" t="s">
        <v>363</v>
      </c>
      <c r="U944" s="652"/>
      <c r="V944" s="924"/>
      <c r="W944" s="842" t="s">
        <v>380</v>
      </c>
      <c r="X944" s="781"/>
      <c r="Y944" s="781"/>
      <c r="Z944" s="781"/>
      <c r="AA944" s="781"/>
      <c r="AB944" s="781"/>
      <c r="AC944" s="781"/>
      <c r="AD944" s="781"/>
      <c r="AE944" s="781"/>
      <c r="AF944" s="781"/>
      <c r="AG944" s="781"/>
      <c r="AH944" s="781"/>
      <c r="AI944" s="781"/>
      <c r="AJ944" s="781"/>
      <c r="AK944" s="781"/>
      <c r="AL944" s="781"/>
      <c r="AM944" s="781"/>
      <c r="AN944" s="781"/>
      <c r="AO944" s="781"/>
      <c r="AP944" s="781"/>
      <c r="AQ944" s="781"/>
      <c r="AR944" s="781"/>
      <c r="AS944" s="781"/>
      <c r="AT944" s="781"/>
      <c r="AU944" s="781"/>
      <c r="AV944" s="781"/>
      <c r="AW944" s="925"/>
      <c r="AX944" s="926"/>
      <c r="AY944" s="927"/>
      <c r="AZ944" s="927"/>
      <c r="BA944" s="927"/>
      <c r="BB944" s="927"/>
      <c r="BC944" s="928"/>
    </row>
    <row r="945" spans="1:55" ht="15" customHeight="1">
      <c r="A945" s="929"/>
      <c r="B945" s="917"/>
      <c r="C945" s="918"/>
      <c r="D945" s="919"/>
      <c r="E945" s="920"/>
      <c r="F945" s="920"/>
      <c r="G945" s="920"/>
      <c r="H945" s="920"/>
      <c r="I945" s="920"/>
      <c r="J945" s="920"/>
      <c r="K945" s="920"/>
      <c r="L945" s="920"/>
      <c r="M945" s="920"/>
      <c r="N945" s="920"/>
      <c r="O945" s="920"/>
      <c r="P945" s="920"/>
      <c r="Q945" s="921"/>
      <c r="R945" s="922" t="s">
        <v>2067</v>
      </c>
      <c r="S945" s="923"/>
      <c r="T945" s="651" t="s">
        <v>364</v>
      </c>
      <c r="U945" s="652"/>
      <c r="V945" s="924"/>
      <c r="W945" s="842" t="s">
        <v>994</v>
      </c>
      <c r="X945" s="781"/>
      <c r="Y945" s="781"/>
      <c r="Z945" s="781"/>
      <c r="AA945" s="781"/>
      <c r="AB945" s="781"/>
      <c r="AC945" s="781"/>
      <c r="AD945" s="781"/>
      <c r="AE945" s="781"/>
      <c r="AF945" s="781"/>
      <c r="AG945" s="781"/>
      <c r="AH945" s="781"/>
      <c r="AI945" s="781"/>
      <c r="AJ945" s="781"/>
      <c r="AK945" s="781"/>
      <c r="AL945" s="781"/>
      <c r="AM945" s="781"/>
      <c r="AN945" s="781"/>
      <c r="AO945" s="781"/>
      <c r="AP945" s="781"/>
      <c r="AQ945" s="781"/>
      <c r="AR945" s="781"/>
      <c r="AS945" s="781"/>
      <c r="AT945" s="781"/>
      <c r="AU945" s="781"/>
      <c r="AV945" s="781"/>
      <c r="AW945" s="925"/>
      <c r="AX945" s="926"/>
      <c r="AY945" s="927"/>
      <c r="AZ945" s="927"/>
      <c r="BA945" s="927"/>
      <c r="BB945" s="927"/>
      <c r="BC945" s="928"/>
    </row>
    <row r="946" spans="1:55" ht="15" customHeight="1">
      <c r="A946" s="929"/>
      <c r="B946" s="917"/>
      <c r="C946" s="918"/>
      <c r="D946" s="919"/>
      <c r="E946" s="920"/>
      <c r="F946" s="920"/>
      <c r="G946" s="920"/>
      <c r="H946" s="920"/>
      <c r="I946" s="920"/>
      <c r="J946" s="920"/>
      <c r="K946" s="920"/>
      <c r="L946" s="920"/>
      <c r="M946" s="920"/>
      <c r="N946" s="920"/>
      <c r="O946" s="920"/>
      <c r="P946" s="920"/>
      <c r="Q946" s="921"/>
      <c r="R946" s="922" t="s">
        <v>2067</v>
      </c>
      <c r="S946" s="923"/>
      <c r="T946" s="651" t="s">
        <v>365</v>
      </c>
      <c r="U946" s="652"/>
      <c r="V946" s="924"/>
      <c r="W946" s="842" t="s">
        <v>381</v>
      </c>
      <c r="X946" s="781"/>
      <c r="Y946" s="781"/>
      <c r="Z946" s="781"/>
      <c r="AA946" s="781"/>
      <c r="AB946" s="781"/>
      <c r="AC946" s="781"/>
      <c r="AD946" s="781"/>
      <c r="AE946" s="781"/>
      <c r="AF946" s="781"/>
      <c r="AG946" s="781"/>
      <c r="AH946" s="781"/>
      <c r="AI946" s="781"/>
      <c r="AJ946" s="781"/>
      <c r="AK946" s="781"/>
      <c r="AL946" s="781"/>
      <c r="AM946" s="781"/>
      <c r="AN946" s="781"/>
      <c r="AO946" s="781"/>
      <c r="AP946" s="781"/>
      <c r="AQ946" s="781"/>
      <c r="AR946" s="781"/>
      <c r="AS946" s="781"/>
      <c r="AT946" s="781"/>
      <c r="AU946" s="781"/>
      <c r="AV946" s="781"/>
      <c r="AW946" s="925"/>
      <c r="AX946" s="926"/>
      <c r="AY946" s="927"/>
      <c r="AZ946" s="927"/>
      <c r="BA946" s="927"/>
      <c r="BB946" s="927"/>
      <c r="BC946" s="928"/>
    </row>
    <row r="947" spans="1:55" ht="15" customHeight="1">
      <c r="A947" s="929"/>
      <c r="B947" s="917"/>
      <c r="C947" s="918"/>
      <c r="D947" s="919"/>
      <c r="E947" s="920"/>
      <c r="F947" s="920"/>
      <c r="G947" s="920"/>
      <c r="H947" s="920"/>
      <c r="I947" s="920"/>
      <c r="J947" s="920"/>
      <c r="K947" s="920"/>
      <c r="L947" s="920"/>
      <c r="M947" s="920"/>
      <c r="N947" s="920"/>
      <c r="O947" s="920"/>
      <c r="P947" s="920"/>
      <c r="Q947" s="921"/>
      <c r="R947" s="922" t="s">
        <v>2067</v>
      </c>
      <c r="S947" s="923"/>
      <c r="T947" s="651" t="s">
        <v>366</v>
      </c>
      <c r="U947" s="652"/>
      <c r="V947" s="924"/>
      <c r="W947" s="842" t="s">
        <v>391</v>
      </c>
      <c r="X947" s="781"/>
      <c r="Y947" s="781"/>
      <c r="Z947" s="781"/>
      <c r="AA947" s="781"/>
      <c r="AB947" s="781"/>
      <c r="AC947" s="781"/>
      <c r="AD947" s="781"/>
      <c r="AE947" s="781"/>
      <c r="AF947" s="781"/>
      <c r="AG947" s="781"/>
      <c r="AH947" s="781"/>
      <c r="AI947" s="781"/>
      <c r="AJ947" s="781"/>
      <c r="AK947" s="781"/>
      <c r="AL947" s="781"/>
      <c r="AM947" s="781"/>
      <c r="AN947" s="781"/>
      <c r="AO947" s="781"/>
      <c r="AP947" s="781"/>
      <c r="AQ947" s="781"/>
      <c r="AR947" s="781"/>
      <c r="AS947" s="781"/>
      <c r="AT947" s="781"/>
      <c r="AU947" s="781"/>
      <c r="AV947" s="781"/>
      <c r="AW947" s="925"/>
      <c r="AX947" s="933"/>
      <c r="AY947" s="934"/>
      <c r="AZ947" s="934"/>
      <c r="BA947" s="934"/>
      <c r="BB947" s="934"/>
      <c r="BC947" s="935"/>
    </row>
    <row r="948" spans="1:55" ht="15" customHeight="1">
      <c r="A948" s="929"/>
      <c r="B948" s="917"/>
      <c r="C948" s="918"/>
      <c r="D948" s="919"/>
      <c r="E948" s="920"/>
      <c r="F948" s="920"/>
      <c r="G948" s="920"/>
      <c r="H948" s="920"/>
      <c r="I948" s="920"/>
      <c r="J948" s="920"/>
      <c r="K948" s="920"/>
      <c r="L948" s="920"/>
      <c r="M948" s="920"/>
      <c r="N948" s="920"/>
      <c r="O948" s="920"/>
      <c r="P948" s="920"/>
      <c r="Q948" s="921"/>
      <c r="R948" s="922" t="s">
        <v>2067</v>
      </c>
      <c r="S948" s="923"/>
      <c r="T948" s="651" t="s">
        <v>367</v>
      </c>
      <c r="U948" s="652"/>
      <c r="V948" s="924"/>
      <c r="W948" s="842" t="s">
        <v>392</v>
      </c>
      <c r="X948" s="781"/>
      <c r="Y948" s="781"/>
      <c r="Z948" s="781"/>
      <c r="AA948" s="781"/>
      <c r="AB948" s="781"/>
      <c r="AC948" s="781"/>
      <c r="AD948" s="781"/>
      <c r="AE948" s="781"/>
      <c r="AF948" s="781"/>
      <c r="AG948" s="781"/>
      <c r="AH948" s="781"/>
      <c r="AI948" s="781"/>
      <c r="AJ948" s="781"/>
      <c r="AK948" s="781"/>
      <c r="AL948" s="781"/>
      <c r="AM948" s="781"/>
      <c r="AN948" s="781"/>
      <c r="AO948" s="781"/>
      <c r="AP948" s="781"/>
      <c r="AQ948" s="781"/>
      <c r="AR948" s="781"/>
      <c r="AS948" s="781"/>
      <c r="AT948" s="781"/>
      <c r="AU948" s="781"/>
      <c r="AV948" s="781"/>
      <c r="AW948" s="925"/>
      <c r="AX948" s="933"/>
      <c r="AY948" s="934"/>
      <c r="AZ948" s="934"/>
      <c r="BA948" s="934"/>
      <c r="BB948" s="934"/>
      <c r="BC948" s="935"/>
    </row>
    <row r="949" spans="1:55" ht="15" customHeight="1">
      <c r="A949" s="929"/>
      <c r="B949" s="917"/>
      <c r="C949" s="918"/>
      <c r="D949" s="919"/>
      <c r="E949" s="920"/>
      <c r="F949" s="920"/>
      <c r="G949" s="920"/>
      <c r="H949" s="920"/>
      <c r="I949" s="920"/>
      <c r="J949" s="920"/>
      <c r="K949" s="920"/>
      <c r="L949" s="920"/>
      <c r="M949" s="920"/>
      <c r="N949" s="920"/>
      <c r="O949" s="920"/>
      <c r="P949" s="920"/>
      <c r="Q949" s="921"/>
      <c r="R949" s="922" t="s">
        <v>2067</v>
      </c>
      <c r="S949" s="923"/>
      <c r="T949" s="651" t="s">
        <v>368</v>
      </c>
      <c r="U949" s="652"/>
      <c r="V949" s="924"/>
      <c r="W949" s="842" t="s">
        <v>755</v>
      </c>
      <c r="X949" s="781"/>
      <c r="Y949" s="781"/>
      <c r="Z949" s="781"/>
      <c r="AA949" s="781"/>
      <c r="AB949" s="781"/>
      <c r="AC949" s="781"/>
      <c r="AD949" s="781"/>
      <c r="AE949" s="781"/>
      <c r="AF949" s="781"/>
      <c r="AG949" s="781"/>
      <c r="AH949" s="781"/>
      <c r="AI949" s="781"/>
      <c r="AJ949" s="781"/>
      <c r="AK949" s="781"/>
      <c r="AL949" s="781"/>
      <c r="AM949" s="781"/>
      <c r="AN949" s="781"/>
      <c r="AO949" s="781"/>
      <c r="AP949" s="781"/>
      <c r="AQ949" s="781"/>
      <c r="AR949" s="781"/>
      <c r="AS949" s="781"/>
      <c r="AT949" s="781"/>
      <c r="AU949" s="781"/>
      <c r="AV949" s="781"/>
      <c r="AW949" s="925"/>
      <c r="AX949" s="933"/>
      <c r="AY949" s="934"/>
      <c r="AZ949" s="934"/>
      <c r="BA949" s="934"/>
      <c r="BB949" s="934"/>
      <c r="BC949" s="935"/>
    </row>
    <row r="950" spans="1:55" ht="15" customHeight="1">
      <c r="A950" s="929"/>
      <c r="B950" s="917"/>
      <c r="C950" s="918"/>
      <c r="D950" s="919"/>
      <c r="E950" s="920"/>
      <c r="F950" s="920"/>
      <c r="G950" s="920"/>
      <c r="H950" s="920"/>
      <c r="I950" s="920"/>
      <c r="J950" s="920"/>
      <c r="K950" s="920"/>
      <c r="L950" s="920"/>
      <c r="M950" s="920"/>
      <c r="N950" s="920"/>
      <c r="O950" s="920"/>
      <c r="P950" s="920"/>
      <c r="Q950" s="921"/>
      <c r="R950" s="922" t="s">
        <v>2067</v>
      </c>
      <c r="S950" s="923"/>
      <c r="T950" s="651" t="s">
        <v>382</v>
      </c>
      <c r="U950" s="652"/>
      <c r="V950" s="924"/>
      <c r="W950" s="842" t="s">
        <v>395</v>
      </c>
      <c r="X950" s="781"/>
      <c r="Y950" s="781"/>
      <c r="Z950" s="781"/>
      <c r="AA950" s="781"/>
      <c r="AB950" s="781"/>
      <c r="AC950" s="781"/>
      <c r="AD950" s="781"/>
      <c r="AE950" s="781"/>
      <c r="AF950" s="781"/>
      <c r="AG950" s="781"/>
      <c r="AH950" s="781"/>
      <c r="AI950" s="781"/>
      <c r="AJ950" s="781"/>
      <c r="AK950" s="781"/>
      <c r="AL950" s="781"/>
      <c r="AM950" s="781"/>
      <c r="AN950" s="781"/>
      <c r="AO950" s="781"/>
      <c r="AP950" s="781"/>
      <c r="AQ950" s="781"/>
      <c r="AR950" s="781"/>
      <c r="AS950" s="781"/>
      <c r="AT950" s="781"/>
      <c r="AU950" s="781"/>
      <c r="AV950" s="781"/>
      <c r="AW950" s="925"/>
      <c r="AX950" s="933"/>
      <c r="AY950" s="934"/>
      <c r="AZ950" s="934"/>
      <c r="BA950" s="934"/>
      <c r="BB950" s="934"/>
      <c r="BC950" s="935"/>
    </row>
    <row r="951" spans="1:55" ht="15" customHeight="1">
      <c r="A951" s="929"/>
      <c r="B951" s="917"/>
      <c r="C951" s="918"/>
      <c r="D951" s="919"/>
      <c r="E951" s="920"/>
      <c r="F951" s="920"/>
      <c r="G951" s="920"/>
      <c r="H951" s="920"/>
      <c r="I951" s="920"/>
      <c r="J951" s="920"/>
      <c r="K951" s="920"/>
      <c r="L951" s="920"/>
      <c r="M951" s="920"/>
      <c r="N951" s="920"/>
      <c r="O951" s="920"/>
      <c r="P951" s="920"/>
      <c r="Q951" s="921"/>
      <c r="R951" s="922" t="s">
        <v>2067</v>
      </c>
      <c r="S951" s="923"/>
      <c r="T951" s="651" t="s">
        <v>383</v>
      </c>
      <c r="U951" s="652"/>
      <c r="V951" s="924"/>
      <c r="W951" s="842" t="s">
        <v>393</v>
      </c>
      <c r="X951" s="781"/>
      <c r="Y951" s="781"/>
      <c r="Z951" s="781"/>
      <c r="AA951" s="781"/>
      <c r="AB951" s="781"/>
      <c r="AC951" s="781"/>
      <c r="AD951" s="781"/>
      <c r="AE951" s="781"/>
      <c r="AF951" s="781"/>
      <c r="AG951" s="781"/>
      <c r="AH951" s="781"/>
      <c r="AI951" s="781"/>
      <c r="AJ951" s="781"/>
      <c r="AK951" s="781"/>
      <c r="AL951" s="781"/>
      <c r="AM951" s="781"/>
      <c r="AN951" s="781"/>
      <c r="AO951" s="781"/>
      <c r="AP951" s="781"/>
      <c r="AQ951" s="781"/>
      <c r="AR951" s="781"/>
      <c r="AS951" s="781"/>
      <c r="AT951" s="781"/>
      <c r="AU951" s="781"/>
      <c r="AV951" s="781"/>
      <c r="AW951" s="925"/>
      <c r="AX951" s="952"/>
      <c r="AY951" s="953"/>
      <c r="AZ951" s="953"/>
      <c r="BA951" s="953"/>
      <c r="BB951" s="953"/>
      <c r="BC951" s="954"/>
    </row>
    <row r="952" spans="1:55" ht="15" customHeight="1">
      <c r="A952" s="929"/>
      <c r="B952" s="917"/>
      <c r="C952" s="918"/>
      <c r="D952" s="919"/>
      <c r="E952" s="920"/>
      <c r="F952" s="920"/>
      <c r="G952" s="920"/>
      <c r="H952" s="920"/>
      <c r="I952" s="920"/>
      <c r="J952" s="920"/>
      <c r="K952" s="920"/>
      <c r="L952" s="920"/>
      <c r="M952" s="920"/>
      <c r="N952" s="920"/>
      <c r="O952" s="920"/>
      <c r="P952" s="920"/>
      <c r="Q952" s="921"/>
      <c r="R952" s="922" t="s">
        <v>2067</v>
      </c>
      <c r="S952" s="923"/>
      <c r="T952" s="651" t="s">
        <v>384</v>
      </c>
      <c r="U952" s="652"/>
      <c r="V952" s="924"/>
      <c r="W952" s="842" t="s">
        <v>394</v>
      </c>
      <c r="X952" s="781"/>
      <c r="Y952" s="781"/>
      <c r="Z952" s="781"/>
      <c r="AA952" s="781"/>
      <c r="AB952" s="781"/>
      <c r="AC952" s="781"/>
      <c r="AD952" s="781"/>
      <c r="AE952" s="781"/>
      <c r="AF952" s="781"/>
      <c r="AG952" s="781"/>
      <c r="AH952" s="781"/>
      <c r="AI952" s="781"/>
      <c r="AJ952" s="781"/>
      <c r="AK952" s="781"/>
      <c r="AL952" s="781"/>
      <c r="AM952" s="781"/>
      <c r="AN952" s="781"/>
      <c r="AO952" s="781"/>
      <c r="AP952" s="781"/>
      <c r="AQ952" s="781"/>
      <c r="AR952" s="781"/>
      <c r="AS952" s="781"/>
      <c r="AT952" s="781"/>
      <c r="AU952" s="781"/>
      <c r="AV952" s="781"/>
      <c r="AW952" s="925"/>
      <c r="AX952" s="952"/>
      <c r="AY952" s="953"/>
      <c r="AZ952" s="953"/>
      <c r="BA952" s="953"/>
      <c r="BB952" s="953"/>
      <c r="BC952" s="954"/>
    </row>
    <row r="953" spans="1:55" ht="15" customHeight="1">
      <c r="A953" s="929"/>
      <c r="B953" s="917"/>
      <c r="C953" s="918"/>
      <c r="D953" s="919"/>
      <c r="E953" s="920"/>
      <c r="F953" s="920"/>
      <c r="G953" s="920"/>
      <c r="H953" s="920"/>
      <c r="I953" s="920"/>
      <c r="J953" s="920"/>
      <c r="K953" s="920"/>
      <c r="L953" s="920"/>
      <c r="M953" s="920"/>
      <c r="N953" s="920"/>
      <c r="O953" s="920"/>
      <c r="P953" s="920"/>
      <c r="Q953" s="921"/>
      <c r="R953" s="922" t="s">
        <v>2067</v>
      </c>
      <c r="S953" s="923"/>
      <c r="T953" s="651" t="s">
        <v>385</v>
      </c>
      <c r="U953" s="652"/>
      <c r="V953" s="924"/>
      <c r="W953" s="842" t="s">
        <v>396</v>
      </c>
      <c r="X953" s="781"/>
      <c r="Y953" s="781"/>
      <c r="Z953" s="781"/>
      <c r="AA953" s="781"/>
      <c r="AB953" s="781"/>
      <c r="AC953" s="781"/>
      <c r="AD953" s="781"/>
      <c r="AE953" s="781"/>
      <c r="AF953" s="781"/>
      <c r="AG953" s="781"/>
      <c r="AH953" s="781"/>
      <c r="AI953" s="781"/>
      <c r="AJ953" s="781"/>
      <c r="AK953" s="781"/>
      <c r="AL953" s="781"/>
      <c r="AM953" s="781"/>
      <c r="AN953" s="781"/>
      <c r="AO953" s="781"/>
      <c r="AP953" s="781"/>
      <c r="AQ953" s="781"/>
      <c r="AR953" s="781"/>
      <c r="AS953" s="781"/>
      <c r="AT953" s="781"/>
      <c r="AU953" s="781"/>
      <c r="AV953" s="781"/>
      <c r="AW953" s="925"/>
      <c r="AX953" s="933"/>
      <c r="AY953" s="934"/>
      <c r="AZ953" s="934"/>
      <c r="BA953" s="934"/>
      <c r="BB953" s="934"/>
      <c r="BC953" s="935"/>
    </row>
    <row r="954" spans="1:55" ht="15" customHeight="1">
      <c r="A954" s="929"/>
      <c r="B954" s="917"/>
      <c r="C954" s="918"/>
      <c r="D954" s="919"/>
      <c r="E954" s="920"/>
      <c r="F954" s="920"/>
      <c r="G954" s="920"/>
      <c r="H954" s="920"/>
      <c r="I954" s="920"/>
      <c r="J954" s="920"/>
      <c r="K954" s="920"/>
      <c r="L954" s="920"/>
      <c r="M954" s="920"/>
      <c r="N954" s="920"/>
      <c r="O954" s="920"/>
      <c r="P954" s="920"/>
      <c r="Q954" s="921"/>
      <c r="R954" s="922" t="s">
        <v>2067</v>
      </c>
      <c r="S954" s="923"/>
      <c r="T954" s="651" t="s">
        <v>386</v>
      </c>
      <c r="U954" s="652"/>
      <c r="V954" s="924"/>
      <c r="W954" s="842" t="s">
        <v>397</v>
      </c>
      <c r="X954" s="781"/>
      <c r="Y954" s="781"/>
      <c r="Z954" s="781"/>
      <c r="AA954" s="781"/>
      <c r="AB954" s="781"/>
      <c r="AC954" s="781"/>
      <c r="AD954" s="781"/>
      <c r="AE954" s="781"/>
      <c r="AF954" s="781"/>
      <c r="AG954" s="781"/>
      <c r="AH954" s="781"/>
      <c r="AI954" s="781"/>
      <c r="AJ954" s="781"/>
      <c r="AK954" s="781"/>
      <c r="AL954" s="781"/>
      <c r="AM954" s="781"/>
      <c r="AN954" s="781"/>
      <c r="AO954" s="781"/>
      <c r="AP954" s="781"/>
      <c r="AQ954" s="781"/>
      <c r="AR954" s="781"/>
      <c r="AS954" s="781"/>
      <c r="AT954" s="781"/>
      <c r="AU954" s="781"/>
      <c r="AV954" s="781"/>
      <c r="AW954" s="925"/>
      <c r="AX954" s="952"/>
      <c r="AY954" s="953"/>
      <c r="AZ954" s="953"/>
      <c r="BA954" s="953"/>
      <c r="BB954" s="953"/>
      <c r="BC954" s="954"/>
    </row>
    <row r="955" spans="1:55" ht="15" customHeight="1">
      <c r="A955" s="929"/>
      <c r="B955" s="917"/>
      <c r="C955" s="918"/>
      <c r="D955" s="919"/>
      <c r="E955" s="920"/>
      <c r="F955" s="920"/>
      <c r="G955" s="920"/>
      <c r="H955" s="920"/>
      <c r="I955" s="920"/>
      <c r="J955" s="920"/>
      <c r="K955" s="920"/>
      <c r="L955" s="920"/>
      <c r="M955" s="920"/>
      <c r="N955" s="920"/>
      <c r="O955" s="920"/>
      <c r="P955" s="920"/>
      <c r="Q955" s="921"/>
      <c r="R955" s="922" t="s">
        <v>2067</v>
      </c>
      <c r="S955" s="923"/>
      <c r="T955" s="651" t="s">
        <v>387</v>
      </c>
      <c r="U955" s="652"/>
      <c r="V955" s="924"/>
      <c r="W955" s="842" t="s">
        <v>398</v>
      </c>
      <c r="X955" s="781"/>
      <c r="Y955" s="781"/>
      <c r="Z955" s="781"/>
      <c r="AA955" s="781"/>
      <c r="AB955" s="781"/>
      <c r="AC955" s="781"/>
      <c r="AD955" s="781"/>
      <c r="AE955" s="781"/>
      <c r="AF955" s="781"/>
      <c r="AG955" s="781"/>
      <c r="AH955" s="781"/>
      <c r="AI955" s="781"/>
      <c r="AJ955" s="781"/>
      <c r="AK955" s="781"/>
      <c r="AL955" s="781"/>
      <c r="AM955" s="781"/>
      <c r="AN955" s="781"/>
      <c r="AO955" s="781"/>
      <c r="AP955" s="781"/>
      <c r="AQ955" s="781"/>
      <c r="AR955" s="781"/>
      <c r="AS955" s="781"/>
      <c r="AT955" s="781"/>
      <c r="AU955" s="781"/>
      <c r="AV955" s="781"/>
      <c r="AW955" s="925"/>
      <c r="AX955" s="952"/>
      <c r="AY955" s="953"/>
      <c r="AZ955" s="953"/>
      <c r="BA955" s="953"/>
      <c r="BB955" s="953"/>
      <c r="BC955" s="954"/>
    </row>
    <row r="956" spans="1:55" ht="15" customHeight="1">
      <c r="A956" s="929"/>
      <c r="B956" s="917"/>
      <c r="C956" s="918"/>
      <c r="D956" s="919"/>
      <c r="E956" s="920"/>
      <c r="F956" s="920"/>
      <c r="G956" s="920"/>
      <c r="H956" s="920"/>
      <c r="I956" s="920"/>
      <c r="J956" s="920"/>
      <c r="K956" s="920"/>
      <c r="L956" s="920"/>
      <c r="M956" s="920"/>
      <c r="N956" s="920"/>
      <c r="O956" s="920"/>
      <c r="P956" s="920"/>
      <c r="Q956" s="921"/>
      <c r="R956" s="922" t="s">
        <v>2067</v>
      </c>
      <c r="S956" s="923"/>
      <c r="T956" s="651" t="s">
        <v>388</v>
      </c>
      <c r="U956" s="652"/>
      <c r="V956" s="924"/>
      <c r="W956" s="842" t="s">
        <v>728</v>
      </c>
      <c r="X956" s="781"/>
      <c r="Y956" s="781"/>
      <c r="Z956" s="781"/>
      <c r="AA956" s="781"/>
      <c r="AB956" s="781"/>
      <c r="AC956" s="781"/>
      <c r="AD956" s="781"/>
      <c r="AE956" s="781"/>
      <c r="AF956" s="781"/>
      <c r="AG956" s="781"/>
      <c r="AH956" s="781"/>
      <c r="AI956" s="781"/>
      <c r="AJ956" s="781"/>
      <c r="AK956" s="781"/>
      <c r="AL956" s="781"/>
      <c r="AM956" s="781"/>
      <c r="AN956" s="781"/>
      <c r="AO956" s="781"/>
      <c r="AP956" s="781"/>
      <c r="AQ956" s="781"/>
      <c r="AR956" s="781"/>
      <c r="AS956" s="781"/>
      <c r="AT956" s="781"/>
      <c r="AU956" s="781"/>
      <c r="AV956" s="781"/>
      <c r="AW956" s="925"/>
      <c r="AX956" s="933"/>
      <c r="AY956" s="934"/>
      <c r="AZ956" s="934"/>
      <c r="BA956" s="934"/>
      <c r="BB956" s="934"/>
      <c r="BC956" s="935"/>
    </row>
    <row r="957" spans="1:55" ht="15" customHeight="1">
      <c r="A957" s="929"/>
      <c r="B957" s="917"/>
      <c r="C957" s="918"/>
      <c r="D957" s="919"/>
      <c r="E957" s="920"/>
      <c r="F957" s="920"/>
      <c r="G957" s="920"/>
      <c r="H957" s="920"/>
      <c r="I957" s="920"/>
      <c r="J957" s="920"/>
      <c r="K957" s="920"/>
      <c r="L957" s="920"/>
      <c r="M957" s="920"/>
      <c r="N957" s="920"/>
      <c r="O957" s="920"/>
      <c r="P957" s="920"/>
      <c r="Q957" s="921"/>
      <c r="R957" s="922" t="s">
        <v>2067</v>
      </c>
      <c r="S957" s="923"/>
      <c r="T957" s="651" t="s">
        <v>389</v>
      </c>
      <c r="U957" s="652"/>
      <c r="V957" s="924"/>
      <c r="W957" s="842" t="s">
        <v>729</v>
      </c>
      <c r="X957" s="781"/>
      <c r="Y957" s="781"/>
      <c r="Z957" s="781"/>
      <c r="AA957" s="781"/>
      <c r="AB957" s="781"/>
      <c r="AC957" s="781"/>
      <c r="AD957" s="781"/>
      <c r="AE957" s="781"/>
      <c r="AF957" s="781"/>
      <c r="AG957" s="781"/>
      <c r="AH957" s="781"/>
      <c r="AI957" s="781"/>
      <c r="AJ957" s="781"/>
      <c r="AK957" s="781"/>
      <c r="AL957" s="781"/>
      <c r="AM957" s="781"/>
      <c r="AN957" s="781"/>
      <c r="AO957" s="781"/>
      <c r="AP957" s="781"/>
      <c r="AQ957" s="781"/>
      <c r="AR957" s="781"/>
      <c r="AS957" s="781"/>
      <c r="AT957" s="781"/>
      <c r="AU957" s="781"/>
      <c r="AV957" s="781"/>
      <c r="AW957" s="925"/>
      <c r="AX957" s="952"/>
      <c r="AY957" s="953"/>
      <c r="AZ957" s="953"/>
      <c r="BA957" s="953"/>
      <c r="BB957" s="953"/>
      <c r="BC957" s="954"/>
    </row>
    <row r="958" spans="1:55" s="337" customFormat="1" ht="15" customHeight="1">
      <c r="W958" s="228"/>
    </row>
    <row r="959" spans="1:55" s="337" customFormat="1" ht="15" customHeight="1">
      <c r="A959" s="328"/>
      <c r="B959" s="328"/>
      <c r="C959" s="328"/>
      <c r="D959" s="328"/>
      <c r="E959" s="328"/>
      <c r="F959" s="328"/>
      <c r="G959" s="328"/>
      <c r="H959" s="328"/>
      <c r="I959" s="328"/>
      <c r="J959" s="328"/>
      <c r="K959" s="328"/>
      <c r="L959" s="328"/>
      <c r="M959" s="328"/>
      <c r="N959" s="328"/>
      <c r="O959" s="328"/>
      <c r="P959" s="328"/>
      <c r="Q959" s="328"/>
      <c r="R959" s="328"/>
      <c r="S959" s="328"/>
      <c r="T959" s="328"/>
      <c r="U959" s="328"/>
      <c r="V959" s="328"/>
      <c r="W959" s="328"/>
      <c r="X959" s="328"/>
      <c r="Y959" s="328"/>
      <c r="Z959" s="328"/>
      <c r="AA959" s="328"/>
      <c r="AB959" s="328"/>
      <c r="AC959" s="328"/>
      <c r="AD959" s="328"/>
      <c r="AE959" s="328"/>
      <c r="AF959" s="328"/>
      <c r="AG959" s="328"/>
      <c r="AH959" s="328"/>
      <c r="AI959" s="328"/>
      <c r="AJ959" s="328"/>
      <c r="AK959" s="328"/>
      <c r="AL959" s="328"/>
      <c r="AM959" s="328"/>
      <c r="AN959" s="328"/>
      <c r="AO959" s="328"/>
      <c r="AP959" s="328"/>
      <c r="AQ959" s="328"/>
      <c r="AR959" s="328"/>
      <c r="AS959" s="328"/>
      <c r="AT959" s="328"/>
      <c r="AU959" s="328"/>
      <c r="AV959" s="328"/>
      <c r="AW959" s="328"/>
      <c r="AX959" s="328"/>
      <c r="AY959" s="328"/>
      <c r="AZ959" s="328"/>
      <c r="BA959" s="328"/>
      <c r="BB959" s="328"/>
      <c r="BC959" s="328"/>
    </row>
    <row r="960" spans="1:55" ht="52.5" customHeight="1">
      <c r="A960" s="899"/>
      <c r="B960" s="900"/>
      <c r="C960" s="901"/>
      <c r="D960" s="913" t="s">
        <v>1042</v>
      </c>
      <c r="E960" s="914"/>
      <c r="F960" s="914"/>
      <c r="G960" s="914"/>
      <c r="H960" s="914"/>
      <c r="I960" s="914"/>
      <c r="J960" s="914"/>
      <c r="K960" s="914"/>
      <c r="L960" s="914"/>
      <c r="M960" s="914"/>
      <c r="N960" s="914"/>
      <c r="O960" s="914"/>
      <c r="P960" s="914"/>
      <c r="Q960" s="915"/>
      <c r="R960" s="907" t="s">
        <v>647</v>
      </c>
      <c r="S960" s="908"/>
      <c r="T960" s="909"/>
      <c r="U960" s="910"/>
      <c r="V960" s="911"/>
      <c r="W960" s="912" t="s">
        <v>1413</v>
      </c>
      <c r="X960" s="900"/>
      <c r="Y960" s="900"/>
      <c r="Z960" s="900"/>
      <c r="AA960" s="900"/>
      <c r="AB960" s="900"/>
      <c r="AC960" s="900"/>
      <c r="AD960" s="900"/>
      <c r="AE960" s="900"/>
      <c r="AF960" s="900"/>
      <c r="AG960" s="900"/>
      <c r="AH960" s="900"/>
      <c r="AI960" s="900"/>
      <c r="AJ960" s="900"/>
      <c r="AK960" s="900"/>
      <c r="AL960" s="900"/>
      <c r="AM960" s="900"/>
      <c r="AN960" s="900"/>
      <c r="AO960" s="900"/>
      <c r="AP960" s="900"/>
      <c r="AQ960" s="900"/>
      <c r="AR960" s="900"/>
      <c r="AS960" s="900"/>
      <c r="AT960" s="900"/>
      <c r="AU960" s="900"/>
      <c r="AV960" s="900"/>
      <c r="AW960" s="901"/>
      <c r="AX960" s="913" t="s">
        <v>347</v>
      </c>
      <c r="AY960" s="914"/>
      <c r="AZ960" s="914"/>
      <c r="BA960" s="914"/>
      <c r="BB960" s="914"/>
      <c r="BC960" s="915"/>
    </row>
    <row r="961" spans="1:55" ht="15" customHeight="1">
      <c r="A961" s="929"/>
      <c r="B961" s="917"/>
      <c r="C961" s="918"/>
      <c r="D961" s="919"/>
      <c r="E961" s="920"/>
      <c r="F961" s="920"/>
      <c r="G961" s="920"/>
      <c r="H961" s="920"/>
      <c r="I961" s="920"/>
      <c r="J961" s="920"/>
      <c r="K961" s="920"/>
      <c r="L961" s="920"/>
      <c r="M961" s="920"/>
      <c r="N961" s="920"/>
      <c r="O961" s="920"/>
      <c r="P961" s="920"/>
      <c r="Q961" s="921"/>
      <c r="R961" s="922" t="s">
        <v>2067</v>
      </c>
      <c r="S961" s="923"/>
      <c r="T961" s="651" t="s">
        <v>390</v>
      </c>
      <c r="U961" s="652"/>
      <c r="V961" s="924"/>
      <c r="W961" s="842" t="s">
        <v>730</v>
      </c>
      <c r="X961" s="781"/>
      <c r="Y961" s="781"/>
      <c r="Z961" s="781"/>
      <c r="AA961" s="781"/>
      <c r="AB961" s="781"/>
      <c r="AC961" s="781"/>
      <c r="AD961" s="781"/>
      <c r="AE961" s="781"/>
      <c r="AF961" s="781"/>
      <c r="AG961" s="781"/>
      <c r="AH961" s="781"/>
      <c r="AI961" s="781"/>
      <c r="AJ961" s="781"/>
      <c r="AK961" s="781"/>
      <c r="AL961" s="781"/>
      <c r="AM961" s="781"/>
      <c r="AN961" s="781"/>
      <c r="AO961" s="781"/>
      <c r="AP961" s="781"/>
      <c r="AQ961" s="781"/>
      <c r="AR961" s="781"/>
      <c r="AS961" s="781"/>
      <c r="AT961" s="781"/>
      <c r="AU961" s="781"/>
      <c r="AV961" s="781"/>
      <c r="AW961" s="925"/>
      <c r="AX961" s="952"/>
      <c r="AY961" s="953"/>
      <c r="AZ961" s="953"/>
      <c r="BA961" s="953"/>
      <c r="BB961" s="953"/>
      <c r="BC961" s="954"/>
    </row>
    <row r="962" spans="1:55" ht="15" customHeight="1">
      <c r="A962" s="929"/>
      <c r="B962" s="917"/>
      <c r="C962" s="918"/>
      <c r="D962" s="919"/>
      <c r="E962" s="920"/>
      <c r="F962" s="920"/>
      <c r="G962" s="920"/>
      <c r="H962" s="920"/>
      <c r="I962" s="920"/>
      <c r="J962" s="920"/>
      <c r="K962" s="920"/>
      <c r="L962" s="920"/>
      <c r="M962" s="920"/>
      <c r="N962" s="920"/>
      <c r="O962" s="920"/>
      <c r="P962" s="920"/>
      <c r="Q962" s="921"/>
      <c r="R962" s="922" t="s">
        <v>2067</v>
      </c>
      <c r="S962" s="923"/>
      <c r="T962" s="651" t="s">
        <v>753</v>
      </c>
      <c r="U962" s="652"/>
      <c r="V962" s="924"/>
      <c r="W962" s="842" t="s">
        <v>756</v>
      </c>
      <c r="X962" s="781"/>
      <c r="Y962" s="781"/>
      <c r="Z962" s="781"/>
      <c r="AA962" s="781"/>
      <c r="AB962" s="781"/>
      <c r="AC962" s="781"/>
      <c r="AD962" s="781"/>
      <c r="AE962" s="781"/>
      <c r="AF962" s="781"/>
      <c r="AG962" s="781"/>
      <c r="AH962" s="781"/>
      <c r="AI962" s="781"/>
      <c r="AJ962" s="781"/>
      <c r="AK962" s="781"/>
      <c r="AL962" s="781"/>
      <c r="AM962" s="781"/>
      <c r="AN962" s="781"/>
      <c r="AO962" s="781"/>
      <c r="AP962" s="781"/>
      <c r="AQ962" s="781"/>
      <c r="AR962" s="781"/>
      <c r="AS962" s="781"/>
      <c r="AT962" s="781"/>
      <c r="AU962" s="781"/>
      <c r="AV962" s="781"/>
      <c r="AW962" s="925"/>
      <c r="AX962" s="952"/>
      <c r="AY962" s="953"/>
      <c r="AZ962" s="953"/>
      <c r="BA962" s="953"/>
      <c r="BB962" s="953"/>
      <c r="BC962" s="954"/>
    </row>
    <row r="963" spans="1:55" ht="15" customHeight="1">
      <c r="A963" s="929"/>
      <c r="B963" s="917"/>
      <c r="C963" s="918"/>
      <c r="D963" s="919"/>
      <c r="E963" s="920"/>
      <c r="F963" s="920"/>
      <c r="G963" s="920"/>
      <c r="H963" s="920"/>
      <c r="I963" s="920"/>
      <c r="J963" s="920"/>
      <c r="K963" s="920"/>
      <c r="L963" s="920"/>
      <c r="M963" s="920"/>
      <c r="N963" s="920"/>
      <c r="O963" s="920"/>
      <c r="P963" s="920"/>
      <c r="Q963" s="921"/>
      <c r="R963" s="955"/>
      <c r="S963" s="956"/>
      <c r="T963" s="651"/>
      <c r="U963" s="652"/>
      <c r="V963" s="924"/>
      <c r="W963" s="842"/>
      <c r="X963" s="781"/>
      <c r="Y963" s="781"/>
      <c r="Z963" s="781"/>
      <c r="AA963" s="781"/>
      <c r="AB963" s="781"/>
      <c r="AC963" s="781"/>
      <c r="AD963" s="781"/>
      <c r="AE963" s="781"/>
      <c r="AF963" s="781"/>
      <c r="AG963" s="781"/>
      <c r="AH963" s="781"/>
      <c r="AI963" s="781"/>
      <c r="AJ963" s="781"/>
      <c r="AK963" s="781"/>
      <c r="AL963" s="781"/>
      <c r="AM963" s="781"/>
      <c r="AN963" s="781"/>
      <c r="AO963" s="781"/>
      <c r="AP963" s="781"/>
      <c r="AQ963" s="781"/>
      <c r="AR963" s="781"/>
      <c r="AS963" s="781"/>
      <c r="AT963" s="781"/>
      <c r="AU963" s="781"/>
      <c r="AV963" s="781"/>
      <c r="AW963" s="925"/>
      <c r="AX963" s="952"/>
      <c r="AY963" s="953"/>
      <c r="AZ963" s="953"/>
      <c r="BA963" s="953"/>
      <c r="BB963" s="953"/>
      <c r="BC963" s="954"/>
    </row>
    <row r="964" spans="1:55" ht="15" customHeight="1">
      <c r="A964" s="916" t="s">
        <v>1442</v>
      </c>
      <c r="B964" s="917"/>
      <c r="C964" s="918"/>
      <c r="D964" s="919" t="s">
        <v>674</v>
      </c>
      <c r="E964" s="920"/>
      <c r="F964" s="920"/>
      <c r="G964" s="920"/>
      <c r="H964" s="920"/>
      <c r="I964" s="920"/>
      <c r="J964" s="920"/>
      <c r="K964" s="920"/>
      <c r="L964" s="920"/>
      <c r="M964" s="920"/>
      <c r="N964" s="920"/>
      <c r="O964" s="920"/>
      <c r="P964" s="920"/>
      <c r="Q964" s="921"/>
      <c r="R964" s="922" t="s">
        <v>2067</v>
      </c>
      <c r="S964" s="923"/>
      <c r="T964" s="651">
        <v>1</v>
      </c>
      <c r="U964" s="652"/>
      <c r="V964" s="924"/>
      <c r="W964" s="842" t="s">
        <v>162</v>
      </c>
      <c r="X964" s="781"/>
      <c r="Y964" s="781"/>
      <c r="Z964" s="781"/>
      <c r="AA964" s="781"/>
      <c r="AB964" s="781"/>
      <c r="AC964" s="781"/>
      <c r="AD964" s="781"/>
      <c r="AE964" s="781"/>
      <c r="AF964" s="781"/>
      <c r="AG964" s="781"/>
      <c r="AH964" s="781"/>
      <c r="AI964" s="781"/>
      <c r="AJ964" s="781"/>
      <c r="AK964" s="781"/>
      <c r="AL964" s="781"/>
      <c r="AM964" s="781"/>
      <c r="AN964" s="781"/>
      <c r="AO964" s="781"/>
      <c r="AP964" s="781"/>
      <c r="AQ964" s="781"/>
      <c r="AR964" s="781"/>
      <c r="AS964" s="781"/>
      <c r="AT964" s="781"/>
      <c r="AU964" s="781"/>
      <c r="AV964" s="781"/>
      <c r="AW964" s="925"/>
      <c r="AX964" s="952"/>
      <c r="AY964" s="953"/>
      <c r="AZ964" s="953"/>
      <c r="BA964" s="953"/>
      <c r="BB964" s="953"/>
      <c r="BC964" s="954"/>
    </row>
    <row r="965" spans="1:55" ht="15" customHeight="1">
      <c r="A965" s="929"/>
      <c r="B965" s="917"/>
      <c r="C965" s="918"/>
      <c r="D965" s="919"/>
      <c r="E965" s="920"/>
      <c r="F965" s="920"/>
      <c r="G965" s="920"/>
      <c r="H965" s="920"/>
      <c r="I965" s="920"/>
      <c r="J965" s="920"/>
      <c r="K965" s="920"/>
      <c r="L965" s="920"/>
      <c r="M965" s="920"/>
      <c r="N965" s="920"/>
      <c r="O965" s="920"/>
      <c r="P965" s="920"/>
      <c r="Q965" s="921"/>
      <c r="R965" s="922" t="s">
        <v>2067</v>
      </c>
      <c r="S965" s="923"/>
      <c r="T965" s="651">
        <v>2</v>
      </c>
      <c r="U965" s="652"/>
      <c r="V965" s="924"/>
      <c r="W965" s="842" t="s">
        <v>731</v>
      </c>
      <c r="X965" s="781"/>
      <c r="Y965" s="781"/>
      <c r="Z965" s="781"/>
      <c r="AA965" s="781"/>
      <c r="AB965" s="781"/>
      <c r="AC965" s="781"/>
      <c r="AD965" s="781"/>
      <c r="AE965" s="781"/>
      <c r="AF965" s="781"/>
      <c r="AG965" s="781"/>
      <c r="AH965" s="781"/>
      <c r="AI965" s="781"/>
      <c r="AJ965" s="781"/>
      <c r="AK965" s="781"/>
      <c r="AL965" s="781"/>
      <c r="AM965" s="781"/>
      <c r="AN965" s="781"/>
      <c r="AO965" s="781"/>
      <c r="AP965" s="781"/>
      <c r="AQ965" s="781"/>
      <c r="AR965" s="781"/>
      <c r="AS965" s="781"/>
      <c r="AT965" s="781"/>
      <c r="AU965" s="781"/>
      <c r="AV965" s="781"/>
      <c r="AW965" s="925"/>
      <c r="AX965" s="952"/>
      <c r="AY965" s="953"/>
      <c r="AZ965" s="953"/>
      <c r="BA965" s="953"/>
      <c r="BB965" s="953"/>
      <c r="BC965" s="954"/>
    </row>
    <row r="966" spans="1:55" ht="15" customHeight="1">
      <c r="A966" s="929"/>
      <c r="B966" s="917"/>
      <c r="C966" s="918"/>
      <c r="D966" s="919"/>
      <c r="E966" s="920"/>
      <c r="F966" s="920"/>
      <c r="G966" s="920"/>
      <c r="H966" s="920"/>
      <c r="I966" s="920"/>
      <c r="J966" s="920"/>
      <c r="K966" s="920"/>
      <c r="L966" s="920"/>
      <c r="M966" s="920"/>
      <c r="N966" s="920"/>
      <c r="O966" s="920"/>
      <c r="P966" s="920"/>
      <c r="Q966" s="921"/>
      <c r="R966" s="922" t="s">
        <v>2067</v>
      </c>
      <c r="S966" s="923"/>
      <c r="T966" s="651">
        <v>3</v>
      </c>
      <c r="U966" s="652"/>
      <c r="V966" s="924"/>
      <c r="W966" s="842" t="s">
        <v>732</v>
      </c>
      <c r="X966" s="781"/>
      <c r="Y966" s="781"/>
      <c r="Z966" s="781"/>
      <c r="AA966" s="781"/>
      <c r="AB966" s="781"/>
      <c r="AC966" s="781"/>
      <c r="AD966" s="781"/>
      <c r="AE966" s="781"/>
      <c r="AF966" s="781"/>
      <c r="AG966" s="781"/>
      <c r="AH966" s="781"/>
      <c r="AI966" s="781"/>
      <c r="AJ966" s="781"/>
      <c r="AK966" s="781"/>
      <c r="AL966" s="781"/>
      <c r="AM966" s="781"/>
      <c r="AN966" s="781"/>
      <c r="AO966" s="781"/>
      <c r="AP966" s="781"/>
      <c r="AQ966" s="781"/>
      <c r="AR966" s="781"/>
      <c r="AS966" s="781"/>
      <c r="AT966" s="781"/>
      <c r="AU966" s="781"/>
      <c r="AV966" s="781"/>
      <c r="AW966" s="925"/>
      <c r="AX966" s="933"/>
      <c r="AY966" s="934"/>
      <c r="AZ966" s="934"/>
      <c r="BA966" s="934"/>
      <c r="BB966" s="934"/>
      <c r="BC966" s="935"/>
    </row>
    <row r="967" spans="1:55" ht="15" customHeight="1">
      <c r="A967" s="929"/>
      <c r="B967" s="917"/>
      <c r="C967" s="918"/>
      <c r="D967" s="919"/>
      <c r="E967" s="920"/>
      <c r="F967" s="920"/>
      <c r="G967" s="920"/>
      <c r="H967" s="920"/>
      <c r="I967" s="920"/>
      <c r="J967" s="920"/>
      <c r="K967" s="920"/>
      <c r="L967" s="920"/>
      <c r="M967" s="920"/>
      <c r="N967" s="920"/>
      <c r="O967" s="920"/>
      <c r="P967" s="920"/>
      <c r="Q967" s="921"/>
      <c r="R967" s="922" t="s">
        <v>2067</v>
      </c>
      <c r="S967" s="923"/>
      <c r="T967" s="651">
        <v>4</v>
      </c>
      <c r="U967" s="652"/>
      <c r="V967" s="924"/>
      <c r="W967" s="842" t="s">
        <v>733</v>
      </c>
      <c r="X967" s="781"/>
      <c r="Y967" s="781"/>
      <c r="Z967" s="781"/>
      <c r="AA967" s="781"/>
      <c r="AB967" s="781"/>
      <c r="AC967" s="781"/>
      <c r="AD967" s="781"/>
      <c r="AE967" s="781"/>
      <c r="AF967" s="781"/>
      <c r="AG967" s="781"/>
      <c r="AH967" s="781"/>
      <c r="AI967" s="781"/>
      <c r="AJ967" s="781"/>
      <c r="AK967" s="781"/>
      <c r="AL967" s="781"/>
      <c r="AM967" s="781"/>
      <c r="AN967" s="781"/>
      <c r="AO967" s="781"/>
      <c r="AP967" s="781"/>
      <c r="AQ967" s="781"/>
      <c r="AR967" s="781"/>
      <c r="AS967" s="781"/>
      <c r="AT967" s="781"/>
      <c r="AU967" s="781"/>
      <c r="AV967" s="781"/>
      <c r="AW967" s="925"/>
      <c r="AX967" s="933"/>
      <c r="AY967" s="934"/>
      <c r="AZ967" s="934"/>
      <c r="BA967" s="934"/>
      <c r="BB967" s="934"/>
      <c r="BC967" s="935"/>
    </row>
    <row r="968" spans="1:55" ht="15" customHeight="1">
      <c r="A968" s="929"/>
      <c r="B968" s="917"/>
      <c r="C968" s="918"/>
      <c r="D968" s="919"/>
      <c r="E968" s="920"/>
      <c r="F968" s="920"/>
      <c r="G968" s="920"/>
      <c r="H968" s="920"/>
      <c r="I968" s="920"/>
      <c r="J968" s="920"/>
      <c r="K968" s="920"/>
      <c r="L968" s="920"/>
      <c r="M968" s="920"/>
      <c r="N968" s="920"/>
      <c r="O968" s="920"/>
      <c r="P968" s="920"/>
      <c r="Q968" s="921"/>
      <c r="R968" s="922" t="s">
        <v>2067</v>
      </c>
      <c r="S968" s="923"/>
      <c r="T968" s="651">
        <v>5</v>
      </c>
      <c r="U968" s="652"/>
      <c r="V968" s="924"/>
      <c r="W968" s="842" t="s">
        <v>734</v>
      </c>
      <c r="X968" s="781"/>
      <c r="Y968" s="781"/>
      <c r="Z968" s="781"/>
      <c r="AA968" s="781"/>
      <c r="AB968" s="781"/>
      <c r="AC968" s="781"/>
      <c r="AD968" s="781"/>
      <c r="AE968" s="781"/>
      <c r="AF968" s="781"/>
      <c r="AG968" s="781"/>
      <c r="AH968" s="781"/>
      <c r="AI968" s="781"/>
      <c r="AJ968" s="781"/>
      <c r="AK968" s="781"/>
      <c r="AL968" s="781"/>
      <c r="AM968" s="781"/>
      <c r="AN968" s="781"/>
      <c r="AO968" s="781"/>
      <c r="AP968" s="781"/>
      <c r="AQ968" s="781"/>
      <c r="AR968" s="781"/>
      <c r="AS968" s="781"/>
      <c r="AT968" s="781"/>
      <c r="AU968" s="781"/>
      <c r="AV968" s="781"/>
      <c r="AW968" s="925"/>
      <c r="AX968" s="952"/>
      <c r="AY968" s="953"/>
      <c r="AZ968" s="953"/>
      <c r="BA968" s="953"/>
      <c r="BB968" s="953"/>
      <c r="BC968" s="954"/>
    </row>
    <row r="969" spans="1:55" ht="15" customHeight="1">
      <c r="A969" s="929"/>
      <c r="B969" s="917"/>
      <c r="C969" s="918"/>
      <c r="D969" s="919"/>
      <c r="E969" s="920"/>
      <c r="F969" s="920"/>
      <c r="G969" s="920"/>
      <c r="H969" s="920"/>
      <c r="I969" s="920"/>
      <c r="J969" s="920"/>
      <c r="K969" s="920"/>
      <c r="L969" s="920"/>
      <c r="M969" s="920"/>
      <c r="N969" s="920"/>
      <c r="O969" s="920"/>
      <c r="P969" s="920"/>
      <c r="Q969" s="921"/>
      <c r="R969" s="922" t="s">
        <v>2067</v>
      </c>
      <c r="S969" s="923"/>
      <c r="T969" s="651">
        <v>6</v>
      </c>
      <c r="U969" s="652"/>
      <c r="V969" s="924"/>
      <c r="W969" s="842" t="s">
        <v>735</v>
      </c>
      <c r="X969" s="781"/>
      <c r="Y969" s="781"/>
      <c r="Z969" s="781"/>
      <c r="AA969" s="781"/>
      <c r="AB969" s="781"/>
      <c r="AC969" s="781"/>
      <c r="AD969" s="781"/>
      <c r="AE969" s="781"/>
      <c r="AF969" s="781"/>
      <c r="AG969" s="781"/>
      <c r="AH969" s="781"/>
      <c r="AI969" s="781"/>
      <c r="AJ969" s="781"/>
      <c r="AK969" s="781"/>
      <c r="AL969" s="781"/>
      <c r="AM969" s="781"/>
      <c r="AN969" s="781"/>
      <c r="AO969" s="781"/>
      <c r="AP969" s="781"/>
      <c r="AQ969" s="781"/>
      <c r="AR969" s="781"/>
      <c r="AS969" s="781"/>
      <c r="AT969" s="781"/>
      <c r="AU969" s="781"/>
      <c r="AV969" s="781"/>
      <c r="AW969" s="925"/>
      <c r="AX969" s="952"/>
      <c r="AY969" s="953"/>
      <c r="AZ969" s="953"/>
      <c r="BA969" s="953"/>
      <c r="BB969" s="953"/>
      <c r="BC969" s="954"/>
    </row>
    <row r="970" spans="1:55" ht="15" customHeight="1">
      <c r="A970" s="929"/>
      <c r="B970" s="917"/>
      <c r="C970" s="918"/>
      <c r="D970" s="919"/>
      <c r="E970" s="920"/>
      <c r="F970" s="920"/>
      <c r="G970" s="920"/>
      <c r="H970" s="920"/>
      <c r="I970" s="920"/>
      <c r="J970" s="920"/>
      <c r="K970" s="920"/>
      <c r="L970" s="920"/>
      <c r="M970" s="920"/>
      <c r="N970" s="920"/>
      <c r="O970" s="920"/>
      <c r="P970" s="920"/>
      <c r="Q970" s="921"/>
      <c r="R970" s="922" t="s">
        <v>2067</v>
      </c>
      <c r="S970" s="923"/>
      <c r="T970" s="651">
        <v>7</v>
      </c>
      <c r="U970" s="652"/>
      <c r="V970" s="924"/>
      <c r="W970" s="842" t="s">
        <v>736</v>
      </c>
      <c r="X970" s="781"/>
      <c r="Y970" s="781"/>
      <c r="Z970" s="781"/>
      <c r="AA970" s="781"/>
      <c r="AB970" s="781"/>
      <c r="AC970" s="781"/>
      <c r="AD970" s="781"/>
      <c r="AE970" s="781"/>
      <c r="AF970" s="781"/>
      <c r="AG970" s="781"/>
      <c r="AH970" s="781"/>
      <c r="AI970" s="781"/>
      <c r="AJ970" s="781"/>
      <c r="AK970" s="781"/>
      <c r="AL970" s="781"/>
      <c r="AM970" s="781"/>
      <c r="AN970" s="781"/>
      <c r="AO970" s="781"/>
      <c r="AP970" s="781"/>
      <c r="AQ970" s="781"/>
      <c r="AR970" s="781"/>
      <c r="AS970" s="781"/>
      <c r="AT970" s="781"/>
      <c r="AU970" s="781"/>
      <c r="AV970" s="781"/>
      <c r="AW970" s="925"/>
      <c r="AX970" s="952"/>
      <c r="AY970" s="953"/>
      <c r="AZ970" s="953"/>
      <c r="BA970" s="953"/>
      <c r="BB970" s="953"/>
      <c r="BC970" s="954"/>
    </row>
    <row r="971" spans="1:55" ht="15" customHeight="1">
      <c r="A971" s="929"/>
      <c r="B971" s="917"/>
      <c r="C971" s="918"/>
      <c r="D971" s="919"/>
      <c r="E971" s="920"/>
      <c r="F971" s="920"/>
      <c r="G971" s="920"/>
      <c r="H971" s="920"/>
      <c r="I971" s="920"/>
      <c r="J971" s="920"/>
      <c r="K971" s="920"/>
      <c r="L971" s="920"/>
      <c r="M971" s="920"/>
      <c r="N971" s="920"/>
      <c r="O971" s="920"/>
      <c r="P971" s="920"/>
      <c r="Q971" s="921"/>
      <c r="R971" s="922" t="s">
        <v>2067</v>
      </c>
      <c r="S971" s="923"/>
      <c r="T971" s="651">
        <v>8</v>
      </c>
      <c r="U971" s="652"/>
      <c r="V971" s="924"/>
      <c r="W971" s="842" t="s">
        <v>737</v>
      </c>
      <c r="X971" s="781"/>
      <c r="Y971" s="781"/>
      <c r="Z971" s="781"/>
      <c r="AA971" s="781"/>
      <c r="AB971" s="781"/>
      <c r="AC971" s="781"/>
      <c r="AD971" s="781"/>
      <c r="AE971" s="781"/>
      <c r="AF971" s="781"/>
      <c r="AG971" s="781"/>
      <c r="AH971" s="781"/>
      <c r="AI971" s="781"/>
      <c r="AJ971" s="781"/>
      <c r="AK971" s="781"/>
      <c r="AL971" s="781"/>
      <c r="AM971" s="781"/>
      <c r="AN971" s="781"/>
      <c r="AO971" s="781"/>
      <c r="AP971" s="781"/>
      <c r="AQ971" s="781"/>
      <c r="AR971" s="781"/>
      <c r="AS971" s="781"/>
      <c r="AT971" s="781"/>
      <c r="AU971" s="781"/>
      <c r="AV971" s="781"/>
      <c r="AW971" s="925"/>
      <c r="AX971" s="952"/>
      <c r="AY971" s="953"/>
      <c r="AZ971" s="953"/>
      <c r="BA971" s="953"/>
      <c r="BB971" s="953"/>
      <c r="BC971" s="954"/>
    </row>
    <row r="972" spans="1:55" ht="15" customHeight="1">
      <c r="A972" s="929"/>
      <c r="B972" s="917"/>
      <c r="C972" s="918"/>
      <c r="D972" s="919"/>
      <c r="E972" s="920"/>
      <c r="F972" s="920"/>
      <c r="G972" s="920"/>
      <c r="H972" s="920"/>
      <c r="I972" s="920"/>
      <c r="J972" s="920"/>
      <c r="K972" s="920"/>
      <c r="L972" s="920"/>
      <c r="M972" s="920"/>
      <c r="N972" s="920"/>
      <c r="O972" s="920"/>
      <c r="P972" s="920"/>
      <c r="Q972" s="921"/>
      <c r="R972" s="955"/>
      <c r="S972" s="956"/>
      <c r="T972" s="651"/>
      <c r="U972" s="652"/>
      <c r="V972" s="924"/>
      <c r="W972" s="842"/>
      <c r="X972" s="781"/>
      <c r="Y972" s="781"/>
      <c r="Z972" s="781"/>
      <c r="AA972" s="781"/>
      <c r="AB972" s="781"/>
      <c r="AC972" s="781"/>
      <c r="AD972" s="781"/>
      <c r="AE972" s="781"/>
      <c r="AF972" s="781"/>
      <c r="AG972" s="781"/>
      <c r="AH972" s="781"/>
      <c r="AI972" s="781"/>
      <c r="AJ972" s="781"/>
      <c r="AK972" s="781"/>
      <c r="AL972" s="781"/>
      <c r="AM972" s="781"/>
      <c r="AN972" s="781"/>
      <c r="AO972" s="781"/>
      <c r="AP972" s="781"/>
      <c r="AQ972" s="781"/>
      <c r="AR972" s="781"/>
      <c r="AS972" s="781"/>
      <c r="AT972" s="781"/>
      <c r="AU972" s="781"/>
      <c r="AV972" s="781"/>
      <c r="AW972" s="925"/>
      <c r="AX972" s="952"/>
      <c r="AY972" s="953"/>
      <c r="AZ972" s="953"/>
      <c r="BA972" s="953"/>
      <c r="BB972" s="953"/>
      <c r="BC972" s="954"/>
    </row>
    <row r="973" spans="1:55" ht="15" customHeight="1">
      <c r="A973" s="916" t="s">
        <v>1443</v>
      </c>
      <c r="B973" s="917"/>
      <c r="C973" s="918"/>
      <c r="D973" s="919" t="s">
        <v>738</v>
      </c>
      <c r="E973" s="920"/>
      <c r="F973" s="920"/>
      <c r="G973" s="920"/>
      <c r="H973" s="920"/>
      <c r="I973" s="920"/>
      <c r="J973" s="920"/>
      <c r="K973" s="920"/>
      <c r="L973" s="920"/>
      <c r="M973" s="920"/>
      <c r="N973" s="920"/>
      <c r="O973" s="920"/>
      <c r="P973" s="920"/>
      <c r="Q973" s="921"/>
      <c r="R973" s="922" t="s">
        <v>2067</v>
      </c>
      <c r="S973" s="923"/>
      <c r="T973" s="651" t="s">
        <v>716</v>
      </c>
      <c r="U973" s="652"/>
      <c r="V973" s="924"/>
      <c r="W973" s="842" t="s">
        <v>739</v>
      </c>
      <c r="X973" s="781"/>
      <c r="Y973" s="781"/>
      <c r="Z973" s="781"/>
      <c r="AA973" s="781"/>
      <c r="AB973" s="781"/>
      <c r="AC973" s="781"/>
      <c r="AD973" s="781"/>
      <c r="AE973" s="781"/>
      <c r="AF973" s="781"/>
      <c r="AG973" s="781"/>
      <c r="AH973" s="781"/>
      <c r="AI973" s="781"/>
      <c r="AJ973" s="781"/>
      <c r="AK973" s="781"/>
      <c r="AL973" s="781"/>
      <c r="AM973" s="781"/>
      <c r="AN973" s="781"/>
      <c r="AO973" s="781"/>
      <c r="AP973" s="781"/>
      <c r="AQ973" s="781"/>
      <c r="AR973" s="781"/>
      <c r="AS973" s="781"/>
      <c r="AT973" s="781"/>
      <c r="AU973" s="781"/>
      <c r="AV973" s="781"/>
      <c r="AW973" s="925"/>
      <c r="AX973" s="952"/>
      <c r="AY973" s="953"/>
      <c r="AZ973" s="953"/>
      <c r="BA973" s="953"/>
      <c r="BB973" s="953"/>
      <c r="BC973" s="954"/>
    </row>
    <row r="974" spans="1:55" ht="15" customHeight="1">
      <c r="A974" s="929"/>
      <c r="B974" s="917"/>
      <c r="C974" s="918"/>
      <c r="D974" s="919"/>
      <c r="E974" s="920"/>
      <c r="F974" s="920"/>
      <c r="G974" s="920"/>
      <c r="H974" s="920"/>
      <c r="I974" s="920"/>
      <c r="J974" s="920"/>
      <c r="K974" s="920"/>
      <c r="L974" s="920"/>
      <c r="M974" s="920"/>
      <c r="N974" s="920"/>
      <c r="O974" s="920"/>
      <c r="P974" s="920"/>
      <c r="Q974" s="921"/>
      <c r="R974" s="922" t="s">
        <v>2067</v>
      </c>
      <c r="S974" s="923"/>
      <c r="T974" s="651" t="s">
        <v>361</v>
      </c>
      <c r="U974" s="652"/>
      <c r="V974" s="924"/>
      <c r="W974" s="842" t="s">
        <v>740</v>
      </c>
      <c r="X974" s="781"/>
      <c r="Y974" s="781"/>
      <c r="Z974" s="781"/>
      <c r="AA974" s="781"/>
      <c r="AB974" s="781"/>
      <c r="AC974" s="781"/>
      <c r="AD974" s="781"/>
      <c r="AE974" s="781"/>
      <c r="AF974" s="781"/>
      <c r="AG974" s="781"/>
      <c r="AH974" s="781"/>
      <c r="AI974" s="781"/>
      <c r="AJ974" s="781"/>
      <c r="AK974" s="781"/>
      <c r="AL974" s="781"/>
      <c r="AM974" s="781"/>
      <c r="AN974" s="781"/>
      <c r="AO974" s="781"/>
      <c r="AP974" s="781"/>
      <c r="AQ974" s="781"/>
      <c r="AR974" s="781"/>
      <c r="AS974" s="781"/>
      <c r="AT974" s="781"/>
      <c r="AU974" s="781"/>
      <c r="AV974" s="781"/>
      <c r="AW974" s="925"/>
      <c r="AX974" s="952"/>
      <c r="AY974" s="953"/>
      <c r="AZ974" s="953"/>
      <c r="BA974" s="953"/>
      <c r="BB974" s="953"/>
      <c r="BC974" s="954"/>
    </row>
    <row r="975" spans="1:55" ht="15" customHeight="1">
      <c r="A975" s="929"/>
      <c r="B975" s="917"/>
      <c r="C975" s="918"/>
      <c r="D975" s="919"/>
      <c r="E975" s="920"/>
      <c r="F975" s="920"/>
      <c r="G975" s="920"/>
      <c r="H975" s="920"/>
      <c r="I975" s="920"/>
      <c r="J975" s="920"/>
      <c r="K975" s="920"/>
      <c r="L975" s="920"/>
      <c r="M975" s="920"/>
      <c r="N975" s="920"/>
      <c r="O975" s="920"/>
      <c r="P975" s="920"/>
      <c r="Q975" s="921"/>
      <c r="R975" s="922" t="s">
        <v>2067</v>
      </c>
      <c r="S975" s="923"/>
      <c r="T975" s="651" t="s">
        <v>362</v>
      </c>
      <c r="U975" s="652"/>
      <c r="V975" s="924"/>
      <c r="W975" s="842" t="s">
        <v>757</v>
      </c>
      <c r="X975" s="781"/>
      <c r="Y975" s="781"/>
      <c r="Z975" s="781"/>
      <c r="AA975" s="781"/>
      <c r="AB975" s="781"/>
      <c r="AC975" s="781"/>
      <c r="AD975" s="781"/>
      <c r="AE975" s="781"/>
      <c r="AF975" s="781"/>
      <c r="AG975" s="781"/>
      <c r="AH975" s="781"/>
      <c r="AI975" s="781"/>
      <c r="AJ975" s="781"/>
      <c r="AK975" s="781"/>
      <c r="AL975" s="781"/>
      <c r="AM975" s="781"/>
      <c r="AN975" s="781"/>
      <c r="AO975" s="781"/>
      <c r="AP975" s="781"/>
      <c r="AQ975" s="781"/>
      <c r="AR975" s="781"/>
      <c r="AS975" s="781"/>
      <c r="AT975" s="781"/>
      <c r="AU975" s="781"/>
      <c r="AV975" s="781"/>
      <c r="AW975" s="925"/>
      <c r="AX975" s="933"/>
      <c r="AY975" s="934"/>
      <c r="AZ975" s="934"/>
      <c r="BA975" s="934"/>
      <c r="BB975" s="934"/>
      <c r="BC975" s="935"/>
    </row>
    <row r="976" spans="1:55" ht="15" customHeight="1">
      <c r="A976" s="929"/>
      <c r="B976" s="917"/>
      <c r="C976" s="918"/>
      <c r="D976" s="919"/>
      <c r="E976" s="920"/>
      <c r="F976" s="920"/>
      <c r="G976" s="920"/>
      <c r="H976" s="920"/>
      <c r="I976" s="920"/>
      <c r="J976" s="920"/>
      <c r="K976" s="920"/>
      <c r="L976" s="920"/>
      <c r="M976" s="920"/>
      <c r="N976" s="920"/>
      <c r="O976" s="920"/>
      <c r="P976" s="920"/>
      <c r="Q976" s="921"/>
      <c r="R976" s="922" t="s">
        <v>2067</v>
      </c>
      <c r="S976" s="923"/>
      <c r="T976" s="651" t="s">
        <v>363</v>
      </c>
      <c r="U976" s="652"/>
      <c r="V976" s="924"/>
      <c r="W976" s="842" t="s">
        <v>741</v>
      </c>
      <c r="X976" s="781"/>
      <c r="Y976" s="781"/>
      <c r="Z976" s="781"/>
      <c r="AA976" s="781"/>
      <c r="AB976" s="781"/>
      <c r="AC976" s="781"/>
      <c r="AD976" s="781"/>
      <c r="AE976" s="781"/>
      <c r="AF976" s="781"/>
      <c r="AG976" s="781"/>
      <c r="AH976" s="781"/>
      <c r="AI976" s="781"/>
      <c r="AJ976" s="781"/>
      <c r="AK976" s="781"/>
      <c r="AL976" s="781"/>
      <c r="AM976" s="781"/>
      <c r="AN976" s="781"/>
      <c r="AO976" s="781"/>
      <c r="AP976" s="781"/>
      <c r="AQ976" s="781"/>
      <c r="AR976" s="781"/>
      <c r="AS976" s="781"/>
      <c r="AT976" s="781"/>
      <c r="AU976" s="781"/>
      <c r="AV976" s="781"/>
      <c r="AW976" s="925"/>
      <c r="AX976" s="952"/>
      <c r="AY976" s="953"/>
      <c r="AZ976" s="953"/>
      <c r="BA976" s="953"/>
      <c r="BB976" s="953"/>
      <c r="BC976" s="954"/>
    </row>
    <row r="977" spans="1:55" ht="15" customHeight="1">
      <c r="A977" s="929"/>
      <c r="B977" s="917"/>
      <c r="C977" s="918"/>
      <c r="D977" s="919"/>
      <c r="E977" s="920"/>
      <c r="F977" s="920"/>
      <c r="G977" s="920"/>
      <c r="H977" s="920"/>
      <c r="I977" s="920"/>
      <c r="J977" s="920"/>
      <c r="K977" s="920"/>
      <c r="L977" s="920"/>
      <c r="M977" s="920"/>
      <c r="N977" s="920"/>
      <c r="O977" s="920"/>
      <c r="P977" s="920"/>
      <c r="Q977" s="921"/>
      <c r="R977" s="922" t="s">
        <v>2067</v>
      </c>
      <c r="S977" s="923"/>
      <c r="T977" s="651" t="s">
        <v>364</v>
      </c>
      <c r="U977" s="652"/>
      <c r="V977" s="924"/>
      <c r="W977" s="842" t="s">
        <v>717</v>
      </c>
      <c r="X977" s="781"/>
      <c r="Y977" s="781"/>
      <c r="Z977" s="781"/>
      <c r="AA977" s="781"/>
      <c r="AB977" s="781"/>
      <c r="AC977" s="781"/>
      <c r="AD977" s="781"/>
      <c r="AE977" s="781"/>
      <c r="AF977" s="781"/>
      <c r="AG977" s="781"/>
      <c r="AH977" s="781"/>
      <c r="AI977" s="781"/>
      <c r="AJ977" s="781"/>
      <c r="AK977" s="781"/>
      <c r="AL977" s="781"/>
      <c r="AM977" s="781"/>
      <c r="AN977" s="781"/>
      <c r="AO977" s="781"/>
      <c r="AP977" s="781"/>
      <c r="AQ977" s="781"/>
      <c r="AR977" s="781"/>
      <c r="AS977" s="781"/>
      <c r="AT977" s="781"/>
      <c r="AU977" s="781"/>
      <c r="AV977" s="781"/>
      <c r="AW977" s="925"/>
      <c r="AX977" s="933"/>
      <c r="AY977" s="934"/>
      <c r="AZ977" s="934"/>
      <c r="BA977" s="934"/>
      <c r="BB977" s="934"/>
      <c r="BC977" s="935"/>
    </row>
    <row r="978" spans="1:55" ht="15" customHeight="1">
      <c r="A978" s="929"/>
      <c r="B978" s="917"/>
      <c r="C978" s="918"/>
      <c r="D978" s="919"/>
      <c r="E978" s="920"/>
      <c r="F978" s="920"/>
      <c r="G978" s="920"/>
      <c r="H978" s="920"/>
      <c r="I978" s="920"/>
      <c r="J978" s="920"/>
      <c r="K978" s="920"/>
      <c r="L978" s="920"/>
      <c r="M978" s="920"/>
      <c r="N978" s="920"/>
      <c r="O978" s="920"/>
      <c r="P978" s="920"/>
      <c r="Q978" s="921"/>
      <c r="R978" s="922" t="s">
        <v>2067</v>
      </c>
      <c r="S978" s="923"/>
      <c r="T978" s="651" t="s">
        <v>365</v>
      </c>
      <c r="U978" s="652"/>
      <c r="V978" s="924"/>
      <c r="W978" s="842" t="s">
        <v>993</v>
      </c>
      <c r="X978" s="781"/>
      <c r="Y978" s="781"/>
      <c r="Z978" s="781"/>
      <c r="AA978" s="781"/>
      <c r="AB978" s="781"/>
      <c r="AC978" s="781"/>
      <c r="AD978" s="781"/>
      <c r="AE978" s="781"/>
      <c r="AF978" s="781"/>
      <c r="AG978" s="781"/>
      <c r="AH978" s="781"/>
      <c r="AI978" s="781"/>
      <c r="AJ978" s="781"/>
      <c r="AK978" s="781"/>
      <c r="AL978" s="781"/>
      <c r="AM978" s="781"/>
      <c r="AN978" s="781"/>
      <c r="AO978" s="781"/>
      <c r="AP978" s="781"/>
      <c r="AQ978" s="781"/>
      <c r="AR978" s="781"/>
      <c r="AS978" s="781"/>
      <c r="AT978" s="781"/>
      <c r="AU978" s="781"/>
      <c r="AV978" s="781"/>
      <c r="AW978" s="925"/>
      <c r="AX978" s="933"/>
      <c r="AY978" s="934"/>
      <c r="AZ978" s="934"/>
      <c r="BA978" s="934"/>
      <c r="BB978" s="934"/>
      <c r="BC978" s="935"/>
    </row>
    <row r="979" spans="1:55" ht="15" customHeight="1">
      <c r="A979" s="929"/>
      <c r="B979" s="917"/>
      <c r="C979" s="918"/>
      <c r="D979" s="919"/>
      <c r="E979" s="920"/>
      <c r="F979" s="920"/>
      <c r="G979" s="920"/>
      <c r="H979" s="920"/>
      <c r="I979" s="920"/>
      <c r="J979" s="920"/>
      <c r="K979" s="920"/>
      <c r="L979" s="920"/>
      <c r="M979" s="920"/>
      <c r="N979" s="920"/>
      <c r="O979" s="920"/>
      <c r="P979" s="920"/>
      <c r="Q979" s="921"/>
      <c r="R979" s="922" t="s">
        <v>2067</v>
      </c>
      <c r="S979" s="923"/>
      <c r="T979" s="651" t="s">
        <v>366</v>
      </c>
      <c r="U979" s="652"/>
      <c r="V979" s="924"/>
      <c r="W979" s="842" t="s">
        <v>718</v>
      </c>
      <c r="X979" s="781"/>
      <c r="Y979" s="781"/>
      <c r="Z979" s="781"/>
      <c r="AA979" s="781"/>
      <c r="AB979" s="781"/>
      <c r="AC979" s="781"/>
      <c r="AD979" s="781"/>
      <c r="AE979" s="781"/>
      <c r="AF979" s="781"/>
      <c r="AG979" s="781"/>
      <c r="AH979" s="781"/>
      <c r="AI979" s="781"/>
      <c r="AJ979" s="781"/>
      <c r="AK979" s="781"/>
      <c r="AL979" s="781"/>
      <c r="AM979" s="781"/>
      <c r="AN979" s="781"/>
      <c r="AO979" s="781"/>
      <c r="AP979" s="781"/>
      <c r="AQ979" s="781"/>
      <c r="AR979" s="781"/>
      <c r="AS979" s="781"/>
      <c r="AT979" s="781"/>
      <c r="AU979" s="781"/>
      <c r="AV979" s="781"/>
      <c r="AW979" s="925"/>
      <c r="AX979" s="933"/>
      <c r="AY979" s="934"/>
      <c r="AZ979" s="934"/>
      <c r="BA979" s="934"/>
      <c r="BB979" s="934"/>
      <c r="BC979" s="935"/>
    </row>
    <row r="980" spans="1:55" ht="15" customHeight="1">
      <c r="A980" s="929"/>
      <c r="B980" s="917"/>
      <c r="C980" s="918"/>
      <c r="D980" s="919"/>
      <c r="E980" s="920"/>
      <c r="F980" s="920"/>
      <c r="G980" s="920"/>
      <c r="H980" s="920"/>
      <c r="I980" s="920"/>
      <c r="J980" s="920"/>
      <c r="K980" s="920"/>
      <c r="L980" s="920"/>
      <c r="M980" s="920"/>
      <c r="N980" s="920"/>
      <c r="O980" s="920"/>
      <c r="P980" s="920"/>
      <c r="Q980" s="921"/>
      <c r="R980" s="922" t="s">
        <v>2067</v>
      </c>
      <c r="S980" s="923"/>
      <c r="T980" s="651" t="s">
        <v>367</v>
      </c>
      <c r="U980" s="652"/>
      <c r="V980" s="924"/>
      <c r="W980" s="842" t="s">
        <v>719</v>
      </c>
      <c r="X980" s="781"/>
      <c r="Y980" s="781"/>
      <c r="Z980" s="781"/>
      <c r="AA980" s="781"/>
      <c r="AB980" s="781"/>
      <c r="AC980" s="781"/>
      <c r="AD980" s="781"/>
      <c r="AE980" s="781"/>
      <c r="AF980" s="781"/>
      <c r="AG980" s="781"/>
      <c r="AH980" s="781"/>
      <c r="AI980" s="781"/>
      <c r="AJ980" s="781"/>
      <c r="AK980" s="781"/>
      <c r="AL980" s="781"/>
      <c r="AM980" s="781"/>
      <c r="AN980" s="781"/>
      <c r="AO980" s="781"/>
      <c r="AP980" s="781"/>
      <c r="AQ980" s="781"/>
      <c r="AR980" s="781"/>
      <c r="AS980" s="781"/>
      <c r="AT980" s="781"/>
      <c r="AU980" s="781"/>
      <c r="AV980" s="781"/>
      <c r="AW980" s="925"/>
      <c r="AX980" s="952"/>
      <c r="AY980" s="953"/>
      <c r="AZ980" s="953"/>
      <c r="BA980" s="953"/>
      <c r="BB980" s="953"/>
      <c r="BC980" s="954"/>
    </row>
    <row r="981" spans="1:55" ht="15" customHeight="1">
      <c r="A981" s="929"/>
      <c r="B981" s="917"/>
      <c r="C981" s="918"/>
      <c r="D981" s="919"/>
      <c r="E981" s="920"/>
      <c r="F981" s="920"/>
      <c r="G981" s="920"/>
      <c r="H981" s="920"/>
      <c r="I981" s="920"/>
      <c r="J981" s="920"/>
      <c r="K981" s="920"/>
      <c r="L981" s="920"/>
      <c r="M981" s="920"/>
      <c r="N981" s="920"/>
      <c r="O981" s="920"/>
      <c r="P981" s="920"/>
      <c r="Q981" s="921"/>
      <c r="R981" s="922" t="s">
        <v>2067</v>
      </c>
      <c r="S981" s="923"/>
      <c r="T981" s="651" t="s">
        <v>368</v>
      </c>
      <c r="U981" s="652"/>
      <c r="V981" s="924"/>
      <c r="W981" s="842" t="s">
        <v>720</v>
      </c>
      <c r="X981" s="781"/>
      <c r="Y981" s="781"/>
      <c r="Z981" s="781"/>
      <c r="AA981" s="781"/>
      <c r="AB981" s="781"/>
      <c r="AC981" s="781"/>
      <c r="AD981" s="781"/>
      <c r="AE981" s="781"/>
      <c r="AF981" s="781"/>
      <c r="AG981" s="781"/>
      <c r="AH981" s="781"/>
      <c r="AI981" s="781"/>
      <c r="AJ981" s="781"/>
      <c r="AK981" s="781"/>
      <c r="AL981" s="781"/>
      <c r="AM981" s="781"/>
      <c r="AN981" s="781"/>
      <c r="AO981" s="781"/>
      <c r="AP981" s="781"/>
      <c r="AQ981" s="781"/>
      <c r="AR981" s="781"/>
      <c r="AS981" s="781"/>
      <c r="AT981" s="781"/>
      <c r="AU981" s="781"/>
      <c r="AV981" s="781"/>
      <c r="AW981" s="925"/>
      <c r="AX981" s="952"/>
      <c r="AY981" s="953"/>
      <c r="AZ981" s="953"/>
      <c r="BA981" s="953"/>
      <c r="BB981" s="953"/>
      <c r="BC981" s="954"/>
    </row>
    <row r="982" spans="1:55" ht="15" customHeight="1">
      <c r="A982" s="929"/>
      <c r="B982" s="917"/>
      <c r="C982" s="918"/>
      <c r="D982" s="919"/>
      <c r="E982" s="920"/>
      <c r="F982" s="920"/>
      <c r="G982" s="920"/>
      <c r="H982" s="920"/>
      <c r="I982" s="920"/>
      <c r="J982" s="920"/>
      <c r="K982" s="920"/>
      <c r="L982" s="920"/>
      <c r="M982" s="920"/>
      <c r="N982" s="920"/>
      <c r="O982" s="920"/>
      <c r="P982" s="920"/>
      <c r="Q982" s="921"/>
      <c r="R982" s="922" t="s">
        <v>2067</v>
      </c>
      <c r="S982" s="923"/>
      <c r="T982" s="651" t="s">
        <v>382</v>
      </c>
      <c r="U982" s="652"/>
      <c r="V982" s="924"/>
      <c r="W982" s="842" t="s">
        <v>721</v>
      </c>
      <c r="X982" s="781"/>
      <c r="Y982" s="781"/>
      <c r="Z982" s="781"/>
      <c r="AA982" s="781"/>
      <c r="AB982" s="781"/>
      <c r="AC982" s="781"/>
      <c r="AD982" s="781"/>
      <c r="AE982" s="781"/>
      <c r="AF982" s="781"/>
      <c r="AG982" s="781"/>
      <c r="AH982" s="781"/>
      <c r="AI982" s="781"/>
      <c r="AJ982" s="781"/>
      <c r="AK982" s="781"/>
      <c r="AL982" s="781"/>
      <c r="AM982" s="781"/>
      <c r="AN982" s="781"/>
      <c r="AO982" s="781"/>
      <c r="AP982" s="781"/>
      <c r="AQ982" s="781"/>
      <c r="AR982" s="781"/>
      <c r="AS982" s="781"/>
      <c r="AT982" s="781"/>
      <c r="AU982" s="781"/>
      <c r="AV982" s="781"/>
      <c r="AW982" s="925"/>
      <c r="AX982" s="933"/>
      <c r="AY982" s="934"/>
      <c r="AZ982" s="934"/>
      <c r="BA982" s="934"/>
      <c r="BB982" s="934"/>
      <c r="BC982" s="935"/>
    </row>
    <row r="983" spans="1:55" ht="15" customHeight="1">
      <c r="A983" s="929"/>
      <c r="B983" s="917"/>
      <c r="C983" s="918"/>
      <c r="D983" s="919"/>
      <c r="E983" s="920"/>
      <c r="F983" s="920"/>
      <c r="G983" s="920"/>
      <c r="H983" s="920"/>
      <c r="I983" s="920"/>
      <c r="J983" s="920"/>
      <c r="K983" s="920"/>
      <c r="L983" s="920"/>
      <c r="M983" s="920"/>
      <c r="N983" s="920"/>
      <c r="O983" s="920"/>
      <c r="P983" s="920"/>
      <c r="Q983" s="921"/>
      <c r="R983" s="922" t="s">
        <v>2067</v>
      </c>
      <c r="S983" s="923"/>
      <c r="T983" s="651" t="s">
        <v>383</v>
      </c>
      <c r="U983" s="652"/>
      <c r="V983" s="924"/>
      <c r="W983" s="842" t="s">
        <v>758</v>
      </c>
      <c r="X983" s="781"/>
      <c r="Y983" s="781"/>
      <c r="Z983" s="781"/>
      <c r="AA983" s="781"/>
      <c r="AB983" s="781"/>
      <c r="AC983" s="781"/>
      <c r="AD983" s="781"/>
      <c r="AE983" s="781"/>
      <c r="AF983" s="781"/>
      <c r="AG983" s="781"/>
      <c r="AH983" s="781"/>
      <c r="AI983" s="781"/>
      <c r="AJ983" s="781"/>
      <c r="AK983" s="781"/>
      <c r="AL983" s="781"/>
      <c r="AM983" s="781"/>
      <c r="AN983" s="781"/>
      <c r="AO983" s="781"/>
      <c r="AP983" s="781"/>
      <c r="AQ983" s="781"/>
      <c r="AR983" s="781"/>
      <c r="AS983" s="781"/>
      <c r="AT983" s="781"/>
      <c r="AU983" s="781"/>
      <c r="AV983" s="781"/>
      <c r="AW983" s="925"/>
      <c r="AX983" s="933"/>
      <c r="AY983" s="934"/>
      <c r="AZ983" s="934"/>
      <c r="BA983" s="934"/>
      <c r="BB983" s="934"/>
      <c r="BC983" s="935"/>
    </row>
    <row r="984" spans="1:55" ht="15" customHeight="1">
      <c r="A984" s="929"/>
      <c r="B984" s="917"/>
      <c r="C984" s="918"/>
      <c r="D984" s="919"/>
      <c r="E984" s="920"/>
      <c r="F984" s="920"/>
      <c r="G984" s="920"/>
      <c r="H984" s="920"/>
      <c r="I984" s="920"/>
      <c r="J984" s="920"/>
      <c r="K984" s="920"/>
      <c r="L984" s="920"/>
      <c r="M984" s="920"/>
      <c r="N984" s="920"/>
      <c r="O984" s="920"/>
      <c r="P984" s="920"/>
      <c r="Q984" s="921"/>
      <c r="R984" s="922" t="s">
        <v>2067</v>
      </c>
      <c r="S984" s="923"/>
      <c r="T984" s="651" t="s">
        <v>384</v>
      </c>
      <c r="U984" s="652"/>
      <c r="V984" s="924"/>
      <c r="W984" s="842" t="s">
        <v>722</v>
      </c>
      <c r="X984" s="781"/>
      <c r="Y984" s="781"/>
      <c r="Z984" s="781"/>
      <c r="AA984" s="781"/>
      <c r="AB984" s="781"/>
      <c r="AC984" s="781"/>
      <c r="AD984" s="781"/>
      <c r="AE984" s="781"/>
      <c r="AF984" s="781"/>
      <c r="AG984" s="781"/>
      <c r="AH984" s="781"/>
      <c r="AI984" s="781"/>
      <c r="AJ984" s="781"/>
      <c r="AK984" s="781"/>
      <c r="AL984" s="781"/>
      <c r="AM984" s="781"/>
      <c r="AN984" s="781"/>
      <c r="AO984" s="781"/>
      <c r="AP984" s="781"/>
      <c r="AQ984" s="781"/>
      <c r="AR984" s="781"/>
      <c r="AS984" s="781"/>
      <c r="AT984" s="781"/>
      <c r="AU984" s="781"/>
      <c r="AV984" s="781"/>
      <c r="AW984" s="925"/>
      <c r="AX984" s="952"/>
      <c r="AY984" s="953"/>
      <c r="AZ984" s="953"/>
      <c r="BA984" s="953"/>
      <c r="BB984" s="953"/>
      <c r="BC984" s="954"/>
    </row>
    <row r="985" spans="1:55" ht="15" customHeight="1">
      <c r="A985" s="929"/>
      <c r="B985" s="917"/>
      <c r="C985" s="918"/>
      <c r="D985" s="919"/>
      <c r="E985" s="920"/>
      <c r="F985" s="920"/>
      <c r="G985" s="920"/>
      <c r="H985" s="920"/>
      <c r="I985" s="920"/>
      <c r="J985" s="920"/>
      <c r="K985" s="920"/>
      <c r="L985" s="920"/>
      <c r="M985" s="920"/>
      <c r="N985" s="920"/>
      <c r="O985" s="920"/>
      <c r="P985" s="920"/>
      <c r="Q985" s="921"/>
      <c r="R985" s="922" t="s">
        <v>2067</v>
      </c>
      <c r="S985" s="923"/>
      <c r="T985" s="651" t="s">
        <v>385</v>
      </c>
      <c r="U985" s="652"/>
      <c r="V985" s="924"/>
      <c r="W985" s="842" t="s">
        <v>723</v>
      </c>
      <c r="X985" s="781"/>
      <c r="Y985" s="781"/>
      <c r="Z985" s="781"/>
      <c r="AA985" s="781"/>
      <c r="AB985" s="781"/>
      <c r="AC985" s="781"/>
      <c r="AD985" s="781"/>
      <c r="AE985" s="781"/>
      <c r="AF985" s="781"/>
      <c r="AG985" s="781"/>
      <c r="AH985" s="781"/>
      <c r="AI985" s="781"/>
      <c r="AJ985" s="781"/>
      <c r="AK985" s="781"/>
      <c r="AL985" s="781"/>
      <c r="AM985" s="781"/>
      <c r="AN985" s="781"/>
      <c r="AO985" s="781"/>
      <c r="AP985" s="781"/>
      <c r="AQ985" s="781"/>
      <c r="AR985" s="781"/>
      <c r="AS985" s="781"/>
      <c r="AT985" s="781"/>
      <c r="AU985" s="781"/>
      <c r="AV985" s="781"/>
      <c r="AW985" s="925"/>
      <c r="AX985" s="952"/>
      <c r="AY985" s="953"/>
      <c r="AZ985" s="953"/>
      <c r="BA985" s="953"/>
      <c r="BB985" s="953"/>
      <c r="BC985" s="954"/>
    </row>
    <row r="986" spans="1:55" ht="15" customHeight="1">
      <c r="A986" s="929"/>
      <c r="B986" s="917"/>
      <c r="C986" s="918"/>
      <c r="D986" s="919"/>
      <c r="E986" s="920"/>
      <c r="F986" s="920"/>
      <c r="G986" s="920"/>
      <c r="H986" s="920"/>
      <c r="I986" s="920"/>
      <c r="J986" s="920"/>
      <c r="K986" s="920"/>
      <c r="L986" s="920"/>
      <c r="M986" s="920"/>
      <c r="N986" s="920"/>
      <c r="O986" s="920"/>
      <c r="P986" s="920"/>
      <c r="Q986" s="921"/>
      <c r="R986" s="922" t="s">
        <v>2067</v>
      </c>
      <c r="S986" s="923"/>
      <c r="T986" s="651" t="s">
        <v>386</v>
      </c>
      <c r="U986" s="652"/>
      <c r="V986" s="924"/>
      <c r="W986" s="842" t="s">
        <v>742</v>
      </c>
      <c r="X986" s="781"/>
      <c r="Y986" s="781"/>
      <c r="Z986" s="781"/>
      <c r="AA986" s="781"/>
      <c r="AB986" s="781"/>
      <c r="AC986" s="781"/>
      <c r="AD986" s="781"/>
      <c r="AE986" s="781"/>
      <c r="AF986" s="781"/>
      <c r="AG986" s="781"/>
      <c r="AH986" s="781"/>
      <c r="AI986" s="781"/>
      <c r="AJ986" s="781"/>
      <c r="AK986" s="781"/>
      <c r="AL986" s="781"/>
      <c r="AM986" s="781"/>
      <c r="AN986" s="781"/>
      <c r="AO986" s="781"/>
      <c r="AP986" s="781"/>
      <c r="AQ986" s="781"/>
      <c r="AR986" s="781"/>
      <c r="AS986" s="781"/>
      <c r="AT986" s="781"/>
      <c r="AU986" s="781"/>
      <c r="AV986" s="781"/>
      <c r="AW986" s="925"/>
      <c r="AX986" s="933"/>
      <c r="AY986" s="934"/>
      <c r="AZ986" s="934"/>
      <c r="BA986" s="934"/>
      <c r="BB986" s="934"/>
      <c r="BC986" s="935"/>
    </row>
    <row r="987" spans="1:55" ht="15" customHeight="1">
      <c r="A987" s="929"/>
      <c r="B987" s="917"/>
      <c r="C987" s="918"/>
      <c r="D987" s="919"/>
      <c r="E987" s="920"/>
      <c r="F987" s="920"/>
      <c r="G987" s="920"/>
      <c r="H987" s="920"/>
      <c r="I987" s="920"/>
      <c r="J987" s="920"/>
      <c r="K987" s="920"/>
      <c r="L987" s="920"/>
      <c r="M987" s="920"/>
      <c r="N987" s="920"/>
      <c r="O987" s="920"/>
      <c r="P987" s="920"/>
      <c r="Q987" s="921"/>
      <c r="R987" s="922" t="s">
        <v>2067</v>
      </c>
      <c r="S987" s="923"/>
      <c r="T987" s="651" t="s">
        <v>387</v>
      </c>
      <c r="U987" s="652"/>
      <c r="V987" s="924"/>
      <c r="W987" s="842" t="s">
        <v>759</v>
      </c>
      <c r="X987" s="781"/>
      <c r="Y987" s="781"/>
      <c r="Z987" s="781"/>
      <c r="AA987" s="781"/>
      <c r="AB987" s="781"/>
      <c r="AC987" s="781"/>
      <c r="AD987" s="781"/>
      <c r="AE987" s="781"/>
      <c r="AF987" s="781"/>
      <c r="AG987" s="781"/>
      <c r="AH987" s="781"/>
      <c r="AI987" s="781"/>
      <c r="AJ987" s="781"/>
      <c r="AK987" s="781"/>
      <c r="AL987" s="781"/>
      <c r="AM987" s="781"/>
      <c r="AN987" s="781"/>
      <c r="AO987" s="781"/>
      <c r="AP987" s="781"/>
      <c r="AQ987" s="781"/>
      <c r="AR987" s="781"/>
      <c r="AS987" s="781"/>
      <c r="AT987" s="781"/>
      <c r="AU987" s="781"/>
      <c r="AV987" s="781"/>
      <c r="AW987" s="925"/>
      <c r="AX987" s="933"/>
      <c r="AY987" s="934"/>
      <c r="AZ987" s="934"/>
      <c r="BA987" s="934"/>
      <c r="BB987" s="934"/>
      <c r="BC987" s="935"/>
    </row>
    <row r="988" spans="1:55" ht="15" customHeight="1">
      <c r="A988" s="929"/>
      <c r="B988" s="917"/>
      <c r="C988" s="918"/>
      <c r="D988" s="919"/>
      <c r="E988" s="920"/>
      <c r="F988" s="920"/>
      <c r="G988" s="920"/>
      <c r="H988" s="920"/>
      <c r="I988" s="920"/>
      <c r="J988" s="920"/>
      <c r="K988" s="920"/>
      <c r="L988" s="920"/>
      <c r="M988" s="920"/>
      <c r="N988" s="920"/>
      <c r="O988" s="920"/>
      <c r="P988" s="920"/>
      <c r="Q988" s="921"/>
      <c r="R988" s="922" t="s">
        <v>2067</v>
      </c>
      <c r="S988" s="923"/>
      <c r="T988" s="651" t="s">
        <v>388</v>
      </c>
      <c r="U988" s="652"/>
      <c r="V988" s="924"/>
      <c r="W988" s="842" t="s">
        <v>743</v>
      </c>
      <c r="X988" s="781"/>
      <c r="Y988" s="781"/>
      <c r="Z988" s="781"/>
      <c r="AA988" s="781"/>
      <c r="AB988" s="781"/>
      <c r="AC988" s="781"/>
      <c r="AD988" s="781"/>
      <c r="AE988" s="781"/>
      <c r="AF988" s="781"/>
      <c r="AG988" s="781"/>
      <c r="AH988" s="781"/>
      <c r="AI988" s="781"/>
      <c r="AJ988" s="781"/>
      <c r="AK988" s="781"/>
      <c r="AL988" s="781"/>
      <c r="AM988" s="781"/>
      <c r="AN988" s="781"/>
      <c r="AO988" s="781"/>
      <c r="AP988" s="781"/>
      <c r="AQ988" s="781"/>
      <c r="AR988" s="781"/>
      <c r="AS988" s="781"/>
      <c r="AT988" s="781"/>
      <c r="AU988" s="781"/>
      <c r="AV988" s="781"/>
      <c r="AW988" s="925"/>
      <c r="AX988" s="952"/>
      <c r="AY988" s="953"/>
      <c r="AZ988" s="953"/>
      <c r="BA988" s="953"/>
      <c r="BB988" s="953"/>
      <c r="BC988" s="954"/>
    </row>
    <row r="989" spans="1:55" ht="15" customHeight="1">
      <c r="A989" s="929"/>
      <c r="B989" s="917"/>
      <c r="C989" s="918"/>
      <c r="D989" s="919"/>
      <c r="E989" s="920"/>
      <c r="F989" s="920"/>
      <c r="G989" s="920"/>
      <c r="H989" s="920"/>
      <c r="I989" s="920"/>
      <c r="J989" s="920"/>
      <c r="K989" s="920"/>
      <c r="L989" s="920"/>
      <c r="M989" s="920"/>
      <c r="N989" s="920"/>
      <c r="O989" s="920"/>
      <c r="P989" s="920"/>
      <c r="Q989" s="921"/>
      <c r="R989" s="922" t="s">
        <v>2067</v>
      </c>
      <c r="S989" s="923"/>
      <c r="T989" s="651" t="s">
        <v>389</v>
      </c>
      <c r="U989" s="652"/>
      <c r="V989" s="924"/>
      <c r="W989" s="842" t="s">
        <v>665</v>
      </c>
      <c r="X989" s="781"/>
      <c r="Y989" s="781"/>
      <c r="Z989" s="781"/>
      <c r="AA989" s="781"/>
      <c r="AB989" s="781"/>
      <c r="AC989" s="781"/>
      <c r="AD989" s="781"/>
      <c r="AE989" s="781"/>
      <c r="AF989" s="781"/>
      <c r="AG989" s="781"/>
      <c r="AH989" s="781"/>
      <c r="AI989" s="781"/>
      <c r="AJ989" s="781"/>
      <c r="AK989" s="781"/>
      <c r="AL989" s="781"/>
      <c r="AM989" s="781"/>
      <c r="AN989" s="781"/>
      <c r="AO989" s="781"/>
      <c r="AP989" s="781"/>
      <c r="AQ989" s="781"/>
      <c r="AR989" s="781"/>
      <c r="AS989" s="781"/>
      <c r="AT989" s="781"/>
      <c r="AU989" s="781"/>
      <c r="AV989" s="781"/>
      <c r="AW989" s="925"/>
      <c r="AX989" s="952"/>
      <c r="AY989" s="953"/>
      <c r="AZ989" s="953"/>
      <c r="BA989" s="953"/>
      <c r="BB989" s="953"/>
      <c r="BC989" s="954"/>
    </row>
    <row r="990" spans="1:55" ht="15" customHeight="1">
      <c r="A990" s="957"/>
      <c r="B990" s="958"/>
      <c r="C990" s="959"/>
      <c r="D990" s="919"/>
      <c r="E990" s="920"/>
      <c r="F990" s="920"/>
      <c r="G990" s="920"/>
      <c r="H990" s="920"/>
      <c r="I990" s="920"/>
      <c r="J990" s="920"/>
      <c r="K990" s="920"/>
      <c r="L990" s="920"/>
      <c r="M990" s="920"/>
      <c r="N990" s="920"/>
      <c r="O990" s="920"/>
      <c r="P990" s="920"/>
      <c r="Q990" s="921"/>
      <c r="R990" s="922" t="s">
        <v>2067</v>
      </c>
      <c r="S990" s="923"/>
      <c r="T990" s="651" t="s">
        <v>390</v>
      </c>
      <c r="U990" s="652"/>
      <c r="V990" s="924"/>
      <c r="W990" s="842" t="s">
        <v>2326</v>
      </c>
      <c r="X990" s="781"/>
      <c r="Y990" s="781"/>
      <c r="Z990" s="781"/>
      <c r="AA990" s="781"/>
      <c r="AB990" s="781"/>
      <c r="AC990" s="781"/>
      <c r="AD990" s="781"/>
      <c r="AE990" s="781"/>
      <c r="AF990" s="781"/>
      <c r="AG990" s="781"/>
      <c r="AH990" s="781"/>
      <c r="AI990" s="781"/>
      <c r="AJ990" s="781"/>
      <c r="AK990" s="781"/>
      <c r="AL990" s="781"/>
      <c r="AM990" s="781"/>
      <c r="AN990" s="781"/>
      <c r="AO990" s="781"/>
      <c r="AP990" s="781"/>
      <c r="AQ990" s="781"/>
      <c r="AR990" s="781"/>
      <c r="AS990" s="781"/>
      <c r="AT990" s="781"/>
      <c r="AU990" s="781"/>
      <c r="AV990" s="781"/>
      <c r="AW990" s="925"/>
      <c r="AX990" s="933"/>
      <c r="AY990" s="934"/>
      <c r="AZ990" s="934"/>
      <c r="BA990" s="934"/>
      <c r="BB990" s="934"/>
      <c r="BC990" s="935"/>
    </row>
    <row r="991" spans="1:55" ht="15" customHeight="1">
      <c r="A991" s="957"/>
      <c r="B991" s="958"/>
      <c r="C991" s="959"/>
      <c r="D991" s="919"/>
      <c r="E991" s="920"/>
      <c r="F991" s="920"/>
      <c r="G991" s="920"/>
      <c r="H991" s="920"/>
      <c r="I991" s="920"/>
      <c r="J991" s="920"/>
      <c r="K991" s="920"/>
      <c r="L991" s="920"/>
      <c r="M991" s="920"/>
      <c r="N991" s="920"/>
      <c r="O991" s="920"/>
      <c r="P991" s="920"/>
      <c r="Q991" s="921"/>
      <c r="R991" s="922" t="s">
        <v>2067</v>
      </c>
      <c r="S991" s="923"/>
      <c r="T991" s="651" t="s">
        <v>753</v>
      </c>
      <c r="U991" s="652"/>
      <c r="V991" s="924"/>
      <c r="W991" s="842" t="s">
        <v>2327</v>
      </c>
      <c r="X991" s="781"/>
      <c r="Y991" s="781"/>
      <c r="Z991" s="781"/>
      <c r="AA991" s="781"/>
      <c r="AB991" s="781"/>
      <c r="AC991" s="781"/>
      <c r="AD991" s="781"/>
      <c r="AE991" s="781"/>
      <c r="AF991" s="781"/>
      <c r="AG991" s="781"/>
      <c r="AH991" s="781"/>
      <c r="AI991" s="781"/>
      <c r="AJ991" s="781"/>
      <c r="AK991" s="781"/>
      <c r="AL991" s="781"/>
      <c r="AM991" s="781"/>
      <c r="AN991" s="781"/>
      <c r="AO991" s="781"/>
      <c r="AP991" s="781"/>
      <c r="AQ991" s="781"/>
      <c r="AR991" s="781"/>
      <c r="AS991" s="781"/>
      <c r="AT991" s="781"/>
      <c r="AU991" s="781"/>
      <c r="AV991" s="781"/>
      <c r="AW991" s="925"/>
      <c r="AX991" s="933"/>
      <c r="AY991" s="934"/>
      <c r="AZ991" s="934"/>
      <c r="BA991" s="934"/>
      <c r="BB991" s="934"/>
      <c r="BC991" s="935"/>
    </row>
    <row r="992" spans="1:55" ht="15" customHeight="1">
      <c r="A992" s="957"/>
      <c r="B992" s="958"/>
      <c r="C992" s="959"/>
      <c r="D992" s="919"/>
      <c r="E992" s="920"/>
      <c r="F992" s="920"/>
      <c r="G992" s="920"/>
      <c r="H992" s="920"/>
      <c r="I992" s="920"/>
      <c r="J992" s="920"/>
      <c r="K992" s="920"/>
      <c r="L992" s="920"/>
      <c r="M992" s="920"/>
      <c r="N992" s="920"/>
      <c r="O992" s="920"/>
      <c r="P992" s="920"/>
      <c r="Q992" s="921"/>
      <c r="R992" s="922" t="s">
        <v>2067</v>
      </c>
      <c r="S992" s="923"/>
      <c r="T992" s="651" t="s">
        <v>2324</v>
      </c>
      <c r="U992" s="652"/>
      <c r="V992" s="924"/>
      <c r="W992" s="842" t="s">
        <v>2328</v>
      </c>
      <c r="X992" s="781"/>
      <c r="Y992" s="781"/>
      <c r="Z992" s="781"/>
      <c r="AA992" s="781"/>
      <c r="AB992" s="781"/>
      <c r="AC992" s="781"/>
      <c r="AD992" s="781"/>
      <c r="AE992" s="781"/>
      <c r="AF992" s="781"/>
      <c r="AG992" s="781"/>
      <c r="AH992" s="781"/>
      <c r="AI992" s="781"/>
      <c r="AJ992" s="781"/>
      <c r="AK992" s="781"/>
      <c r="AL992" s="781"/>
      <c r="AM992" s="781"/>
      <c r="AN992" s="781"/>
      <c r="AO992" s="781"/>
      <c r="AP992" s="781"/>
      <c r="AQ992" s="781"/>
      <c r="AR992" s="781"/>
      <c r="AS992" s="781"/>
      <c r="AT992" s="781"/>
      <c r="AU992" s="781"/>
      <c r="AV992" s="781"/>
      <c r="AW992" s="925"/>
      <c r="AX992" s="933"/>
      <c r="AY992" s="934"/>
      <c r="AZ992" s="934"/>
      <c r="BA992" s="934"/>
      <c r="BB992" s="934"/>
      <c r="BC992" s="935"/>
    </row>
    <row r="993" spans="1:55" ht="15" customHeight="1">
      <c r="A993" s="957"/>
      <c r="B993" s="958"/>
      <c r="C993" s="959"/>
      <c r="D993" s="919"/>
      <c r="E993" s="920"/>
      <c r="F993" s="920"/>
      <c r="G993" s="920"/>
      <c r="H993" s="920"/>
      <c r="I993" s="920"/>
      <c r="J993" s="920"/>
      <c r="K993" s="920"/>
      <c r="L993" s="920"/>
      <c r="M993" s="920"/>
      <c r="N993" s="920"/>
      <c r="O993" s="920"/>
      <c r="P993" s="920"/>
      <c r="Q993" s="921"/>
      <c r="R993" s="922" t="s">
        <v>2067</v>
      </c>
      <c r="S993" s="923"/>
      <c r="T993" s="651" t="s">
        <v>2325</v>
      </c>
      <c r="U993" s="652"/>
      <c r="V993" s="924"/>
      <c r="W993" s="842" t="s">
        <v>2329</v>
      </c>
      <c r="X993" s="781"/>
      <c r="Y993" s="781"/>
      <c r="Z993" s="781"/>
      <c r="AA993" s="781"/>
      <c r="AB993" s="781"/>
      <c r="AC993" s="781"/>
      <c r="AD993" s="781"/>
      <c r="AE993" s="781"/>
      <c r="AF993" s="781"/>
      <c r="AG993" s="781"/>
      <c r="AH993" s="781"/>
      <c r="AI993" s="781"/>
      <c r="AJ993" s="781"/>
      <c r="AK993" s="781"/>
      <c r="AL993" s="781"/>
      <c r="AM993" s="781"/>
      <c r="AN993" s="781"/>
      <c r="AO993" s="781"/>
      <c r="AP993" s="781"/>
      <c r="AQ993" s="781"/>
      <c r="AR993" s="781"/>
      <c r="AS993" s="781"/>
      <c r="AT993" s="781"/>
      <c r="AU993" s="781"/>
      <c r="AV993" s="781"/>
      <c r="AW993" s="925"/>
      <c r="AX993" s="933"/>
      <c r="AY993" s="934"/>
      <c r="AZ993" s="934"/>
      <c r="BA993" s="934"/>
      <c r="BB993" s="934"/>
      <c r="BC993" s="935"/>
    </row>
    <row r="994" spans="1:55" ht="15" customHeight="1">
      <c r="A994" s="929"/>
      <c r="B994" s="917"/>
      <c r="C994" s="918"/>
      <c r="D994" s="919"/>
      <c r="E994" s="920"/>
      <c r="F994" s="920"/>
      <c r="G994" s="920"/>
      <c r="H994" s="920"/>
      <c r="I994" s="920"/>
      <c r="J994" s="920"/>
      <c r="K994" s="920"/>
      <c r="L994" s="920"/>
      <c r="M994" s="920"/>
      <c r="N994" s="920"/>
      <c r="O994" s="920"/>
      <c r="P994" s="920"/>
      <c r="Q994" s="921"/>
      <c r="R994" s="955"/>
      <c r="S994" s="956"/>
      <c r="T994" s="651"/>
      <c r="U994" s="652"/>
      <c r="V994" s="924"/>
      <c r="W994" s="842"/>
      <c r="X994" s="781"/>
      <c r="Y994" s="781"/>
      <c r="Z994" s="781"/>
      <c r="AA994" s="781"/>
      <c r="AB994" s="781"/>
      <c r="AC994" s="781"/>
      <c r="AD994" s="781"/>
      <c r="AE994" s="781"/>
      <c r="AF994" s="781"/>
      <c r="AG994" s="781"/>
      <c r="AH994" s="781"/>
      <c r="AI994" s="781"/>
      <c r="AJ994" s="781"/>
      <c r="AK994" s="781"/>
      <c r="AL994" s="781"/>
      <c r="AM994" s="781"/>
      <c r="AN994" s="781"/>
      <c r="AO994" s="781"/>
      <c r="AP994" s="781"/>
      <c r="AQ994" s="781"/>
      <c r="AR994" s="781"/>
      <c r="AS994" s="781"/>
      <c r="AT994" s="781"/>
      <c r="AU994" s="781"/>
      <c r="AV994" s="781"/>
      <c r="AW994" s="925"/>
      <c r="AX994" s="952"/>
      <c r="AY994" s="953"/>
      <c r="AZ994" s="953"/>
      <c r="BA994" s="953"/>
      <c r="BB994" s="953"/>
      <c r="BC994" s="954"/>
    </row>
    <row r="995" spans="1:55" ht="15" customHeight="1">
      <c r="A995" s="916" t="s">
        <v>1444</v>
      </c>
      <c r="B995" s="917"/>
      <c r="C995" s="918"/>
      <c r="D995" s="919" t="s">
        <v>441</v>
      </c>
      <c r="E995" s="920"/>
      <c r="F995" s="920"/>
      <c r="G995" s="920"/>
      <c r="H995" s="920"/>
      <c r="I995" s="920"/>
      <c r="J995" s="920"/>
      <c r="K995" s="920"/>
      <c r="L995" s="920"/>
      <c r="M995" s="920"/>
      <c r="N995" s="920"/>
      <c r="O995" s="920"/>
      <c r="P995" s="920"/>
      <c r="Q995" s="921"/>
      <c r="R995" s="922" t="s">
        <v>2067</v>
      </c>
      <c r="S995" s="923"/>
      <c r="T995" s="651" t="s">
        <v>716</v>
      </c>
      <c r="U995" s="652"/>
      <c r="V995" s="924"/>
      <c r="W995" s="842" t="s">
        <v>744</v>
      </c>
      <c r="X995" s="781"/>
      <c r="Y995" s="781"/>
      <c r="Z995" s="781"/>
      <c r="AA995" s="781"/>
      <c r="AB995" s="781"/>
      <c r="AC995" s="781"/>
      <c r="AD995" s="781"/>
      <c r="AE995" s="781"/>
      <c r="AF995" s="781"/>
      <c r="AG995" s="781"/>
      <c r="AH995" s="781"/>
      <c r="AI995" s="781"/>
      <c r="AJ995" s="781"/>
      <c r="AK995" s="781"/>
      <c r="AL995" s="781"/>
      <c r="AM995" s="781"/>
      <c r="AN995" s="781"/>
      <c r="AO995" s="781"/>
      <c r="AP995" s="781"/>
      <c r="AQ995" s="781"/>
      <c r="AR995" s="781"/>
      <c r="AS995" s="781"/>
      <c r="AT995" s="781"/>
      <c r="AU995" s="781"/>
      <c r="AV995" s="781"/>
      <c r="AW995" s="925"/>
      <c r="AX995" s="952"/>
      <c r="AY995" s="953"/>
      <c r="AZ995" s="953"/>
      <c r="BA995" s="953"/>
      <c r="BB995" s="953"/>
      <c r="BC995" s="954"/>
    </row>
    <row r="996" spans="1:55" ht="15" customHeight="1">
      <c r="A996" s="929"/>
      <c r="B996" s="917"/>
      <c r="C996" s="918"/>
      <c r="D996" s="919"/>
      <c r="E996" s="920"/>
      <c r="F996" s="920"/>
      <c r="G996" s="920"/>
      <c r="H996" s="920"/>
      <c r="I996" s="920"/>
      <c r="J996" s="920"/>
      <c r="K996" s="920"/>
      <c r="L996" s="920"/>
      <c r="M996" s="920"/>
      <c r="N996" s="920"/>
      <c r="O996" s="920"/>
      <c r="P996" s="920"/>
      <c r="Q996" s="921"/>
      <c r="R996" s="922" t="s">
        <v>2067</v>
      </c>
      <c r="S996" s="923"/>
      <c r="T996" s="651" t="s">
        <v>724</v>
      </c>
      <c r="U996" s="652"/>
      <c r="V996" s="924"/>
      <c r="W996" s="842" t="s">
        <v>745</v>
      </c>
      <c r="X996" s="781"/>
      <c r="Y996" s="781"/>
      <c r="Z996" s="781"/>
      <c r="AA996" s="781"/>
      <c r="AB996" s="781"/>
      <c r="AC996" s="781"/>
      <c r="AD996" s="781"/>
      <c r="AE996" s="781"/>
      <c r="AF996" s="781"/>
      <c r="AG996" s="781"/>
      <c r="AH996" s="781"/>
      <c r="AI996" s="781"/>
      <c r="AJ996" s="781"/>
      <c r="AK996" s="781"/>
      <c r="AL996" s="781"/>
      <c r="AM996" s="781"/>
      <c r="AN996" s="781"/>
      <c r="AO996" s="781"/>
      <c r="AP996" s="781"/>
      <c r="AQ996" s="781"/>
      <c r="AR996" s="781"/>
      <c r="AS996" s="781"/>
      <c r="AT996" s="781"/>
      <c r="AU996" s="781"/>
      <c r="AV996" s="781"/>
      <c r="AW996" s="925"/>
      <c r="AX996" s="952"/>
      <c r="AY996" s="953"/>
      <c r="AZ996" s="953"/>
      <c r="BA996" s="953"/>
      <c r="BB996" s="953"/>
      <c r="BC996" s="954"/>
    </row>
    <row r="997" spans="1:55" ht="15" customHeight="1">
      <c r="A997" s="929"/>
      <c r="B997" s="917"/>
      <c r="C997" s="918"/>
      <c r="D997" s="919"/>
      <c r="E997" s="920"/>
      <c r="F997" s="920"/>
      <c r="G997" s="920"/>
      <c r="H997" s="920"/>
      <c r="I997" s="920"/>
      <c r="J997" s="920"/>
      <c r="K997" s="920"/>
      <c r="L997" s="920"/>
      <c r="M997" s="920"/>
      <c r="N997" s="920"/>
      <c r="O997" s="920"/>
      <c r="P997" s="920"/>
      <c r="Q997" s="921"/>
      <c r="R997" s="922" t="s">
        <v>2067</v>
      </c>
      <c r="S997" s="923"/>
      <c r="T997" s="651" t="s">
        <v>362</v>
      </c>
      <c r="U997" s="652"/>
      <c r="V997" s="924"/>
      <c r="W997" s="842" t="s">
        <v>746</v>
      </c>
      <c r="X997" s="781"/>
      <c r="Y997" s="781"/>
      <c r="Z997" s="781"/>
      <c r="AA997" s="781"/>
      <c r="AB997" s="781"/>
      <c r="AC997" s="781"/>
      <c r="AD997" s="781"/>
      <c r="AE997" s="781"/>
      <c r="AF997" s="781"/>
      <c r="AG997" s="781"/>
      <c r="AH997" s="781"/>
      <c r="AI997" s="781"/>
      <c r="AJ997" s="781"/>
      <c r="AK997" s="781"/>
      <c r="AL997" s="781"/>
      <c r="AM997" s="781"/>
      <c r="AN997" s="781"/>
      <c r="AO997" s="781"/>
      <c r="AP997" s="781"/>
      <c r="AQ997" s="781"/>
      <c r="AR997" s="781"/>
      <c r="AS997" s="781"/>
      <c r="AT997" s="781"/>
      <c r="AU997" s="781"/>
      <c r="AV997" s="781"/>
      <c r="AW997" s="925"/>
      <c r="AX997" s="933"/>
      <c r="AY997" s="934"/>
      <c r="AZ997" s="934"/>
      <c r="BA997" s="934"/>
      <c r="BB997" s="934"/>
      <c r="BC997" s="935"/>
    </row>
    <row r="998" spans="1:55" ht="15" customHeight="1">
      <c r="A998" s="929"/>
      <c r="B998" s="917"/>
      <c r="C998" s="918"/>
      <c r="D998" s="919"/>
      <c r="E998" s="920"/>
      <c r="F998" s="920"/>
      <c r="G998" s="920"/>
      <c r="H998" s="920"/>
      <c r="I998" s="920"/>
      <c r="J998" s="920"/>
      <c r="K998" s="920"/>
      <c r="L998" s="920"/>
      <c r="M998" s="920"/>
      <c r="N998" s="920"/>
      <c r="O998" s="920"/>
      <c r="P998" s="920"/>
      <c r="Q998" s="921"/>
      <c r="R998" s="922" t="s">
        <v>2067</v>
      </c>
      <c r="S998" s="923"/>
      <c r="T998" s="651" t="s">
        <v>363</v>
      </c>
      <c r="U998" s="652"/>
      <c r="V998" s="924"/>
      <c r="W998" s="842" t="s">
        <v>747</v>
      </c>
      <c r="X998" s="781"/>
      <c r="Y998" s="781"/>
      <c r="Z998" s="781"/>
      <c r="AA998" s="781"/>
      <c r="AB998" s="781"/>
      <c r="AC998" s="781"/>
      <c r="AD998" s="781"/>
      <c r="AE998" s="781"/>
      <c r="AF998" s="781"/>
      <c r="AG998" s="781"/>
      <c r="AH998" s="781"/>
      <c r="AI998" s="781"/>
      <c r="AJ998" s="781"/>
      <c r="AK998" s="781"/>
      <c r="AL998" s="781"/>
      <c r="AM998" s="781"/>
      <c r="AN998" s="781"/>
      <c r="AO998" s="781"/>
      <c r="AP998" s="781"/>
      <c r="AQ998" s="781"/>
      <c r="AR998" s="781"/>
      <c r="AS998" s="781"/>
      <c r="AT998" s="781"/>
      <c r="AU998" s="781"/>
      <c r="AV998" s="781"/>
      <c r="AW998" s="925"/>
      <c r="AX998" s="952"/>
      <c r="AY998" s="953"/>
      <c r="AZ998" s="953"/>
      <c r="BA998" s="953"/>
      <c r="BB998" s="953"/>
      <c r="BC998" s="954"/>
    </row>
    <row r="999" spans="1:55" ht="15" customHeight="1">
      <c r="A999" s="929"/>
      <c r="B999" s="917"/>
      <c r="C999" s="918"/>
      <c r="D999" s="919"/>
      <c r="E999" s="920"/>
      <c r="F999" s="920"/>
      <c r="G999" s="920"/>
      <c r="H999" s="920"/>
      <c r="I999" s="920"/>
      <c r="J999" s="920"/>
      <c r="K999" s="920"/>
      <c r="L999" s="920"/>
      <c r="M999" s="920"/>
      <c r="N999" s="920"/>
      <c r="O999" s="920"/>
      <c r="P999" s="920"/>
      <c r="Q999" s="921"/>
      <c r="R999" s="922" t="s">
        <v>2067</v>
      </c>
      <c r="S999" s="923"/>
      <c r="T999" s="651" t="s">
        <v>364</v>
      </c>
      <c r="U999" s="652"/>
      <c r="V999" s="924"/>
      <c r="W999" s="842" t="s">
        <v>748</v>
      </c>
      <c r="X999" s="781"/>
      <c r="Y999" s="781"/>
      <c r="Z999" s="781"/>
      <c r="AA999" s="781"/>
      <c r="AB999" s="781"/>
      <c r="AC999" s="781"/>
      <c r="AD999" s="781"/>
      <c r="AE999" s="781"/>
      <c r="AF999" s="781"/>
      <c r="AG999" s="781"/>
      <c r="AH999" s="781"/>
      <c r="AI999" s="781"/>
      <c r="AJ999" s="781"/>
      <c r="AK999" s="781"/>
      <c r="AL999" s="781"/>
      <c r="AM999" s="781"/>
      <c r="AN999" s="781"/>
      <c r="AO999" s="781"/>
      <c r="AP999" s="781"/>
      <c r="AQ999" s="781"/>
      <c r="AR999" s="781"/>
      <c r="AS999" s="781"/>
      <c r="AT999" s="781"/>
      <c r="AU999" s="781"/>
      <c r="AV999" s="781"/>
      <c r="AW999" s="925"/>
      <c r="AX999" s="933"/>
      <c r="AY999" s="934"/>
      <c r="AZ999" s="934"/>
      <c r="BA999" s="934"/>
      <c r="BB999" s="934"/>
      <c r="BC999" s="935"/>
    </row>
    <row r="1000" spans="1:55" ht="15" customHeight="1">
      <c r="A1000" s="929"/>
      <c r="B1000" s="917"/>
      <c r="C1000" s="918"/>
      <c r="D1000" s="919"/>
      <c r="E1000" s="920"/>
      <c r="F1000" s="920"/>
      <c r="G1000" s="920"/>
      <c r="H1000" s="920"/>
      <c r="I1000" s="920"/>
      <c r="J1000" s="920"/>
      <c r="K1000" s="920"/>
      <c r="L1000" s="920"/>
      <c r="M1000" s="920"/>
      <c r="N1000" s="920"/>
      <c r="O1000" s="920"/>
      <c r="P1000" s="920"/>
      <c r="Q1000" s="921"/>
      <c r="R1000" s="922" t="s">
        <v>2067</v>
      </c>
      <c r="S1000" s="923"/>
      <c r="T1000" s="651" t="s">
        <v>365</v>
      </c>
      <c r="U1000" s="652"/>
      <c r="V1000" s="924"/>
      <c r="W1000" s="842" t="s">
        <v>749</v>
      </c>
      <c r="X1000" s="781"/>
      <c r="Y1000" s="781"/>
      <c r="Z1000" s="781"/>
      <c r="AA1000" s="781"/>
      <c r="AB1000" s="781"/>
      <c r="AC1000" s="781"/>
      <c r="AD1000" s="781"/>
      <c r="AE1000" s="781"/>
      <c r="AF1000" s="781"/>
      <c r="AG1000" s="781"/>
      <c r="AH1000" s="781"/>
      <c r="AI1000" s="781"/>
      <c r="AJ1000" s="781"/>
      <c r="AK1000" s="781"/>
      <c r="AL1000" s="781"/>
      <c r="AM1000" s="781"/>
      <c r="AN1000" s="781"/>
      <c r="AO1000" s="781"/>
      <c r="AP1000" s="781"/>
      <c r="AQ1000" s="781"/>
      <c r="AR1000" s="781"/>
      <c r="AS1000" s="781"/>
      <c r="AT1000" s="781"/>
      <c r="AU1000" s="781"/>
      <c r="AV1000" s="781"/>
      <c r="AW1000" s="925"/>
      <c r="AX1000" s="952"/>
      <c r="AY1000" s="953"/>
      <c r="AZ1000" s="953"/>
      <c r="BA1000" s="953"/>
      <c r="BB1000" s="953"/>
      <c r="BC1000" s="954"/>
    </row>
    <row r="1001" spans="1:55" ht="15" customHeight="1">
      <c r="A1001" s="929"/>
      <c r="B1001" s="917"/>
      <c r="C1001" s="918"/>
      <c r="D1001" s="919"/>
      <c r="E1001" s="920"/>
      <c r="F1001" s="920"/>
      <c r="G1001" s="920"/>
      <c r="H1001" s="920"/>
      <c r="I1001" s="920"/>
      <c r="J1001" s="920"/>
      <c r="K1001" s="920"/>
      <c r="L1001" s="920"/>
      <c r="M1001" s="920"/>
      <c r="N1001" s="920"/>
      <c r="O1001" s="920"/>
      <c r="P1001" s="920"/>
      <c r="Q1001" s="921"/>
      <c r="R1001" s="922" t="s">
        <v>2067</v>
      </c>
      <c r="S1001" s="923"/>
      <c r="T1001" s="651" t="s">
        <v>366</v>
      </c>
      <c r="U1001" s="652"/>
      <c r="V1001" s="924"/>
      <c r="W1001" s="842" t="s">
        <v>163</v>
      </c>
      <c r="X1001" s="781"/>
      <c r="Y1001" s="781"/>
      <c r="Z1001" s="781"/>
      <c r="AA1001" s="781"/>
      <c r="AB1001" s="781"/>
      <c r="AC1001" s="781"/>
      <c r="AD1001" s="781"/>
      <c r="AE1001" s="781"/>
      <c r="AF1001" s="781"/>
      <c r="AG1001" s="781"/>
      <c r="AH1001" s="781"/>
      <c r="AI1001" s="781"/>
      <c r="AJ1001" s="781"/>
      <c r="AK1001" s="781"/>
      <c r="AL1001" s="781"/>
      <c r="AM1001" s="781"/>
      <c r="AN1001" s="781"/>
      <c r="AO1001" s="781"/>
      <c r="AP1001" s="781"/>
      <c r="AQ1001" s="781"/>
      <c r="AR1001" s="781"/>
      <c r="AS1001" s="781"/>
      <c r="AT1001" s="781"/>
      <c r="AU1001" s="781"/>
      <c r="AV1001" s="781"/>
      <c r="AW1001" s="925"/>
      <c r="AX1001" s="933"/>
      <c r="AY1001" s="934"/>
      <c r="AZ1001" s="934"/>
      <c r="BA1001" s="934"/>
      <c r="BB1001" s="934"/>
      <c r="BC1001" s="935"/>
    </row>
    <row r="1002" spans="1:55" ht="15" customHeight="1">
      <c r="A1002" s="929"/>
      <c r="B1002" s="917"/>
      <c r="C1002" s="918"/>
      <c r="D1002" s="919"/>
      <c r="E1002" s="920"/>
      <c r="F1002" s="920"/>
      <c r="G1002" s="920"/>
      <c r="H1002" s="920"/>
      <c r="I1002" s="920"/>
      <c r="J1002" s="920"/>
      <c r="K1002" s="920"/>
      <c r="L1002" s="920"/>
      <c r="M1002" s="920"/>
      <c r="N1002" s="920"/>
      <c r="O1002" s="920"/>
      <c r="P1002" s="920"/>
      <c r="Q1002" s="921"/>
      <c r="R1002" s="922" t="s">
        <v>2067</v>
      </c>
      <c r="S1002" s="923"/>
      <c r="T1002" s="651" t="s">
        <v>367</v>
      </c>
      <c r="U1002" s="652"/>
      <c r="V1002" s="924"/>
      <c r="W1002" s="842" t="s">
        <v>164</v>
      </c>
      <c r="X1002" s="781"/>
      <c r="Y1002" s="781"/>
      <c r="Z1002" s="781"/>
      <c r="AA1002" s="781"/>
      <c r="AB1002" s="781"/>
      <c r="AC1002" s="781"/>
      <c r="AD1002" s="781"/>
      <c r="AE1002" s="781"/>
      <c r="AF1002" s="781"/>
      <c r="AG1002" s="781"/>
      <c r="AH1002" s="781"/>
      <c r="AI1002" s="781"/>
      <c r="AJ1002" s="781"/>
      <c r="AK1002" s="781"/>
      <c r="AL1002" s="781"/>
      <c r="AM1002" s="781"/>
      <c r="AN1002" s="781"/>
      <c r="AO1002" s="781"/>
      <c r="AP1002" s="781"/>
      <c r="AQ1002" s="781"/>
      <c r="AR1002" s="781"/>
      <c r="AS1002" s="781"/>
      <c r="AT1002" s="781"/>
      <c r="AU1002" s="781"/>
      <c r="AV1002" s="781"/>
      <c r="AW1002" s="925"/>
      <c r="AX1002" s="933"/>
      <c r="AY1002" s="934"/>
      <c r="AZ1002" s="934"/>
      <c r="BA1002" s="934"/>
      <c r="BB1002" s="934"/>
      <c r="BC1002" s="935"/>
    </row>
    <row r="1003" spans="1:55" ht="15" customHeight="1">
      <c r="A1003" s="929"/>
      <c r="B1003" s="917"/>
      <c r="C1003" s="918"/>
      <c r="D1003" s="919"/>
      <c r="E1003" s="920"/>
      <c r="F1003" s="920"/>
      <c r="G1003" s="920"/>
      <c r="H1003" s="920"/>
      <c r="I1003" s="920"/>
      <c r="J1003" s="920"/>
      <c r="K1003" s="920"/>
      <c r="L1003" s="920"/>
      <c r="M1003" s="920"/>
      <c r="N1003" s="920"/>
      <c r="O1003" s="920"/>
      <c r="P1003" s="920"/>
      <c r="Q1003" s="921"/>
      <c r="R1003" s="922" t="s">
        <v>2067</v>
      </c>
      <c r="S1003" s="923"/>
      <c r="T1003" s="651" t="s">
        <v>368</v>
      </c>
      <c r="U1003" s="652"/>
      <c r="V1003" s="924"/>
      <c r="W1003" s="842" t="s">
        <v>750</v>
      </c>
      <c r="X1003" s="781"/>
      <c r="Y1003" s="781"/>
      <c r="Z1003" s="781"/>
      <c r="AA1003" s="781"/>
      <c r="AB1003" s="781"/>
      <c r="AC1003" s="781"/>
      <c r="AD1003" s="781"/>
      <c r="AE1003" s="781"/>
      <c r="AF1003" s="781"/>
      <c r="AG1003" s="781"/>
      <c r="AH1003" s="781"/>
      <c r="AI1003" s="781"/>
      <c r="AJ1003" s="781"/>
      <c r="AK1003" s="781"/>
      <c r="AL1003" s="781"/>
      <c r="AM1003" s="781"/>
      <c r="AN1003" s="781"/>
      <c r="AO1003" s="781"/>
      <c r="AP1003" s="781"/>
      <c r="AQ1003" s="781"/>
      <c r="AR1003" s="781"/>
      <c r="AS1003" s="781"/>
      <c r="AT1003" s="781"/>
      <c r="AU1003" s="781"/>
      <c r="AV1003" s="781"/>
      <c r="AW1003" s="925"/>
      <c r="AX1003" s="933"/>
      <c r="AY1003" s="934"/>
      <c r="AZ1003" s="934"/>
      <c r="BA1003" s="934"/>
      <c r="BB1003" s="934"/>
      <c r="BC1003" s="935"/>
    </row>
    <row r="1004" spans="1:55" ht="15" customHeight="1">
      <c r="A1004" s="929"/>
      <c r="B1004" s="917"/>
      <c r="C1004" s="918"/>
      <c r="D1004" s="919"/>
      <c r="E1004" s="920"/>
      <c r="F1004" s="920"/>
      <c r="G1004" s="920"/>
      <c r="H1004" s="920"/>
      <c r="I1004" s="920"/>
      <c r="J1004" s="920"/>
      <c r="K1004" s="920"/>
      <c r="L1004" s="920"/>
      <c r="M1004" s="920"/>
      <c r="N1004" s="920"/>
      <c r="O1004" s="920"/>
      <c r="P1004" s="920"/>
      <c r="Q1004" s="921"/>
      <c r="R1004" s="922" t="s">
        <v>2067</v>
      </c>
      <c r="S1004" s="923"/>
      <c r="T1004" s="651" t="s">
        <v>382</v>
      </c>
      <c r="U1004" s="652"/>
      <c r="V1004" s="924"/>
      <c r="W1004" s="842" t="s">
        <v>751</v>
      </c>
      <c r="X1004" s="781"/>
      <c r="Y1004" s="781"/>
      <c r="Z1004" s="781"/>
      <c r="AA1004" s="781"/>
      <c r="AB1004" s="781"/>
      <c r="AC1004" s="781"/>
      <c r="AD1004" s="781"/>
      <c r="AE1004" s="781"/>
      <c r="AF1004" s="781"/>
      <c r="AG1004" s="781"/>
      <c r="AH1004" s="781"/>
      <c r="AI1004" s="781"/>
      <c r="AJ1004" s="781"/>
      <c r="AK1004" s="781"/>
      <c r="AL1004" s="781"/>
      <c r="AM1004" s="781"/>
      <c r="AN1004" s="781"/>
      <c r="AO1004" s="781"/>
      <c r="AP1004" s="781"/>
      <c r="AQ1004" s="781"/>
      <c r="AR1004" s="781"/>
      <c r="AS1004" s="781"/>
      <c r="AT1004" s="781"/>
      <c r="AU1004" s="781"/>
      <c r="AV1004" s="781"/>
      <c r="AW1004" s="925"/>
      <c r="AX1004" s="933"/>
      <c r="AY1004" s="934"/>
      <c r="AZ1004" s="934"/>
      <c r="BA1004" s="934"/>
      <c r="BB1004" s="934"/>
      <c r="BC1004" s="935"/>
    </row>
    <row r="1005" spans="1:55" ht="15" customHeight="1">
      <c r="A1005" s="929"/>
      <c r="B1005" s="917"/>
      <c r="C1005" s="918"/>
      <c r="D1005" s="919"/>
      <c r="E1005" s="920"/>
      <c r="F1005" s="920"/>
      <c r="G1005" s="920"/>
      <c r="H1005" s="920"/>
      <c r="I1005" s="920"/>
      <c r="J1005" s="920"/>
      <c r="K1005" s="920"/>
      <c r="L1005" s="920"/>
      <c r="M1005" s="920"/>
      <c r="N1005" s="920"/>
      <c r="O1005" s="920"/>
      <c r="P1005" s="920"/>
      <c r="Q1005" s="921"/>
      <c r="R1005" s="922" t="s">
        <v>2067</v>
      </c>
      <c r="S1005" s="923"/>
      <c r="T1005" s="651" t="s">
        <v>383</v>
      </c>
      <c r="U1005" s="652"/>
      <c r="V1005" s="924"/>
      <c r="W1005" s="842" t="s">
        <v>725</v>
      </c>
      <c r="X1005" s="781"/>
      <c r="Y1005" s="781"/>
      <c r="Z1005" s="781"/>
      <c r="AA1005" s="781"/>
      <c r="AB1005" s="781"/>
      <c r="AC1005" s="781"/>
      <c r="AD1005" s="781"/>
      <c r="AE1005" s="781"/>
      <c r="AF1005" s="781"/>
      <c r="AG1005" s="781"/>
      <c r="AH1005" s="781"/>
      <c r="AI1005" s="781"/>
      <c r="AJ1005" s="781"/>
      <c r="AK1005" s="781"/>
      <c r="AL1005" s="781"/>
      <c r="AM1005" s="781"/>
      <c r="AN1005" s="781"/>
      <c r="AO1005" s="781"/>
      <c r="AP1005" s="781"/>
      <c r="AQ1005" s="781"/>
      <c r="AR1005" s="781"/>
      <c r="AS1005" s="781"/>
      <c r="AT1005" s="781"/>
      <c r="AU1005" s="781"/>
      <c r="AV1005" s="781"/>
      <c r="AW1005" s="925"/>
      <c r="AX1005" s="933"/>
      <c r="AY1005" s="934"/>
      <c r="AZ1005" s="934"/>
      <c r="BA1005" s="934"/>
      <c r="BB1005" s="934"/>
      <c r="BC1005" s="935"/>
    </row>
    <row r="1006" spans="1:55" ht="15" customHeight="1">
      <c r="A1006" s="929"/>
      <c r="B1006" s="917"/>
      <c r="C1006" s="918"/>
      <c r="D1006" s="919"/>
      <c r="E1006" s="920"/>
      <c r="F1006" s="920"/>
      <c r="G1006" s="920"/>
      <c r="H1006" s="920"/>
      <c r="I1006" s="920"/>
      <c r="J1006" s="920"/>
      <c r="K1006" s="920"/>
      <c r="L1006" s="920"/>
      <c r="M1006" s="920"/>
      <c r="N1006" s="920"/>
      <c r="O1006" s="920"/>
      <c r="P1006" s="920"/>
      <c r="Q1006" s="921"/>
      <c r="R1006" s="922" t="s">
        <v>2067</v>
      </c>
      <c r="S1006" s="923"/>
      <c r="T1006" s="651" t="s">
        <v>384</v>
      </c>
      <c r="U1006" s="652"/>
      <c r="V1006" s="924"/>
      <c r="W1006" s="842" t="s">
        <v>726</v>
      </c>
      <c r="X1006" s="781"/>
      <c r="Y1006" s="781"/>
      <c r="Z1006" s="781"/>
      <c r="AA1006" s="781"/>
      <c r="AB1006" s="781"/>
      <c r="AC1006" s="781"/>
      <c r="AD1006" s="781"/>
      <c r="AE1006" s="781"/>
      <c r="AF1006" s="781"/>
      <c r="AG1006" s="781"/>
      <c r="AH1006" s="781"/>
      <c r="AI1006" s="781"/>
      <c r="AJ1006" s="781"/>
      <c r="AK1006" s="781"/>
      <c r="AL1006" s="781"/>
      <c r="AM1006" s="781"/>
      <c r="AN1006" s="781"/>
      <c r="AO1006" s="781"/>
      <c r="AP1006" s="781"/>
      <c r="AQ1006" s="781"/>
      <c r="AR1006" s="781"/>
      <c r="AS1006" s="781"/>
      <c r="AT1006" s="781"/>
      <c r="AU1006" s="781"/>
      <c r="AV1006" s="781"/>
      <c r="AW1006" s="925"/>
      <c r="AX1006" s="952"/>
      <c r="AY1006" s="953"/>
      <c r="AZ1006" s="953"/>
      <c r="BA1006" s="953"/>
      <c r="BB1006" s="953"/>
      <c r="BC1006" s="954"/>
    </row>
    <row r="1007" spans="1:55" ht="15" customHeight="1">
      <c r="A1007" s="929"/>
      <c r="B1007" s="917"/>
      <c r="C1007" s="918"/>
      <c r="D1007" s="919"/>
      <c r="E1007" s="920"/>
      <c r="F1007" s="920"/>
      <c r="G1007" s="920"/>
      <c r="H1007" s="920"/>
      <c r="I1007" s="920"/>
      <c r="J1007" s="920"/>
      <c r="K1007" s="920"/>
      <c r="L1007" s="920"/>
      <c r="M1007" s="920"/>
      <c r="N1007" s="920"/>
      <c r="O1007" s="920"/>
      <c r="P1007" s="920"/>
      <c r="Q1007" s="921"/>
      <c r="R1007" s="922" t="s">
        <v>2067</v>
      </c>
      <c r="S1007" s="923"/>
      <c r="T1007" s="651" t="s">
        <v>385</v>
      </c>
      <c r="U1007" s="652"/>
      <c r="V1007" s="924"/>
      <c r="W1007" s="842" t="s">
        <v>727</v>
      </c>
      <c r="X1007" s="781"/>
      <c r="Y1007" s="781"/>
      <c r="Z1007" s="781"/>
      <c r="AA1007" s="781"/>
      <c r="AB1007" s="781"/>
      <c r="AC1007" s="781"/>
      <c r="AD1007" s="781"/>
      <c r="AE1007" s="781"/>
      <c r="AF1007" s="781"/>
      <c r="AG1007" s="781"/>
      <c r="AH1007" s="781"/>
      <c r="AI1007" s="781"/>
      <c r="AJ1007" s="781"/>
      <c r="AK1007" s="781"/>
      <c r="AL1007" s="781"/>
      <c r="AM1007" s="781"/>
      <c r="AN1007" s="781"/>
      <c r="AO1007" s="781"/>
      <c r="AP1007" s="781"/>
      <c r="AQ1007" s="781"/>
      <c r="AR1007" s="781"/>
      <c r="AS1007" s="781"/>
      <c r="AT1007" s="781"/>
      <c r="AU1007" s="781"/>
      <c r="AV1007" s="781"/>
      <c r="AW1007" s="925"/>
      <c r="AX1007" s="952"/>
      <c r="AY1007" s="953"/>
      <c r="AZ1007" s="953"/>
      <c r="BA1007" s="953"/>
      <c r="BB1007" s="953"/>
      <c r="BC1007" s="954"/>
    </row>
    <row r="1008" spans="1:55" ht="15" customHeight="1">
      <c r="A1008" s="929"/>
      <c r="B1008" s="917"/>
      <c r="C1008" s="918"/>
      <c r="D1008" s="919"/>
      <c r="E1008" s="920"/>
      <c r="F1008" s="920"/>
      <c r="G1008" s="920"/>
      <c r="H1008" s="920"/>
      <c r="I1008" s="920"/>
      <c r="J1008" s="920"/>
      <c r="K1008" s="920"/>
      <c r="L1008" s="920"/>
      <c r="M1008" s="920"/>
      <c r="N1008" s="920"/>
      <c r="O1008" s="920"/>
      <c r="P1008" s="920"/>
      <c r="Q1008" s="921"/>
      <c r="R1008" s="922" t="s">
        <v>2067</v>
      </c>
      <c r="S1008" s="923"/>
      <c r="T1008" s="651" t="s">
        <v>386</v>
      </c>
      <c r="U1008" s="652"/>
      <c r="V1008" s="924"/>
      <c r="W1008" s="842" t="s">
        <v>950</v>
      </c>
      <c r="X1008" s="781"/>
      <c r="Y1008" s="781"/>
      <c r="Z1008" s="781"/>
      <c r="AA1008" s="781"/>
      <c r="AB1008" s="781"/>
      <c r="AC1008" s="781"/>
      <c r="AD1008" s="781"/>
      <c r="AE1008" s="781"/>
      <c r="AF1008" s="781"/>
      <c r="AG1008" s="781"/>
      <c r="AH1008" s="781"/>
      <c r="AI1008" s="781"/>
      <c r="AJ1008" s="781"/>
      <c r="AK1008" s="781"/>
      <c r="AL1008" s="781"/>
      <c r="AM1008" s="781"/>
      <c r="AN1008" s="781"/>
      <c r="AO1008" s="781"/>
      <c r="AP1008" s="781"/>
      <c r="AQ1008" s="781"/>
      <c r="AR1008" s="781"/>
      <c r="AS1008" s="781"/>
      <c r="AT1008" s="781"/>
      <c r="AU1008" s="781"/>
      <c r="AV1008" s="781"/>
      <c r="AW1008" s="925"/>
      <c r="AX1008" s="933"/>
      <c r="AY1008" s="934"/>
      <c r="AZ1008" s="934"/>
      <c r="BA1008" s="934"/>
      <c r="BB1008" s="934"/>
      <c r="BC1008" s="935"/>
    </row>
    <row r="1009" spans="1:55" ht="15" customHeight="1">
      <c r="A1009" s="929"/>
      <c r="B1009" s="917"/>
      <c r="C1009" s="918"/>
      <c r="D1009" s="919"/>
      <c r="E1009" s="920"/>
      <c r="F1009" s="920"/>
      <c r="G1009" s="920"/>
      <c r="H1009" s="920"/>
      <c r="I1009" s="920"/>
      <c r="J1009" s="920"/>
      <c r="K1009" s="920"/>
      <c r="L1009" s="920"/>
      <c r="M1009" s="920"/>
      <c r="N1009" s="920"/>
      <c r="O1009" s="920"/>
      <c r="P1009" s="920"/>
      <c r="Q1009" s="921"/>
      <c r="R1009" s="922" t="s">
        <v>2067</v>
      </c>
      <c r="S1009" s="923"/>
      <c r="T1009" s="651" t="s">
        <v>387</v>
      </c>
      <c r="U1009" s="652"/>
      <c r="V1009" s="924"/>
      <c r="W1009" s="842" t="s">
        <v>951</v>
      </c>
      <c r="X1009" s="781"/>
      <c r="Y1009" s="781"/>
      <c r="Z1009" s="781"/>
      <c r="AA1009" s="781"/>
      <c r="AB1009" s="781"/>
      <c r="AC1009" s="781"/>
      <c r="AD1009" s="781"/>
      <c r="AE1009" s="781"/>
      <c r="AF1009" s="781"/>
      <c r="AG1009" s="781"/>
      <c r="AH1009" s="781"/>
      <c r="AI1009" s="781"/>
      <c r="AJ1009" s="781"/>
      <c r="AK1009" s="781"/>
      <c r="AL1009" s="781"/>
      <c r="AM1009" s="781"/>
      <c r="AN1009" s="781"/>
      <c r="AO1009" s="781"/>
      <c r="AP1009" s="781"/>
      <c r="AQ1009" s="781"/>
      <c r="AR1009" s="781"/>
      <c r="AS1009" s="781"/>
      <c r="AT1009" s="781"/>
      <c r="AU1009" s="781"/>
      <c r="AV1009" s="781"/>
      <c r="AW1009" s="925"/>
      <c r="AX1009" s="933"/>
      <c r="AY1009" s="934"/>
      <c r="AZ1009" s="934"/>
      <c r="BA1009" s="934"/>
      <c r="BB1009" s="934"/>
      <c r="BC1009" s="935"/>
    </row>
    <row r="1010" spans="1:55" s="337" customFormat="1" ht="11.25" customHeight="1">
      <c r="W1010" s="228"/>
    </row>
    <row r="1011" spans="1:55" s="337" customFormat="1" ht="11.25" customHeight="1">
      <c r="A1011" s="960"/>
      <c r="B1011" s="960"/>
      <c r="C1011" s="960"/>
      <c r="D1011" s="960"/>
      <c r="E1011" s="960"/>
      <c r="F1011" s="960"/>
      <c r="G1011" s="960"/>
      <c r="H1011" s="960"/>
      <c r="I1011" s="960"/>
      <c r="J1011" s="960"/>
      <c r="K1011" s="960"/>
      <c r="L1011" s="960"/>
      <c r="M1011" s="960"/>
      <c r="N1011" s="960"/>
      <c r="O1011" s="960"/>
      <c r="P1011" s="960"/>
      <c r="Q1011" s="960"/>
      <c r="R1011" s="960"/>
      <c r="S1011" s="960"/>
      <c r="T1011" s="960"/>
      <c r="U1011" s="960"/>
      <c r="V1011" s="960"/>
      <c r="W1011" s="960"/>
      <c r="X1011" s="960"/>
      <c r="Y1011" s="960"/>
      <c r="Z1011" s="960"/>
      <c r="AA1011" s="960"/>
      <c r="AB1011" s="960"/>
      <c r="AC1011" s="960"/>
      <c r="AD1011" s="960"/>
      <c r="AE1011" s="960"/>
      <c r="AF1011" s="960"/>
      <c r="AG1011" s="960"/>
      <c r="AH1011" s="960"/>
      <c r="AI1011" s="960"/>
      <c r="AJ1011" s="960"/>
      <c r="AK1011" s="960"/>
      <c r="AL1011" s="960"/>
      <c r="AM1011" s="960"/>
      <c r="AN1011" s="960"/>
      <c r="AO1011" s="960"/>
      <c r="AP1011" s="960"/>
      <c r="AQ1011" s="960"/>
      <c r="AR1011" s="960"/>
      <c r="AS1011" s="960"/>
      <c r="AT1011" s="960"/>
      <c r="AU1011" s="960"/>
      <c r="AV1011" s="960"/>
      <c r="AW1011" s="960"/>
      <c r="AX1011" s="960"/>
      <c r="AY1011" s="960"/>
      <c r="AZ1011" s="960"/>
      <c r="BA1011" s="960"/>
      <c r="BB1011" s="960"/>
      <c r="BC1011" s="960"/>
    </row>
    <row r="1012" spans="1:55" ht="52.5" customHeight="1">
      <c r="A1012" s="899"/>
      <c r="B1012" s="900"/>
      <c r="C1012" s="901"/>
      <c r="D1012" s="913" t="s">
        <v>1042</v>
      </c>
      <c r="E1012" s="914"/>
      <c r="F1012" s="914"/>
      <c r="G1012" s="914"/>
      <c r="H1012" s="914"/>
      <c r="I1012" s="914"/>
      <c r="J1012" s="914"/>
      <c r="K1012" s="914"/>
      <c r="L1012" s="914"/>
      <c r="M1012" s="914"/>
      <c r="N1012" s="914"/>
      <c r="O1012" s="914"/>
      <c r="P1012" s="914"/>
      <c r="Q1012" s="915"/>
      <c r="R1012" s="907" t="s">
        <v>647</v>
      </c>
      <c r="S1012" s="908"/>
      <c r="T1012" s="912"/>
      <c r="U1012" s="910"/>
      <c r="V1012" s="911"/>
      <c r="W1012" s="912" t="s">
        <v>1414</v>
      </c>
      <c r="X1012" s="900"/>
      <c r="Y1012" s="900"/>
      <c r="Z1012" s="900"/>
      <c r="AA1012" s="900"/>
      <c r="AB1012" s="900"/>
      <c r="AC1012" s="900"/>
      <c r="AD1012" s="900"/>
      <c r="AE1012" s="900"/>
      <c r="AF1012" s="900"/>
      <c r="AG1012" s="900"/>
      <c r="AH1012" s="900"/>
      <c r="AI1012" s="900"/>
      <c r="AJ1012" s="900"/>
      <c r="AK1012" s="900"/>
      <c r="AL1012" s="900"/>
      <c r="AM1012" s="900"/>
      <c r="AN1012" s="900"/>
      <c r="AO1012" s="900"/>
      <c r="AP1012" s="900"/>
      <c r="AQ1012" s="900"/>
      <c r="AR1012" s="900"/>
      <c r="AS1012" s="900"/>
      <c r="AT1012" s="900"/>
      <c r="AU1012" s="900"/>
      <c r="AV1012" s="900"/>
      <c r="AW1012" s="901"/>
      <c r="AX1012" s="913" t="s">
        <v>347</v>
      </c>
      <c r="AY1012" s="914"/>
      <c r="AZ1012" s="914"/>
      <c r="BA1012" s="914"/>
      <c r="BB1012" s="914"/>
      <c r="BC1012" s="915"/>
    </row>
    <row r="1013" spans="1:55" ht="15" customHeight="1">
      <c r="A1013" s="916" t="s">
        <v>1445</v>
      </c>
      <c r="B1013" s="917"/>
      <c r="C1013" s="918"/>
      <c r="D1013" s="919" t="s">
        <v>752</v>
      </c>
      <c r="E1013" s="920"/>
      <c r="F1013" s="920"/>
      <c r="G1013" s="920"/>
      <c r="H1013" s="920"/>
      <c r="I1013" s="920"/>
      <c r="J1013" s="920"/>
      <c r="K1013" s="920"/>
      <c r="L1013" s="920"/>
      <c r="M1013" s="920"/>
      <c r="N1013" s="920"/>
      <c r="O1013" s="920"/>
      <c r="P1013" s="920"/>
      <c r="Q1013" s="921"/>
      <c r="R1013" s="922" t="s">
        <v>2067</v>
      </c>
      <c r="S1013" s="923"/>
      <c r="T1013" s="651" t="s">
        <v>716</v>
      </c>
      <c r="U1013" s="652"/>
      <c r="V1013" s="924"/>
      <c r="W1013" s="842" t="s">
        <v>2140</v>
      </c>
      <c r="X1013" s="781"/>
      <c r="Y1013" s="781"/>
      <c r="Z1013" s="781"/>
      <c r="AA1013" s="781"/>
      <c r="AB1013" s="781"/>
      <c r="AC1013" s="781"/>
      <c r="AD1013" s="781"/>
      <c r="AE1013" s="781"/>
      <c r="AF1013" s="781"/>
      <c r="AG1013" s="781"/>
      <c r="AH1013" s="781"/>
      <c r="AI1013" s="781"/>
      <c r="AJ1013" s="781"/>
      <c r="AK1013" s="781"/>
      <c r="AL1013" s="781"/>
      <c r="AM1013" s="781"/>
      <c r="AN1013" s="781"/>
      <c r="AO1013" s="781"/>
      <c r="AP1013" s="781"/>
      <c r="AQ1013" s="781"/>
      <c r="AR1013" s="781"/>
      <c r="AS1013" s="781"/>
      <c r="AT1013" s="781"/>
      <c r="AU1013" s="781"/>
      <c r="AV1013" s="781"/>
      <c r="AW1013" s="925"/>
      <c r="AX1013" s="926"/>
      <c r="AY1013" s="927"/>
      <c r="AZ1013" s="927"/>
      <c r="BA1013" s="927"/>
      <c r="BB1013" s="927"/>
      <c r="BC1013" s="928"/>
    </row>
    <row r="1014" spans="1:55" ht="15" customHeight="1">
      <c r="A1014" s="929"/>
      <c r="B1014" s="917"/>
      <c r="C1014" s="918"/>
      <c r="D1014" s="919"/>
      <c r="E1014" s="920"/>
      <c r="F1014" s="920"/>
      <c r="G1014" s="920"/>
      <c r="H1014" s="920"/>
      <c r="I1014" s="920"/>
      <c r="J1014" s="920"/>
      <c r="K1014" s="920"/>
      <c r="L1014" s="920"/>
      <c r="M1014" s="920"/>
      <c r="N1014" s="920"/>
      <c r="O1014" s="920"/>
      <c r="P1014" s="920"/>
      <c r="Q1014" s="921"/>
      <c r="R1014" s="922" t="s">
        <v>2067</v>
      </c>
      <c r="S1014" s="923"/>
      <c r="T1014" s="651" t="s">
        <v>724</v>
      </c>
      <c r="U1014" s="652"/>
      <c r="V1014" s="924"/>
      <c r="W1014" s="842" t="s">
        <v>2141</v>
      </c>
      <c r="X1014" s="781"/>
      <c r="Y1014" s="781"/>
      <c r="Z1014" s="781"/>
      <c r="AA1014" s="781"/>
      <c r="AB1014" s="781"/>
      <c r="AC1014" s="781"/>
      <c r="AD1014" s="781"/>
      <c r="AE1014" s="781"/>
      <c r="AF1014" s="781"/>
      <c r="AG1014" s="781"/>
      <c r="AH1014" s="781"/>
      <c r="AI1014" s="781"/>
      <c r="AJ1014" s="781"/>
      <c r="AK1014" s="781"/>
      <c r="AL1014" s="781"/>
      <c r="AM1014" s="781"/>
      <c r="AN1014" s="781"/>
      <c r="AO1014" s="781"/>
      <c r="AP1014" s="781"/>
      <c r="AQ1014" s="781"/>
      <c r="AR1014" s="781"/>
      <c r="AS1014" s="781"/>
      <c r="AT1014" s="781"/>
      <c r="AU1014" s="781"/>
      <c r="AV1014" s="781"/>
      <c r="AW1014" s="925"/>
      <c r="AX1014" s="926"/>
      <c r="AY1014" s="927"/>
      <c r="AZ1014" s="927"/>
      <c r="BA1014" s="927"/>
      <c r="BB1014" s="927"/>
      <c r="BC1014" s="928"/>
    </row>
    <row r="1015" spans="1:55" ht="31.5" customHeight="1">
      <c r="A1015" s="929"/>
      <c r="B1015" s="917"/>
      <c r="C1015" s="918"/>
      <c r="D1015" s="919"/>
      <c r="E1015" s="920"/>
      <c r="F1015" s="920"/>
      <c r="G1015" s="920"/>
      <c r="H1015" s="920"/>
      <c r="I1015" s="920"/>
      <c r="J1015" s="920"/>
      <c r="K1015" s="920"/>
      <c r="L1015" s="920"/>
      <c r="M1015" s="920"/>
      <c r="N1015" s="920"/>
      <c r="O1015" s="920"/>
      <c r="P1015" s="920"/>
      <c r="Q1015" s="921"/>
      <c r="R1015" s="922" t="s">
        <v>2067</v>
      </c>
      <c r="S1015" s="923"/>
      <c r="T1015" s="651" t="s">
        <v>952</v>
      </c>
      <c r="U1015" s="652"/>
      <c r="V1015" s="924"/>
      <c r="W1015" s="961" t="s">
        <v>2142</v>
      </c>
      <c r="X1015" s="578"/>
      <c r="Y1015" s="578"/>
      <c r="Z1015" s="578"/>
      <c r="AA1015" s="578"/>
      <c r="AB1015" s="578"/>
      <c r="AC1015" s="578"/>
      <c r="AD1015" s="578"/>
      <c r="AE1015" s="578"/>
      <c r="AF1015" s="578"/>
      <c r="AG1015" s="578"/>
      <c r="AH1015" s="578"/>
      <c r="AI1015" s="578"/>
      <c r="AJ1015" s="578"/>
      <c r="AK1015" s="578"/>
      <c r="AL1015" s="578"/>
      <c r="AM1015" s="578"/>
      <c r="AN1015" s="578"/>
      <c r="AO1015" s="578"/>
      <c r="AP1015" s="578"/>
      <c r="AQ1015" s="578"/>
      <c r="AR1015" s="578"/>
      <c r="AS1015" s="578"/>
      <c r="AT1015" s="578"/>
      <c r="AU1015" s="578"/>
      <c r="AV1015" s="578"/>
      <c r="AW1015" s="579"/>
      <c r="AX1015" s="926"/>
      <c r="AY1015" s="927"/>
      <c r="AZ1015" s="927"/>
      <c r="BA1015" s="927"/>
      <c r="BB1015" s="927"/>
      <c r="BC1015" s="928"/>
    </row>
    <row r="1016" spans="1:55" ht="15" customHeight="1">
      <c r="A1016" s="929"/>
      <c r="B1016" s="917"/>
      <c r="C1016" s="918"/>
      <c r="D1016" s="919"/>
      <c r="E1016" s="920"/>
      <c r="F1016" s="920"/>
      <c r="G1016" s="920"/>
      <c r="H1016" s="920"/>
      <c r="I1016" s="920"/>
      <c r="J1016" s="920"/>
      <c r="K1016" s="920"/>
      <c r="L1016" s="920"/>
      <c r="M1016" s="920"/>
      <c r="N1016" s="920"/>
      <c r="O1016" s="920"/>
      <c r="P1016" s="920"/>
      <c r="Q1016" s="921"/>
      <c r="R1016" s="922" t="s">
        <v>2067</v>
      </c>
      <c r="S1016" s="923"/>
      <c r="T1016" s="651" t="s">
        <v>953</v>
      </c>
      <c r="U1016" s="652"/>
      <c r="V1016" s="924"/>
      <c r="W1016" s="842" t="s">
        <v>2143</v>
      </c>
      <c r="X1016" s="781"/>
      <c r="Y1016" s="781"/>
      <c r="Z1016" s="781"/>
      <c r="AA1016" s="781"/>
      <c r="AB1016" s="781"/>
      <c r="AC1016" s="781"/>
      <c r="AD1016" s="781"/>
      <c r="AE1016" s="781"/>
      <c r="AF1016" s="781"/>
      <c r="AG1016" s="781"/>
      <c r="AH1016" s="781"/>
      <c r="AI1016" s="781"/>
      <c r="AJ1016" s="781"/>
      <c r="AK1016" s="781"/>
      <c r="AL1016" s="781"/>
      <c r="AM1016" s="781"/>
      <c r="AN1016" s="781"/>
      <c r="AO1016" s="781"/>
      <c r="AP1016" s="781"/>
      <c r="AQ1016" s="781"/>
      <c r="AR1016" s="781"/>
      <c r="AS1016" s="781"/>
      <c r="AT1016" s="781"/>
      <c r="AU1016" s="781"/>
      <c r="AV1016" s="781"/>
      <c r="AW1016" s="925"/>
      <c r="AX1016" s="926"/>
      <c r="AY1016" s="927"/>
      <c r="AZ1016" s="927"/>
      <c r="BA1016" s="927"/>
      <c r="BB1016" s="927"/>
      <c r="BC1016" s="928"/>
    </row>
    <row r="1017" spans="1:55" ht="15" customHeight="1">
      <c r="A1017" s="929"/>
      <c r="B1017" s="917"/>
      <c r="C1017" s="918"/>
      <c r="D1017" s="919"/>
      <c r="E1017" s="920"/>
      <c r="F1017" s="920"/>
      <c r="G1017" s="920"/>
      <c r="H1017" s="920"/>
      <c r="I1017" s="920"/>
      <c r="J1017" s="920"/>
      <c r="K1017" s="920"/>
      <c r="L1017" s="920"/>
      <c r="M1017" s="920"/>
      <c r="N1017" s="920"/>
      <c r="O1017" s="920"/>
      <c r="P1017" s="920"/>
      <c r="Q1017" s="921"/>
      <c r="R1017" s="922" t="s">
        <v>2067</v>
      </c>
      <c r="S1017" s="923"/>
      <c r="T1017" s="651" t="s">
        <v>954</v>
      </c>
      <c r="U1017" s="652"/>
      <c r="V1017" s="924"/>
      <c r="W1017" s="842" t="s">
        <v>2144</v>
      </c>
      <c r="X1017" s="781"/>
      <c r="Y1017" s="781"/>
      <c r="Z1017" s="781"/>
      <c r="AA1017" s="781"/>
      <c r="AB1017" s="781"/>
      <c r="AC1017" s="781"/>
      <c r="AD1017" s="781"/>
      <c r="AE1017" s="781"/>
      <c r="AF1017" s="781"/>
      <c r="AG1017" s="781"/>
      <c r="AH1017" s="781"/>
      <c r="AI1017" s="781"/>
      <c r="AJ1017" s="781"/>
      <c r="AK1017" s="781"/>
      <c r="AL1017" s="781"/>
      <c r="AM1017" s="781"/>
      <c r="AN1017" s="781"/>
      <c r="AO1017" s="781"/>
      <c r="AP1017" s="781"/>
      <c r="AQ1017" s="781"/>
      <c r="AR1017" s="781"/>
      <c r="AS1017" s="781"/>
      <c r="AT1017" s="781"/>
      <c r="AU1017" s="781"/>
      <c r="AV1017" s="781"/>
      <c r="AW1017" s="925"/>
      <c r="AX1017" s="926"/>
      <c r="AY1017" s="927"/>
      <c r="AZ1017" s="927"/>
      <c r="BA1017" s="927"/>
      <c r="BB1017" s="927"/>
      <c r="BC1017" s="928"/>
    </row>
    <row r="1018" spans="1:55" ht="15" customHeight="1">
      <c r="A1018" s="929"/>
      <c r="B1018" s="917"/>
      <c r="C1018" s="918"/>
      <c r="D1018" s="919"/>
      <c r="E1018" s="920"/>
      <c r="F1018" s="920"/>
      <c r="G1018" s="920"/>
      <c r="H1018" s="920"/>
      <c r="I1018" s="920"/>
      <c r="J1018" s="920"/>
      <c r="K1018" s="920"/>
      <c r="L1018" s="920"/>
      <c r="M1018" s="920"/>
      <c r="N1018" s="920"/>
      <c r="O1018" s="920"/>
      <c r="P1018" s="920"/>
      <c r="Q1018" s="921"/>
      <c r="R1018" s="922" t="s">
        <v>2067</v>
      </c>
      <c r="S1018" s="923"/>
      <c r="T1018" s="651" t="s">
        <v>955</v>
      </c>
      <c r="U1018" s="652"/>
      <c r="V1018" s="924"/>
      <c r="W1018" s="842" t="s">
        <v>2145</v>
      </c>
      <c r="X1018" s="781"/>
      <c r="Y1018" s="781"/>
      <c r="Z1018" s="781"/>
      <c r="AA1018" s="781"/>
      <c r="AB1018" s="781"/>
      <c r="AC1018" s="781"/>
      <c r="AD1018" s="781"/>
      <c r="AE1018" s="781"/>
      <c r="AF1018" s="781"/>
      <c r="AG1018" s="781"/>
      <c r="AH1018" s="781"/>
      <c r="AI1018" s="781"/>
      <c r="AJ1018" s="781"/>
      <c r="AK1018" s="781"/>
      <c r="AL1018" s="781"/>
      <c r="AM1018" s="781"/>
      <c r="AN1018" s="781"/>
      <c r="AO1018" s="781"/>
      <c r="AP1018" s="781"/>
      <c r="AQ1018" s="781"/>
      <c r="AR1018" s="781"/>
      <c r="AS1018" s="781"/>
      <c r="AT1018" s="781"/>
      <c r="AU1018" s="781"/>
      <c r="AV1018" s="781"/>
      <c r="AW1018" s="925"/>
      <c r="AX1018" s="933"/>
      <c r="AY1018" s="934"/>
      <c r="AZ1018" s="934"/>
      <c r="BA1018" s="934"/>
      <c r="BB1018" s="934"/>
      <c r="BC1018" s="935"/>
    </row>
    <row r="1019" spans="1:55" ht="15" customHeight="1">
      <c r="A1019" s="929"/>
      <c r="B1019" s="917"/>
      <c r="C1019" s="918"/>
      <c r="D1019" s="919"/>
      <c r="E1019" s="920"/>
      <c r="F1019" s="920"/>
      <c r="G1019" s="920"/>
      <c r="H1019" s="920"/>
      <c r="I1019" s="920"/>
      <c r="J1019" s="920"/>
      <c r="K1019" s="920"/>
      <c r="L1019" s="920"/>
      <c r="M1019" s="920"/>
      <c r="N1019" s="920"/>
      <c r="O1019" s="920"/>
      <c r="P1019" s="920"/>
      <c r="Q1019" s="921"/>
      <c r="R1019" s="922" t="s">
        <v>2067</v>
      </c>
      <c r="S1019" s="923"/>
      <c r="T1019" s="651" t="s">
        <v>956</v>
      </c>
      <c r="U1019" s="652"/>
      <c r="V1019" s="924"/>
      <c r="W1019" s="842" t="s">
        <v>2146</v>
      </c>
      <c r="X1019" s="781"/>
      <c r="Y1019" s="781"/>
      <c r="Z1019" s="781"/>
      <c r="AA1019" s="781"/>
      <c r="AB1019" s="781"/>
      <c r="AC1019" s="781"/>
      <c r="AD1019" s="781"/>
      <c r="AE1019" s="781"/>
      <c r="AF1019" s="781"/>
      <c r="AG1019" s="781"/>
      <c r="AH1019" s="781"/>
      <c r="AI1019" s="781"/>
      <c r="AJ1019" s="781"/>
      <c r="AK1019" s="781"/>
      <c r="AL1019" s="781"/>
      <c r="AM1019" s="781"/>
      <c r="AN1019" s="781"/>
      <c r="AO1019" s="781"/>
      <c r="AP1019" s="781"/>
      <c r="AQ1019" s="781"/>
      <c r="AR1019" s="781"/>
      <c r="AS1019" s="781"/>
      <c r="AT1019" s="781"/>
      <c r="AU1019" s="781"/>
      <c r="AV1019" s="781"/>
      <c r="AW1019" s="925"/>
      <c r="AX1019" s="933"/>
      <c r="AY1019" s="934"/>
      <c r="AZ1019" s="934"/>
      <c r="BA1019" s="934"/>
      <c r="BB1019" s="934"/>
      <c r="BC1019" s="935"/>
    </row>
    <row r="1020" spans="1:55" ht="15" customHeight="1">
      <c r="A1020" s="929"/>
      <c r="B1020" s="917"/>
      <c r="C1020" s="918"/>
      <c r="D1020" s="919"/>
      <c r="E1020" s="920"/>
      <c r="F1020" s="920"/>
      <c r="G1020" s="920"/>
      <c r="H1020" s="920"/>
      <c r="I1020" s="920"/>
      <c r="J1020" s="920"/>
      <c r="K1020" s="920"/>
      <c r="L1020" s="920"/>
      <c r="M1020" s="920"/>
      <c r="N1020" s="920"/>
      <c r="O1020" s="920"/>
      <c r="P1020" s="920"/>
      <c r="Q1020" s="921"/>
      <c r="R1020" s="922" t="s">
        <v>2067</v>
      </c>
      <c r="S1020" s="923"/>
      <c r="T1020" s="651" t="s">
        <v>957</v>
      </c>
      <c r="U1020" s="652"/>
      <c r="V1020" s="924"/>
      <c r="W1020" s="842" t="s">
        <v>2147</v>
      </c>
      <c r="X1020" s="781"/>
      <c r="Y1020" s="781"/>
      <c r="Z1020" s="781"/>
      <c r="AA1020" s="781"/>
      <c r="AB1020" s="781"/>
      <c r="AC1020" s="781"/>
      <c r="AD1020" s="781"/>
      <c r="AE1020" s="781"/>
      <c r="AF1020" s="781"/>
      <c r="AG1020" s="781"/>
      <c r="AH1020" s="781"/>
      <c r="AI1020" s="781"/>
      <c r="AJ1020" s="781"/>
      <c r="AK1020" s="781"/>
      <c r="AL1020" s="781"/>
      <c r="AM1020" s="781"/>
      <c r="AN1020" s="781"/>
      <c r="AO1020" s="781"/>
      <c r="AP1020" s="781"/>
      <c r="AQ1020" s="781"/>
      <c r="AR1020" s="781"/>
      <c r="AS1020" s="781"/>
      <c r="AT1020" s="781"/>
      <c r="AU1020" s="781"/>
      <c r="AV1020" s="781"/>
      <c r="AW1020" s="925"/>
      <c r="AX1020" s="933"/>
      <c r="AY1020" s="934"/>
      <c r="AZ1020" s="934"/>
      <c r="BA1020" s="934"/>
      <c r="BB1020" s="934"/>
      <c r="BC1020" s="935"/>
    </row>
    <row r="1021" spans="1:55" ht="15" customHeight="1">
      <c r="A1021" s="929"/>
      <c r="B1021" s="917"/>
      <c r="C1021" s="918"/>
      <c r="D1021" s="919"/>
      <c r="E1021" s="920"/>
      <c r="F1021" s="920"/>
      <c r="G1021" s="920"/>
      <c r="H1021" s="920"/>
      <c r="I1021" s="920"/>
      <c r="J1021" s="920"/>
      <c r="K1021" s="920"/>
      <c r="L1021" s="920"/>
      <c r="M1021" s="920"/>
      <c r="N1021" s="920"/>
      <c r="O1021" s="920"/>
      <c r="P1021" s="920"/>
      <c r="Q1021" s="921"/>
      <c r="R1021" s="922" t="s">
        <v>2067</v>
      </c>
      <c r="S1021" s="923"/>
      <c r="T1021" s="651" t="s">
        <v>367</v>
      </c>
      <c r="U1021" s="652"/>
      <c r="V1021" s="924"/>
      <c r="W1021" s="842" t="s">
        <v>2148</v>
      </c>
      <c r="X1021" s="781"/>
      <c r="Y1021" s="781"/>
      <c r="Z1021" s="781"/>
      <c r="AA1021" s="781"/>
      <c r="AB1021" s="781"/>
      <c r="AC1021" s="781"/>
      <c r="AD1021" s="781"/>
      <c r="AE1021" s="781"/>
      <c r="AF1021" s="781"/>
      <c r="AG1021" s="781"/>
      <c r="AH1021" s="781"/>
      <c r="AI1021" s="781"/>
      <c r="AJ1021" s="781"/>
      <c r="AK1021" s="781"/>
      <c r="AL1021" s="781"/>
      <c r="AM1021" s="781"/>
      <c r="AN1021" s="781"/>
      <c r="AO1021" s="781"/>
      <c r="AP1021" s="781"/>
      <c r="AQ1021" s="781"/>
      <c r="AR1021" s="781"/>
      <c r="AS1021" s="781"/>
      <c r="AT1021" s="781"/>
      <c r="AU1021" s="781"/>
      <c r="AV1021" s="781"/>
      <c r="AW1021" s="925"/>
      <c r="AX1021" s="933"/>
      <c r="AY1021" s="934"/>
      <c r="AZ1021" s="934"/>
      <c r="BA1021" s="934"/>
      <c r="BB1021" s="934"/>
      <c r="BC1021" s="935"/>
    </row>
    <row r="1022" spans="1:55" ht="15" customHeight="1">
      <c r="A1022" s="929"/>
      <c r="B1022" s="917"/>
      <c r="C1022" s="918"/>
      <c r="D1022" s="919"/>
      <c r="E1022" s="920"/>
      <c r="F1022" s="920"/>
      <c r="G1022" s="920"/>
      <c r="H1022" s="920"/>
      <c r="I1022" s="920"/>
      <c r="J1022" s="920"/>
      <c r="K1022" s="920"/>
      <c r="L1022" s="920"/>
      <c r="M1022" s="920"/>
      <c r="N1022" s="920"/>
      <c r="O1022" s="920"/>
      <c r="P1022" s="920"/>
      <c r="Q1022" s="921"/>
      <c r="R1022" s="922" t="s">
        <v>2067</v>
      </c>
      <c r="S1022" s="923"/>
      <c r="T1022" s="651" t="s">
        <v>368</v>
      </c>
      <c r="U1022" s="652"/>
      <c r="V1022" s="924"/>
      <c r="W1022" s="842" t="s">
        <v>2149</v>
      </c>
      <c r="X1022" s="781"/>
      <c r="Y1022" s="781"/>
      <c r="Z1022" s="781"/>
      <c r="AA1022" s="781"/>
      <c r="AB1022" s="781"/>
      <c r="AC1022" s="781"/>
      <c r="AD1022" s="781"/>
      <c r="AE1022" s="781"/>
      <c r="AF1022" s="781"/>
      <c r="AG1022" s="781"/>
      <c r="AH1022" s="781"/>
      <c r="AI1022" s="781"/>
      <c r="AJ1022" s="781"/>
      <c r="AK1022" s="781"/>
      <c r="AL1022" s="781"/>
      <c r="AM1022" s="781"/>
      <c r="AN1022" s="781"/>
      <c r="AO1022" s="781"/>
      <c r="AP1022" s="781"/>
      <c r="AQ1022" s="781"/>
      <c r="AR1022" s="781"/>
      <c r="AS1022" s="781"/>
      <c r="AT1022" s="781"/>
      <c r="AU1022" s="781"/>
      <c r="AV1022" s="781"/>
      <c r="AW1022" s="925"/>
      <c r="AX1022" s="933"/>
      <c r="AY1022" s="934"/>
      <c r="AZ1022" s="934"/>
      <c r="BA1022" s="934"/>
      <c r="BB1022" s="934"/>
      <c r="BC1022" s="935"/>
    </row>
    <row r="1023" spans="1:55" ht="15" customHeight="1">
      <c r="A1023" s="929"/>
      <c r="B1023" s="917"/>
      <c r="C1023" s="918"/>
      <c r="D1023" s="919"/>
      <c r="E1023" s="920"/>
      <c r="F1023" s="920"/>
      <c r="G1023" s="920"/>
      <c r="H1023" s="920"/>
      <c r="I1023" s="920"/>
      <c r="J1023" s="920"/>
      <c r="K1023" s="920"/>
      <c r="L1023" s="920"/>
      <c r="M1023" s="920"/>
      <c r="N1023" s="920"/>
      <c r="O1023" s="920"/>
      <c r="P1023" s="920"/>
      <c r="Q1023" s="921"/>
      <c r="R1023" s="922" t="s">
        <v>2067</v>
      </c>
      <c r="S1023" s="923"/>
      <c r="T1023" s="651" t="s">
        <v>382</v>
      </c>
      <c r="U1023" s="652"/>
      <c r="V1023" s="924"/>
      <c r="W1023" s="842" t="s">
        <v>2150</v>
      </c>
      <c r="X1023" s="781"/>
      <c r="Y1023" s="781"/>
      <c r="Z1023" s="781"/>
      <c r="AA1023" s="781"/>
      <c r="AB1023" s="781"/>
      <c r="AC1023" s="781"/>
      <c r="AD1023" s="781"/>
      <c r="AE1023" s="781"/>
      <c r="AF1023" s="781"/>
      <c r="AG1023" s="781"/>
      <c r="AH1023" s="781"/>
      <c r="AI1023" s="781"/>
      <c r="AJ1023" s="781"/>
      <c r="AK1023" s="781"/>
      <c r="AL1023" s="781"/>
      <c r="AM1023" s="781"/>
      <c r="AN1023" s="781"/>
      <c r="AO1023" s="781"/>
      <c r="AP1023" s="781"/>
      <c r="AQ1023" s="781"/>
      <c r="AR1023" s="781"/>
      <c r="AS1023" s="781"/>
      <c r="AT1023" s="781"/>
      <c r="AU1023" s="781"/>
      <c r="AV1023" s="781"/>
      <c r="AW1023" s="925"/>
      <c r="AX1023" s="933"/>
      <c r="AY1023" s="934"/>
      <c r="AZ1023" s="934"/>
      <c r="BA1023" s="934"/>
      <c r="BB1023" s="934"/>
      <c r="BC1023" s="935"/>
    </row>
    <row r="1024" spans="1:55" ht="15" customHeight="1">
      <c r="A1024" s="929"/>
      <c r="B1024" s="917"/>
      <c r="C1024" s="918"/>
      <c r="D1024" s="919"/>
      <c r="E1024" s="920"/>
      <c r="F1024" s="920"/>
      <c r="G1024" s="920"/>
      <c r="H1024" s="920"/>
      <c r="I1024" s="920"/>
      <c r="J1024" s="920"/>
      <c r="K1024" s="920"/>
      <c r="L1024" s="920"/>
      <c r="M1024" s="920"/>
      <c r="N1024" s="920"/>
      <c r="O1024" s="920"/>
      <c r="P1024" s="920"/>
      <c r="Q1024" s="921"/>
      <c r="R1024" s="922" t="s">
        <v>2067</v>
      </c>
      <c r="S1024" s="923"/>
      <c r="T1024" s="651" t="s">
        <v>383</v>
      </c>
      <c r="U1024" s="652"/>
      <c r="V1024" s="924"/>
      <c r="W1024" s="842" t="s">
        <v>2151</v>
      </c>
      <c r="X1024" s="781"/>
      <c r="Y1024" s="781"/>
      <c r="Z1024" s="781"/>
      <c r="AA1024" s="781"/>
      <c r="AB1024" s="781"/>
      <c r="AC1024" s="781"/>
      <c r="AD1024" s="781"/>
      <c r="AE1024" s="781"/>
      <c r="AF1024" s="781"/>
      <c r="AG1024" s="781"/>
      <c r="AH1024" s="781"/>
      <c r="AI1024" s="781"/>
      <c r="AJ1024" s="781"/>
      <c r="AK1024" s="781"/>
      <c r="AL1024" s="781"/>
      <c r="AM1024" s="781"/>
      <c r="AN1024" s="781"/>
      <c r="AO1024" s="781"/>
      <c r="AP1024" s="781"/>
      <c r="AQ1024" s="781"/>
      <c r="AR1024" s="781"/>
      <c r="AS1024" s="781"/>
      <c r="AT1024" s="781"/>
      <c r="AU1024" s="781"/>
      <c r="AV1024" s="781"/>
      <c r="AW1024" s="925"/>
      <c r="AX1024" s="933"/>
      <c r="AY1024" s="934"/>
      <c r="AZ1024" s="934"/>
      <c r="BA1024" s="934"/>
      <c r="BB1024" s="934"/>
      <c r="BC1024" s="935"/>
    </row>
    <row r="1025" spans="1:55" ht="15" customHeight="1">
      <c r="A1025" s="929"/>
      <c r="B1025" s="917"/>
      <c r="C1025" s="918"/>
      <c r="D1025" s="919"/>
      <c r="E1025" s="920"/>
      <c r="F1025" s="920"/>
      <c r="G1025" s="920"/>
      <c r="H1025" s="920"/>
      <c r="I1025" s="920"/>
      <c r="J1025" s="920"/>
      <c r="K1025" s="920"/>
      <c r="L1025" s="920"/>
      <c r="M1025" s="920"/>
      <c r="N1025" s="920"/>
      <c r="O1025" s="920"/>
      <c r="P1025" s="920"/>
      <c r="Q1025" s="921"/>
      <c r="R1025" s="922" t="s">
        <v>2067</v>
      </c>
      <c r="S1025" s="923"/>
      <c r="T1025" s="651" t="s">
        <v>958</v>
      </c>
      <c r="U1025" s="652"/>
      <c r="V1025" s="924"/>
      <c r="W1025" s="842" t="s">
        <v>241</v>
      </c>
      <c r="X1025" s="781"/>
      <c r="Y1025" s="781"/>
      <c r="Z1025" s="781"/>
      <c r="AA1025" s="781"/>
      <c r="AB1025" s="781"/>
      <c r="AC1025" s="781"/>
      <c r="AD1025" s="781"/>
      <c r="AE1025" s="781"/>
      <c r="AF1025" s="781"/>
      <c r="AG1025" s="781"/>
      <c r="AH1025" s="781"/>
      <c r="AI1025" s="781"/>
      <c r="AJ1025" s="781"/>
      <c r="AK1025" s="781"/>
      <c r="AL1025" s="781"/>
      <c r="AM1025" s="781"/>
      <c r="AN1025" s="781"/>
      <c r="AO1025" s="781"/>
      <c r="AP1025" s="781"/>
      <c r="AQ1025" s="781"/>
      <c r="AR1025" s="781"/>
      <c r="AS1025" s="781"/>
      <c r="AT1025" s="781"/>
      <c r="AU1025" s="781"/>
      <c r="AV1025" s="781"/>
      <c r="AW1025" s="925"/>
      <c r="AX1025" s="933"/>
      <c r="AY1025" s="934"/>
      <c r="AZ1025" s="934"/>
      <c r="BA1025" s="934"/>
      <c r="BB1025" s="934"/>
      <c r="BC1025" s="935"/>
    </row>
    <row r="1026" spans="1:55" ht="15" customHeight="1">
      <c r="A1026" s="929"/>
      <c r="B1026" s="917"/>
      <c r="C1026" s="918"/>
      <c r="D1026" s="919"/>
      <c r="E1026" s="920"/>
      <c r="F1026" s="920"/>
      <c r="G1026" s="920"/>
      <c r="H1026" s="920"/>
      <c r="I1026" s="920"/>
      <c r="J1026" s="920"/>
      <c r="K1026" s="920"/>
      <c r="L1026" s="920"/>
      <c r="M1026" s="920"/>
      <c r="N1026" s="920"/>
      <c r="O1026" s="920"/>
      <c r="P1026" s="920"/>
      <c r="Q1026" s="921"/>
      <c r="R1026" s="922" t="s">
        <v>2067</v>
      </c>
      <c r="S1026" s="923"/>
      <c r="T1026" s="651" t="s">
        <v>385</v>
      </c>
      <c r="U1026" s="652"/>
      <c r="V1026" s="924"/>
      <c r="W1026" s="842" t="s">
        <v>2152</v>
      </c>
      <c r="X1026" s="781"/>
      <c r="Y1026" s="781"/>
      <c r="Z1026" s="781"/>
      <c r="AA1026" s="781"/>
      <c r="AB1026" s="781"/>
      <c r="AC1026" s="781"/>
      <c r="AD1026" s="781"/>
      <c r="AE1026" s="781"/>
      <c r="AF1026" s="781"/>
      <c r="AG1026" s="781"/>
      <c r="AH1026" s="781"/>
      <c r="AI1026" s="781"/>
      <c r="AJ1026" s="781"/>
      <c r="AK1026" s="781"/>
      <c r="AL1026" s="781"/>
      <c r="AM1026" s="781"/>
      <c r="AN1026" s="781"/>
      <c r="AO1026" s="781"/>
      <c r="AP1026" s="781"/>
      <c r="AQ1026" s="781"/>
      <c r="AR1026" s="781"/>
      <c r="AS1026" s="781"/>
      <c r="AT1026" s="781"/>
      <c r="AU1026" s="781"/>
      <c r="AV1026" s="781"/>
      <c r="AW1026" s="925"/>
      <c r="AX1026" s="933"/>
      <c r="AY1026" s="934"/>
      <c r="AZ1026" s="934"/>
      <c r="BA1026" s="934"/>
      <c r="BB1026" s="934"/>
      <c r="BC1026" s="935"/>
    </row>
    <row r="1027" spans="1:55" ht="15" customHeight="1">
      <c r="A1027" s="929"/>
      <c r="B1027" s="917"/>
      <c r="C1027" s="918"/>
      <c r="D1027" s="919"/>
      <c r="E1027" s="920"/>
      <c r="F1027" s="920"/>
      <c r="G1027" s="920"/>
      <c r="H1027" s="920"/>
      <c r="I1027" s="920"/>
      <c r="J1027" s="920"/>
      <c r="K1027" s="920"/>
      <c r="L1027" s="920"/>
      <c r="M1027" s="920"/>
      <c r="N1027" s="920"/>
      <c r="O1027" s="920"/>
      <c r="P1027" s="920"/>
      <c r="Q1027" s="921"/>
      <c r="R1027" s="922" t="s">
        <v>2067</v>
      </c>
      <c r="S1027" s="923"/>
      <c r="T1027" s="651" t="s">
        <v>386</v>
      </c>
      <c r="U1027" s="652"/>
      <c r="V1027" s="924"/>
      <c r="W1027" s="842" t="s">
        <v>2153</v>
      </c>
      <c r="X1027" s="781"/>
      <c r="Y1027" s="781"/>
      <c r="Z1027" s="781"/>
      <c r="AA1027" s="781"/>
      <c r="AB1027" s="781"/>
      <c r="AC1027" s="781"/>
      <c r="AD1027" s="781"/>
      <c r="AE1027" s="781"/>
      <c r="AF1027" s="781"/>
      <c r="AG1027" s="781"/>
      <c r="AH1027" s="781"/>
      <c r="AI1027" s="781"/>
      <c r="AJ1027" s="781"/>
      <c r="AK1027" s="781"/>
      <c r="AL1027" s="781"/>
      <c r="AM1027" s="781"/>
      <c r="AN1027" s="781"/>
      <c r="AO1027" s="781"/>
      <c r="AP1027" s="781"/>
      <c r="AQ1027" s="781"/>
      <c r="AR1027" s="781"/>
      <c r="AS1027" s="781"/>
      <c r="AT1027" s="781"/>
      <c r="AU1027" s="781"/>
      <c r="AV1027" s="781"/>
      <c r="AW1027" s="925"/>
      <c r="AX1027" s="952"/>
      <c r="AY1027" s="953"/>
      <c r="AZ1027" s="953"/>
      <c r="BA1027" s="953"/>
      <c r="BB1027" s="953"/>
      <c r="BC1027" s="954"/>
    </row>
    <row r="1028" spans="1:55" ht="15" customHeight="1">
      <c r="A1028" s="929"/>
      <c r="B1028" s="917"/>
      <c r="C1028" s="918"/>
      <c r="D1028" s="919"/>
      <c r="E1028" s="920"/>
      <c r="F1028" s="920"/>
      <c r="G1028" s="920"/>
      <c r="H1028" s="920"/>
      <c r="I1028" s="920"/>
      <c r="J1028" s="920"/>
      <c r="K1028" s="920"/>
      <c r="L1028" s="920"/>
      <c r="M1028" s="920"/>
      <c r="N1028" s="920"/>
      <c r="O1028" s="920"/>
      <c r="P1028" s="920"/>
      <c r="Q1028" s="921"/>
      <c r="R1028" s="955"/>
      <c r="S1028" s="956"/>
      <c r="T1028" s="651"/>
      <c r="U1028" s="652"/>
      <c r="V1028" s="924"/>
      <c r="W1028" s="842"/>
      <c r="X1028" s="781"/>
      <c r="Y1028" s="781"/>
      <c r="Z1028" s="781"/>
      <c r="AA1028" s="781"/>
      <c r="AB1028" s="781"/>
      <c r="AC1028" s="781"/>
      <c r="AD1028" s="781"/>
      <c r="AE1028" s="781"/>
      <c r="AF1028" s="781"/>
      <c r="AG1028" s="781"/>
      <c r="AH1028" s="781"/>
      <c r="AI1028" s="781"/>
      <c r="AJ1028" s="781"/>
      <c r="AK1028" s="781"/>
      <c r="AL1028" s="781"/>
      <c r="AM1028" s="781"/>
      <c r="AN1028" s="781"/>
      <c r="AO1028" s="781"/>
      <c r="AP1028" s="781"/>
      <c r="AQ1028" s="781"/>
      <c r="AR1028" s="781"/>
      <c r="AS1028" s="781"/>
      <c r="AT1028" s="781"/>
      <c r="AU1028" s="781"/>
      <c r="AV1028" s="781"/>
      <c r="AW1028" s="925"/>
      <c r="AX1028" s="952"/>
      <c r="AY1028" s="953"/>
      <c r="AZ1028" s="953"/>
      <c r="BA1028" s="953"/>
      <c r="BB1028" s="953"/>
      <c r="BC1028" s="954"/>
    </row>
    <row r="1029" spans="1:55" ht="15" customHeight="1">
      <c r="A1029" s="916" t="s">
        <v>1446</v>
      </c>
      <c r="B1029" s="917"/>
      <c r="C1029" s="918"/>
      <c r="D1029" s="919" t="s">
        <v>760</v>
      </c>
      <c r="E1029" s="920"/>
      <c r="F1029" s="920"/>
      <c r="G1029" s="920"/>
      <c r="H1029" s="920"/>
      <c r="I1029" s="920"/>
      <c r="J1029" s="920"/>
      <c r="K1029" s="920"/>
      <c r="L1029" s="920"/>
      <c r="M1029" s="920"/>
      <c r="N1029" s="920"/>
      <c r="O1029" s="920"/>
      <c r="P1029" s="920"/>
      <c r="Q1029" s="921"/>
      <c r="R1029" s="922" t="s">
        <v>2067</v>
      </c>
      <c r="S1029" s="923"/>
      <c r="T1029" s="651" t="s">
        <v>716</v>
      </c>
      <c r="U1029" s="652"/>
      <c r="V1029" s="924"/>
      <c r="W1029" s="842" t="s">
        <v>761</v>
      </c>
      <c r="X1029" s="781"/>
      <c r="Y1029" s="781"/>
      <c r="Z1029" s="781"/>
      <c r="AA1029" s="781"/>
      <c r="AB1029" s="781"/>
      <c r="AC1029" s="781"/>
      <c r="AD1029" s="781"/>
      <c r="AE1029" s="781"/>
      <c r="AF1029" s="781"/>
      <c r="AG1029" s="781"/>
      <c r="AH1029" s="781"/>
      <c r="AI1029" s="781"/>
      <c r="AJ1029" s="781"/>
      <c r="AK1029" s="781"/>
      <c r="AL1029" s="781"/>
      <c r="AM1029" s="781"/>
      <c r="AN1029" s="781"/>
      <c r="AO1029" s="781"/>
      <c r="AP1029" s="781"/>
      <c r="AQ1029" s="781"/>
      <c r="AR1029" s="781"/>
      <c r="AS1029" s="781"/>
      <c r="AT1029" s="781"/>
      <c r="AU1029" s="781"/>
      <c r="AV1029" s="781"/>
      <c r="AW1029" s="925"/>
      <c r="AX1029" s="952"/>
      <c r="AY1029" s="953"/>
      <c r="AZ1029" s="953"/>
      <c r="BA1029" s="953"/>
      <c r="BB1029" s="953"/>
      <c r="BC1029" s="954"/>
    </row>
    <row r="1030" spans="1:55" ht="15" customHeight="1">
      <c r="A1030" s="929"/>
      <c r="B1030" s="917"/>
      <c r="C1030" s="918"/>
      <c r="D1030" s="919"/>
      <c r="E1030" s="920"/>
      <c r="F1030" s="920"/>
      <c r="G1030" s="920"/>
      <c r="H1030" s="920"/>
      <c r="I1030" s="920"/>
      <c r="J1030" s="920"/>
      <c r="K1030" s="920"/>
      <c r="L1030" s="920"/>
      <c r="M1030" s="920"/>
      <c r="N1030" s="920"/>
      <c r="O1030" s="920"/>
      <c r="P1030" s="920"/>
      <c r="Q1030" s="921"/>
      <c r="R1030" s="922" t="s">
        <v>2067</v>
      </c>
      <c r="S1030" s="923"/>
      <c r="T1030" s="651" t="s">
        <v>361</v>
      </c>
      <c r="U1030" s="652"/>
      <c r="V1030" s="924"/>
      <c r="W1030" s="842" t="s">
        <v>762</v>
      </c>
      <c r="X1030" s="781"/>
      <c r="Y1030" s="781"/>
      <c r="Z1030" s="781"/>
      <c r="AA1030" s="781"/>
      <c r="AB1030" s="781"/>
      <c r="AC1030" s="781"/>
      <c r="AD1030" s="781"/>
      <c r="AE1030" s="781"/>
      <c r="AF1030" s="781"/>
      <c r="AG1030" s="781"/>
      <c r="AH1030" s="781"/>
      <c r="AI1030" s="781"/>
      <c r="AJ1030" s="781"/>
      <c r="AK1030" s="781"/>
      <c r="AL1030" s="781"/>
      <c r="AM1030" s="781"/>
      <c r="AN1030" s="781"/>
      <c r="AO1030" s="781"/>
      <c r="AP1030" s="781"/>
      <c r="AQ1030" s="781"/>
      <c r="AR1030" s="781"/>
      <c r="AS1030" s="781"/>
      <c r="AT1030" s="781"/>
      <c r="AU1030" s="781"/>
      <c r="AV1030" s="781"/>
      <c r="AW1030" s="925"/>
      <c r="AX1030" s="952"/>
      <c r="AY1030" s="953"/>
      <c r="AZ1030" s="953"/>
      <c r="BA1030" s="953"/>
      <c r="BB1030" s="953"/>
      <c r="BC1030" s="954"/>
    </row>
    <row r="1031" spans="1:55" ht="15" customHeight="1">
      <c r="A1031" s="929"/>
      <c r="B1031" s="917"/>
      <c r="C1031" s="918"/>
      <c r="D1031" s="919"/>
      <c r="E1031" s="920"/>
      <c r="F1031" s="920"/>
      <c r="G1031" s="920"/>
      <c r="H1031" s="920"/>
      <c r="I1031" s="920"/>
      <c r="J1031" s="920"/>
      <c r="K1031" s="920"/>
      <c r="L1031" s="920"/>
      <c r="M1031" s="920"/>
      <c r="N1031" s="920"/>
      <c r="O1031" s="920"/>
      <c r="P1031" s="920"/>
      <c r="Q1031" s="921"/>
      <c r="R1031" s="922" t="s">
        <v>2067</v>
      </c>
      <c r="S1031" s="923"/>
      <c r="T1031" s="651" t="s">
        <v>362</v>
      </c>
      <c r="U1031" s="652"/>
      <c r="V1031" s="924"/>
      <c r="W1031" s="842" t="s">
        <v>763</v>
      </c>
      <c r="X1031" s="781"/>
      <c r="Y1031" s="781"/>
      <c r="Z1031" s="781"/>
      <c r="AA1031" s="781"/>
      <c r="AB1031" s="781"/>
      <c r="AC1031" s="781"/>
      <c r="AD1031" s="781"/>
      <c r="AE1031" s="781"/>
      <c r="AF1031" s="781"/>
      <c r="AG1031" s="781"/>
      <c r="AH1031" s="781"/>
      <c r="AI1031" s="781"/>
      <c r="AJ1031" s="781"/>
      <c r="AK1031" s="781"/>
      <c r="AL1031" s="781"/>
      <c r="AM1031" s="781"/>
      <c r="AN1031" s="781"/>
      <c r="AO1031" s="781"/>
      <c r="AP1031" s="781"/>
      <c r="AQ1031" s="781"/>
      <c r="AR1031" s="781"/>
      <c r="AS1031" s="781"/>
      <c r="AT1031" s="781"/>
      <c r="AU1031" s="781"/>
      <c r="AV1031" s="781"/>
      <c r="AW1031" s="925"/>
      <c r="AX1031" s="952"/>
      <c r="AY1031" s="953"/>
      <c r="AZ1031" s="953"/>
      <c r="BA1031" s="953"/>
      <c r="BB1031" s="953"/>
      <c r="BC1031" s="954"/>
    </row>
    <row r="1032" spans="1:55" ht="15" customHeight="1">
      <c r="A1032" s="929"/>
      <c r="B1032" s="917"/>
      <c r="C1032" s="918"/>
      <c r="D1032" s="919"/>
      <c r="E1032" s="920"/>
      <c r="F1032" s="920"/>
      <c r="G1032" s="920"/>
      <c r="H1032" s="920"/>
      <c r="I1032" s="920"/>
      <c r="J1032" s="920"/>
      <c r="K1032" s="920"/>
      <c r="L1032" s="920"/>
      <c r="M1032" s="920"/>
      <c r="N1032" s="920"/>
      <c r="O1032" s="920"/>
      <c r="P1032" s="920"/>
      <c r="Q1032" s="921"/>
      <c r="R1032" s="922" t="s">
        <v>2067</v>
      </c>
      <c r="S1032" s="923"/>
      <c r="T1032" s="651" t="s">
        <v>363</v>
      </c>
      <c r="U1032" s="652"/>
      <c r="V1032" s="924"/>
      <c r="W1032" s="842" t="s">
        <v>764</v>
      </c>
      <c r="X1032" s="781"/>
      <c r="Y1032" s="781"/>
      <c r="Z1032" s="781"/>
      <c r="AA1032" s="781"/>
      <c r="AB1032" s="781"/>
      <c r="AC1032" s="781"/>
      <c r="AD1032" s="781"/>
      <c r="AE1032" s="781"/>
      <c r="AF1032" s="781"/>
      <c r="AG1032" s="781"/>
      <c r="AH1032" s="781"/>
      <c r="AI1032" s="781"/>
      <c r="AJ1032" s="781"/>
      <c r="AK1032" s="781"/>
      <c r="AL1032" s="781"/>
      <c r="AM1032" s="781"/>
      <c r="AN1032" s="781"/>
      <c r="AO1032" s="781"/>
      <c r="AP1032" s="781"/>
      <c r="AQ1032" s="781"/>
      <c r="AR1032" s="781"/>
      <c r="AS1032" s="781"/>
      <c r="AT1032" s="781"/>
      <c r="AU1032" s="781"/>
      <c r="AV1032" s="781"/>
      <c r="AW1032" s="925"/>
      <c r="AX1032" s="952"/>
      <c r="AY1032" s="953"/>
      <c r="AZ1032" s="953"/>
      <c r="BA1032" s="953"/>
      <c r="BB1032" s="953"/>
      <c r="BC1032" s="954"/>
    </row>
    <row r="1033" spans="1:55" ht="15" customHeight="1">
      <c r="A1033" s="929"/>
      <c r="B1033" s="917"/>
      <c r="C1033" s="918"/>
      <c r="D1033" s="919"/>
      <c r="E1033" s="920"/>
      <c r="F1033" s="920"/>
      <c r="G1033" s="920"/>
      <c r="H1033" s="920"/>
      <c r="I1033" s="920"/>
      <c r="J1033" s="920"/>
      <c r="K1033" s="920"/>
      <c r="L1033" s="920"/>
      <c r="M1033" s="920"/>
      <c r="N1033" s="920"/>
      <c r="O1033" s="920"/>
      <c r="P1033" s="920"/>
      <c r="Q1033" s="921"/>
      <c r="R1033" s="922" t="s">
        <v>2067</v>
      </c>
      <c r="S1033" s="923"/>
      <c r="T1033" s="651" t="s">
        <v>364</v>
      </c>
      <c r="U1033" s="652"/>
      <c r="V1033" s="924"/>
      <c r="W1033" s="842" t="s">
        <v>765</v>
      </c>
      <c r="X1033" s="781"/>
      <c r="Y1033" s="781"/>
      <c r="Z1033" s="781"/>
      <c r="AA1033" s="781"/>
      <c r="AB1033" s="781"/>
      <c r="AC1033" s="781"/>
      <c r="AD1033" s="781"/>
      <c r="AE1033" s="781"/>
      <c r="AF1033" s="781"/>
      <c r="AG1033" s="781"/>
      <c r="AH1033" s="781"/>
      <c r="AI1033" s="781"/>
      <c r="AJ1033" s="781"/>
      <c r="AK1033" s="781"/>
      <c r="AL1033" s="781"/>
      <c r="AM1033" s="781"/>
      <c r="AN1033" s="781"/>
      <c r="AO1033" s="781"/>
      <c r="AP1033" s="781"/>
      <c r="AQ1033" s="781"/>
      <c r="AR1033" s="781"/>
      <c r="AS1033" s="781"/>
      <c r="AT1033" s="781"/>
      <c r="AU1033" s="781"/>
      <c r="AV1033" s="781"/>
      <c r="AW1033" s="925"/>
      <c r="AX1033" s="952"/>
      <c r="AY1033" s="953"/>
      <c r="AZ1033" s="953"/>
      <c r="BA1033" s="953"/>
      <c r="BB1033" s="953"/>
      <c r="BC1033" s="954"/>
    </row>
    <row r="1034" spans="1:55" ht="15" customHeight="1">
      <c r="A1034" s="929"/>
      <c r="B1034" s="917"/>
      <c r="C1034" s="918"/>
      <c r="D1034" s="919"/>
      <c r="E1034" s="920"/>
      <c r="F1034" s="920"/>
      <c r="G1034" s="920"/>
      <c r="H1034" s="920"/>
      <c r="I1034" s="920"/>
      <c r="J1034" s="920"/>
      <c r="K1034" s="920"/>
      <c r="L1034" s="920"/>
      <c r="M1034" s="920"/>
      <c r="N1034" s="920"/>
      <c r="O1034" s="920"/>
      <c r="P1034" s="920"/>
      <c r="Q1034" s="921"/>
      <c r="R1034" s="922" t="s">
        <v>2067</v>
      </c>
      <c r="S1034" s="923"/>
      <c r="T1034" s="651" t="s">
        <v>365</v>
      </c>
      <c r="U1034" s="652"/>
      <c r="V1034" s="924"/>
      <c r="W1034" s="842" t="s">
        <v>766</v>
      </c>
      <c r="X1034" s="781"/>
      <c r="Y1034" s="781"/>
      <c r="Z1034" s="781"/>
      <c r="AA1034" s="781"/>
      <c r="AB1034" s="781"/>
      <c r="AC1034" s="781"/>
      <c r="AD1034" s="781"/>
      <c r="AE1034" s="781"/>
      <c r="AF1034" s="781"/>
      <c r="AG1034" s="781"/>
      <c r="AH1034" s="781"/>
      <c r="AI1034" s="781"/>
      <c r="AJ1034" s="781"/>
      <c r="AK1034" s="781"/>
      <c r="AL1034" s="781"/>
      <c r="AM1034" s="781"/>
      <c r="AN1034" s="781"/>
      <c r="AO1034" s="781"/>
      <c r="AP1034" s="781"/>
      <c r="AQ1034" s="781"/>
      <c r="AR1034" s="781"/>
      <c r="AS1034" s="781"/>
      <c r="AT1034" s="781"/>
      <c r="AU1034" s="781"/>
      <c r="AV1034" s="781"/>
      <c r="AW1034" s="925"/>
      <c r="AX1034" s="952"/>
      <c r="AY1034" s="953"/>
      <c r="AZ1034" s="953"/>
      <c r="BA1034" s="953"/>
      <c r="BB1034" s="953"/>
      <c r="BC1034" s="954"/>
    </row>
    <row r="1035" spans="1:55" ht="15" customHeight="1">
      <c r="A1035" s="929"/>
      <c r="B1035" s="917"/>
      <c r="C1035" s="918"/>
      <c r="D1035" s="919"/>
      <c r="E1035" s="920"/>
      <c r="F1035" s="920"/>
      <c r="G1035" s="920"/>
      <c r="H1035" s="920"/>
      <c r="I1035" s="920"/>
      <c r="J1035" s="920"/>
      <c r="K1035" s="920"/>
      <c r="L1035" s="920"/>
      <c r="M1035" s="920"/>
      <c r="N1035" s="920"/>
      <c r="O1035" s="920"/>
      <c r="P1035" s="920"/>
      <c r="Q1035" s="921"/>
      <c r="R1035" s="922" t="s">
        <v>2067</v>
      </c>
      <c r="S1035" s="923"/>
      <c r="T1035" s="651" t="s">
        <v>366</v>
      </c>
      <c r="U1035" s="652"/>
      <c r="V1035" s="924"/>
      <c r="W1035" s="842" t="s">
        <v>767</v>
      </c>
      <c r="X1035" s="781"/>
      <c r="Y1035" s="781"/>
      <c r="Z1035" s="781"/>
      <c r="AA1035" s="781"/>
      <c r="AB1035" s="781"/>
      <c r="AC1035" s="781"/>
      <c r="AD1035" s="781"/>
      <c r="AE1035" s="781"/>
      <c r="AF1035" s="781"/>
      <c r="AG1035" s="781"/>
      <c r="AH1035" s="781"/>
      <c r="AI1035" s="781"/>
      <c r="AJ1035" s="781"/>
      <c r="AK1035" s="781"/>
      <c r="AL1035" s="781"/>
      <c r="AM1035" s="781"/>
      <c r="AN1035" s="781"/>
      <c r="AO1035" s="781"/>
      <c r="AP1035" s="781"/>
      <c r="AQ1035" s="781"/>
      <c r="AR1035" s="781"/>
      <c r="AS1035" s="781"/>
      <c r="AT1035" s="781"/>
      <c r="AU1035" s="781"/>
      <c r="AV1035" s="781"/>
      <c r="AW1035" s="925"/>
      <c r="AX1035" s="933"/>
      <c r="AY1035" s="934"/>
      <c r="AZ1035" s="934"/>
      <c r="BA1035" s="934"/>
      <c r="BB1035" s="934"/>
      <c r="BC1035" s="935"/>
    </row>
    <row r="1036" spans="1:55" ht="15" customHeight="1">
      <c r="A1036" s="929"/>
      <c r="B1036" s="917"/>
      <c r="C1036" s="918"/>
      <c r="D1036" s="919"/>
      <c r="E1036" s="920"/>
      <c r="F1036" s="920"/>
      <c r="G1036" s="920"/>
      <c r="H1036" s="920"/>
      <c r="I1036" s="920"/>
      <c r="J1036" s="920"/>
      <c r="K1036" s="920"/>
      <c r="L1036" s="920"/>
      <c r="M1036" s="920"/>
      <c r="N1036" s="920"/>
      <c r="O1036" s="920"/>
      <c r="P1036" s="920"/>
      <c r="Q1036" s="921"/>
      <c r="R1036" s="922" t="s">
        <v>2067</v>
      </c>
      <c r="S1036" s="923"/>
      <c r="T1036" s="651" t="s">
        <v>367</v>
      </c>
      <c r="U1036" s="652"/>
      <c r="V1036" s="924"/>
      <c r="W1036" s="842" t="s">
        <v>768</v>
      </c>
      <c r="X1036" s="781"/>
      <c r="Y1036" s="781"/>
      <c r="Z1036" s="781"/>
      <c r="AA1036" s="781"/>
      <c r="AB1036" s="781"/>
      <c r="AC1036" s="781"/>
      <c r="AD1036" s="781"/>
      <c r="AE1036" s="781"/>
      <c r="AF1036" s="781"/>
      <c r="AG1036" s="781"/>
      <c r="AH1036" s="781"/>
      <c r="AI1036" s="781"/>
      <c r="AJ1036" s="781"/>
      <c r="AK1036" s="781"/>
      <c r="AL1036" s="781"/>
      <c r="AM1036" s="781"/>
      <c r="AN1036" s="781"/>
      <c r="AO1036" s="781"/>
      <c r="AP1036" s="781"/>
      <c r="AQ1036" s="781"/>
      <c r="AR1036" s="781"/>
      <c r="AS1036" s="781"/>
      <c r="AT1036" s="781"/>
      <c r="AU1036" s="781"/>
      <c r="AV1036" s="781"/>
      <c r="AW1036" s="925"/>
      <c r="AX1036" s="933"/>
      <c r="AY1036" s="934"/>
      <c r="AZ1036" s="934"/>
      <c r="BA1036" s="934"/>
      <c r="BB1036" s="934"/>
      <c r="BC1036" s="935"/>
    </row>
    <row r="1037" spans="1:55" ht="15" customHeight="1">
      <c r="A1037" s="929"/>
      <c r="B1037" s="917"/>
      <c r="C1037" s="918"/>
      <c r="D1037" s="919"/>
      <c r="E1037" s="920"/>
      <c r="F1037" s="920"/>
      <c r="G1037" s="920"/>
      <c r="H1037" s="920"/>
      <c r="I1037" s="920"/>
      <c r="J1037" s="920"/>
      <c r="K1037" s="920"/>
      <c r="L1037" s="920"/>
      <c r="M1037" s="920"/>
      <c r="N1037" s="920"/>
      <c r="O1037" s="920"/>
      <c r="P1037" s="920"/>
      <c r="Q1037" s="921"/>
      <c r="R1037" s="922" t="s">
        <v>2067</v>
      </c>
      <c r="S1037" s="923"/>
      <c r="T1037" s="651" t="s">
        <v>368</v>
      </c>
      <c r="U1037" s="652"/>
      <c r="V1037" s="924"/>
      <c r="W1037" s="842" t="s">
        <v>769</v>
      </c>
      <c r="X1037" s="781"/>
      <c r="Y1037" s="781"/>
      <c r="Z1037" s="781"/>
      <c r="AA1037" s="781"/>
      <c r="AB1037" s="781"/>
      <c r="AC1037" s="781"/>
      <c r="AD1037" s="781"/>
      <c r="AE1037" s="781"/>
      <c r="AF1037" s="781"/>
      <c r="AG1037" s="781"/>
      <c r="AH1037" s="781"/>
      <c r="AI1037" s="781"/>
      <c r="AJ1037" s="781"/>
      <c r="AK1037" s="781"/>
      <c r="AL1037" s="781"/>
      <c r="AM1037" s="781"/>
      <c r="AN1037" s="781"/>
      <c r="AO1037" s="781"/>
      <c r="AP1037" s="781"/>
      <c r="AQ1037" s="781"/>
      <c r="AR1037" s="781"/>
      <c r="AS1037" s="781"/>
      <c r="AT1037" s="781"/>
      <c r="AU1037" s="781"/>
      <c r="AV1037" s="781"/>
      <c r="AW1037" s="925"/>
      <c r="AX1037" s="952"/>
      <c r="AY1037" s="953"/>
      <c r="AZ1037" s="953"/>
      <c r="BA1037" s="953"/>
      <c r="BB1037" s="953"/>
      <c r="BC1037" s="954"/>
    </row>
    <row r="1038" spans="1:55" ht="15" customHeight="1">
      <c r="A1038" s="929"/>
      <c r="B1038" s="917"/>
      <c r="C1038" s="918"/>
      <c r="D1038" s="919"/>
      <c r="E1038" s="920"/>
      <c r="F1038" s="920"/>
      <c r="G1038" s="920"/>
      <c r="H1038" s="920"/>
      <c r="I1038" s="920"/>
      <c r="J1038" s="920"/>
      <c r="K1038" s="920"/>
      <c r="L1038" s="920"/>
      <c r="M1038" s="920"/>
      <c r="N1038" s="920"/>
      <c r="O1038" s="920"/>
      <c r="P1038" s="920"/>
      <c r="Q1038" s="921"/>
      <c r="R1038" s="922" t="s">
        <v>2067</v>
      </c>
      <c r="S1038" s="923"/>
      <c r="T1038" s="651" t="s">
        <v>382</v>
      </c>
      <c r="U1038" s="652"/>
      <c r="V1038" s="924"/>
      <c r="W1038" s="842" t="s">
        <v>770</v>
      </c>
      <c r="X1038" s="781"/>
      <c r="Y1038" s="781"/>
      <c r="Z1038" s="781"/>
      <c r="AA1038" s="781"/>
      <c r="AB1038" s="781"/>
      <c r="AC1038" s="781"/>
      <c r="AD1038" s="781"/>
      <c r="AE1038" s="781"/>
      <c r="AF1038" s="781"/>
      <c r="AG1038" s="781"/>
      <c r="AH1038" s="781"/>
      <c r="AI1038" s="781"/>
      <c r="AJ1038" s="781"/>
      <c r="AK1038" s="781"/>
      <c r="AL1038" s="781"/>
      <c r="AM1038" s="781"/>
      <c r="AN1038" s="781"/>
      <c r="AO1038" s="781"/>
      <c r="AP1038" s="781"/>
      <c r="AQ1038" s="781"/>
      <c r="AR1038" s="781"/>
      <c r="AS1038" s="781"/>
      <c r="AT1038" s="781"/>
      <c r="AU1038" s="781"/>
      <c r="AV1038" s="781"/>
      <c r="AW1038" s="925"/>
      <c r="AX1038" s="933"/>
      <c r="AY1038" s="934"/>
      <c r="AZ1038" s="934"/>
      <c r="BA1038" s="934"/>
      <c r="BB1038" s="934"/>
      <c r="BC1038" s="935"/>
    </row>
    <row r="1039" spans="1:55" ht="15" customHeight="1">
      <c r="A1039" s="929"/>
      <c r="B1039" s="917"/>
      <c r="C1039" s="918"/>
      <c r="D1039" s="919"/>
      <c r="E1039" s="920"/>
      <c r="F1039" s="920"/>
      <c r="G1039" s="920"/>
      <c r="H1039" s="920"/>
      <c r="I1039" s="920"/>
      <c r="J1039" s="920"/>
      <c r="K1039" s="920"/>
      <c r="L1039" s="920"/>
      <c r="M1039" s="920"/>
      <c r="N1039" s="920"/>
      <c r="O1039" s="920"/>
      <c r="P1039" s="920"/>
      <c r="Q1039" s="921"/>
      <c r="R1039" s="922" t="s">
        <v>2067</v>
      </c>
      <c r="S1039" s="923"/>
      <c r="T1039" s="651" t="s">
        <v>383</v>
      </c>
      <c r="U1039" s="652"/>
      <c r="V1039" s="924"/>
      <c r="W1039" s="842" t="s">
        <v>771</v>
      </c>
      <c r="X1039" s="781"/>
      <c r="Y1039" s="781"/>
      <c r="Z1039" s="781"/>
      <c r="AA1039" s="781"/>
      <c r="AB1039" s="781"/>
      <c r="AC1039" s="781"/>
      <c r="AD1039" s="781"/>
      <c r="AE1039" s="781"/>
      <c r="AF1039" s="781"/>
      <c r="AG1039" s="781"/>
      <c r="AH1039" s="781"/>
      <c r="AI1039" s="781"/>
      <c r="AJ1039" s="781"/>
      <c r="AK1039" s="781"/>
      <c r="AL1039" s="781"/>
      <c r="AM1039" s="781"/>
      <c r="AN1039" s="781"/>
      <c r="AO1039" s="781"/>
      <c r="AP1039" s="781"/>
      <c r="AQ1039" s="781"/>
      <c r="AR1039" s="781"/>
      <c r="AS1039" s="781"/>
      <c r="AT1039" s="781"/>
      <c r="AU1039" s="781"/>
      <c r="AV1039" s="781"/>
      <c r="AW1039" s="925"/>
      <c r="AX1039" s="952"/>
      <c r="AY1039" s="953"/>
      <c r="AZ1039" s="953"/>
      <c r="BA1039" s="953"/>
      <c r="BB1039" s="953"/>
      <c r="BC1039" s="954"/>
    </row>
    <row r="1040" spans="1:55" ht="15" customHeight="1">
      <c r="A1040" s="929"/>
      <c r="B1040" s="917"/>
      <c r="C1040" s="918"/>
      <c r="D1040" s="919"/>
      <c r="E1040" s="920"/>
      <c r="F1040" s="920"/>
      <c r="G1040" s="920"/>
      <c r="H1040" s="920"/>
      <c r="I1040" s="920"/>
      <c r="J1040" s="920"/>
      <c r="K1040" s="920"/>
      <c r="L1040" s="920"/>
      <c r="M1040" s="920"/>
      <c r="N1040" s="920"/>
      <c r="O1040" s="920"/>
      <c r="P1040" s="920"/>
      <c r="Q1040" s="921"/>
      <c r="R1040" s="922" t="s">
        <v>2067</v>
      </c>
      <c r="S1040" s="923"/>
      <c r="T1040" s="651" t="s">
        <v>384</v>
      </c>
      <c r="U1040" s="652"/>
      <c r="V1040" s="924"/>
      <c r="W1040" s="842" t="s">
        <v>772</v>
      </c>
      <c r="X1040" s="781"/>
      <c r="Y1040" s="781"/>
      <c r="Z1040" s="781"/>
      <c r="AA1040" s="781"/>
      <c r="AB1040" s="781"/>
      <c r="AC1040" s="781"/>
      <c r="AD1040" s="781"/>
      <c r="AE1040" s="781"/>
      <c r="AF1040" s="781"/>
      <c r="AG1040" s="781"/>
      <c r="AH1040" s="781"/>
      <c r="AI1040" s="781"/>
      <c r="AJ1040" s="781"/>
      <c r="AK1040" s="781"/>
      <c r="AL1040" s="781"/>
      <c r="AM1040" s="781"/>
      <c r="AN1040" s="781"/>
      <c r="AO1040" s="781"/>
      <c r="AP1040" s="781"/>
      <c r="AQ1040" s="781"/>
      <c r="AR1040" s="781"/>
      <c r="AS1040" s="781"/>
      <c r="AT1040" s="781"/>
      <c r="AU1040" s="781"/>
      <c r="AV1040" s="781"/>
      <c r="AW1040" s="925"/>
      <c r="AX1040" s="933"/>
      <c r="AY1040" s="934"/>
      <c r="AZ1040" s="934"/>
      <c r="BA1040" s="934"/>
      <c r="BB1040" s="934"/>
      <c r="BC1040" s="935"/>
    </row>
    <row r="1041" spans="1:55" ht="15" customHeight="1">
      <c r="A1041" s="929"/>
      <c r="B1041" s="917"/>
      <c r="C1041" s="918"/>
      <c r="D1041" s="919"/>
      <c r="E1041" s="920"/>
      <c r="F1041" s="920"/>
      <c r="G1041" s="920"/>
      <c r="H1041" s="920"/>
      <c r="I1041" s="920"/>
      <c r="J1041" s="920"/>
      <c r="K1041" s="920"/>
      <c r="L1041" s="920"/>
      <c r="M1041" s="920"/>
      <c r="N1041" s="920"/>
      <c r="O1041" s="920"/>
      <c r="P1041" s="920"/>
      <c r="Q1041" s="921"/>
      <c r="R1041" s="922" t="s">
        <v>2067</v>
      </c>
      <c r="S1041" s="923"/>
      <c r="T1041" s="651" t="s">
        <v>385</v>
      </c>
      <c r="U1041" s="652"/>
      <c r="V1041" s="924"/>
      <c r="W1041" s="842" t="s">
        <v>773</v>
      </c>
      <c r="X1041" s="781"/>
      <c r="Y1041" s="781"/>
      <c r="Z1041" s="781"/>
      <c r="AA1041" s="781"/>
      <c r="AB1041" s="781"/>
      <c r="AC1041" s="781"/>
      <c r="AD1041" s="781"/>
      <c r="AE1041" s="781"/>
      <c r="AF1041" s="781"/>
      <c r="AG1041" s="781"/>
      <c r="AH1041" s="781"/>
      <c r="AI1041" s="781"/>
      <c r="AJ1041" s="781"/>
      <c r="AK1041" s="781"/>
      <c r="AL1041" s="781"/>
      <c r="AM1041" s="781"/>
      <c r="AN1041" s="781"/>
      <c r="AO1041" s="781"/>
      <c r="AP1041" s="781"/>
      <c r="AQ1041" s="781"/>
      <c r="AR1041" s="781"/>
      <c r="AS1041" s="781"/>
      <c r="AT1041" s="781"/>
      <c r="AU1041" s="781"/>
      <c r="AV1041" s="781"/>
      <c r="AW1041" s="925"/>
      <c r="AX1041" s="933"/>
      <c r="AY1041" s="934"/>
      <c r="AZ1041" s="934"/>
      <c r="BA1041" s="934"/>
      <c r="BB1041" s="934"/>
      <c r="BC1041" s="935"/>
    </row>
    <row r="1042" spans="1:55" ht="15" customHeight="1">
      <c r="A1042" s="929"/>
      <c r="B1042" s="917"/>
      <c r="C1042" s="918"/>
      <c r="D1042" s="919"/>
      <c r="E1042" s="920"/>
      <c r="F1042" s="920"/>
      <c r="G1042" s="920"/>
      <c r="H1042" s="920"/>
      <c r="I1042" s="920"/>
      <c r="J1042" s="920"/>
      <c r="K1042" s="920"/>
      <c r="L1042" s="920"/>
      <c r="M1042" s="920"/>
      <c r="N1042" s="920"/>
      <c r="O1042" s="920"/>
      <c r="P1042" s="920"/>
      <c r="Q1042" s="921"/>
      <c r="R1042" s="922" t="s">
        <v>2067</v>
      </c>
      <c r="S1042" s="923"/>
      <c r="T1042" s="651" t="s">
        <v>386</v>
      </c>
      <c r="U1042" s="652"/>
      <c r="V1042" s="924"/>
      <c r="W1042" s="842" t="s">
        <v>774</v>
      </c>
      <c r="X1042" s="781"/>
      <c r="Y1042" s="781"/>
      <c r="Z1042" s="781"/>
      <c r="AA1042" s="781"/>
      <c r="AB1042" s="781"/>
      <c r="AC1042" s="781"/>
      <c r="AD1042" s="781"/>
      <c r="AE1042" s="781"/>
      <c r="AF1042" s="781"/>
      <c r="AG1042" s="781"/>
      <c r="AH1042" s="781"/>
      <c r="AI1042" s="781"/>
      <c r="AJ1042" s="781"/>
      <c r="AK1042" s="781"/>
      <c r="AL1042" s="781"/>
      <c r="AM1042" s="781"/>
      <c r="AN1042" s="781"/>
      <c r="AO1042" s="781"/>
      <c r="AP1042" s="781"/>
      <c r="AQ1042" s="781"/>
      <c r="AR1042" s="781"/>
      <c r="AS1042" s="781"/>
      <c r="AT1042" s="781"/>
      <c r="AU1042" s="781"/>
      <c r="AV1042" s="781"/>
      <c r="AW1042" s="925"/>
      <c r="AX1042" s="952"/>
      <c r="AY1042" s="953"/>
      <c r="AZ1042" s="953"/>
      <c r="BA1042" s="953"/>
      <c r="BB1042" s="953"/>
      <c r="BC1042" s="954"/>
    </row>
    <row r="1043" spans="1:55" ht="15" customHeight="1">
      <c r="A1043" s="929"/>
      <c r="B1043" s="917"/>
      <c r="C1043" s="918"/>
      <c r="D1043" s="919"/>
      <c r="E1043" s="920"/>
      <c r="F1043" s="920"/>
      <c r="G1043" s="920"/>
      <c r="H1043" s="920"/>
      <c r="I1043" s="920"/>
      <c r="J1043" s="920"/>
      <c r="K1043" s="920"/>
      <c r="L1043" s="920"/>
      <c r="M1043" s="920"/>
      <c r="N1043" s="920"/>
      <c r="O1043" s="920"/>
      <c r="P1043" s="920"/>
      <c r="Q1043" s="921"/>
      <c r="R1043" s="922" t="s">
        <v>2067</v>
      </c>
      <c r="S1043" s="923"/>
      <c r="T1043" s="651" t="s">
        <v>387</v>
      </c>
      <c r="U1043" s="652"/>
      <c r="V1043" s="924"/>
      <c r="W1043" s="842" t="s">
        <v>775</v>
      </c>
      <c r="X1043" s="781"/>
      <c r="Y1043" s="781"/>
      <c r="Z1043" s="781"/>
      <c r="AA1043" s="781"/>
      <c r="AB1043" s="781"/>
      <c r="AC1043" s="781"/>
      <c r="AD1043" s="781"/>
      <c r="AE1043" s="781"/>
      <c r="AF1043" s="781"/>
      <c r="AG1043" s="781"/>
      <c r="AH1043" s="781"/>
      <c r="AI1043" s="781"/>
      <c r="AJ1043" s="781"/>
      <c r="AK1043" s="781"/>
      <c r="AL1043" s="781"/>
      <c r="AM1043" s="781"/>
      <c r="AN1043" s="781"/>
      <c r="AO1043" s="781"/>
      <c r="AP1043" s="781"/>
      <c r="AQ1043" s="781"/>
      <c r="AR1043" s="781"/>
      <c r="AS1043" s="781"/>
      <c r="AT1043" s="781"/>
      <c r="AU1043" s="781"/>
      <c r="AV1043" s="781"/>
      <c r="AW1043" s="925"/>
      <c r="AX1043" s="952"/>
      <c r="AY1043" s="953"/>
      <c r="AZ1043" s="953"/>
      <c r="BA1043" s="953"/>
      <c r="BB1043" s="953"/>
      <c r="BC1043" s="954"/>
    </row>
    <row r="1044" spans="1:55" ht="15" customHeight="1">
      <c r="A1044" s="929"/>
      <c r="B1044" s="917"/>
      <c r="C1044" s="918"/>
      <c r="D1044" s="919"/>
      <c r="E1044" s="920"/>
      <c r="F1044" s="920"/>
      <c r="G1044" s="920"/>
      <c r="H1044" s="920"/>
      <c r="I1044" s="920"/>
      <c r="J1044" s="920"/>
      <c r="K1044" s="920"/>
      <c r="L1044" s="920"/>
      <c r="M1044" s="920"/>
      <c r="N1044" s="920"/>
      <c r="O1044" s="920"/>
      <c r="P1044" s="920"/>
      <c r="Q1044" s="921"/>
      <c r="R1044" s="922" t="s">
        <v>2067</v>
      </c>
      <c r="S1044" s="923"/>
      <c r="T1044" s="651" t="s">
        <v>388</v>
      </c>
      <c r="U1044" s="652"/>
      <c r="V1044" s="924"/>
      <c r="W1044" s="842" t="s">
        <v>776</v>
      </c>
      <c r="X1044" s="781"/>
      <c r="Y1044" s="781"/>
      <c r="Z1044" s="781"/>
      <c r="AA1044" s="781"/>
      <c r="AB1044" s="781"/>
      <c r="AC1044" s="781"/>
      <c r="AD1044" s="781"/>
      <c r="AE1044" s="781"/>
      <c r="AF1044" s="781"/>
      <c r="AG1044" s="781"/>
      <c r="AH1044" s="781"/>
      <c r="AI1044" s="781"/>
      <c r="AJ1044" s="781"/>
      <c r="AK1044" s="781"/>
      <c r="AL1044" s="781"/>
      <c r="AM1044" s="781"/>
      <c r="AN1044" s="781"/>
      <c r="AO1044" s="781"/>
      <c r="AP1044" s="781"/>
      <c r="AQ1044" s="781"/>
      <c r="AR1044" s="781"/>
      <c r="AS1044" s="781"/>
      <c r="AT1044" s="781"/>
      <c r="AU1044" s="781"/>
      <c r="AV1044" s="781"/>
      <c r="AW1044" s="925"/>
      <c r="AX1044" s="933"/>
      <c r="AY1044" s="934"/>
      <c r="AZ1044" s="934"/>
      <c r="BA1044" s="934"/>
      <c r="BB1044" s="934"/>
      <c r="BC1044" s="935"/>
    </row>
    <row r="1045" spans="1:55" ht="15" customHeight="1">
      <c r="A1045" s="929"/>
      <c r="B1045" s="917"/>
      <c r="C1045" s="918"/>
      <c r="D1045" s="919"/>
      <c r="E1045" s="920"/>
      <c r="F1045" s="920"/>
      <c r="G1045" s="920"/>
      <c r="H1045" s="920"/>
      <c r="I1045" s="920"/>
      <c r="J1045" s="920"/>
      <c r="K1045" s="920"/>
      <c r="L1045" s="920"/>
      <c r="M1045" s="920"/>
      <c r="N1045" s="920"/>
      <c r="O1045" s="920"/>
      <c r="P1045" s="920"/>
      <c r="Q1045" s="921"/>
      <c r="R1045" s="922" t="s">
        <v>2067</v>
      </c>
      <c r="S1045" s="923"/>
      <c r="T1045" s="651" t="s">
        <v>389</v>
      </c>
      <c r="U1045" s="652"/>
      <c r="V1045" s="924"/>
      <c r="W1045" s="842" t="s">
        <v>777</v>
      </c>
      <c r="X1045" s="781"/>
      <c r="Y1045" s="781"/>
      <c r="Z1045" s="781"/>
      <c r="AA1045" s="781"/>
      <c r="AB1045" s="781"/>
      <c r="AC1045" s="781"/>
      <c r="AD1045" s="781"/>
      <c r="AE1045" s="781"/>
      <c r="AF1045" s="781"/>
      <c r="AG1045" s="781"/>
      <c r="AH1045" s="781"/>
      <c r="AI1045" s="781"/>
      <c r="AJ1045" s="781"/>
      <c r="AK1045" s="781"/>
      <c r="AL1045" s="781"/>
      <c r="AM1045" s="781"/>
      <c r="AN1045" s="781"/>
      <c r="AO1045" s="781"/>
      <c r="AP1045" s="781"/>
      <c r="AQ1045" s="781"/>
      <c r="AR1045" s="781"/>
      <c r="AS1045" s="781"/>
      <c r="AT1045" s="781"/>
      <c r="AU1045" s="781"/>
      <c r="AV1045" s="781"/>
      <c r="AW1045" s="925"/>
      <c r="AX1045" s="952"/>
      <c r="AY1045" s="953"/>
      <c r="AZ1045" s="953"/>
      <c r="BA1045" s="953"/>
      <c r="BB1045" s="953"/>
      <c r="BC1045" s="954"/>
    </row>
    <row r="1046" spans="1:55" ht="15" customHeight="1">
      <c r="A1046" s="929"/>
      <c r="B1046" s="917"/>
      <c r="C1046" s="918"/>
      <c r="D1046" s="919"/>
      <c r="E1046" s="920"/>
      <c r="F1046" s="920"/>
      <c r="G1046" s="920"/>
      <c r="H1046" s="920"/>
      <c r="I1046" s="920"/>
      <c r="J1046" s="920"/>
      <c r="K1046" s="920"/>
      <c r="L1046" s="920"/>
      <c r="M1046" s="920"/>
      <c r="N1046" s="920"/>
      <c r="O1046" s="920"/>
      <c r="P1046" s="920"/>
      <c r="Q1046" s="921"/>
      <c r="R1046" s="955"/>
      <c r="S1046" s="956"/>
      <c r="T1046" s="651"/>
      <c r="U1046" s="652"/>
      <c r="V1046" s="924"/>
      <c r="W1046" s="842"/>
      <c r="X1046" s="781"/>
      <c r="Y1046" s="781"/>
      <c r="Z1046" s="781"/>
      <c r="AA1046" s="781"/>
      <c r="AB1046" s="781"/>
      <c r="AC1046" s="781"/>
      <c r="AD1046" s="781"/>
      <c r="AE1046" s="781"/>
      <c r="AF1046" s="781"/>
      <c r="AG1046" s="781"/>
      <c r="AH1046" s="781"/>
      <c r="AI1046" s="781"/>
      <c r="AJ1046" s="781"/>
      <c r="AK1046" s="781"/>
      <c r="AL1046" s="781"/>
      <c r="AM1046" s="781"/>
      <c r="AN1046" s="781"/>
      <c r="AO1046" s="781"/>
      <c r="AP1046" s="781"/>
      <c r="AQ1046" s="781"/>
      <c r="AR1046" s="781"/>
      <c r="AS1046" s="781"/>
      <c r="AT1046" s="781"/>
      <c r="AU1046" s="781"/>
      <c r="AV1046" s="781"/>
      <c r="AW1046" s="925"/>
      <c r="AX1046" s="952"/>
      <c r="AY1046" s="953"/>
      <c r="AZ1046" s="953"/>
      <c r="BA1046" s="953"/>
      <c r="BB1046" s="953"/>
      <c r="BC1046" s="954"/>
    </row>
    <row r="1047" spans="1:55" ht="15" customHeight="1">
      <c r="A1047" s="916" t="s">
        <v>1447</v>
      </c>
      <c r="B1047" s="917"/>
      <c r="C1047" s="918"/>
      <c r="D1047" s="919" t="s">
        <v>778</v>
      </c>
      <c r="E1047" s="920"/>
      <c r="F1047" s="920"/>
      <c r="G1047" s="920"/>
      <c r="H1047" s="920"/>
      <c r="I1047" s="920"/>
      <c r="J1047" s="920"/>
      <c r="K1047" s="920"/>
      <c r="L1047" s="920"/>
      <c r="M1047" s="920"/>
      <c r="N1047" s="920"/>
      <c r="O1047" s="920"/>
      <c r="P1047" s="920"/>
      <c r="Q1047" s="921"/>
      <c r="R1047" s="922" t="s">
        <v>2067</v>
      </c>
      <c r="S1047" s="923"/>
      <c r="T1047" s="651" t="s">
        <v>716</v>
      </c>
      <c r="U1047" s="652"/>
      <c r="V1047" s="924"/>
      <c r="W1047" s="842" t="s">
        <v>779</v>
      </c>
      <c r="X1047" s="781"/>
      <c r="Y1047" s="781"/>
      <c r="Z1047" s="781"/>
      <c r="AA1047" s="781"/>
      <c r="AB1047" s="781"/>
      <c r="AC1047" s="781"/>
      <c r="AD1047" s="781"/>
      <c r="AE1047" s="781"/>
      <c r="AF1047" s="781"/>
      <c r="AG1047" s="781"/>
      <c r="AH1047" s="781"/>
      <c r="AI1047" s="781"/>
      <c r="AJ1047" s="781"/>
      <c r="AK1047" s="781"/>
      <c r="AL1047" s="781"/>
      <c r="AM1047" s="781"/>
      <c r="AN1047" s="781"/>
      <c r="AO1047" s="781"/>
      <c r="AP1047" s="781"/>
      <c r="AQ1047" s="781"/>
      <c r="AR1047" s="781"/>
      <c r="AS1047" s="781"/>
      <c r="AT1047" s="781"/>
      <c r="AU1047" s="781"/>
      <c r="AV1047" s="781"/>
      <c r="AW1047" s="925"/>
      <c r="AX1047" s="952"/>
      <c r="AY1047" s="953"/>
      <c r="AZ1047" s="953"/>
      <c r="BA1047" s="953"/>
      <c r="BB1047" s="953"/>
      <c r="BC1047" s="954"/>
    </row>
    <row r="1048" spans="1:55" ht="15" customHeight="1">
      <c r="A1048" s="929"/>
      <c r="B1048" s="917"/>
      <c r="C1048" s="918"/>
      <c r="D1048" s="919"/>
      <c r="E1048" s="920"/>
      <c r="F1048" s="920"/>
      <c r="G1048" s="920"/>
      <c r="H1048" s="920"/>
      <c r="I1048" s="920"/>
      <c r="J1048" s="920"/>
      <c r="K1048" s="920"/>
      <c r="L1048" s="920"/>
      <c r="M1048" s="920"/>
      <c r="N1048" s="920"/>
      <c r="O1048" s="920"/>
      <c r="P1048" s="920"/>
      <c r="Q1048" s="921"/>
      <c r="R1048" s="922" t="s">
        <v>2067</v>
      </c>
      <c r="S1048" s="923"/>
      <c r="T1048" s="651" t="s">
        <v>361</v>
      </c>
      <c r="U1048" s="652"/>
      <c r="V1048" s="924"/>
      <c r="W1048" s="842" t="s">
        <v>780</v>
      </c>
      <c r="X1048" s="781"/>
      <c r="Y1048" s="781"/>
      <c r="Z1048" s="781"/>
      <c r="AA1048" s="781"/>
      <c r="AB1048" s="781"/>
      <c r="AC1048" s="781"/>
      <c r="AD1048" s="781"/>
      <c r="AE1048" s="781"/>
      <c r="AF1048" s="781"/>
      <c r="AG1048" s="781"/>
      <c r="AH1048" s="781"/>
      <c r="AI1048" s="781"/>
      <c r="AJ1048" s="781"/>
      <c r="AK1048" s="781"/>
      <c r="AL1048" s="781"/>
      <c r="AM1048" s="781"/>
      <c r="AN1048" s="781"/>
      <c r="AO1048" s="781"/>
      <c r="AP1048" s="781"/>
      <c r="AQ1048" s="781"/>
      <c r="AR1048" s="781"/>
      <c r="AS1048" s="781"/>
      <c r="AT1048" s="781"/>
      <c r="AU1048" s="781"/>
      <c r="AV1048" s="781"/>
      <c r="AW1048" s="925"/>
      <c r="AX1048" s="933"/>
      <c r="AY1048" s="934"/>
      <c r="AZ1048" s="934"/>
      <c r="BA1048" s="934"/>
      <c r="BB1048" s="934"/>
      <c r="BC1048" s="935"/>
    </row>
    <row r="1049" spans="1:55" ht="15" customHeight="1">
      <c r="A1049" s="929"/>
      <c r="B1049" s="917"/>
      <c r="C1049" s="918"/>
      <c r="D1049" s="919"/>
      <c r="E1049" s="920"/>
      <c r="F1049" s="920"/>
      <c r="G1049" s="920"/>
      <c r="H1049" s="920"/>
      <c r="I1049" s="920"/>
      <c r="J1049" s="920"/>
      <c r="K1049" s="920"/>
      <c r="L1049" s="920"/>
      <c r="M1049" s="920"/>
      <c r="N1049" s="920"/>
      <c r="O1049" s="920"/>
      <c r="P1049" s="920"/>
      <c r="Q1049" s="921"/>
      <c r="R1049" s="922" t="s">
        <v>2067</v>
      </c>
      <c r="S1049" s="923"/>
      <c r="T1049" s="651" t="s">
        <v>362</v>
      </c>
      <c r="U1049" s="652"/>
      <c r="V1049" s="924"/>
      <c r="W1049" s="842" t="s">
        <v>781</v>
      </c>
      <c r="X1049" s="781"/>
      <c r="Y1049" s="781"/>
      <c r="Z1049" s="781"/>
      <c r="AA1049" s="781"/>
      <c r="AB1049" s="781"/>
      <c r="AC1049" s="781"/>
      <c r="AD1049" s="781"/>
      <c r="AE1049" s="781"/>
      <c r="AF1049" s="781"/>
      <c r="AG1049" s="781"/>
      <c r="AH1049" s="781"/>
      <c r="AI1049" s="781"/>
      <c r="AJ1049" s="781"/>
      <c r="AK1049" s="781"/>
      <c r="AL1049" s="781"/>
      <c r="AM1049" s="781"/>
      <c r="AN1049" s="781"/>
      <c r="AO1049" s="781"/>
      <c r="AP1049" s="781"/>
      <c r="AQ1049" s="781"/>
      <c r="AR1049" s="781"/>
      <c r="AS1049" s="781"/>
      <c r="AT1049" s="781"/>
      <c r="AU1049" s="781"/>
      <c r="AV1049" s="781"/>
      <c r="AW1049" s="925"/>
      <c r="AX1049" s="933"/>
      <c r="AY1049" s="934"/>
      <c r="AZ1049" s="934"/>
      <c r="BA1049" s="934"/>
      <c r="BB1049" s="934"/>
      <c r="BC1049" s="935"/>
    </row>
    <row r="1050" spans="1:55" ht="15" customHeight="1">
      <c r="A1050" s="929"/>
      <c r="B1050" s="917"/>
      <c r="C1050" s="918"/>
      <c r="D1050" s="919"/>
      <c r="E1050" s="920"/>
      <c r="F1050" s="920"/>
      <c r="G1050" s="920"/>
      <c r="H1050" s="920"/>
      <c r="I1050" s="920"/>
      <c r="J1050" s="920"/>
      <c r="K1050" s="920"/>
      <c r="L1050" s="920"/>
      <c r="M1050" s="920"/>
      <c r="N1050" s="920"/>
      <c r="O1050" s="920"/>
      <c r="P1050" s="920"/>
      <c r="Q1050" s="921"/>
      <c r="R1050" s="922" t="s">
        <v>2067</v>
      </c>
      <c r="S1050" s="923"/>
      <c r="T1050" s="651" t="s">
        <v>363</v>
      </c>
      <c r="U1050" s="652"/>
      <c r="V1050" s="924"/>
      <c r="W1050" s="842" t="s">
        <v>782</v>
      </c>
      <c r="X1050" s="781"/>
      <c r="Y1050" s="781"/>
      <c r="Z1050" s="781"/>
      <c r="AA1050" s="781"/>
      <c r="AB1050" s="781"/>
      <c r="AC1050" s="781"/>
      <c r="AD1050" s="781"/>
      <c r="AE1050" s="781"/>
      <c r="AF1050" s="781"/>
      <c r="AG1050" s="781"/>
      <c r="AH1050" s="781"/>
      <c r="AI1050" s="781"/>
      <c r="AJ1050" s="781"/>
      <c r="AK1050" s="781"/>
      <c r="AL1050" s="781"/>
      <c r="AM1050" s="781"/>
      <c r="AN1050" s="781"/>
      <c r="AO1050" s="781"/>
      <c r="AP1050" s="781"/>
      <c r="AQ1050" s="781"/>
      <c r="AR1050" s="781"/>
      <c r="AS1050" s="781"/>
      <c r="AT1050" s="781"/>
      <c r="AU1050" s="781"/>
      <c r="AV1050" s="781"/>
      <c r="AW1050" s="925"/>
      <c r="AX1050" s="933"/>
      <c r="AY1050" s="934"/>
      <c r="AZ1050" s="934"/>
      <c r="BA1050" s="934"/>
      <c r="BB1050" s="934"/>
      <c r="BC1050" s="935"/>
    </row>
    <row r="1051" spans="1:55" ht="15" customHeight="1">
      <c r="A1051" s="929"/>
      <c r="B1051" s="917"/>
      <c r="C1051" s="918"/>
      <c r="D1051" s="919"/>
      <c r="E1051" s="920"/>
      <c r="F1051" s="920"/>
      <c r="G1051" s="920"/>
      <c r="H1051" s="920"/>
      <c r="I1051" s="920"/>
      <c r="J1051" s="920"/>
      <c r="K1051" s="920"/>
      <c r="L1051" s="920"/>
      <c r="M1051" s="920"/>
      <c r="N1051" s="920"/>
      <c r="O1051" s="920"/>
      <c r="P1051" s="920"/>
      <c r="Q1051" s="921"/>
      <c r="R1051" s="922" t="s">
        <v>2067</v>
      </c>
      <c r="S1051" s="923"/>
      <c r="T1051" s="651" t="s">
        <v>364</v>
      </c>
      <c r="U1051" s="652"/>
      <c r="V1051" s="924"/>
      <c r="W1051" s="842" t="s">
        <v>783</v>
      </c>
      <c r="X1051" s="781"/>
      <c r="Y1051" s="781"/>
      <c r="Z1051" s="781"/>
      <c r="AA1051" s="781"/>
      <c r="AB1051" s="781"/>
      <c r="AC1051" s="781"/>
      <c r="AD1051" s="781"/>
      <c r="AE1051" s="781"/>
      <c r="AF1051" s="781"/>
      <c r="AG1051" s="781"/>
      <c r="AH1051" s="781"/>
      <c r="AI1051" s="781"/>
      <c r="AJ1051" s="781"/>
      <c r="AK1051" s="781"/>
      <c r="AL1051" s="781"/>
      <c r="AM1051" s="781"/>
      <c r="AN1051" s="781"/>
      <c r="AO1051" s="781"/>
      <c r="AP1051" s="781"/>
      <c r="AQ1051" s="781"/>
      <c r="AR1051" s="781"/>
      <c r="AS1051" s="781"/>
      <c r="AT1051" s="781"/>
      <c r="AU1051" s="781"/>
      <c r="AV1051" s="781"/>
      <c r="AW1051" s="925"/>
      <c r="AX1051" s="933"/>
      <c r="AY1051" s="934"/>
      <c r="AZ1051" s="934"/>
      <c r="BA1051" s="934"/>
      <c r="BB1051" s="934"/>
      <c r="BC1051" s="935"/>
    </row>
    <row r="1052" spans="1:55" ht="15" customHeight="1">
      <c r="A1052" s="929"/>
      <c r="B1052" s="917"/>
      <c r="C1052" s="918"/>
      <c r="D1052" s="919"/>
      <c r="E1052" s="920"/>
      <c r="F1052" s="920"/>
      <c r="G1052" s="920"/>
      <c r="H1052" s="920"/>
      <c r="I1052" s="920"/>
      <c r="J1052" s="920"/>
      <c r="K1052" s="920"/>
      <c r="L1052" s="920"/>
      <c r="M1052" s="920"/>
      <c r="N1052" s="920"/>
      <c r="O1052" s="920"/>
      <c r="P1052" s="920"/>
      <c r="Q1052" s="921"/>
      <c r="R1052" s="922" t="s">
        <v>2067</v>
      </c>
      <c r="S1052" s="923"/>
      <c r="T1052" s="651" t="s">
        <v>365</v>
      </c>
      <c r="U1052" s="652"/>
      <c r="V1052" s="924"/>
      <c r="W1052" s="842" t="s">
        <v>784</v>
      </c>
      <c r="X1052" s="781"/>
      <c r="Y1052" s="781"/>
      <c r="Z1052" s="781"/>
      <c r="AA1052" s="781"/>
      <c r="AB1052" s="781"/>
      <c r="AC1052" s="781"/>
      <c r="AD1052" s="781"/>
      <c r="AE1052" s="781"/>
      <c r="AF1052" s="781"/>
      <c r="AG1052" s="781"/>
      <c r="AH1052" s="781"/>
      <c r="AI1052" s="781"/>
      <c r="AJ1052" s="781"/>
      <c r="AK1052" s="781"/>
      <c r="AL1052" s="781"/>
      <c r="AM1052" s="781"/>
      <c r="AN1052" s="781"/>
      <c r="AO1052" s="781"/>
      <c r="AP1052" s="781"/>
      <c r="AQ1052" s="781"/>
      <c r="AR1052" s="781"/>
      <c r="AS1052" s="781"/>
      <c r="AT1052" s="781"/>
      <c r="AU1052" s="781"/>
      <c r="AV1052" s="781"/>
      <c r="AW1052" s="925"/>
      <c r="AX1052" s="933"/>
      <c r="AY1052" s="934"/>
      <c r="AZ1052" s="934"/>
      <c r="BA1052" s="934"/>
      <c r="BB1052" s="934"/>
      <c r="BC1052" s="935"/>
    </row>
    <row r="1053" spans="1:55" ht="15" customHeight="1">
      <c r="A1053" s="929"/>
      <c r="B1053" s="917"/>
      <c r="C1053" s="918"/>
      <c r="D1053" s="919"/>
      <c r="E1053" s="920"/>
      <c r="F1053" s="920"/>
      <c r="G1053" s="920"/>
      <c r="H1053" s="920"/>
      <c r="I1053" s="920"/>
      <c r="J1053" s="920"/>
      <c r="K1053" s="920"/>
      <c r="L1053" s="920"/>
      <c r="M1053" s="920"/>
      <c r="N1053" s="920"/>
      <c r="O1053" s="920"/>
      <c r="P1053" s="920"/>
      <c r="Q1053" s="921"/>
      <c r="R1053" s="922" t="s">
        <v>2067</v>
      </c>
      <c r="S1053" s="923"/>
      <c r="T1053" s="651" t="s">
        <v>366</v>
      </c>
      <c r="U1053" s="652"/>
      <c r="V1053" s="924"/>
      <c r="W1053" s="842" t="s">
        <v>785</v>
      </c>
      <c r="X1053" s="781"/>
      <c r="Y1053" s="781"/>
      <c r="Z1053" s="781"/>
      <c r="AA1053" s="781"/>
      <c r="AB1053" s="781"/>
      <c r="AC1053" s="781"/>
      <c r="AD1053" s="781"/>
      <c r="AE1053" s="781"/>
      <c r="AF1053" s="781"/>
      <c r="AG1053" s="781"/>
      <c r="AH1053" s="781"/>
      <c r="AI1053" s="781"/>
      <c r="AJ1053" s="781"/>
      <c r="AK1053" s="781"/>
      <c r="AL1053" s="781"/>
      <c r="AM1053" s="781"/>
      <c r="AN1053" s="781"/>
      <c r="AO1053" s="781"/>
      <c r="AP1053" s="781"/>
      <c r="AQ1053" s="781"/>
      <c r="AR1053" s="781"/>
      <c r="AS1053" s="781"/>
      <c r="AT1053" s="781"/>
      <c r="AU1053" s="781"/>
      <c r="AV1053" s="781"/>
      <c r="AW1053" s="925"/>
      <c r="AX1053" s="952"/>
      <c r="AY1053" s="953"/>
      <c r="AZ1053" s="953"/>
      <c r="BA1053" s="953"/>
      <c r="BB1053" s="953"/>
      <c r="BC1053" s="954"/>
    </row>
    <row r="1054" spans="1:55" ht="15" customHeight="1">
      <c r="A1054" s="929"/>
      <c r="B1054" s="917"/>
      <c r="C1054" s="918"/>
      <c r="D1054" s="919"/>
      <c r="E1054" s="920"/>
      <c r="F1054" s="920"/>
      <c r="G1054" s="920"/>
      <c r="H1054" s="920"/>
      <c r="I1054" s="920"/>
      <c r="J1054" s="920"/>
      <c r="K1054" s="920"/>
      <c r="L1054" s="920"/>
      <c r="M1054" s="920"/>
      <c r="N1054" s="920"/>
      <c r="O1054" s="920"/>
      <c r="P1054" s="920"/>
      <c r="Q1054" s="921"/>
      <c r="R1054" s="922" t="s">
        <v>2067</v>
      </c>
      <c r="S1054" s="923"/>
      <c r="T1054" s="651" t="s">
        <v>367</v>
      </c>
      <c r="U1054" s="652"/>
      <c r="V1054" s="924"/>
      <c r="W1054" s="842" t="s">
        <v>2322</v>
      </c>
      <c r="X1054" s="781"/>
      <c r="Y1054" s="781"/>
      <c r="Z1054" s="781"/>
      <c r="AA1054" s="781"/>
      <c r="AB1054" s="781"/>
      <c r="AC1054" s="781"/>
      <c r="AD1054" s="781"/>
      <c r="AE1054" s="781"/>
      <c r="AF1054" s="781"/>
      <c r="AG1054" s="781"/>
      <c r="AH1054" s="781"/>
      <c r="AI1054" s="781"/>
      <c r="AJ1054" s="781"/>
      <c r="AK1054" s="781"/>
      <c r="AL1054" s="781"/>
      <c r="AM1054" s="781"/>
      <c r="AN1054" s="781"/>
      <c r="AO1054" s="781"/>
      <c r="AP1054" s="781"/>
      <c r="AQ1054" s="781"/>
      <c r="AR1054" s="781"/>
      <c r="AS1054" s="781"/>
      <c r="AT1054" s="781"/>
      <c r="AU1054" s="781"/>
      <c r="AV1054" s="781"/>
      <c r="AW1054" s="925"/>
      <c r="AX1054" s="952"/>
      <c r="AY1054" s="953"/>
      <c r="AZ1054" s="953"/>
      <c r="BA1054" s="953"/>
      <c r="BB1054" s="953"/>
      <c r="BC1054" s="954"/>
    </row>
    <row r="1055" spans="1:55" ht="15" customHeight="1">
      <c r="A1055" s="929"/>
      <c r="B1055" s="917"/>
      <c r="C1055" s="918"/>
      <c r="D1055" s="919"/>
      <c r="E1055" s="920"/>
      <c r="F1055" s="920"/>
      <c r="G1055" s="920"/>
      <c r="H1055" s="920"/>
      <c r="I1055" s="920"/>
      <c r="J1055" s="920"/>
      <c r="K1055" s="920"/>
      <c r="L1055" s="920"/>
      <c r="M1055" s="920"/>
      <c r="N1055" s="920"/>
      <c r="O1055" s="920"/>
      <c r="P1055" s="920"/>
      <c r="Q1055" s="921"/>
      <c r="R1055" s="922" t="s">
        <v>2067</v>
      </c>
      <c r="S1055" s="923"/>
      <c r="T1055" s="651" t="s">
        <v>368</v>
      </c>
      <c r="U1055" s="652"/>
      <c r="V1055" s="924"/>
      <c r="W1055" s="842" t="s">
        <v>2323</v>
      </c>
      <c r="X1055" s="781"/>
      <c r="Y1055" s="781"/>
      <c r="Z1055" s="781"/>
      <c r="AA1055" s="781"/>
      <c r="AB1055" s="781"/>
      <c r="AC1055" s="781"/>
      <c r="AD1055" s="781"/>
      <c r="AE1055" s="781"/>
      <c r="AF1055" s="781"/>
      <c r="AG1055" s="781"/>
      <c r="AH1055" s="781"/>
      <c r="AI1055" s="781"/>
      <c r="AJ1055" s="781"/>
      <c r="AK1055" s="781"/>
      <c r="AL1055" s="781"/>
      <c r="AM1055" s="781"/>
      <c r="AN1055" s="781"/>
      <c r="AO1055" s="781"/>
      <c r="AP1055" s="781"/>
      <c r="AQ1055" s="781"/>
      <c r="AR1055" s="781"/>
      <c r="AS1055" s="781"/>
      <c r="AT1055" s="781"/>
      <c r="AU1055" s="781"/>
      <c r="AV1055" s="781"/>
      <c r="AW1055" s="925"/>
      <c r="AX1055" s="952"/>
      <c r="AY1055" s="953"/>
      <c r="AZ1055" s="953"/>
      <c r="BA1055" s="953"/>
      <c r="BB1055" s="953"/>
      <c r="BC1055" s="954"/>
    </row>
    <row r="1056" spans="1:55" ht="15" customHeight="1">
      <c r="A1056" s="962"/>
      <c r="B1056" s="962"/>
      <c r="C1056" s="962"/>
      <c r="D1056" s="962"/>
      <c r="E1056" s="962"/>
      <c r="F1056" s="962"/>
      <c r="G1056" s="962"/>
      <c r="H1056" s="962"/>
      <c r="I1056" s="962"/>
      <c r="J1056" s="962"/>
      <c r="K1056" s="962"/>
      <c r="L1056" s="962"/>
      <c r="M1056" s="962"/>
      <c r="N1056" s="962"/>
      <c r="O1056" s="962"/>
      <c r="P1056" s="962"/>
      <c r="Q1056" s="962"/>
      <c r="R1056" s="962"/>
      <c r="S1056" s="962"/>
      <c r="T1056" s="962"/>
      <c r="U1056" s="962"/>
      <c r="V1056" s="962"/>
      <c r="W1056" s="962"/>
      <c r="X1056" s="962"/>
      <c r="Y1056" s="962"/>
      <c r="Z1056" s="962"/>
      <c r="AA1056" s="962"/>
      <c r="AB1056" s="962"/>
      <c r="AC1056" s="962"/>
      <c r="AD1056" s="962"/>
      <c r="AE1056" s="962"/>
      <c r="AF1056" s="962"/>
      <c r="AG1056" s="962"/>
      <c r="AH1056" s="962"/>
      <c r="AI1056" s="962"/>
      <c r="AJ1056" s="962"/>
      <c r="AK1056" s="962"/>
      <c r="AL1056" s="962"/>
      <c r="AM1056" s="962"/>
      <c r="AN1056" s="962"/>
      <c r="AO1056" s="962"/>
      <c r="AP1056" s="962"/>
      <c r="AQ1056" s="962"/>
      <c r="AR1056" s="962"/>
      <c r="AS1056" s="962"/>
      <c r="AT1056" s="962"/>
      <c r="AU1056" s="962"/>
      <c r="AV1056" s="962"/>
      <c r="AW1056" s="962"/>
      <c r="AX1056" s="962"/>
      <c r="AY1056" s="962"/>
      <c r="AZ1056" s="962"/>
      <c r="BA1056" s="962"/>
      <c r="BB1056" s="962"/>
      <c r="BC1056" s="962"/>
    </row>
    <row r="1057" spans="1:55" ht="15" customHeight="1">
      <c r="A1057" s="372"/>
      <c r="B1057" s="372"/>
      <c r="C1057" s="372"/>
      <c r="D1057" s="372"/>
      <c r="E1057" s="372"/>
      <c r="F1057" s="372"/>
      <c r="G1057" s="372"/>
      <c r="H1057" s="372"/>
      <c r="I1057" s="372"/>
      <c r="J1057" s="372"/>
      <c r="K1057" s="372"/>
      <c r="L1057" s="372"/>
      <c r="M1057" s="372"/>
      <c r="N1057" s="372"/>
      <c r="O1057" s="372"/>
      <c r="P1057" s="372"/>
      <c r="Q1057" s="372"/>
      <c r="R1057" s="372"/>
      <c r="S1057" s="372"/>
      <c r="T1057" s="372"/>
      <c r="U1057" s="372"/>
      <c r="V1057" s="372"/>
      <c r="W1057" s="372"/>
      <c r="X1057" s="372"/>
      <c r="Y1057" s="372"/>
      <c r="Z1057" s="372"/>
      <c r="AA1057" s="372"/>
      <c r="AB1057" s="372"/>
      <c r="AC1057" s="372"/>
      <c r="AD1057" s="372"/>
      <c r="AE1057" s="372"/>
      <c r="AF1057" s="372"/>
      <c r="AG1057" s="372"/>
      <c r="AH1057" s="372"/>
      <c r="AI1057" s="372"/>
      <c r="AJ1057" s="372"/>
      <c r="AK1057" s="372"/>
      <c r="AL1057" s="372"/>
      <c r="AM1057" s="372"/>
      <c r="AN1057" s="372"/>
      <c r="AO1057" s="372"/>
      <c r="AP1057" s="372"/>
      <c r="AQ1057" s="372"/>
      <c r="AR1057" s="372"/>
      <c r="AS1057" s="372"/>
      <c r="AT1057" s="372"/>
      <c r="AU1057" s="372"/>
      <c r="AV1057" s="372"/>
      <c r="AW1057" s="372"/>
      <c r="AX1057" s="372"/>
      <c r="AY1057" s="372"/>
      <c r="AZ1057" s="372"/>
      <c r="BA1057" s="372"/>
      <c r="BB1057" s="372"/>
      <c r="BC1057" s="372"/>
    </row>
    <row r="1058" spans="1:55" ht="52.5" customHeight="1">
      <c r="A1058" s="899"/>
      <c r="B1058" s="900"/>
      <c r="C1058" s="901"/>
      <c r="D1058" s="913" t="s">
        <v>1042</v>
      </c>
      <c r="E1058" s="914"/>
      <c r="F1058" s="914"/>
      <c r="G1058" s="914"/>
      <c r="H1058" s="914"/>
      <c r="I1058" s="914"/>
      <c r="J1058" s="914"/>
      <c r="K1058" s="914"/>
      <c r="L1058" s="914"/>
      <c r="M1058" s="914"/>
      <c r="N1058" s="914"/>
      <c r="O1058" s="914"/>
      <c r="P1058" s="914"/>
      <c r="Q1058" s="915"/>
      <c r="R1058" s="907" t="s">
        <v>647</v>
      </c>
      <c r="S1058" s="908"/>
      <c r="T1058" s="909"/>
      <c r="U1058" s="910"/>
      <c r="V1058" s="911"/>
      <c r="W1058" s="912" t="s">
        <v>1413</v>
      </c>
      <c r="X1058" s="900"/>
      <c r="Y1058" s="900"/>
      <c r="Z1058" s="900"/>
      <c r="AA1058" s="900"/>
      <c r="AB1058" s="900"/>
      <c r="AC1058" s="900"/>
      <c r="AD1058" s="900"/>
      <c r="AE1058" s="900"/>
      <c r="AF1058" s="900"/>
      <c r="AG1058" s="900"/>
      <c r="AH1058" s="900"/>
      <c r="AI1058" s="900"/>
      <c r="AJ1058" s="900"/>
      <c r="AK1058" s="900"/>
      <c r="AL1058" s="900"/>
      <c r="AM1058" s="900"/>
      <c r="AN1058" s="900"/>
      <c r="AO1058" s="900"/>
      <c r="AP1058" s="900"/>
      <c r="AQ1058" s="900"/>
      <c r="AR1058" s="900"/>
      <c r="AS1058" s="900"/>
      <c r="AT1058" s="900"/>
      <c r="AU1058" s="900"/>
      <c r="AV1058" s="900"/>
      <c r="AW1058" s="901"/>
      <c r="AX1058" s="913" t="s">
        <v>347</v>
      </c>
      <c r="AY1058" s="914"/>
      <c r="AZ1058" s="914"/>
      <c r="BA1058" s="914"/>
      <c r="BB1058" s="914"/>
      <c r="BC1058" s="915"/>
    </row>
    <row r="1059" spans="1:55" ht="15" customHeight="1">
      <c r="A1059" s="916" t="s">
        <v>1448</v>
      </c>
      <c r="B1059" s="917"/>
      <c r="C1059" s="918"/>
      <c r="D1059" s="919" t="s">
        <v>786</v>
      </c>
      <c r="E1059" s="920"/>
      <c r="F1059" s="920"/>
      <c r="G1059" s="920"/>
      <c r="H1059" s="920"/>
      <c r="I1059" s="920"/>
      <c r="J1059" s="920"/>
      <c r="K1059" s="920"/>
      <c r="L1059" s="920"/>
      <c r="M1059" s="920"/>
      <c r="N1059" s="920"/>
      <c r="O1059" s="920"/>
      <c r="P1059" s="920"/>
      <c r="Q1059" s="921"/>
      <c r="R1059" s="922" t="s">
        <v>2067</v>
      </c>
      <c r="S1059" s="923"/>
      <c r="T1059" s="651" t="s">
        <v>716</v>
      </c>
      <c r="U1059" s="652"/>
      <c r="V1059" s="924"/>
      <c r="W1059" s="842" t="s">
        <v>444</v>
      </c>
      <c r="X1059" s="781"/>
      <c r="Y1059" s="781"/>
      <c r="Z1059" s="781"/>
      <c r="AA1059" s="781"/>
      <c r="AB1059" s="781"/>
      <c r="AC1059" s="781"/>
      <c r="AD1059" s="781"/>
      <c r="AE1059" s="781"/>
      <c r="AF1059" s="781"/>
      <c r="AG1059" s="781"/>
      <c r="AH1059" s="781"/>
      <c r="AI1059" s="781"/>
      <c r="AJ1059" s="781"/>
      <c r="AK1059" s="781"/>
      <c r="AL1059" s="781"/>
      <c r="AM1059" s="781"/>
      <c r="AN1059" s="781"/>
      <c r="AO1059" s="781"/>
      <c r="AP1059" s="781"/>
      <c r="AQ1059" s="781"/>
      <c r="AR1059" s="781"/>
      <c r="AS1059" s="781"/>
      <c r="AT1059" s="781"/>
      <c r="AU1059" s="781"/>
      <c r="AV1059" s="781"/>
      <c r="AW1059" s="925"/>
      <c r="AX1059" s="926"/>
      <c r="AY1059" s="927"/>
      <c r="AZ1059" s="927"/>
      <c r="BA1059" s="927"/>
      <c r="BB1059" s="927"/>
      <c r="BC1059" s="928"/>
    </row>
    <row r="1060" spans="1:55" ht="15" customHeight="1">
      <c r="A1060" s="929"/>
      <c r="B1060" s="917"/>
      <c r="C1060" s="918"/>
      <c r="D1060" s="919"/>
      <c r="E1060" s="920"/>
      <c r="F1060" s="920"/>
      <c r="G1060" s="920"/>
      <c r="H1060" s="920"/>
      <c r="I1060" s="920"/>
      <c r="J1060" s="920"/>
      <c r="K1060" s="920"/>
      <c r="L1060" s="920"/>
      <c r="M1060" s="920"/>
      <c r="N1060" s="920"/>
      <c r="O1060" s="920"/>
      <c r="P1060" s="920"/>
      <c r="Q1060" s="921"/>
      <c r="R1060" s="922" t="s">
        <v>2067</v>
      </c>
      <c r="S1060" s="923"/>
      <c r="T1060" s="651" t="s">
        <v>361</v>
      </c>
      <c r="U1060" s="652"/>
      <c r="V1060" s="924"/>
      <c r="W1060" s="842" t="s">
        <v>787</v>
      </c>
      <c r="X1060" s="781"/>
      <c r="Y1060" s="781"/>
      <c r="Z1060" s="781"/>
      <c r="AA1060" s="781"/>
      <c r="AB1060" s="781"/>
      <c r="AC1060" s="781"/>
      <c r="AD1060" s="781"/>
      <c r="AE1060" s="781"/>
      <c r="AF1060" s="781"/>
      <c r="AG1060" s="781"/>
      <c r="AH1060" s="781"/>
      <c r="AI1060" s="781"/>
      <c r="AJ1060" s="781"/>
      <c r="AK1060" s="781"/>
      <c r="AL1060" s="781"/>
      <c r="AM1060" s="781"/>
      <c r="AN1060" s="781"/>
      <c r="AO1060" s="781"/>
      <c r="AP1060" s="781"/>
      <c r="AQ1060" s="781"/>
      <c r="AR1060" s="781"/>
      <c r="AS1060" s="781"/>
      <c r="AT1060" s="781"/>
      <c r="AU1060" s="781"/>
      <c r="AV1060" s="781"/>
      <c r="AW1060" s="925"/>
      <c r="AX1060" s="926"/>
      <c r="AY1060" s="927"/>
      <c r="AZ1060" s="927"/>
      <c r="BA1060" s="927"/>
      <c r="BB1060" s="927"/>
      <c r="BC1060" s="928"/>
    </row>
    <row r="1061" spans="1:55" ht="15" customHeight="1">
      <c r="A1061" s="929"/>
      <c r="B1061" s="917"/>
      <c r="C1061" s="918"/>
      <c r="D1061" s="919"/>
      <c r="E1061" s="920"/>
      <c r="F1061" s="920"/>
      <c r="G1061" s="920"/>
      <c r="H1061" s="920"/>
      <c r="I1061" s="920"/>
      <c r="J1061" s="920"/>
      <c r="K1061" s="920"/>
      <c r="L1061" s="920"/>
      <c r="M1061" s="920"/>
      <c r="N1061" s="920"/>
      <c r="O1061" s="920"/>
      <c r="P1061" s="920"/>
      <c r="Q1061" s="921"/>
      <c r="R1061" s="922" t="s">
        <v>2067</v>
      </c>
      <c r="S1061" s="923"/>
      <c r="T1061" s="651" t="s">
        <v>362</v>
      </c>
      <c r="U1061" s="652"/>
      <c r="V1061" s="924"/>
      <c r="W1061" s="842" t="s">
        <v>788</v>
      </c>
      <c r="X1061" s="781"/>
      <c r="Y1061" s="781"/>
      <c r="Z1061" s="781"/>
      <c r="AA1061" s="781"/>
      <c r="AB1061" s="781"/>
      <c r="AC1061" s="781"/>
      <c r="AD1061" s="781"/>
      <c r="AE1061" s="781"/>
      <c r="AF1061" s="781"/>
      <c r="AG1061" s="781"/>
      <c r="AH1061" s="781"/>
      <c r="AI1061" s="781"/>
      <c r="AJ1061" s="781"/>
      <c r="AK1061" s="781"/>
      <c r="AL1061" s="781"/>
      <c r="AM1061" s="781"/>
      <c r="AN1061" s="781"/>
      <c r="AO1061" s="781"/>
      <c r="AP1061" s="781"/>
      <c r="AQ1061" s="781"/>
      <c r="AR1061" s="781"/>
      <c r="AS1061" s="781"/>
      <c r="AT1061" s="781"/>
      <c r="AU1061" s="781"/>
      <c r="AV1061" s="781"/>
      <c r="AW1061" s="925"/>
      <c r="AX1061" s="933"/>
      <c r="AY1061" s="934"/>
      <c r="AZ1061" s="934"/>
      <c r="BA1061" s="934"/>
      <c r="BB1061" s="934"/>
      <c r="BC1061" s="935"/>
    </row>
    <row r="1062" spans="1:55" ht="15" customHeight="1">
      <c r="A1062" s="929"/>
      <c r="B1062" s="917"/>
      <c r="C1062" s="918"/>
      <c r="D1062" s="919"/>
      <c r="E1062" s="920"/>
      <c r="F1062" s="920"/>
      <c r="G1062" s="920"/>
      <c r="H1062" s="920"/>
      <c r="I1062" s="920"/>
      <c r="J1062" s="920"/>
      <c r="K1062" s="920"/>
      <c r="L1062" s="920"/>
      <c r="M1062" s="920"/>
      <c r="N1062" s="920"/>
      <c r="O1062" s="920"/>
      <c r="P1062" s="920"/>
      <c r="Q1062" s="921"/>
      <c r="R1062" s="922" t="s">
        <v>2067</v>
      </c>
      <c r="S1062" s="923"/>
      <c r="T1062" s="651" t="s">
        <v>363</v>
      </c>
      <c r="U1062" s="652"/>
      <c r="V1062" s="924"/>
      <c r="W1062" s="842" t="s">
        <v>789</v>
      </c>
      <c r="X1062" s="781"/>
      <c r="Y1062" s="781"/>
      <c r="Z1062" s="781"/>
      <c r="AA1062" s="781"/>
      <c r="AB1062" s="781"/>
      <c r="AC1062" s="781"/>
      <c r="AD1062" s="781"/>
      <c r="AE1062" s="781"/>
      <c r="AF1062" s="781"/>
      <c r="AG1062" s="781"/>
      <c r="AH1062" s="781"/>
      <c r="AI1062" s="781"/>
      <c r="AJ1062" s="781"/>
      <c r="AK1062" s="781"/>
      <c r="AL1062" s="781"/>
      <c r="AM1062" s="781"/>
      <c r="AN1062" s="781"/>
      <c r="AO1062" s="781"/>
      <c r="AP1062" s="781"/>
      <c r="AQ1062" s="781"/>
      <c r="AR1062" s="781"/>
      <c r="AS1062" s="781"/>
      <c r="AT1062" s="781"/>
      <c r="AU1062" s="781"/>
      <c r="AV1062" s="781"/>
      <c r="AW1062" s="925"/>
      <c r="AX1062" s="933"/>
      <c r="AY1062" s="934"/>
      <c r="AZ1062" s="934"/>
      <c r="BA1062" s="934"/>
      <c r="BB1062" s="934"/>
      <c r="BC1062" s="935"/>
    </row>
    <row r="1063" spans="1:55" ht="15" customHeight="1">
      <c r="A1063" s="929"/>
      <c r="B1063" s="917"/>
      <c r="C1063" s="918"/>
      <c r="D1063" s="919"/>
      <c r="E1063" s="920"/>
      <c r="F1063" s="920"/>
      <c r="G1063" s="920"/>
      <c r="H1063" s="920"/>
      <c r="I1063" s="920"/>
      <c r="J1063" s="920"/>
      <c r="K1063" s="920"/>
      <c r="L1063" s="920"/>
      <c r="M1063" s="920"/>
      <c r="N1063" s="920"/>
      <c r="O1063" s="920"/>
      <c r="P1063" s="920"/>
      <c r="Q1063" s="921"/>
      <c r="R1063" s="922" t="s">
        <v>2067</v>
      </c>
      <c r="S1063" s="923"/>
      <c r="T1063" s="651" t="s">
        <v>364</v>
      </c>
      <c r="U1063" s="652"/>
      <c r="V1063" s="924"/>
      <c r="W1063" s="842" t="s">
        <v>790</v>
      </c>
      <c r="X1063" s="781"/>
      <c r="Y1063" s="781"/>
      <c r="Z1063" s="781"/>
      <c r="AA1063" s="781"/>
      <c r="AB1063" s="781"/>
      <c r="AC1063" s="781"/>
      <c r="AD1063" s="781"/>
      <c r="AE1063" s="781"/>
      <c r="AF1063" s="781"/>
      <c r="AG1063" s="781"/>
      <c r="AH1063" s="781"/>
      <c r="AI1063" s="781"/>
      <c r="AJ1063" s="781"/>
      <c r="AK1063" s="781"/>
      <c r="AL1063" s="781"/>
      <c r="AM1063" s="781"/>
      <c r="AN1063" s="781"/>
      <c r="AO1063" s="781"/>
      <c r="AP1063" s="781"/>
      <c r="AQ1063" s="781"/>
      <c r="AR1063" s="781"/>
      <c r="AS1063" s="781"/>
      <c r="AT1063" s="781"/>
      <c r="AU1063" s="781"/>
      <c r="AV1063" s="781"/>
      <c r="AW1063" s="925"/>
      <c r="AX1063" s="933"/>
      <c r="AY1063" s="934"/>
      <c r="AZ1063" s="934"/>
      <c r="BA1063" s="934"/>
      <c r="BB1063" s="934"/>
      <c r="BC1063" s="935"/>
    </row>
    <row r="1064" spans="1:55" ht="15" customHeight="1">
      <c r="A1064" s="929"/>
      <c r="B1064" s="917"/>
      <c r="C1064" s="918"/>
      <c r="D1064" s="919"/>
      <c r="E1064" s="920"/>
      <c r="F1064" s="920"/>
      <c r="G1064" s="920"/>
      <c r="H1064" s="920"/>
      <c r="I1064" s="920"/>
      <c r="J1064" s="920"/>
      <c r="K1064" s="920"/>
      <c r="L1064" s="920"/>
      <c r="M1064" s="920"/>
      <c r="N1064" s="920"/>
      <c r="O1064" s="920"/>
      <c r="P1064" s="920"/>
      <c r="Q1064" s="921"/>
      <c r="R1064" s="922" t="s">
        <v>2067</v>
      </c>
      <c r="S1064" s="923"/>
      <c r="T1064" s="651" t="s">
        <v>365</v>
      </c>
      <c r="U1064" s="652"/>
      <c r="V1064" s="924"/>
      <c r="W1064" s="842" t="s">
        <v>791</v>
      </c>
      <c r="X1064" s="781"/>
      <c r="Y1064" s="781"/>
      <c r="Z1064" s="781"/>
      <c r="AA1064" s="781"/>
      <c r="AB1064" s="781"/>
      <c r="AC1064" s="781"/>
      <c r="AD1064" s="781"/>
      <c r="AE1064" s="781"/>
      <c r="AF1064" s="781"/>
      <c r="AG1064" s="781"/>
      <c r="AH1064" s="781"/>
      <c r="AI1064" s="781"/>
      <c r="AJ1064" s="781"/>
      <c r="AK1064" s="781"/>
      <c r="AL1064" s="781"/>
      <c r="AM1064" s="781"/>
      <c r="AN1064" s="781"/>
      <c r="AO1064" s="781"/>
      <c r="AP1064" s="781"/>
      <c r="AQ1064" s="781"/>
      <c r="AR1064" s="781"/>
      <c r="AS1064" s="781"/>
      <c r="AT1064" s="781"/>
      <c r="AU1064" s="781"/>
      <c r="AV1064" s="781"/>
      <c r="AW1064" s="925"/>
      <c r="AX1064" s="952"/>
      <c r="AY1064" s="953"/>
      <c r="AZ1064" s="953"/>
      <c r="BA1064" s="953"/>
      <c r="BB1064" s="953"/>
      <c r="BC1064" s="954"/>
    </row>
    <row r="1065" spans="1:55" ht="15" customHeight="1">
      <c r="A1065" s="929"/>
      <c r="B1065" s="917"/>
      <c r="C1065" s="918"/>
      <c r="D1065" s="919"/>
      <c r="E1065" s="920"/>
      <c r="F1065" s="920"/>
      <c r="G1065" s="920"/>
      <c r="H1065" s="920"/>
      <c r="I1065" s="920"/>
      <c r="J1065" s="920"/>
      <c r="K1065" s="920"/>
      <c r="L1065" s="920"/>
      <c r="M1065" s="920"/>
      <c r="N1065" s="920"/>
      <c r="O1065" s="920"/>
      <c r="P1065" s="920"/>
      <c r="Q1065" s="921"/>
      <c r="R1065" s="922" t="s">
        <v>2067</v>
      </c>
      <c r="S1065" s="923"/>
      <c r="T1065" s="651" t="s">
        <v>366</v>
      </c>
      <c r="U1065" s="652"/>
      <c r="V1065" s="924"/>
      <c r="W1065" s="842" t="s">
        <v>792</v>
      </c>
      <c r="X1065" s="781"/>
      <c r="Y1065" s="781"/>
      <c r="Z1065" s="781"/>
      <c r="AA1065" s="781"/>
      <c r="AB1065" s="781"/>
      <c r="AC1065" s="781"/>
      <c r="AD1065" s="781"/>
      <c r="AE1065" s="781"/>
      <c r="AF1065" s="781"/>
      <c r="AG1065" s="781"/>
      <c r="AH1065" s="781"/>
      <c r="AI1065" s="781"/>
      <c r="AJ1065" s="781"/>
      <c r="AK1065" s="781"/>
      <c r="AL1065" s="781"/>
      <c r="AM1065" s="781"/>
      <c r="AN1065" s="781"/>
      <c r="AO1065" s="781"/>
      <c r="AP1065" s="781"/>
      <c r="AQ1065" s="781"/>
      <c r="AR1065" s="781"/>
      <c r="AS1065" s="781"/>
      <c r="AT1065" s="781"/>
      <c r="AU1065" s="781"/>
      <c r="AV1065" s="781"/>
      <c r="AW1065" s="925"/>
      <c r="AX1065" s="952"/>
      <c r="AY1065" s="953"/>
      <c r="AZ1065" s="953"/>
      <c r="BA1065" s="953"/>
      <c r="BB1065" s="953"/>
      <c r="BC1065" s="954"/>
    </row>
    <row r="1066" spans="1:55" ht="15" customHeight="1">
      <c r="A1066" s="929"/>
      <c r="B1066" s="917"/>
      <c r="C1066" s="918"/>
      <c r="D1066" s="919"/>
      <c r="E1066" s="920"/>
      <c r="F1066" s="920"/>
      <c r="G1066" s="920"/>
      <c r="H1066" s="920"/>
      <c r="I1066" s="920"/>
      <c r="J1066" s="920"/>
      <c r="K1066" s="920"/>
      <c r="L1066" s="920"/>
      <c r="M1066" s="920"/>
      <c r="N1066" s="920"/>
      <c r="O1066" s="920"/>
      <c r="P1066" s="920"/>
      <c r="Q1066" s="921"/>
      <c r="R1066" s="922" t="s">
        <v>2067</v>
      </c>
      <c r="S1066" s="923"/>
      <c r="T1066" s="651" t="s">
        <v>367</v>
      </c>
      <c r="U1066" s="652"/>
      <c r="V1066" s="924"/>
      <c r="W1066" s="842" t="s">
        <v>793</v>
      </c>
      <c r="X1066" s="781"/>
      <c r="Y1066" s="781"/>
      <c r="Z1066" s="781"/>
      <c r="AA1066" s="781"/>
      <c r="AB1066" s="781"/>
      <c r="AC1066" s="781"/>
      <c r="AD1066" s="781"/>
      <c r="AE1066" s="781"/>
      <c r="AF1066" s="781"/>
      <c r="AG1066" s="781"/>
      <c r="AH1066" s="781"/>
      <c r="AI1066" s="781"/>
      <c r="AJ1066" s="781"/>
      <c r="AK1066" s="781"/>
      <c r="AL1066" s="781"/>
      <c r="AM1066" s="781"/>
      <c r="AN1066" s="781"/>
      <c r="AO1066" s="781"/>
      <c r="AP1066" s="781"/>
      <c r="AQ1066" s="781"/>
      <c r="AR1066" s="781"/>
      <c r="AS1066" s="781"/>
      <c r="AT1066" s="781"/>
      <c r="AU1066" s="781"/>
      <c r="AV1066" s="781"/>
      <c r="AW1066" s="925"/>
      <c r="AX1066" s="933"/>
      <c r="AY1066" s="934"/>
      <c r="AZ1066" s="934"/>
      <c r="BA1066" s="934"/>
      <c r="BB1066" s="934"/>
      <c r="BC1066" s="935"/>
    </row>
    <row r="1067" spans="1:55" ht="15" customHeight="1">
      <c r="A1067" s="929"/>
      <c r="B1067" s="917"/>
      <c r="C1067" s="918"/>
      <c r="D1067" s="919"/>
      <c r="E1067" s="920"/>
      <c r="F1067" s="920"/>
      <c r="G1067" s="920"/>
      <c r="H1067" s="920"/>
      <c r="I1067" s="920"/>
      <c r="J1067" s="920"/>
      <c r="K1067" s="920"/>
      <c r="L1067" s="920"/>
      <c r="M1067" s="920"/>
      <c r="N1067" s="920"/>
      <c r="O1067" s="920"/>
      <c r="P1067" s="920"/>
      <c r="Q1067" s="921"/>
      <c r="R1067" s="922" t="s">
        <v>2067</v>
      </c>
      <c r="S1067" s="923"/>
      <c r="T1067" s="651" t="s">
        <v>368</v>
      </c>
      <c r="U1067" s="652"/>
      <c r="V1067" s="924"/>
      <c r="W1067" s="842" t="s">
        <v>794</v>
      </c>
      <c r="X1067" s="781"/>
      <c r="Y1067" s="781"/>
      <c r="Z1067" s="781"/>
      <c r="AA1067" s="781"/>
      <c r="AB1067" s="781"/>
      <c r="AC1067" s="781"/>
      <c r="AD1067" s="781"/>
      <c r="AE1067" s="781"/>
      <c r="AF1067" s="781"/>
      <c r="AG1067" s="781"/>
      <c r="AH1067" s="781"/>
      <c r="AI1067" s="781"/>
      <c r="AJ1067" s="781"/>
      <c r="AK1067" s="781"/>
      <c r="AL1067" s="781"/>
      <c r="AM1067" s="781"/>
      <c r="AN1067" s="781"/>
      <c r="AO1067" s="781"/>
      <c r="AP1067" s="781"/>
      <c r="AQ1067" s="781"/>
      <c r="AR1067" s="781"/>
      <c r="AS1067" s="781"/>
      <c r="AT1067" s="781"/>
      <c r="AU1067" s="781"/>
      <c r="AV1067" s="781"/>
      <c r="AW1067" s="925"/>
      <c r="AX1067" s="952"/>
      <c r="AY1067" s="953"/>
      <c r="AZ1067" s="953"/>
      <c r="BA1067" s="953"/>
      <c r="BB1067" s="953"/>
      <c r="BC1067" s="954"/>
    </row>
    <row r="1068" spans="1:55" ht="15" customHeight="1">
      <c r="A1068" s="929"/>
      <c r="B1068" s="917"/>
      <c r="C1068" s="918"/>
      <c r="D1068" s="919"/>
      <c r="E1068" s="920"/>
      <c r="F1068" s="920"/>
      <c r="G1068" s="920"/>
      <c r="H1068" s="920"/>
      <c r="I1068" s="920"/>
      <c r="J1068" s="920"/>
      <c r="K1068" s="920"/>
      <c r="L1068" s="920"/>
      <c r="M1068" s="920"/>
      <c r="N1068" s="920"/>
      <c r="O1068" s="920"/>
      <c r="P1068" s="920"/>
      <c r="Q1068" s="921"/>
      <c r="R1068" s="922" t="s">
        <v>2067</v>
      </c>
      <c r="S1068" s="923"/>
      <c r="T1068" s="651" t="s">
        <v>382</v>
      </c>
      <c r="U1068" s="652"/>
      <c r="V1068" s="924"/>
      <c r="W1068" s="842" t="s">
        <v>795</v>
      </c>
      <c r="X1068" s="781"/>
      <c r="Y1068" s="781"/>
      <c r="Z1068" s="781"/>
      <c r="AA1068" s="781"/>
      <c r="AB1068" s="781"/>
      <c r="AC1068" s="781"/>
      <c r="AD1068" s="781"/>
      <c r="AE1068" s="781"/>
      <c r="AF1068" s="781"/>
      <c r="AG1068" s="781"/>
      <c r="AH1068" s="781"/>
      <c r="AI1068" s="781"/>
      <c r="AJ1068" s="781"/>
      <c r="AK1068" s="781"/>
      <c r="AL1068" s="781"/>
      <c r="AM1068" s="781"/>
      <c r="AN1068" s="781"/>
      <c r="AO1068" s="781"/>
      <c r="AP1068" s="781"/>
      <c r="AQ1068" s="781"/>
      <c r="AR1068" s="781"/>
      <c r="AS1068" s="781"/>
      <c r="AT1068" s="781"/>
      <c r="AU1068" s="781"/>
      <c r="AV1068" s="781"/>
      <c r="AW1068" s="925"/>
      <c r="AX1068" s="952"/>
      <c r="AY1068" s="953"/>
      <c r="AZ1068" s="953"/>
      <c r="BA1068" s="953"/>
      <c r="BB1068" s="953"/>
      <c r="BC1068" s="954"/>
    </row>
    <row r="1069" spans="1:55" ht="15" customHeight="1">
      <c r="A1069" s="929"/>
      <c r="B1069" s="917"/>
      <c r="C1069" s="918"/>
      <c r="D1069" s="919"/>
      <c r="E1069" s="920"/>
      <c r="F1069" s="920"/>
      <c r="G1069" s="920"/>
      <c r="H1069" s="920"/>
      <c r="I1069" s="920"/>
      <c r="J1069" s="920"/>
      <c r="K1069" s="920"/>
      <c r="L1069" s="920"/>
      <c r="M1069" s="920"/>
      <c r="N1069" s="920"/>
      <c r="O1069" s="920"/>
      <c r="P1069" s="920"/>
      <c r="Q1069" s="921"/>
      <c r="R1069" s="955"/>
      <c r="S1069" s="956"/>
      <c r="T1069" s="651"/>
      <c r="U1069" s="652"/>
      <c r="V1069" s="924"/>
      <c r="W1069" s="842"/>
      <c r="X1069" s="781"/>
      <c r="Y1069" s="781"/>
      <c r="Z1069" s="781"/>
      <c r="AA1069" s="781"/>
      <c r="AB1069" s="781"/>
      <c r="AC1069" s="781"/>
      <c r="AD1069" s="781"/>
      <c r="AE1069" s="781"/>
      <c r="AF1069" s="781"/>
      <c r="AG1069" s="781"/>
      <c r="AH1069" s="781"/>
      <c r="AI1069" s="781"/>
      <c r="AJ1069" s="781"/>
      <c r="AK1069" s="781"/>
      <c r="AL1069" s="781"/>
      <c r="AM1069" s="781"/>
      <c r="AN1069" s="781"/>
      <c r="AO1069" s="781"/>
      <c r="AP1069" s="781"/>
      <c r="AQ1069" s="781"/>
      <c r="AR1069" s="781"/>
      <c r="AS1069" s="781"/>
      <c r="AT1069" s="781"/>
      <c r="AU1069" s="781"/>
      <c r="AV1069" s="781"/>
      <c r="AW1069" s="925"/>
      <c r="AX1069" s="952"/>
      <c r="AY1069" s="953"/>
      <c r="AZ1069" s="953"/>
      <c r="BA1069" s="953"/>
      <c r="BB1069" s="953"/>
      <c r="BC1069" s="954"/>
    </row>
    <row r="1070" spans="1:55" ht="15" customHeight="1">
      <c r="A1070" s="916" t="s">
        <v>1449</v>
      </c>
      <c r="B1070" s="917"/>
      <c r="C1070" s="918"/>
      <c r="D1070" s="919" t="s">
        <v>797</v>
      </c>
      <c r="E1070" s="920"/>
      <c r="F1070" s="920"/>
      <c r="G1070" s="920"/>
      <c r="H1070" s="920"/>
      <c r="I1070" s="920"/>
      <c r="J1070" s="920"/>
      <c r="K1070" s="920"/>
      <c r="L1070" s="920"/>
      <c r="M1070" s="920"/>
      <c r="N1070" s="920"/>
      <c r="O1070" s="920"/>
      <c r="P1070" s="920"/>
      <c r="Q1070" s="921"/>
      <c r="R1070" s="922" t="s">
        <v>2067</v>
      </c>
      <c r="S1070" s="923"/>
      <c r="T1070" s="651" t="s">
        <v>716</v>
      </c>
      <c r="U1070" s="652"/>
      <c r="V1070" s="924"/>
      <c r="W1070" s="842" t="s">
        <v>796</v>
      </c>
      <c r="X1070" s="781"/>
      <c r="Y1070" s="781"/>
      <c r="Z1070" s="781"/>
      <c r="AA1070" s="781"/>
      <c r="AB1070" s="781"/>
      <c r="AC1070" s="781"/>
      <c r="AD1070" s="781"/>
      <c r="AE1070" s="781"/>
      <c r="AF1070" s="781"/>
      <c r="AG1070" s="781"/>
      <c r="AH1070" s="781"/>
      <c r="AI1070" s="781"/>
      <c r="AJ1070" s="781"/>
      <c r="AK1070" s="781"/>
      <c r="AL1070" s="781"/>
      <c r="AM1070" s="781"/>
      <c r="AN1070" s="781"/>
      <c r="AO1070" s="781"/>
      <c r="AP1070" s="781"/>
      <c r="AQ1070" s="781"/>
      <c r="AR1070" s="781"/>
      <c r="AS1070" s="781"/>
      <c r="AT1070" s="781"/>
      <c r="AU1070" s="781"/>
      <c r="AV1070" s="781"/>
      <c r="AW1070" s="925"/>
      <c r="AX1070" s="952"/>
      <c r="AY1070" s="953"/>
      <c r="AZ1070" s="953"/>
      <c r="BA1070" s="953"/>
      <c r="BB1070" s="953"/>
      <c r="BC1070" s="954"/>
    </row>
    <row r="1071" spans="1:55" ht="15" customHeight="1">
      <c r="A1071" s="929"/>
      <c r="B1071" s="917"/>
      <c r="C1071" s="918"/>
      <c r="D1071" s="919"/>
      <c r="E1071" s="920"/>
      <c r="F1071" s="920"/>
      <c r="G1071" s="920"/>
      <c r="H1071" s="920"/>
      <c r="I1071" s="920"/>
      <c r="J1071" s="920"/>
      <c r="K1071" s="920"/>
      <c r="L1071" s="920"/>
      <c r="M1071" s="920"/>
      <c r="N1071" s="920"/>
      <c r="O1071" s="920"/>
      <c r="P1071" s="920"/>
      <c r="Q1071" s="921"/>
      <c r="R1071" s="922" t="s">
        <v>2067</v>
      </c>
      <c r="S1071" s="923"/>
      <c r="T1071" s="651" t="s">
        <v>361</v>
      </c>
      <c r="U1071" s="652"/>
      <c r="V1071" s="924"/>
      <c r="W1071" s="842" t="s">
        <v>98</v>
      </c>
      <c r="X1071" s="781"/>
      <c r="Y1071" s="781"/>
      <c r="Z1071" s="781"/>
      <c r="AA1071" s="781"/>
      <c r="AB1071" s="781"/>
      <c r="AC1071" s="781"/>
      <c r="AD1071" s="781"/>
      <c r="AE1071" s="781"/>
      <c r="AF1071" s="781"/>
      <c r="AG1071" s="781"/>
      <c r="AH1071" s="781"/>
      <c r="AI1071" s="781"/>
      <c r="AJ1071" s="781"/>
      <c r="AK1071" s="781"/>
      <c r="AL1071" s="781"/>
      <c r="AM1071" s="781"/>
      <c r="AN1071" s="781"/>
      <c r="AO1071" s="781"/>
      <c r="AP1071" s="781"/>
      <c r="AQ1071" s="781"/>
      <c r="AR1071" s="781"/>
      <c r="AS1071" s="781"/>
      <c r="AT1071" s="781"/>
      <c r="AU1071" s="781"/>
      <c r="AV1071" s="781"/>
      <c r="AW1071" s="925"/>
      <c r="AX1071" s="933"/>
      <c r="AY1071" s="934"/>
      <c r="AZ1071" s="934"/>
      <c r="BA1071" s="934"/>
      <c r="BB1071" s="934"/>
      <c r="BC1071" s="935"/>
    </row>
    <row r="1072" spans="1:55" ht="15" customHeight="1">
      <c r="A1072" s="929"/>
      <c r="B1072" s="917"/>
      <c r="C1072" s="918"/>
      <c r="D1072" s="919"/>
      <c r="E1072" s="920"/>
      <c r="F1072" s="920"/>
      <c r="G1072" s="920"/>
      <c r="H1072" s="920"/>
      <c r="I1072" s="920"/>
      <c r="J1072" s="920"/>
      <c r="K1072" s="920"/>
      <c r="L1072" s="920"/>
      <c r="M1072" s="920"/>
      <c r="N1072" s="920"/>
      <c r="O1072" s="920"/>
      <c r="P1072" s="920"/>
      <c r="Q1072" s="921"/>
      <c r="R1072" s="922" t="s">
        <v>2067</v>
      </c>
      <c r="S1072" s="923"/>
      <c r="T1072" s="651" t="s">
        <v>362</v>
      </c>
      <c r="U1072" s="652"/>
      <c r="V1072" s="924"/>
      <c r="W1072" s="842" t="s">
        <v>99</v>
      </c>
      <c r="X1072" s="781"/>
      <c r="Y1072" s="781"/>
      <c r="Z1072" s="781"/>
      <c r="AA1072" s="781"/>
      <c r="AB1072" s="781"/>
      <c r="AC1072" s="781"/>
      <c r="AD1072" s="781"/>
      <c r="AE1072" s="781"/>
      <c r="AF1072" s="781"/>
      <c r="AG1072" s="781"/>
      <c r="AH1072" s="781"/>
      <c r="AI1072" s="781"/>
      <c r="AJ1072" s="781"/>
      <c r="AK1072" s="781"/>
      <c r="AL1072" s="781"/>
      <c r="AM1072" s="781"/>
      <c r="AN1072" s="781"/>
      <c r="AO1072" s="781"/>
      <c r="AP1072" s="781"/>
      <c r="AQ1072" s="781"/>
      <c r="AR1072" s="781"/>
      <c r="AS1072" s="781"/>
      <c r="AT1072" s="781"/>
      <c r="AU1072" s="781"/>
      <c r="AV1072" s="781"/>
      <c r="AW1072" s="925"/>
      <c r="AX1072" s="952"/>
      <c r="AY1072" s="953"/>
      <c r="AZ1072" s="953"/>
      <c r="BA1072" s="953"/>
      <c r="BB1072" s="953"/>
      <c r="BC1072" s="954"/>
    </row>
    <row r="1073" spans="1:55" ht="15" customHeight="1">
      <c r="A1073" s="929"/>
      <c r="B1073" s="917"/>
      <c r="C1073" s="918"/>
      <c r="D1073" s="919"/>
      <c r="E1073" s="920"/>
      <c r="F1073" s="920"/>
      <c r="G1073" s="920"/>
      <c r="H1073" s="920"/>
      <c r="I1073" s="920"/>
      <c r="J1073" s="920"/>
      <c r="K1073" s="920"/>
      <c r="L1073" s="920"/>
      <c r="M1073" s="920"/>
      <c r="N1073" s="920"/>
      <c r="O1073" s="920"/>
      <c r="P1073" s="920"/>
      <c r="Q1073" s="921"/>
      <c r="R1073" s="922" t="s">
        <v>2067</v>
      </c>
      <c r="S1073" s="923"/>
      <c r="T1073" s="651" t="s">
        <v>363</v>
      </c>
      <c r="U1073" s="652"/>
      <c r="V1073" s="924"/>
      <c r="W1073" s="842" t="s">
        <v>100</v>
      </c>
      <c r="X1073" s="781"/>
      <c r="Y1073" s="781"/>
      <c r="Z1073" s="781"/>
      <c r="AA1073" s="781"/>
      <c r="AB1073" s="781"/>
      <c r="AC1073" s="781"/>
      <c r="AD1073" s="781"/>
      <c r="AE1073" s="781"/>
      <c r="AF1073" s="781"/>
      <c r="AG1073" s="781"/>
      <c r="AH1073" s="781"/>
      <c r="AI1073" s="781"/>
      <c r="AJ1073" s="781"/>
      <c r="AK1073" s="781"/>
      <c r="AL1073" s="781"/>
      <c r="AM1073" s="781"/>
      <c r="AN1073" s="781"/>
      <c r="AO1073" s="781"/>
      <c r="AP1073" s="781"/>
      <c r="AQ1073" s="781"/>
      <c r="AR1073" s="781"/>
      <c r="AS1073" s="781"/>
      <c r="AT1073" s="781"/>
      <c r="AU1073" s="781"/>
      <c r="AV1073" s="781"/>
      <c r="AW1073" s="925"/>
      <c r="AX1073" s="952"/>
      <c r="AY1073" s="953"/>
      <c r="AZ1073" s="953"/>
      <c r="BA1073" s="953"/>
      <c r="BB1073" s="953"/>
      <c r="BC1073" s="954"/>
    </row>
    <row r="1074" spans="1:55" ht="15" customHeight="1">
      <c r="A1074" s="929"/>
      <c r="B1074" s="917"/>
      <c r="C1074" s="918"/>
      <c r="D1074" s="919"/>
      <c r="E1074" s="920"/>
      <c r="F1074" s="920"/>
      <c r="G1074" s="920"/>
      <c r="H1074" s="920"/>
      <c r="I1074" s="920"/>
      <c r="J1074" s="920"/>
      <c r="K1074" s="920"/>
      <c r="L1074" s="920"/>
      <c r="M1074" s="920"/>
      <c r="N1074" s="920"/>
      <c r="O1074" s="920"/>
      <c r="P1074" s="920"/>
      <c r="Q1074" s="921"/>
      <c r="R1074" s="955"/>
      <c r="S1074" s="956"/>
      <c r="T1074" s="651"/>
      <c r="U1074" s="652"/>
      <c r="V1074" s="924"/>
      <c r="W1074" s="842"/>
      <c r="X1074" s="781"/>
      <c r="Y1074" s="781"/>
      <c r="Z1074" s="781"/>
      <c r="AA1074" s="781"/>
      <c r="AB1074" s="781"/>
      <c r="AC1074" s="781"/>
      <c r="AD1074" s="781"/>
      <c r="AE1074" s="781"/>
      <c r="AF1074" s="781"/>
      <c r="AG1074" s="781"/>
      <c r="AH1074" s="781"/>
      <c r="AI1074" s="781"/>
      <c r="AJ1074" s="781"/>
      <c r="AK1074" s="781"/>
      <c r="AL1074" s="781"/>
      <c r="AM1074" s="781"/>
      <c r="AN1074" s="781"/>
      <c r="AO1074" s="781"/>
      <c r="AP1074" s="781"/>
      <c r="AQ1074" s="781"/>
      <c r="AR1074" s="781"/>
      <c r="AS1074" s="781"/>
      <c r="AT1074" s="781"/>
      <c r="AU1074" s="781"/>
      <c r="AV1074" s="781"/>
      <c r="AW1074" s="925"/>
      <c r="AX1074" s="952"/>
      <c r="AY1074" s="953"/>
      <c r="AZ1074" s="953"/>
      <c r="BA1074" s="953"/>
      <c r="BB1074" s="953"/>
      <c r="BC1074" s="954"/>
    </row>
    <row r="1075" spans="1:55" ht="15" customHeight="1">
      <c r="A1075" s="916" t="s">
        <v>1450</v>
      </c>
      <c r="B1075" s="917"/>
      <c r="C1075" s="918"/>
      <c r="D1075" s="919" t="s">
        <v>101</v>
      </c>
      <c r="E1075" s="920"/>
      <c r="F1075" s="920"/>
      <c r="G1075" s="920"/>
      <c r="H1075" s="920"/>
      <c r="I1075" s="920"/>
      <c r="J1075" s="920"/>
      <c r="K1075" s="920"/>
      <c r="L1075" s="920"/>
      <c r="M1075" s="920"/>
      <c r="N1075" s="920"/>
      <c r="O1075" s="920"/>
      <c r="P1075" s="920"/>
      <c r="Q1075" s="921"/>
      <c r="R1075" s="922" t="s">
        <v>2067</v>
      </c>
      <c r="S1075" s="923"/>
      <c r="T1075" s="651" t="s">
        <v>716</v>
      </c>
      <c r="U1075" s="652"/>
      <c r="V1075" s="924"/>
      <c r="W1075" s="842" t="s">
        <v>102</v>
      </c>
      <c r="X1075" s="781"/>
      <c r="Y1075" s="781"/>
      <c r="Z1075" s="781"/>
      <c r="AA1075" s="781"/>
      <c r="AB1075" s="781"/>
      <c r="AC1075" s="781"/>
      <c r="AD1075" s="781"/>
      <c r="AE1075" s="781"/>
      <c r="AF1075" s="781"/>
      <c r="AG1075" s="781"/>
      <c r="AH1075" s="781"/>
      <c r="AI1075" s="781"/>
      <c r="AJ1075" s="781"/>
      <c r="AK1075" s="781"/>
      <c r="AL1075" s="781"/>
      <c r="AM1075" s="781"/>
      <c r="AN1075" s="781"/>
      <c r="AO1075" s="781"/>
      <c r="AP1075" s="781"/>
      <c r="AQ1075" s="781"/>
      <c r="AR1075" s="781"/>
      <c r="AS1075" s="781"/>
      <c r="AT1075" s="781"/>
      <c r="AU1075" s="781"/>
      <c r="AV1075" s="781"/>
      <c r="AW1075" s="925"/>
      <c r="AX1075" s="952"/>
      <c r="AY1075" s="953"/>
      <c r="AZ1075" s="953"/>
      <c r="BA1075" s="953"/>
      <c r="BB1075" s="953"/>
      <c r="BC1075" s="954"/>
    </row>
    <row r="1076" spans="1:55" ht="15" customHeight="1">
      <c r="A1076" s="929"/>
      <c r="B1076" s="917"/>
      <c r="C1076" s="918"/>
      <c r="D1076" s="919"/>
      <c r="E1076" s="920"/>
      <c r="F1076" s="920"/>
      <c r="G1076" s="920"/>
      <c r="H1076" s="920"/>
      <c r="I1076" s="920"/>
      <c r="J1076" s="920"/>
      <c r="K1076" s="920"/>
      <c r="L1076" s="920"/>
      <c r="M1076" s="920"/>
      <c r="N1076" s="920"/>
      <c r="O1076" s="920"/>
      <c r="P1076" s="920"/>
      <c r="Q1076" s="921"/>
      <c r="R1076" s="922" t="s">
        <v>2067</v>
      </c>
      <c r="S1076" s="923"/>
      <c r="T1076" s="651" t="s">
        <v>361</v>
      </c>
      <c r="U1076" s="652"/>
      <c r="V1076" s="924"/>
      <c r="W1076" s="842" t="s">
        <v>103</v>
      </c>
      <c r="X1076" s="781"/>
      <c r="Y1076" s="781"/>
      <c r="Z1076" s="781"/>
      <c r="AA1076" s="781"/>
      <c r="AB1076" s="781"/>
      <c r="AC1076" s="781"/>
      <c r="AD1076" s="781"/>
      <c r="AE1076" s="781"/>
      <c r="AF1076" s="781"/>
      <c r="AG1076" s="781"/>
      <c r="AH1076" s="781"/>
      <c r="AI1076" s="781"/>
      <c r="AJ1076" s="781"/>
      <c r="AK1076" s="781"/>
      <c r="AL1076" s="781"/>
      <c r="AM1076" s="781"/>
      <c r="AN1076" s="781"/>
      <c r="AO1076" s="781"/>
      <c r="AP1076" s="781"/>
      <c r="AQ1076" s="781"/>
      <c r="AR1076" s="781"/>
      <c r="AS1076" s="781"/>
      <c r="AT1076" s="781"/>
      <c r="AU1076" s="781"/>
      <c r="AV1076" s="781"/>
      <c r="AW1076" s="925"/>
      <c r="AX1076" s="952"/>
      <c r="AY1076" s="953"/>
      <c r="AZ1076" s="953"/>
      <c r="BA1076" s="953"/>
      <c r="BB1076" s="953"/>
      <c r="BC1076" s="954"/>
    </row>
    <row r="1077" spans="1:55" ht="15" customHeight="1">
      <c r="A1077" s="929"/>
      <c r="B1077" s="917"/>
      <c r="C1077" s="918"/>
      <c r="D1077" s="919"/>
      <c r="E1077" s="920"/>
      <c r="F1077" s="920"/>
      <c r="G1077" s="920"/>
      <c r="H1077" s="920"/>
      <c r="I1077" s="920"/>
      <c r="J1077" s="920"/>
      <c r="K1077" s="920"/>
      <c r="L1077" s="920"/>
      <c r="M1077" s="920"/>
      <c r="N1077" s="920"/>
      <c r="O1077" s="920"/>
      <c r="P1077" s="920"/>
      <c r="Q1077" s="921"/>
      <c r="R1077" s="922" t="s">
        <v>2067</v>
      </c>
      <c r="S1077" s="923"/>
      <c r="T1077" s="651" t="s">
        <v>362</v>
      </c>
      <c r="U1077" s="652"/>
      <c r="V1077" s="924"/>
      <c r="W1077" s="842" t="s">
        <v>104</v>
      </c>
      <c r="X1077" s="781"/>
      <c r="Y1077" s="781"/>
      <c r="Z1077" s="781"/>
      <c r="AA1077" s="781"/>
      <c r="AB1077" s="781"/>
      <c r="AC1077" s="781"/>
      <c r="AD1077" s="781"/>
      <c r="AE1077" s="781"/>
      <c r="AF1077" s="781"/>
      <c r="AG1077" s="781"/>
      <c r="AH1077" s="781"/>
      <c r="AI1077" s="781"/>
      <c r="AJ1077" s="781"/>
      <c r="AK1077" s="781"/>
      <c r="AL1077" s="781"/>
      <c r="AM1077" s="781"/>
      <c r="AN1077" s="781"/>
      <c r="AO1077" s="781"/>
      <c r="AP1077" s="781"/>
      <c r="AQ1077" s="781"/>
      <c r="AR1077" s="781"/>
      <c r="AS1077" s="781"/>
      <c r="AT1077" s="781"/>
      <c r="AU1077" s="781"/>
      <c r="AV1077" s="781"/>
      <c r="AW1077" s="925"/>
      <c r="AX1077" s="952"/>
      <c r="AY1077" s="953"/>
      <c r="AZ1077" s="953"/>
      <c r="BA1077" s="953"/>
      <c r="BB1077" s="953"/>
      <c r="BC1077" s="954"/>
    </row>
    <row r="1078" spans="1:55" ht="15" customHeight="1">
      <c r="A1078" s="929"/>
      <c r="B1078" s="917"/>
      <c r="C1078" s="918"/>
      <c r="D1078" s="919"/>
      <c r="E1078" s="920"/>
      <c r="F1078" s="920"/>
      <c r="G1078" s="920"/>
      <c r="H1078" s="920"/>
      <c r="I1078" s="920"/>
      <c r="J1078" s="920"/>
      <c r="K1078" s="920"/>
      <c r="L1078" s="920"/>
      <c r="M1078" s="920"/>
      <c r="N1078" s="920"/>
      <c r="O1078" s="920"/>
      <c r="P1078" s="920"/>
      <c r="Q1078" s="921"/>
      <c r="R1078" s="922" t="s">
        <v>2067</v>
      </c>
      <c r="S1078" s="923"/>
      <c r="T1078" s="651" t="s">
        <v>954</v>
      </c>
      <c r="U1078" s="652"/>
      <c r="V1078" s="924"/>
      <c r="W1078" s="842" t="s">
        <v>106</v>
      </c>
      <c r="X1078" s="781"/>
      <c r="Y1078" s="781"/>
      <c r="Z1078" s="781"/>
      <c r="AA1078" s="781"/>
      <c r="AB1078" s="781"/>
      <c r="AC1078" s="781"/>
      <c r="AD1078" s="781"/>
      <c r="AE1078" s="781"/>
      <c r="AF1078" s="781"/>
      <c r="AG1078" s="781"/>
      <c r="AH1078" s="781"/>
      <c r="AI1078" s="781"/>
      <c r="AJ1078" s="781"/>
      <c r="AK1078" s="781"/>
      <c r="AL1078" s="781"/>
      <c r="AM1078" s="781"/>
      <c r="AN1078" s="781"/>
      <c r="AO1078" s="781"/>
      <c r="AP1078" s="781"/>
      <c r="AQ1078" s="781"/>
      <c r="AR1078" s="781"/>
      <c r="AS1078" s="781"/>
      <c r="AT1078" s="781"/>
      <c r="AU1078" s="781"/>
      <c r="AV1078" s="781"/>
      <c r="AW1078" s="925"/>
      <c r="AX1078" s="952"/>
      <c r="AY1078" s="953"/>
      <c r="AZ1078" s="953"/>
      <c r="BA1078" s="953"/>
      <c r="BB1078" s="953"/>
      <c r="BC1078" s="954"/>
    </row>
    <row r="1079" spans="1:55" ht="15" customHeight="1">
      <c r="A1079" s="929"/>
      <c r="B1079" s="917"/>
      <c r="C1079" s="918"/>
      <c r="D1079" s="919"/>
      <c r="E1079" s="920"/>
      <c r="F1079" s="920"/>
      <c r="G1079" s="920"/>
      <c r="H1079" s="920"/>
      <c r="I1079" s="920"/>
      <c r="J1079" s="920"/>
      <c r="K1079" s="920"/>
      <c r="L1079" s="920"/>
      <c r="M1079" s="920"/>
      <c r="N1079" s="920"/>
      <c r="O1079" s="920"/>
      <c r="P1079" s="920"/>
      <c r="Q1079" s="921"/>
      <c r="R1079" s="922" t="s">
        <v>2067</v>
      </c>
      <c r="S1079" s="923"/>
      <c r="T1079" s="651" t="s">
        <v>364</v>
      </c>
      <c r="U1079" s="652"/>
      <c r="V1079" s="924"/>
      <c r="W1079" s="842" t="s">
        <v>105</v>
      </c>
      <c r="X1079" s="781"/>
      <c r="Y1079" s="781"/>
      <c r="Z1079" s="781"/>
      <c r="AA1079" s="781"/>
      <c r="AB1079" s="781"/>
      <c r="AC1079" s="781"/>
      <c r="AD1079" s="781"/>
      <c r="AE1079" s="781"/>
      <c r="AF1079" s="781"/>
      <c r="AG1079" s="781"/>
      <c r="AH1079" s="781"/>
      <c r="AI1079" s="781"/>
      <c r="AJ1079" s="781"/>
      <c r="AK1079" s="781"/>
      <c r="AL1079" s="781"/>
      <c r="AM1079" s="781"/>
      <c r="AN1079" s="781"/>
      <c r="AO1079" s="781"/>
      <c r="AP1079" s="781"/>
      <c r="AQ1079" s="781"/>
      <c r="AR1079" s="781"/>
      <c r="AS1079" s="781"/>
      <c r="AT1079" s="781"/>
      <c r="AU1079" s="781"/>
      <c r="AV1079" s="781"/>
      <c r="AW1079" s="925"/>
      <c r="AX1079" s="952"/>
      <c r="AY1079" s="953"/>
      <c r="AZ1079" s="953"/>
      <c r="BA1079" s="953"/>
      <c r="BB1079" s="953"/>
      <c r="BC1079" s="954"/>
    </row>
    <row r="1080" spans="1:55" ht="15" customHeight="1">
      <c r="A1080" s="929"/>
      <c r="B1080" s="917"/>
      <c r="C1080" s="918"/>
      <c r="D1080" s="919"/>
      <c r="E1080" s="920"/>
      <c r="F1080" s="920"/>
      <c r="G1080" s="920"/>
      <c r="H1080" s="920"/>
      <c r="I1080" s="920"/>
      <c r="J1080" s="920"/>
      <c r="K1080" s="920"/>
      <c r="L1080" s="920"/>
      <c r="M1080" s="920"/>
      <c r="N1080" s="920"/>
      <c r="O1080" s="920"/>
      <c r="P1080" s="920"/>
      <c r="Q1080" s="921"/>
      <c r="R1080" s="922" t="s">
        <v>2067</v>
      </c>
      <c r="S1080" s="923"/>
      <c r="T1080" s="651" t="s">
        <v>365</v>
      </c>
      <c r="U1080" s="652"/>
      <c r="V1080" s="924"/>
      <c r="W1080" s="842" t="s">
        <v>107</v>
      </c>
      <c r="X1080" s="781"/>
      <c r="Y1080" s="781"/>
      <c r="Z1080" s="781"/>
      <c r="AA1080" s="781"/>
      <c r="AB1080" s="781"/>
      <c r="AC1080" s="781"/>
      <c r="AD1080" s="781"/>
      <c r="AE1080" s="781"/>
      <c r="AF1080" s="781"/>
      <c r="AG1080" s="781"/>
      <c r="AH1080" s="781"/>
      <c r="AI1080" s="781"/>
      <c r="AJ1080" s="781"/>
      <c r="AK1080" s="781"/>
      <c r="AL1080" s="781"/>
      <c r="AM1080" s="781"/>
      <c r="AN1080" s="781"/>
      <c r="AO1080" s="781"/>
      <c r="AP1080" s="781"/>
      <c r="AQ1080" s="781"/>
      <c r="AR1080" s="781"/>
      <c r="AS1080" s="781"/>
      <c r="AT1080" s="781"/>
      <c r="AU1080" s="781"/>
      <c r="AV1080" s="781"/>
      <c r="AW1080" s="925"/>
      <c r="AX1080" s="933"/>
      <c r="AY1080" s="934"/>
      <c r="AZ1080" s="934"/>
      <c r="BA1080" s="934"/>
      <c r="BB1080" s="934"/>
      <c r="BC1080" s="935"/>
    </row>
    <row r="1081" spans="1:55" ht="15" customHeight="1">
      <c r="A1081" s="929"/>
      <c r="B1081" s="917"/>
      <c r="C1081" s="918"/>
      <c r="D1081" s="919"/>
      <c r="E1081" s="920"/>
      <c r="F1081" s="920"/>
      <c r="G1081" s="920"/>
      <c r="H1081" s="920"/>
      <c r="I1081" s="920"/>
      <c r="J1081" s="920"/>
      <c r="K1081" s="920"/>
      <c r="L1081" s="920"/>
      <c r="M1081" s="920"/>
      <c r="N1081" s="920"/>
      <c r="O1081" s="920"/>
      <c r="P1081" s="920"/>
      <c r="Q1081" s="921"/>
      <c r="R1081" s="922" t="s">
        <v>2067</v>
      </c>
      <c r="S1081" s="923"/>
      <c r="T1081" s="651" t="s">
        <v>366</v>
      </c>
      <c r="U1081" s="652"/>
      <c r="V1081" s="924"/>
      <c r="W1081" s="842" t="s">
        <v>108</v>
      </c>
      <c r="X1081" s="781"/>
      <c r="Y1081" s="781"/>
      <c r="Z1081" s="781"/>
      <c r="AA1081" s="781"/>
      <c r="AB1081" s="781"/>
      <c r="AC1081" s="781"/>
      <c r="AD1081" s="781"/>
      <c r="AE1081" s="781"/>
      <c r="AF1081" s="781"/>
      <c r="AG1081" s="781"/>
      <c r="AH1081" s="781"/>
      <c r="AI1081" s="781"/>
      <c r="AJ1081" s="781"/>
      <c r="AK1081" s="781"/>
      <c r="AL1081" s="781"/>
      <c r="AM1081" s="781"/>
      <c r="AN1081" s="781"/>
      <c r="AO1081" s="781"/>
      <c r="AP1081" s="781"/>
      <c r="AQ1081" s="781"/>
      <c r="AR1081" s="781"/>
      <c r="AS1081" s="781"/>
      <c r="AT1081" s="781"/>
      <c r="AU1081" s="781"/>
      <c r="AV1081" s="781"/>
      <c r="AW1081" s="925"/>
      <c r="AX1081" s="952"/>
      <c r="AY1081" s="953"/>
      <c r="AZ1081" s="953"/>
      <c r="BA1081" s="953"/>
      <c r="BB1081" s="953"/>
      <c r="BC1081" s="954"/>
    </row>
    <row r="1082" spans="1:55" ht="15" customHeight="1">
      <c r="A1082" s="929"/>
      <c r="B1082" s="917"/>
      <c r="C1082" s="918"/>
      <c r="D1082" s="919"/>
      <c r="E1082" s="920"/>
      <c r="F1082" s="920"/>
      <c r="G1082" s="920"/>
      <c r="H1082" s="920"/>
      <c r="I1082" s="920"/>
      <c r="J1082" s="920"/>
      <c r="K1082" s="920"/>
      <c r="L1082" s="920"/>
      <c r="M1082" s="920"/>
      <c r="N1082" s="920"/>
      <c r="O1082" s="920"/>
      <c r="P1082" s="920"/>
      <c r="Q1082" s="921"/>
      <c r="R1082" s="922" t="s">
        <v>2067</v>
      </c>
      <c r="S1082" s="923"/>
      <c r="T1082" s="651" t="s">
        <v>367</v>
      </c>
      <c r="U1082" s="652"/>
      <c r="V1082" s="924"/>
      <c r="W1082" s="842" t="s">
        <v>109</v>
      </c>
      <c r="X1082" s="781"/>
      <c r="Y1082" s="781"/>
      <c r="Z1082" s="781"/>
      <c r="AA1082" s="781"/>
      <c r="AB1082" s="781"/>
      <c r="AC1082" s="781"/>
      <c r="AD1082" s="781"/>
      <c r="AE1082" s="781"/>
      <c r="AF1082" s="781"/>
      <c r="AG1082" s="781"/>
      <c r="AH1082" s="781"/>
      <c r="AI1082" s="781"/>
      <c r="AJ1082" s="781"/>
      <c r="AK1082" s="781"/>
      <c r="AL1082" s="781"/>
      <c r="AM1082" s="781"/>
      <c r="AN1082" s="781"/>
      <c r="AO1082" s="781"/>
      <c r="AP1082" s="781"/>
      <c r="AQ1082" s="781"/>
      <c r="AR1082" s="781"/>
      <c r="AS1082" s="781"/>
      <c r="AT1082" s="781"/>
      <c r="AU1082" s="781"/>
      <c r="AV1082" s="781"/>
      <c r="AW1082" s="925"/>
      <c r="AX1082" s="952"/>
      <c r="AY1082" s="953"/>
      <c r="AZ1082" s="953"/>
      <c r="BA1082" s="953"/>
      <c r="BB1082" s="953"/>
      <c r="BC1082" s="954"/>
    </row>
    <row r="1083" spans="1:55" ht="15" customHeight="1">
      <c r="A1083" s="929"/>
      <c r="B1083" s="917"/>
      <c r="C1083" s="918"/>
      <c r="D1083" s="919"/>
      <c r="E1083" s="920"/>
      <c r="F1083" s="920"/>
      <c r="G1083" s="920"/>
      <c r="H1083" s="920"/>
      <c r="I1083" s="920"/>
      <c r="J1083" s="920"/>
      <c r="K1083" s="920"/>
      <c r="L1083" s="920"/>
      <c r="M1083" s="920"/>
      <c r="N1083" s="920"/>
      <c r="O1083" s="920"/>
      <c r="P1083" s="920"/>
      <c r="Q1083" s="921"/>
      <c r="R1083" s="922" t="s">
        <v>2067</v>
      </c>
      <c r="S1083" s="923"/>
      <c r="T1083" s="651" t="s">
        <v>368</v>
      </c>
      <c r="U1083" s="652"/>
      <c r="V1083" s="924"/>
      <c r="W1083" s="842" t="s">
        <v>110</v>
      </c>
      <c r="X1083" s="781"/>
      <c r="Y1083" s="781"/>
      <c r="Z1083" s="781"/>
      <c r="AA1083" s="781"/>
      <c r="AB1083" s="781"/>
      <c r="AC1083" s="781"/>
      <c r="AD1083" s="781"/>
      <c r="AE1083" s="781"/>
      <c r="AF1083" s="781"/>
      <c r="AG1083" s="781"/>
      <c r="AH1083" s="781"/>
      <c r="AI1083" s="781"/>
      <c r="AJ1083" s="781"/>
      <c r="AK1083" s="781"/>
      <c r="AL1083" s="781"/>
      <c r="AM1083" s="781"/>
      <c r="AN1083" s="781"/>
      <c r="AO1083" s="781"/>
      <c r="AP1083" s="781"/>
      <c r="AQ1083" s="781"/>
      <c r="AR1083" s="781"/>
      <c r="AS1083" s="781"/>
      <c r="AT1083" s="781"/>
      <c r="AU1083" s="781"/>
      <c r="AV1083" s="781"/>
      <c r="AW1083" s="925"/>
      <c r="AX1083" s="933"/>
      <c r="AY1083" s="934"/>
      <c r="AZ1083" s="934"/>
      <c r="BA1083" s="934"/>
      <c r="BB1083" s="934"/>
      <c r="BC1083" s="935"/>
    </row>
    <row r="1084" spans="1:55" ht="15" customHeight="1">
      <c r="A1084" s="929"/>
      <c r="B1084" s="917"/>
      <c r="C1084" s="918"/>
      <c r="D1084" s="919"/>
      <c r="E1084" s="920"/>
      <c r="F1084" s="920"/>
      <c r="G1084" s="920"/>
      <c r="H1084" s="920"/>
      <c r="I1084" s="920"/>
      <c r="J1084" s="920"/>
      <c r="K1084" s="920"/>
      <c r="L1084" s="920"/>
      <c r="M1084" s="920"/>
      <c r="N1084" s="920"/>
      <c r="O1084" s="920"/>
      <c r="P1084" s="920"/>
      <c r="Q1084" s="921"/>
      <c r="R1084" s="922" t="s">
        <v>2067</v>
      </c>
      <c r="S1084" s="923"/>
      <c r="T1084" s="651" t="s">
        <v>382</v>
      </c>
      <c r="U1084" s="652"/>
      <c r="V1084" s="924"/>
      <c r="W1084" s="842" t="s">
        <v>165</v>
      </c>
      <c r="X1084" s="781"/>
      <c r="Y1084" s="781"/>
      <c r="Z1084" s="781"/>
      <c r="AA1084" s="781"/>
      <c r="AB1084" s="781"/>
      <c r="AC1084" s="781"/>
      <c r="AD1084" s="781"/>
      <c r="AE1084" s="781"/>
      <c r="AF1084" s="781"/>
      <c r="AG1084" s="781"/>
      <c r="AH1084" s="781"/>
      <c r="AI1084" s="781"/>
      <c r="AJ1084" s="781"/>
      <c r="AK1084" s="781"/>
      <c r="AL1084" s="781"/>
      <c r="AM1084" s="781"/>
      <c r="AN1084" s="781"/>
      <c r="AO1084" s="781"/>
      <c r="AP1084" s="781"/>
      <c r="AQ1084" s="781"/>
      <c r="AR1084" s="781"/>
      <c r="AS1084" s="781"/>
      <c r="AT1084" s="781"/>
      <c r="AU1084" s="781"/>
      <c r="AV1084" s="781"/>
      <c r="AW1084" s="925"/>
      <c r="AX1084" s="933"/>
      <c r="AY1084" s="934"/>
      <c r="AZ1084" s="934"/>
      <c r="BA1084" s="934"/>
      <c r="BB1084" s="934"/>
      <c r="BC1084" s="935"/>
    </row>
    <row r="1085" spans="1:55" ht="15" customHeight="1">
      <c r="A1085" s="929"/>
      <c r="B1085" s="917"/>
      <c r="C1085" s="918"/>
      <c r="D1085" s="919"/>
      <c r="E1085" s="920"/>
      <c r="F1085" s="920"/>
      <c r="G1085" s="920"/>
      <c r="H1085" s="920"/>
      <c r="I1085" s="920"/>
      <c r="J1085" s="920"/>
      <c r="K1085" s="920"/>
      <c r="L1085" s="920"/>
      <c r="M1085" s="920"/>
      <c r="N1085" s="920"/>
      <c r="O1085" s="920"/>
      <c r="P1085" s="920"/>
      <c r="Q1085" s="921"/>
      <c r="R1085" s="955"/>
      <c r="S1085" s="956"/>
      <c r="T1085" s="651"/>
      <c r="U1085" s="652"/>
      <c r="V1085" s="924"/>
      <c r="W1085" s="842"/>
      <c r="X1085" s="781"/>
      <c r="Y1085" s="781"/>
      <c r="Z1085" s="781"/>
      <c r="AA1085" s="781"/>
      <c r="AB1085" s="781"/>
      <c r="AC1085" s="781"/>
      <c r="AD1085" s="781"/>
      <c r="AE1085" s="781"/>
      <c r="AF1085" s="781"/>
      <c r="AG1085" s="781"/>
      <c r="AH1085" s="781"/>
      <c r="AI1085" s="781"/>
      <c r="AJ1085" s="781"/>
      <c r="AK1085" s="781"/>
      <c r="AL1085" s="781"/>
      <c r="AM1085" s="781"/>
      <c r="AN1085" s="781"/>
      <c r="AO1085" s="781"/>
      <c r="AP1085" s="781"/>
      <c r="AQ1085" s="781"/>
      <c r="AR1085" s="781"/>
      <c r="AS1085" s="781"/>
      <c r="AT1085" s="781"/>
      <c r="AU1085" s="781"/>
      <c r="AV1085" s="781"/>
      <c r="AW1085" s="925"/>
      <c r="AX1085" s="952"/>
      <c r="AY1085" s="953"/>
      <c r="AZ1085" s="953"/>
      <c r="BA1085" s="953"/>
      <c r="BB1085" s="953"/>
      <c r="BC1085" s="954"/>
    </row>
    <row r="1086" spans="1:55" ht="15" customHeight="1">
      <c r="A1086" s="916" t="s">
        <v>1451</v>
      </c>
      <c r="B1086" s="917"/>
      <c r="C1086" s="918"/>
      <c r="D1086" s="919" t="s">
        <v>111</v>
      </c>
      <c r="E1086" s="920"/>
      <c r="F1086" s="920"/>
      <c r="G1086" s="920"/>
      <c r="H1086" s="920"/>
      <c r="I1086" s="920"/>
      <c r="J1086" s="920"/>
      <c r="K1086" s="920"/>
      <c r="L1086" s="920"/>
      <c r="M1086" s="920"/>
      <c r="N1086" s="920"/>
      <c r="O1086" s="920"/>
      <c r="P1086" s="920"/>
      <c r="Q1086" s="921"/>
      <c r="R1086" s="922" t="s">
        <v>2067</v>
      </c>
      <c r="S1086" s="923"/>
      <c r="T1086" s="651" t="s">
        <v>716</v>
      </c>
      <c r="U1086" s="652"/>
      <c r="V1086" s="924"/>
      <c r="W1086" s="842" t="s">
        <v>675</v>
      </c>
      <c r="X1086" s="781"/>
      <c r="Y1086" s="781"/>
      <c r="Z1086" s="781"/>
      <c r="AA1086" s="781"/>
      <c r="AB1086" s="781"/>
      <c r="AC1086" s="781"/>
      <c r="AD1086" s="781"/>
      <c r="AE1086" s="781"/>
      <c r="AF1086" s="781"/>
      <c r="AG1086" s="781"/>
      <c r="AH1086" s="781"/>
      <c r="AI1086" s="781"/>
      <c r="AJ1086" s="781"/>
      <c r="AK1086" s="781"/>
      <c r="AL1086" s="781"/>
      <c r="AM1086" s="781"/>
      <c r="AN1086" s="781"/>
      <c r="AO1086" s="781"/>
      <c r="AP1086" s="781"/>
      <c r="AQ1086" s="781"/>
      <c r="AR1086" s="781"/>
      <c r="AS1086" s="781"/>
      <c r="AT1086" s="781"/>
      <c r="AU1086" s="781"/>
      <c r="AV1086" s="781"/>
      <c r="AW1086" s="925"/>
      <c r="AX1086" s="952"/>
      <c r="AY1086" s="953"/>
      <c r="AZ1086" s="953"/>
      <c r="BA1086" s="953"/>
      <c r="BB1086" s="953"/>
      <c r="BC1086" s="954"/>
    </row>
    <row r="1087" spans="1:55" ht="15" customHeight="1">
      <c r="A1087" s="929"/>
      <c r="B1087" s="917"/>
      <c r="C1087" s="918"/>
      <c r="D1087" s="919"/>
      <c r="E1087" s="920"/>
      <c r="F1087" s="920"/>
      <c r="G1087" s="920"/>
      <c r="H1087" s="920"/>
      <c r="I1087" s="920"/>
      <c r="J1087" s="920"/>
      <c r="K1087" s="920"/>
      <c r="L1087" s="920"/>
      <c r="M1087" s="920"/>
      <c r="N1087" s="920"/>
      <c r="O1087" s="920"/>
      <c r="P1087" s="920"/>
      <c r="Q1087" s="921"/>
      <c r="R1087" s="922" t="s">
        <v>2067</v>
      </c>
      <c r="S1087" s="923"/>
      <c r="T1087" s="651" t="s">
        <v>361</v>
      </c>
      <c r="U1087" s="652"/>
      <c r="V1087" s="924"/>
      <c r="W1087" s="842" t="s">
        <v>112</v>
      </c>
      <c r="X1087" s="781"/>
      <c r="Y1087" s="781"/>
      <c r="Z1087" s="781"/>
      <c r="AA1087" s="781"/>
      <c r="AB1087" s="781"/>
      <c r="AC1087" s="781"/>
      <c r="AD1087" s="781"/>
      <c r="AE1087" s="781"/>
      <c r="AF1087" s="781"/>
      <c r="AG1087" s="781"/>
      <c r="AH1087" s="781"/>
      <c r="AI1087" s="781"/>
      <c r="AJ1087" s="781"/>
      <c r="AK1087" s="781"/>
      <c r="AL1087" s="781"/>
      <c r="AM1087" s="781"/>
      <c r="AN1087" s="781"/>
      <c r="AO1087" s="781"/>
      <c r="AP1087" s="781"/>
      <c r="AQ1087" s="781"/>
      <c r="AR1087" s="781"/>
      <c r="AS1087" s="781"/>
      <c r="AT1087" s="781"/>
      <c r="AU1087" s="781"/>
      <c r="AV1087" s="781"/>
      <c r="AW1087" s="925"/>
      <c r="AX1087" s="952"/>
      <c r="AY1087" s="953"/>
      <c r="AZ1087" s="953"/>
      <c r="BA1087" s="953"/>
      <c r="BB1087" s="953"/>
      <c r="BC1087" s="954"/>
    </row>
    <row r="1088" spans="1:55" ht="15" customHeight="1">
      <c r="A1088" s="929"/>
      <c r="B1088" s="917"/>
      <c r="C1088" s="918"/>
      <c r="D1088" s="919"/>
      <c r="E1088" s="920"/>
      <c r="F1088" s="920"/>
      <c r="G1088" s="920"/>
      <c r="H1088" s="920"/>
      <c r="I1088" s="920"/>
      <c r="J1088" s="920"/>
      <c r="K1088" s="920"/>
      <c r="L1088" s="920"/>
      <c r="M1088" s="920"/>
      <c r="N1088" s="920"/>
      <c r="O1088" s="920"/>
      <c r="P1088" s="920"/>
      <c r="Q1088" s="921"/>
      <c r="R1088" s="922" t="s">
        <v>2067</v>
      </c>
      <c r="S1088" s="923"/>
      <c r="T1088" s="651" t="s">
        <v>362</v>
      </c>
      <c r="U1088" s="652"/>
      <c r="V1088" s="924"/>
      <c r="W1088" s="842" t="s">
        <v>113</v>
      </c>
      <c r="X1088" s="781"/>
      <c r="Y1088" s="781"/>
      <c r="Z1088" s="781"/>
      <c r="AA1088" s="781"/>
      <c r="AB1088" s="781"/>
      <c r="AC1088" s="781"/>
      <c r="AD1088" s="781"/>
      <c r="AE1088" s="781"/>
      <c r="AF1088" s="781"/>
      <c r="AG1088" s="781"/>
      <c r="AH1088" s="781"/>
      <c r="AI1088" s="781"/>
      <c r="AJ1088" s="781"/>
      <c r="AK1088" s="781"/>
      <c r="AL1088" s="781"/>
      <c r="AM1088" s="781"/>
      <c r="AN1088" s="781"/>
      <c r="AO1088" s="781"/>
      <c r="AP1088" s="781"/>
      <c r="AQ1088" s="781"/>
      <c r="AR1088" s="781"/>
      <c r="AS1088" s="781"/>
      <c r="AT1088" s="781"/>
      <c r="AU1088" s="781"/>
      <c r="AV1088" s="781"/>
      <c r="AW1088" s="925"/>
      <c r="AX1088" s="952"/>
      <c r="AY1088" s="953"/>
      <c r="AZ1088" s="953"/>
      <c r="BA1088" s="953"/>
      <c r="BB1088" s="953"/>
      <c r="BC1088" s="954"/>
    </row>
    <row r="1089" spans="1:55" ht="15" customHeight="1">
      <c r="A1089" s="957"/>
      <c r="B1089" s="958"/>
      <c r="C1089" s="959"/>
      <c r="D1089" s="919"/>
      <c r="E1089" s="920"/>
      <c r="F1089" s="920"/>
      <c r="G1089" s="920"/>
      <c r="H1089" s="920"/>
      <c r="I1089" s="920"/>
      <c r="J1089" s="920"/>
      <c r="K1089" s="920"/>
      <c r="L1089" s="920"/>
      <c r="M1089" s="920"/>
      <c r="N1089" s="920"/>
      <c r="O1089" s="920"/>
      <c r="P1089" s="920"/>
      <c r="Q1089" s="921"/>
      <c r="R1089" s="922" t="s">
        <v>2067</v>
      </c>
      <c r="S1089" s="923"/>
      <c r="T1089" s="651" t="s">
        <v>363</v>
      </c>
      <c r="U1089" s="652"/>
      <c r="V1089" s="924"/>
      <c r="W1089" s="842" t="s">
        <v>1043</v>
      </c>
      <c r="X1089" s="781"/>
      <c r="Y1089" s="781"/>
      <c r="Z1089" s="781"/>
      <c r="AA1089" s="781"/>
      <c r="AB1089" s="781"/>
      <c r="AC1089" s="781"/>
      <c r="AD1089" s="781"/>
      <c r="AE1089" s="781"/>
      <c r="AF1089" s="781"/>
      <c r="AG1089" s="781"/>
      <c r="AH1089" s="781"/>
      <c r="AI1089" s="781"/>
      <c r="AJ1089" s="781"/>
      <c r="AK1089" s="781"/>
      <c r="AL1089" s="781"/>
      <c r="AM1089" s="781"/>
      <c r="AN1089" s="781"/>
      <c r="AO1089" s="781"/>
      <c r="AP1089" s="781"/>
      <c r="AQ1089" s="781"/>
      <c r="AR1089" s="781"/>
      <c r="AS1089" s="781"/>
      <c r="AT1089" s="781"/>
      <c r="AU1089" s="781"/>
      <c r="AV1089" s="781"/>
      <c r="AW1089" s="925"/>
      <c r="AX1089" s="952"/>
      <c r="AY1089" s="953"/>
      <c r="AZ1089" s="953"/>
      <c r="BA1089" s="953"/>
      <c r="BB1089" s="953"/>
      <c r="BC1089" s="954"/>
    </row>
    <row r="1090" spans="1:55" ht="15" customHeight="1">
      <c r="A1090" s="929"/>
      <c r="B1090" s="917"/>
      <c r="C1090" s="918"/>
      <c r="D1090" s="919"/>
      <c r="E1090" s="920"/>
      <c r="F1090" s="920"/>
      <c r="G1090" s="920"/>
      <c r="H1090" s="920"/>
      <c r="I1090" s="920"/>
      <c r="J1090" s="920"/>
      <c r="K1090" s="920"/>
      <c r="L1090" s="920"/>
      <c r="M1090" s="920"/>
      <c r="N1090" s="920"/>
      <c r="O1090" s="920"/>
      <c r="P1090" s="920"/>
      <c r="Q1090" s="921"/>
      <c r="R1090" s="922" t="s">
        <v>2067</v>
      </c>
      <c r="S1090" s="923"/>
      <c r="T1090" s="651" t="s">
        <v>364</v>
      </c>
      <c r="U1090" s="652"/>
      <c r="V1090" s="924"/>
      <c r="W1090" s="842" t="s">
        <v>114</v>
      </c>
      <c r="X1090" s="781"/>
      <c r="Y1090" s="781"/>
      <c r="Z1090" s="781"/>
      <c r="AA1090" s="781"/>
      <c r="AB1090" s="781"/>
      <c r="AC1090" s="781"/>
      <c r="AD1090" s="781"/>
      <c r="AE1090" s="781"/>
      <c r="AF1090" s="781"/>
      <c r="AG1090" s="781"/>
      <c r="AH1090" s="781"/>
      <c r="AI1090" s="781"/>
      <c r="AJ1090" s="781"/>
      <c r="AK1090" s="781"/>
      <c r="AL1090" s="781"/>
      <c r="AM1090" s="781"/>
      <c r="AN1090" s="781"/>
      <c r="AO1090" s="781"/>
      <c r="AP1090" s="781"/>
      <c r="AQ1090" s="781"/>
      <c r="AR1090" s="781"/>
      <c r="AS1090" s="781"/>
      <c r="AT1090" s="781"/>
      <c r="AU1090" s="781"/>
      <c r="AV1090" s="781"/>
      <c r="AW1090" s="925"/>
      <c r="AX1090" s="952"/>
      <c r="AY1090" s="953"/>
      <c r="AZ1090" s="953"/>
      <c r="BA1090" s="953"/>
      <c r="BB1090" s="953"/>
      <c r="BC1090" s="954"/>
    </row>
    <row r="1091" spans="1:55" ht="15" customHeight="1">
      <c r="A1091" s="929"/>
      <c r="B1091" s="917"/>
      <c r="C1091" s="918"/>
      <c r="D1091" s="919"/>
      <c r="E1091" s="920"/>
      <c r="F1091" s="920"/>
      <c r="G1091" s="920"/>
      <c r="H1091" s="920"/>
      <c r="I1091" s="920"/>
      <c r="J1091" s="920"/>
      <c r="K1091" s="920"/>
      <c r="L1091" s="920"/>
      <c r="M1091" s="920"/>
      <c r="N1091" s="920"/>
      <c r="O1091" s="920"/>
      <c r="P1091" s="920"/>
      <c r="Q1091" s="921"/>
      <c r="R1091" s="922" t="s">
        <v>2067</v>
      </c>
      <c r="S1091" s="923"/>
      <c r="T1091" s="651" t="s">
        <v>365</v>
      </c>
      <c r="U1091" s="652"/>
      <c r="V1091" s="924"/>
      <c r="W1091" s="842" t="s">
        <v>115</v>
      </c>
      <c r="X1091" s="781"/>
      <c r="Y1091" s="781"/>
      <c r="Z1091" s="781"/>
      <c r="AA1091" s="781"/>
      <c r="AB1091" s="781"/>
      <c r="AC1091" s="781"/>
      <c r="AD1091" s="781"/>
      <c r="AE1091" s="781"/>
      <c r="AF1091" s="781"/>
      <c r="AG1091" s="781"/>
      <c r="AH1091" s="781"/>
      <c r="AI1091" s="781"/>
      <c r="AJ1091" s="781"/>
      <c r="AK1091" s="781"/>
      <c r="AL1091" s="781"/>
      <c r="AM1091" s="781"/>
      <c r="AN1091" s="781"/>
      <c r="AO1091" s="781"/>
      <c r="AP1091" s="781"/>
      <c r="AQ1091" s="781"/>
      <c r="AR1091" s="781"/>
      <c r="AS1091" s="781"/>
      <c r="AT1091" s="781"/>
      <c r="AU1091" s="781"/>
      <c r="AV1091" s="781"/>
      <c r="AW1091" s="925"/>
      <c r="AX1091" s="952"/>
      <c r="AY1091" s="953"/>
      <c r="AZ1091" s="953"/>
      <c r="BA1091" s="953"/>
      <c r="BB1091" s="953"/>
      <c r="BC1091" s="954"/>
    </row>
    <row r="1092" spans="1:55" ht="15" customHeight="1">
      <c r="A1092" s="929"/>
      <c r="B1092" s="917"/>
      <c r="C1092" s="918"/>
      <c r="D1092" s="919"/>
      <c r="E1092" s="920"/>
      <c r="F1092" s="920"/>
      <c r="G1092" s="920"/>
      <c r="H1092" s="920"/>
      <c r="I1092" s="920"/>
      <c r="J1092" s="920"/>
      <c r="K1092" s="920"/>
      <c r="L1092" s="920"/>
      <c r="M1092" s="920"/>
      <c r="N1092" s="920"/>
      <c r="O1092" s="920"/>
      <c r="P1092" s="920"/>
      <c r="Q1092" s="921"/>
      <c r="R1092" s="922" t="s">
        <v>2067</v>
      </c>
      <c r="S1092" s="923"/>
      <c r="T1092" s="651" t="s">
        <v>366</v>
      </c>
      <c r="U1092" s="652"/>
      <c r="V1092" s="924"/>
      <c r="W1092" s="842" t="s">
        <v>116</v>
      </c>
      <c r="X1092" s="781"/>
      <c r="Y1092" s="781"/>
      <c r="Z1092" s="781"/>
      <c r="AA1092" s="781"/>
      <c r="AB1092" s="781"/>
      <c r="AC1092" s="781"/>
      <c r="AD1092" s="781"/>
      <c r="AE1092" s="781"/>
      <c r="AF1092" s="781"/>
      <c r="AG1092" s="781"/>
      <c r="AH1092" s="781"/>
      <c r="AI1092" s="781"/>
      <c r="AJ1092" s="781"/>
      <c r="AK1092" s="781"/>
      <c r="AL1092" s="781"/>
      <c r="AM1092" s="781"/>
      <c r="AN1092" s="781"/>
      <c r="AO1092" s="781"/>
      <c r="AP1092" s="781"/>
      <c r="AQ1092" s="781"/>
      <c r="AR1092" s="781"/>
      <c r="AS1092" s="781"/>
      <c r="AT1092" s="781"/>
      <c r="AU1092" s="781"/>
      <c r="AV1092" s="781"/>
      <c r="AW1092" s="925"/>
      <c r="AX1092" s="933"/>
      <c r="AY1092" s="934"/>
      <c r="AZ1092" s="934"/>
      <c r="BA1092" s="934"/>
      <c r="BB1092" s="934"/>
      <c r="BC1092" s="935"/>
    </row>
    <row r="1093" spans="1:55" ht="15" customHeight="1">
      <c r="A1093" s="929"/>
      <c r="B1093" s="917"/>
      <c r="C1093" s="918"/>
      <c r="D1093" s="919"/>
      <c r="E1093" s="920"/>
      <c r="F1093" s="920"/>
      <c r="G1093" s="920"/>
      <c r="H1093" s="920"/>
      <c r="I1093" s="920"/>
      <c r="J1093" s="920"/>
      <c r="K1093" s="920"/>
      <c r="L1093" s="920"/>
      <c r="M1093" s="920"/>
      <c r="N1093" s="920"/>
      <c r="O1093" s="920"/>
      <c r="P1093" s="920"/>
      <c r="Q1093" s="921"/>
      <c r="R1093" s="922" t="s">
        <v>2067</v>
      </c>
      <c r="S1093" s="923"/>
      <c r="T1093" s="651" t="s">
        <v>367</v>
      </c>
      <c r="U1093" s="652"/>
      <c r="V1093" s="924"/>
      <c r="W1093" s="842" t="s">
        <v>117</v>
      </c>
      <c r="X1093" s="781"/>
      <c r="Y1093" s="781"/>
      <c r="Z1093" s="781"/>
      <c r="AA1093" s="781"/>
      <c r="AB1093" s="781"/>
      <c r="AC1093" s="781"/>
      <c r="AD1093" s="781"/>
      <c r="AE1093" s="781"/>
      <c r="AF1093" s="781"/>
      <c r="AG1093" s="781"/>
      <c r="AH1093" s="781"/>
      <c r="AI1093" s="781"/>
      <c r="AJ1093" s="781"/>
      <c r="AK1093" s="781"/>
      <c r="AL1093" s="781"/>
      <c r="AM1093" s="781"/>
      <c r="AN1093" s="781"/>
      <c r="AO1093" s="781"/>
      <c r="AP1093" s="781"/>
      <c r="AQ1093" s="781"/>
      <c r="AR1093" s="781"/>
      <c r="AS1093" s="781"/>
      <c r="AT1093" s="781"/>
      <c r="AU1093" s="781"/>
      <c r="AV1093" s="781"/>
      <c r="AW1093" s="925"/>
      <c r="AX1093" s="933"/>
      <c r="AY1093" s="934"/>
      <c r="AZ1093" s="934"/>
      <c r="BA1093" s="934"/>
      <c r="BB1093" s="934"/>
      <c r="BC1093" s="935"/>
    </row>
    <row r="1094" spans="1:55" ht="15" customHeight="1">
      <c r="A1094" s="929"/>
      <c r="B1094" s="917"/>
      <c r="C1094" s="918"/>
      <c r="D1094" s="919"/>
      <c r="E1094" s="920"/>
      <c r="F1094" s="920"/>
      <c r="G1094" s="920"/>
      <c r="H1094" s="920"/>
      <c r="I1094" s="920"/>
      <c r="J1094" s="920"/>
      <c r="K1094" s="920"/>
      <c r="L1094" s="920"/>
      <c r="M1094" s="920"/>
      <c r="N1094" s="920"/>
      <c r="O1094" s="920"/>
      <c r="P1094" s="920"/>
      <c r="Q1094" s="921"/>
      <c r="R1094" s="922" t="s">
        <v>2067</v>
      </c>
      <c r="S1094" s="923"/>
      <c r="T1094" s="651" t="s">
        <v>368</v>
      </c>
      <c r="U1094" s="652"/>
      <c r="V1094" s="924"/>
      <c r="W1094" s="842" t="s">
        <v>118</v>
      </c>
      <c r="X1094" s="781"/>
      <c r="Y1094" s="781"/>
      <c r="Z1094" s="781"/>
      <c r="AA1094" s="781"/>
      <c r="AB1094" s="781"/>
      <c r="AC1094" s="781"/>
      <c r="AD1094" s="781"/>
      <c r="AE1094" s="781"/>
      <c r="AF1094" s="781"/>
      <c r="AG1094" s="781"/>
      <c r="AH1094" s="781"/>
      <c r="AI1094" s="781"/>
      <c r="AJ1094" s="781"/>
      <c r="AK1094" s="781"/>
      <c r="AL1094" s="781"/>
      <c r="AM1094" s="781"/>
      <c r="AN1094" s="781"/>
      <c r="AO1094" s="781"/>
      <c r="AP1094" s="781"/>
      <c r="AQ1094" s="781"/>
      <c r="AR1094" s="781"/>
      <c r="AS1094" s="781"/>
      <c r="AT1094" s="781"/>
      <c r="AU1094" s="781"/>
      <c r="AV1094" s="781"/>
      <c r="AW1094" s="925"/>
      <c r="AX1094" s="952"/>
      <c r="AY1094" s="953"/>
      <c r="AZ1094" s="953"/>
      <c r="BA1094" s="953"/>
      <c r="BB1094" s="953"/>
      <c r="BC1094" s="954"/>
    </row>
    <row r="1095" spans="1:55" ht="15" customHeight="1">
      <c r="A1095" s="929"/>
      <c r="B1095" s="917"/>
      <c r="C1095" s="918"/>
      <c r="D1095" s="919"/>
      <c r="E1095" s="920"/>
      <c r="F1095" s="920"/>
      <c r="G1095" s="920"/>
      <c r="H1095" s="920"/>
      <c r="I1095" s="920"/>
      <c r="J1095" s="920"/>
      <c r="K1095" s="920"/>
      <c r="L1095" s="920"/>
      <c r="M1095" s="920"/>
      <c r="N1095" s="920"/>
      <c r="O1095" s="920"/>
      <c r="P1095" s="920"/>
      <c r="Q1095" s="921"/>
      <c r="R1095" s="922" t="s">
        <v>2067</v>
      </c>
      <c r="S1095" s="923"/>
      <c r="T1095" s="651" t="s">
        <v>382</v>
      </c>
      <c r="U1095" s="652"/>
      <c r="V1095" s="924"/>
      <c r="W1095" s="842" t="s">
        <v>119</v>
      </c>
      <c r="X1095" s="781"/>
      <c r="Y1095" s="781"/>
      <c r="Z1095" s="781"/>
      <c r="AA1095" s="781"/>
      <c r="AB1095" s="781"/>
      <c r="AC1095" s="781"/>
      <c r="AD1095" s="781"/>
      <c r="AE1095" s="781"/>
      <c r="AF1095" s="781"/>
      <c r="AG1095" s="781"/>
      <c r="AH1095" s="781"/>
      <c r="AI1095" s="781"/>
      <c r="AJ1095" s="781"/>
      <c r="AK1095" s="781"/>
      <c r="AL1095" s="781"/>
      <c r="AM1095" s="781"/>
      <c r="AN1095" s="781"/>
      <c r="AO1095" s="781"/>
      <c r="AP1095" s="781"/>
      <c r="AQ1095" s="781"/>
      <c r="AR1095" s="781"/>
      <c r="AS1095" s="781"/>
      <c r="AT1095" s="781"/>
      <c r="AU1095" s="781"/>
      <c r="AV1095" s="781"/>
      <c r="AW1095" s="925"/>
      <c r="AX1095" s="952"/>
      <c r="AY1095" s="953"/>
      <c r="AZ1095" s="953"/>
      <c r="BA1095" s="953"/>
      <c r="BB1095" s="953"/>
      <c r="BC1095" s="954"/>
    </row>
    <row r="1096" spans="1:55" ht="15" customHeight="1">
      <c r="A1096" s="929"/>
      <c r="B1096" s="917"/>
      <c r="C1096" s="918"/>
      <c r="D1096" s="919"/>
      <c r="E1096" s="920"/>
      <c r="F1096" s="920"/>
      <c r="G1096" s="920"/>
      <c r="H1096" s="920"/>
      <c r="I1096" s="920"/>
      <c r="J1096" s="920"/>
      <c r="K1096" s="920"/>
      <c r="L1096" s="920"/>
      <c r="M1096" s="920"/>
      <c r="N1096" s="920"/>
      <c r="O1096" s="920"/>
      <c r="P1096" s="920"/>
      <c r="Q1096" s="921"/>
      <c r="R1096" s="922" t="s">
        <v>2067</v>
      </c>
      <c r="S1096" s="923"/>
      <c r="T1096" s="651" t="s">
        <v>383</v>
      </c>
      <c r="U1096" s="652"/>
      <c r="V1096" s="924"/>
      <c r="W1096" s="842" t="s">
        <v>120</v>
      </c>
      <c r="X1096" s="781"/>
      <c r="Y1096" s="781"/>
      <c r="Z1096" s="781"/>
      <c r="AA1096" s="781"/>
      <c r="AB1096" s="781"/>
      <c r="AC1096" s="781"/>
      <c r="AD1096" s="781"/>
      <c r="AE1096" s="781"/>
      <c r="AF1096" s="781"/>
      <c r="AG1096" s="781"/>
      <c r="AH1096" s="781"/>
      <c r="AI1096" s="781"/>
      <c r="AJ1096" s="781"/>
      <c r="AK1096" s="781"/>
      <c r="AL1096" s="781"/>
      <c r="AM1096" s="781"/>
      <c r="AN1096" s="781"/>
      <c r="AO1096" s="781"/>
      <c r="AP1096" s="781"/>
      <c r="AQ1096" s="781"/>
      <c r="AR1096" s="781"/>
      <c r="AS1096" s="781"/>
      <c r="AT1096" s="781"/>
      <c r="AU1096" s="781"/>
      <c r="AV1096" s="781"/>
      <c r="AW1096" s="925"/>
      <c r="AX1096" s="952"/>
      <c r="AY1096" s="953"/>
      <c r="AZ1096" s="953"/>
      <c r="BA1096" s="953"/>
      <c r="BB1096" s="953"/>
      <c r="BC1096" s="954"/>
    </row>
    <row r="1097" spans="1:55" ht="15" customHeight="1">
      <c r="A1097" s="929"/>
      <c r="B1097" s="917"/>
      <c r="C1097" s="918"/>
      <c r="D1097" s="919"/>
      <c r="E1097" s="920"/>
      <c r="F1097" s="920"/>
      <c r="G1097" s="920"/>
      <c r="H1097" s="920"/>
      <c r="I1097" s="920"/>
      <c r="J1097" s="920"/>
      <c r="K1097" s="920"/>
      <c r="L1097" s="920"/>
      <c r="M1097" s="920"/>
      <c r="N1097" s="920"/>
      <c r="O1097" s="920"/>
      <c r="P1097" s="920"/>
      <c r="Q1097" s="921"/>
      <c r="R1097" s="922" t="s">
        <v>2067</v>
      </c>
      <c r="S1097" s="923"/>
      <c r="T1097" s="651" t="s">
        <v>384</v>
      </c>
      <c r="U1097" s="652"/>
      <c r="V1097" s="924"/>
      <c r="W1097" s="842" t="s">
        <v>121</v>
      </c>
      <c r="X1097" s="781"/>
      <c r="Y1097" s="781"/>
      <c r="Z1097" s="781"/>
      <c r="AA1097" s="781"/>
      <c r="AB1097" s="781"/>
      <c r="AC1097" s="781"/>
      <c r="AD1097" s="781"/>
      <c r="AE1097" s="781"/>
      <c r="AF1097" s="781"/>
      <c r="AG1097" s="781"/>
      <c r="AH1097" s="781"/>
      <c r="AI1097" s="781"/>
      <c r="AJ1097" s="781"/>
      <c r="AK1097" s="781"/>
      <c r="AL1097" s="781"/>
      <c r="AM1097" s="781"/>
      <c r="AN1097" s="781"/>
      <c r="AO1097" s="781"/>
      <c r="AP1097" s="781"/>
      <c r="AQ1097" s="781"/>
      <c r="AR1097" s="781"/>
      <c r="AS1097" s="781"/>
      <c r="AT1097" s="781"/>
      <c r="AU1097" s="781"/>
      <c r="AV1097" s="781"/>
      <c r="AW1097" s="925"/>
      <c r="AX1097" s="952"/>
      <c r="AY1097" s="953"/>
      <c r="AZ1097" s="953"/>
      <c r="BA1097" s="953"/>
      <c r="BB1097" s="953"/>
      <c r="BC1097" s="954"/>
    </row>
    <row r="1098" spans="1:55" ht="15" customHeight="1">
      <c r="A1098" s="929"/>
      <c r="B1098" s="917"/>
      <c r="C1098" s="918"/>
      <c r="D1098" s="919"/>
      <c r="E1098" s="920"/>
      <c r="F1098" s="920"/>
      <c r="G1098" s="920"/>
      <c r="H1098" s="920"/>
      <c r="I1098" s="920"/>
      <c r="J1098" s="920"/>
      <c r="K1098" s="920"/>
      <c r="L1098" s="920"/>
      <c r="M1098" s="920"/>
      <c r="N1098" s="920"/>
      <c r="O1098" s="920"/>
      <c r="P1098" s="920"/>
      <c r="Q1098" s="921"/>
      <c r="R1098" s="922" t="s">
        <v>2067</v>
      </c>
      <c r="S1098" s="923"/>
      <c r="T1098" s="651" t="s">
        <v>385</v>
      </c>
      <c r="U1098" s="652"/>
      <c r="V1098" s="924"/>
      <c r="W1098" s="842" t="s">
        <v>122</v>
      </c>
      <c r="X1098" s="781"/>
      <c r="Y1098" s="781"/>
      <c r="Z1098" s="781"/>
      <c r="AA1098" s="781"/>
      <c r="AB1098" s="781"/>
      <c r="AC1098" s="781"/>
      <c r="AD1098" s="781"/>
      <c r="AE1098" s="781"/>
      <c r="AF1098" s="781"/>
      <c r="AG1098" s="781"/>
      <c r="AH1098" s="781"/>
      <c r="AI1098" s="781"/>
      <c r="AJ1098" s="781"/>
      <c r="AK1098" s="781"/>
      <c r="AL1098" s="781"/>
      <c r="AM1098" s="781"/>
      <c r="AN1098" s="781"/>
      <c r="AO1098" s="781"/>
      <c r="AP1098" s="781"/>
      <c r="AQ1098" s="781"/>
      <c r="AR1098" s="781"/>
      <c r="AS1098" s="781"/>
      <c r="AT1098" s="781"/>
      <c r="AU1098" s="781"/>
      <c r="AV1098" s="781"/>
      <c r="AW1098" s="925"/>
      <c r="AX1098" s="952"/>
      <c r="AY1098" s="953"/>
      <c r="AZ1098" s="953"/>
      <c r="BA1098" s="953"/>
      <c r="BB1098" s="953"/>
      <c r="BC1098" s="954"/>
    </row>
    <row r="1099" spans="1:55" s="964" customFormat="1" ht="15" customHeight="1">
      <c r="A1099" s="943"/>
      <c r="B1099" s="943"/>
      <c r="C1099" s="943"/>
      <c r="D1099" s="944"/>
      <c r="E1099" s="944"/>
      <c r="F1099" s="944"/>
      <c r="G1099" s="944"/>
      <c r="H1099" s="944"/>
      <c r="I1099" s="944"/>
      <c r="J1099" s="944"/>
      <c r="K1099" s="944"/>
      <c r="L1099" s="944"/>
      <c r="M1099" s="944"/>
      <c r="N1099" s="944"/>
      <c r="O1099" s="944"/>
      <c r="P1099" s="944"/>
      <c r="Q1099" s="944"/>
      <c r="R1099" s="963"/>
      <c r="S1099" s="963"/>
      <c r="T1099" s="946"/>
      <c r="U1099" s="946"/>
      <c r="V1099" s="946"/>
      <c r="W1099" s="947"/>
      <c r="X1099" s="948"/>
      <c r="Y1099" s="948"/>
      <c r="Z1099" s="948"/>
      <c r="AA1099" s="948"/>
      <c r="AB1099" s="948"/>
      <c r="AC1099" s="948"/>
      <c r="AD1099" s="948"/>
      <c r="AE1099" s="948"/>
      <c r="AF1099" s="948"/>
      <c r="AG1099" s="948"/>
      <c r="AH1099" s="948"/>
      <c r="AI1099" s="948"/>
      <c r="AJ1099" s="948"/>
      <c r="AK1099" s="948"/>
      <c r="AL1099" s="948"/>
      <c r="AM1099" s="948"/>
      <c r="AN1099" s="948"/>
      <c r="AO1099" s="948"/>
      <c r="AP1099" s="948"/>
      <c r="AQ1099" s="948"/>
      <c r="AR1099" s="948"/>
      <c r="AS1099" s="948"/>
      <c r="AT1099" s="948"/>
      <c r="AU1099" s="948"/>
      <c r="AV1099" s="948"/>
      <c r="AW1099" s="948"/>
      <c r="AX1099" s="949"/>
      <c r="AY1099" s="949"/>
      <c r="AZ1099" s="949"/>
      <c r="BA1099" s="949"/>
      <c r="BB1099" s="949"/>
      <c r="BC1099" s="949"/>
    </row>
    <row r="1100" spans="1:55" ht="15.75" customHeight="1">
      <c r="A1100" s="885"/>
      <c r="B1100" s="885"/>
      <c r="C1100" s="885"/>
      <c r="D1100" s="885"/>
      <c r="E1100" s="885"/>
      <c r="F1100" s="885"/>
      <c r="G1100" s="885"/>
      <c r="H1100" s="885"/>
      <c r="I1100" s="885"/>
      <c r="J1100" s="885"/>
      <c r="K1100" s="885"/>
      <c r="L1100" s="885"/>
      <c r="M1100" s="885"/>
      <c r="N1100" s="885"/>
      <c r="O1100" s="885"/>
      <c r="P1100" s="885"/>
      <c r="Q1100" s="885"/>
      <c r="R1100" s="965"/>
      <c r="S1100" s="965"/>
      <c r="T1100" s="885"/>
      <c r="U1100" s="885"/>
      <c r="V1100" s="885"/>
      <c r="W1100" s="885"/>
      <c r="X1100" s="885"/>
      <c r="Y1100" s="885"/>
      <c r="Z1100" s="885"/>
      <c r="AA1100" s="885"/>
      <c r="AB1100" s="885"/>
      <c r="AC1100" s="885"/>
      <c r="AD1100" s="885"/>
      <c r="AE1100" s="885"/>
      <c r="AF1100" s="885"/>
      <c r="AG1100" s="885"/>
      <c r="AH1100" s="885"/>
      <c r="AI1100" s="885"/>
      <c r="AJ1100" s="885"/>
      <c r="AK1100" s="885"/>
      <c r="AL1100" s="885"/>
      <c r="AM1100" s="885"/>
      <c r="AN1100" s="885"/>
      <c r="AO1100" s="885"/>
      <c r="AP1100" s="885"/>
      <c r="AQ1100" s="885"/>
      <c r="AR1100" s="885"/>
      <c r="AS1100" s="885"/>
      <c r="AT1100" s="885"/>
      <c r="AU1100" s="885"/>
      <c r="AV1100" s="885"/>
      <c r="AW1100" s="885"/>
      <c r="AX1100" s="885"/>
      <c r="AY1100" s="885"/>
      <c r="AZ1100" s="885"/>
      <c r="BA1100" s="885"/>
      <c r="BB1100" s="885"/>
      <c r="BC1100" s="546"/>
    </row>
    <row r="1101" spans="1:55" ht="52.5" customHeight="1">
      <c r="A1101" s="899"/>
      <c r="B1101" s="900"/>
      <c r="C1101" s="901"/>
      <c r="D1101" s="913" t="s">
        <v>1042</v>
      </c>
      <c r="E1101" s="914"/>
      <c r="F1101" s="914"/>
      <c r="G1101" s="914"/>
      <c r="H1101" s="914"/>
      <c r="I1101" s="914"/>
      <c r="J1101" s="914"/>
      <c r="K1101" s="914"/>
      <c r="L1101" s="914"/>
      <c r="M1101" s="914"/>
      <c r="N1101" s="914"/>
      <c r="O1101" s="914"/>
      <c r="P1101" s="914"/>
      <c r="Q1101" s="915"/>
      <c r="R1101" s="907" t="s">
        <v>647</v>
      </c>
      <c r="S1101" s="908"/>
      <c r="T1101" s="909"/>
      <c r="U1101" s="910"/>
      <c r="V1101" s="911"/>
      <c r="W1101" s="912" t="s">
        <v>1413</v>
      </c>
      <c r="X1101" s="900"/>
      <c r="Y1101" s="900"/>
      <c r="Z1101" s="900"/>
      <c r="AA1101" s="900"/>
      <c r="AB1101" s="900"/>
      <c r="AC1101" s="900"/>
      <c r="AD1101" s="900"/>
      <c r="AE1101" s="900"/>
      <c r="AF1101" s="900"/>
      <c r="AG1101" s="900"/>
      <c r="AH1101" s="900"/>
      <c r="AI1101" s="900"/>
      <c r="AJ1101" s="900"/>
      <c r="AK1101" s="900"/>
      <c r="AL1101" s="900"/>
      <c r="AM1101" s="900"/>
      <c r="AN1101" s="900"/>
      <c r="AO1101" s="900"/>
      <c r="AP1101" s="900"/>
      <c r="AQ1101" s="900"/>
      <c r="AR1101" s="900"/>
      <c r="AS1101" s="900"/>
      <c r="AT1101" s="900"/>
      <c r="AU1101" s="900"/>
      <c r="AV1101" s="900"/>
      <c r="AW1101" s="901"/>
      <c r="AX1101" s="913" t="s">
        <v>347</v>
      </c>
      <c r="AY1101" s="914"/>
      <c r="AZ1101" s="914"/>
      <c r="BA1101" s="914"/>
      <c r="BB1101" s="914"/>
      <c r="BC1101" s="915"/>
    </row>
    <row r="1102" spans="1:55" ht="15" customHeight="1">
      <c r="A1102" s="916" t="s">
        <v>1452</v>
      </c>
      <c r="B1102" s="917"/>
      <c r="C1102" s="918"/>
      <c r="D1102" s="919" t="s">
        <v>123</v>
      </c>
      <c r="E1102" s="920"/>
      <c r="F1102" s="920"/>
      <c r="G1102" s="920"/>
      <c r="H1102" s="920"/>
      <c r="I1102" s="920"/>
      <c r="J1102" s="920"/>
      <c r="K1102" s="920"/>
      <c r="L1102" s="920"/>
      <c r="M1102" s="920"/>
      <c r="N1102" s="920"/>
      <c r="O1102" s="920"/>
      <c r="P1102" s="920"/>
      <c r="Q1102" s="921"/>
      <c r="R1102" s="922" t="s">
        <v>2067</v>
      </c>
      <c r="S1102" s="923"/>
      <c r="T1102" s="651" t="s">
        <v>716</v>
      </c>
      <c r="U1102" s="652"/>
      <c r="V1102" s="924"/>
      <c r="W1102" s="842" t="s">
        <v>2154</v>
      </c>
      <c r="X1102" s="781"/>
      <c r="Y1102" s="781"/>
      <c r="Z1102" s="781"/>
      <c r="AA1102" s="781"/>
      <c r="AB1102" s="781"/>
      <c r="AC1102" s="781"/>
      <c r="AD1102" s="781"/>
      <c r="AE1102" s="781"/>
      <c r="AF1102" s="781"/>
      <c r="AG1102" s="781"/>
      <c r="AH1102" s="781"/>
      <c r="AI1102" s="781"/>
      <c r="AJ1102" s="781"/>
      <c r="AK1102" s="781"/>
      <c r="AL1102" s="781"/>
      <c r="AM1102" s="781"/>
      <c r="AN1102" s="781"/>
      <c r="AO1102" s="781"/>
      <c r="AP1102" s="781"/>
      <c r="AQ1102" s="781"/>
      <c r="AR1102" s="781"/>
      <c r="AS1102" s="781"/>
      <c r="AT1102" s="781"/>
      <c r="AU1102" s="781"/>
      <c r="AV1102" s="781"/>
      <c r="AW1102" s="925"/>
      <c r="AX1102" s="926"/>
      <c r="AY1102" s="927"/>
      <c r="AZ1102" s="927"/>
      <c r="BA1102" s="927"/>
      <c r="BB1102" s="927"/>
      <c r="BC1102" s="928"/>
    </row>
    <row r="1103" spans="1:55" ht="15" customHeight="1">
      <c r="A1103" s="929"/>
      <c r="B1103" s="917"/>
      <c r="C1103" s="918"/>
      <c r="D1103" s="919"/>
      <c r="E1103" s="920"/>
      <c r="F1103" s="920"/>
      <c r="G1103" s="920"/>
      <c r="H1103" s="920"/>
      <c r="I1103" s="920"/>
      <c r="J1103" s="920"/>
      <c r="K1103" s="920"/>
      <c r="L1103" s="920"/>
      <c r="M1103" s="920"/>
      <c r="N1103" s="920"/>
      <c r="O1103" s="920"/>
      <c r="P1103" s="920"/>
      <c r="Q1103" s="921"/>
      <c r="R1103" s="922" t="s">
        <v>2067</v>
      </c>
      <c r="S1103" s="923"/>
      <c r="T1103" s="651" t="s">
        <v>361</v>
      </c>
      <c r="U1103" s="652"/>
      <c r="V1103" s="924"/>
      <c r="W1103" s="842" t="s">
        <v>2155</v>
      </c>
      <c r="X1103" s="781"/>
      <c r="Y1103" s="781"/>
      <c r="Z1103" s="781"/>
      <c r="AA1103" s="781"/>
      <c r="AB1103" s="781"/>
      <c r="AC1103" s="781"/>
      <c r="AD1103" s="781"/>
      <c r="AE1103" s="781"/>
      <c r="AF1103" s="781"/>
      <c r="AG1103" s="781"/>
      <c r="AH1103" s="781"/>
      <c r="AI1103" s="781"/>
      <c r="AJ1103" s="781"/>
      <c r="AK1103" s="781"/>
      <c r="AL1103" s="781"/>
      <c r="AM1103" s="781"/>
      <c r="AN1103" s="781"/>
      <c r="AO1103" s="781"/>
      <c r="AP1103" s="781"/>
      <c r="AQ1103" s="781"/>
      <c r="AR1103" s="781"/>
      <c r="AS1103" s="781"/>
      <c r="AT1103" s="781"/>
      <c r="AU1103" s="781"/>
      <c r="AV1103" s="781"/>
      <c r="AW1103" s="925"/>
      <c r="AX1103" s="926"/>
      <c r="AY1103" s="927"/>
      <c r="AZ1103" s="927"/>
      <c r="BA1103" s="927"/>
      <c r="BB1103" s="927"/>
      <c r="BC1103" s="928"/>
    </row>
    <row r="1104" spans="1:55" ht="15" customHeight="1">
      <c r="A1104" s="929"/>
      <c r="B1104" s="917"/>
      <c r="C1104" s="918"/>
      <c r="D1104" s="919"/>
      <c r="E1104" s="920"/>
      <c r="F1104" s="920"/>
      <c r="G1104" s="920"/>
      <c r="H1104" s="920"/>
      <c r="I1104" s="920"/>
      <c r="J1104" s="920"/>
      <c r="K1104" s="920"/>
      <c r="L1104" s="920"/>
      <c r="M1104" s="920"/>
      <c r="N1104" s="920"/>
      <c r="O1104" s="920"/>
      <c r="P1104" s="920"/>
      <c r="Q1104" s="921"/>
      <c r="R1104" s="922" t="s">
        <v>2067</v>
      </c>
      <c r="S1104" s="923"/>
      <c r="T1104" s="651" t="s">
        <v>362</v>
      </c>
      <c r="U1104" s="652"/>
      <c r="V1104" s="924"/>
      <c r="W1104" s="842" t="s">
        <v>2156</v>
      </c>
      <c r="X1104" s="781"/>
      <c r="Y1104" s="781"/>
      <c r="Z1104" s="781"/>
      <c r="AA1104" s="781"/>
      <c r="AB1104" s="781"/>
      <c r="AC1104" s="781"/>
      <c r="AD1104" s="781"/>
      <c r="AE1104" s="781"/>
      <c r="AF1104" s="781"/>
      <c r="AG1104" s="781"/>
      <c r="AH1104" s="781"/>
      <c r="AI1104" s="781"/>
      <c r="AJ1104" s="781"/>
      <c r="AK1104" s="781"/>
      <c r="AL1104" s="781"/>
      <c r="AM1104" s="781"/>
      <c r="AN1104" s="781"/>
      <c r="AO1104" s="781"/>
      <c r="AP1104" s="781"/>
      <c r="AQ1104" s="781"/>
      <c r="AR1104" s="781"/>
      <c r="AS1104" s="781"/>
      <c r="AT1104" s="781"/>
      <c r="AU1104" s="781"/>
      <c r="AV1104" s="781"/>
      <c r="AW1104" s="925"/>
      <c r="AX1104" s="926"/>
      <c r="AY1104" s="927"/>
      <c r="AZ1104" s="927"/>
      <c r="BA1104" s="927"/>
      <c r="BB1104" s="927"/>
      <c r="BC1104" s="928"/>
    </row>
    <row r="1105" spans="1:55" ht="15" customHeight="1">
      <c r="A1105" s="929"/>
      <c r="B1105" s="917"/>
      <c r="C1105" s="918"/>
      <c r="D1105" s="919"/>
      <c r="E1105" s="920"/>
      <c r="F1105" s="920"/>
      <c r="G1105" s="920"/>
      <c r="H1105" s="920"/>
      <c r="I1105" s="920"/>
      <c r="J1105" s="920"/>
      <c r="K1105" s="920"/>
      <c r="L1105" s="920"/>
      <c r="M1105" s="920"/>
      <c r="N1105" s="920"/>
      <c r="O1105" s="920"/>
      <c r="P1105" s="920"/>
      <c r="Q1105" s="921"/>
      <c r="R1105" s="922" t="s">
        <v>2067</v>
      </c>
      <c r="S1105" s="923"/>
      <c r="T1105" s="651" t="s">
        <v>363</v>
      </c>
      <c r="U1105" s="652"/>
      <c r="V1105" s="924"/>
      <c r="W1105" s="842" t="s">
        <v>2157</v>
      </c>
      <c r="X1105" s="781"/>
      <c r="Y1105" s="781"/>
      <c r="Z1105" s="781"/>
      <c r="AA1105" s="781"/>
      <c r="AB1105" s="781"/>
      <c r="AC1105" s="781"/>
      <c r="AD1105" s="781"/>
      <c r="AE1105" s="781"/>
      <c r="AF1105" s="781"/>
      <c r="AG1105" s="781"/>
      <c r="AH1105" s="781"/>
      <c r="AI1105" s="781"/>
      <c r="AJ1105" s="781"/>
      <c r="AK1105" s="781"/>
      <c r="AL1105" s="781"/>
      <c r="AM1105" s="781"/>
      <c r="AN1105" s="781"/>
      <c r="AO1105" s="781"/>
      <c r="AP1105" s="781"/>
      <c r="AQ1105" s="781"/>
      <c r="AR1105" s="781"/>
      <c r="AS1105" s="781"/>
      <c r="AT1105" s="781"/>
      <c r="AU1105" s="781"/>
      <c r="AV1105" s="781"/>
      <c r="AW1105" s="925"/>
      <c r="AX1105" s="933"/>
      <c r="AY1105" s="934"/>
      <c r="AZ1105" s="934"/>
      <c r="BA1105" s="934"/>
      <c r="BB1105" s="934"/>
      <c r="BC1105" s="935"/>
    </row>
    <row r="1106" spans="1:55" ht="15" customHeight="1">
      <c r="A1106" s="929"/>
      <c r="B1106" s="917"/>
      <c r="C1106" s="918"/>
      <c r="D1106" s="919"/>
      <c r="E1106" s="920"/>
      <c r="F1106" s="920"/>
      <c r="G1106" s="920"/>
      <c r="H1106" s="920"/>
      <c r="I1106" s="920"/>
      <c r="J1106" s="920"/>
      <c r="K1106" s="920"/>
      <c r="L1106" s="920"/>
      <c r="M1106" s="920"/>
      <c r="N1106" s="920"/>
      <c r="O1106" s="920"/>
      <c r="P1106" s="920"/>
      <c r="Q1106" s="921"/>
      <c r="R1106" s="922" t="s">
        <v>2067</v>
      </c>
      <c r="S1106" s="923"/>
      <c r="T1106" s="651" t="s">
        <v>364</v>
      </c>
      <c r="U1106" s="652"/>
      <c r="V1106" s="924"/>
      <c r="W1106" s="842" t="s">
        <v>2158</v>
      </c>
      <c r="X1106" s="781"/>
      <c r="Y1106" s="781"/>
      <c r="Z1106" s="781"/>
      <c r="AA1106" s="781"/>
      <c r="AB1106" s="781"/>
      <c r="AC1106" s="781"/>
      <c r="AD1106" s="781"/>
      <c r="AE1106" s="781"/>
      <c r="AF1106" s="781"/>
      <c r="AG1106" s="781"/>
      <c r="AH1106" s="781"/>
      <c r="AI1106" s="781"/>
      <c r="AJ1106" s="781"/>
      <c r="AK1106" s="781"/>
      <c r="AL1106" s="781"/>
      <c r="AM1106" s="781"/>
      <c r="AN1106" s="781"/>
      <c r="AO1106" s="781"/>
      <c r="AP1106" s="781"/>
      <c r="AQ1106" s="781"/>
      <c r="AR1106" s="781"/>
      <c r="AS1106" s="781"/>
      <c r="AT1106" s="781"/>
      <c r="AU1106" s="781"/>
      <c r="AV1106" s="781"/>
      <c r="AW1106" s="925"/>
      <c r="AX1106" s="933"/>
      <c r="AY1106" s="934"/>
      <c r="AZ1106" s="934"/>
      <c r="BA1106" s="934"/>
      <c r="BB1106" s="934"/>
      <c r="BC1106" s="935"/>
    </row>
    <row r="1107" spans="1:55" ht="15" customHeight="1">
      <c r="A1107" s="929"/>
      <c r="B1107" s="917"/>
      <c r="C1107" s="918"/>
      <c r="D1107" s="919"/>
      <c r="E1107" s="920"/>
      <c r="F1107" s="920"/>
      <c r="G1107" s="920"/>
      <c r="H1107" s="920"/>
      <c r="I1107" s="920"/>
      <c r="J1107" s="920"/>
      <c r="K1107" s="920"/>
      <c r="L1107" s="920"/>
      <c r="M1107" s="920"/>
      <c r="N1107" s="920"/>
      <c r="O1107" s="920"/>
      <c r="P1107" s="920"/>
      <c r="Q1107" s="921"/>
      <c r="R1107" s="922" t="s">
        <v>2067</v>
      </c>
      <c r="S1107" s="923"/>
      <c r="T1107" s="651" t="s">
        <v>365</v>
      </c>
      <c r="U1107" s="652"/>
      <c r="V1107" s="924"/>
      <c r="W1107" s="842" t="s">
        <v>2159</v>
      </c>
      <c r="X1107" s="781"/>
      <c r="Y1107" s="781"/>
      <c r="Z1107" s="781"/>
      <c r="AA1107" s="781"/>
      <c r="AB1107" s="781"/>
      <c r="AC1107" s="781"/>
      <c r="AD1107" s="781"/>
      <c r="AE1107" s="781"/>
      <c r="AF1107" s="781"/>
      <c r="AG1107" s="781"/>
      <c r="AH1107" s="781"/>
      <c r="AI1107" s="781"/>
      <c r="AJ1107" s="781"/>
      <c r="AK1107" s="781"/>
      <c r="AL1107" s="781"/>
      <c r="AM1107" s="781"/>
      <c r="AN1107" s="781"/>
      <c r="AO1107" s="781"/>
      <c r="AP1107" s="781"/>
      <c r="AQ1107" s="781"/>
      <c r="AR1107" s="781"/>
      <c r="AS1107" s="781"/>
      <c r="AT1107" s="781"/>
      <c r="AU1107" s="781"/>
      <c r="AV1107" s="781"/>
      <c r="AW1107" s="925"/>
      <c r="AX1107" s="933"/>
      <c r="AY1107" s="934"/>
      <c r="AZ1107" s="934"/>
      <c r="BA1107" s="934"/>
      <c r="BB1107" s="934"/>
      <c r="BC1107" s="935"/>
    </row>
    <row r="1108" spans="1:55" ht="15" customHeight="1">
      <c r="A1108" s="929"/>
      <c r="B1108" s="917"/>
      <c r="C1108" s="918"/>
      <c r="D1108" s="919"/>
      <c r="E1108" s="920"/>
      <c r="F1108" s="920"/>
      <c r="G1108" s="920"/>
      <c r="H1108" s="920"/>
      <c r="I1108" s="920"/>
      <c r="J1108" s="920"/>
      <c r="K1108" s="920"/>
      <c r="L1108" s="920"/>
      <c r="M1108" s="920"/>
      <c r="N1108" s="920"/>
      <c r="O1108" s="920"/>
      <c r="P1108" s="920"/>
      <c r="Q1108" s="921"/>
      <c r="R1108" s="922" t="s">
        <v>2067</v>
      </c>
      <c r="S1108" s="923"/>
      <c r="T1108" s="651" t="s">
        <v>366</v>
      </c>
      <c r="U1108" s="652"/>
      <c r="V1108" s="924"/>
      <c r="W1108" s="842" t="s">
        <v>2160</v>
      </c>
      <c r="X1108" s="781"/>
      <c r="Y1108" s="781"/>
      <c r="Z1108" s="781"/>
      <c r="AA1108" s="781"/>
      <c r="AB1108" s="781"/>
      <c r="AC1108" s="781"/>
      <c r="AD1108" s="781"/>
      <c r="AE1108" s="781"/>
      <c r="AF1108" s="781"/>
      <c r="AG1108" s="781"/>
      <c r="AH1108" s="781"/>
      <c r="AI1108" s="781"/>
      <c r="AJ1108" s="781"/>
      <c r="AK1108" s="781"/>
      <c r="AL1108" s="781"/>
      <c r="AM1108" s="781"/>
      <c r="AN1108" s="781"/>
      <c r="AO1108" s="781"/>
      <c r="AP1108" s="781"/>
      <c r="AQ1108" s="781"/>
      <c r="AR1108" s="781"/>
      <c r="AS1108" s="781"/>
      <c r="AT1108" s="781"/>
      <c r="AU1108" s="781"/>
      <c r="AV1108" s="781"/>
      <c r="AW1108" s="925"/>
      <c r="AX1108" s="933"/>
      <c r="AY1108" s="934"/>
      <c r="AZ1108" s="934"/>
      <c r="BA1108" s="934"/>
      <c r="BB1108" s="934"/>
      <c r="BC1108" s="935"/>
    </row>
    <row r="1109" spans="1:55" ht="15" customHeight="1">
      <c r="A1109" s="929"/>
      <c r="B1109" s="917"/>
      <c r="C1109" s="918"/>
      <c r="D1109" s="919"/>
      <c r="E1109" s="920"/>
      <c r="F1109" s="920"/>
      <c r="G1109" s="920"/>
      <c r="H1109" s="920"/>
      <c r="I1109" s="920"/>
      <c r="J1109" s="920"/>
      <c r="K1109" s="920"/>
      <c r="L1109" s="920"/>
      <c r="M1109" s="920"/>
      <c r="N1109" s="920"/>
      <c r="O1109" s="920"/>
      <c r="P1109" s="920"/>
      <c r="Q1109" s="921"/>
      <c r="R1109" s="922" t="s">
        <v>2067</v>
      </c>
      <c r="S1109" s="923"/>
      <c r="T1109" s="651" t="s">
        <v>367</v>
      </c>
      <c r="U1109" s="652"/>
      <c r="V1109" s="924"/>
      <c r="W1109" s="842" t="s">
        <v>2161</v>
      </c>
      <c r="X1109" s="781"/>
      <c r="Y1109" s="781"/>
      <c r="Z1109" s="781"/>
      <c r="AA1109" s="781"/>
      <c r="AB1109" s="781"/>
      <c r="AC1109" s="781"/>
      <c r="AD1109" s="781"/>
      <c r="AE1109" s="781"/>
      <c r="AF1109" s="781"/>
      <c r="AG1109" s="781"/>
      <c r="AH1109" s="781"/>
      <c r="AI1109" s="781"/>
      <c r="AJ1109" s="781"/>
      <c r="AK1109" s="781"/>
      <c r="AL1109" s="781"/>
      <c r="AM1109" s="781"/>
      <c r="AN1109" s="781"/>
      <c r="AO1109" s="781"/>
      <c r="AP1109" s="781"/>
      <c r="AQ1109" s="781"/>
      <c r="AR1109" s="781"/>
      <c r="AS1109" s="781"/>
      <c r="AT1109" s="781"/>
      <c r="AU1109" s="781"/>
      <c r="AV1109" s="781"/>
      <c r="AW1109" s="925"/>
      <c r="AX1109" s="933"/>
      <c r="AY1109" s="934"/>
      <c r="AZ1109" s="934"/>
      <c r="BA1109" s="934"/>
      <c r="BB1109" s="934"/>
      <c r="BC1109" s="935"/>
    </row>
    <row r="1110" spans="1:55" ht="15" customHeight="1">
      <c r="A1110" s="929"/>
      <c r="B1110" s="917"/>
      <c r="C1110" s="918"/>
      <c r="D1110" s="919"/>
      <c r="E1110" s="920"/>
      <c r="F1110" s="920"/>
      <c r="G1110" s="920"/>
      <c r="H1110" s="920"/>
      <c r="I1110" s="920"/>
      <c r="J1110" s="920"/>
      <c r="K1110" s="920"/>
      <c r="L1110" s="920"/>
      <c r="M1110" s="920"/>
      <c r="N1110" s="920"/>
      <c r="O1110" s="920"/>
      <c r="P1110" s="920"/>
      <c r="Q1110" s="921"/>
      <c r="R1110" s="922" t="s">
        <v>2067</v>
      </c>
      <c r="S1110" s="923"/>
      <c r="T1110" s="651" t="s">
        <v>368</v>
      </c>
      <c r="U1110" s="652"/>
      <c r="V1110" s="924"/>
      <c r="W1110" s="842" t="s">
        <v>2162</v>
      </c>
      <c r="X1110" s="781"/>
      <c r="Y1110" s="781"/>
      <c r="Z1110" s="781"/>
      <c r="AA1110" s="781"/>
      <c r="AB1110" s="781"/>
      <c r="AC1110" s="781"/>
      <c r="AD1110" s="781"/>
      <c r="AE1110" s="781"/>
      <c r="AF1110" s="781"/>
      <c r="AG1110" s="781"/>
      <c r="AH1110" s="781"/>
      <c r="AI1110" s="781"/>
      <c r="AJ1110" s="781"/>
      <c r="AK1110" s="781"/>
      <c r="AL1110" s="781"/>
      <c r="AM1110" s="781"/>
      <c r="AN1110" s="781"/>
      <c r="AO1110" s="781"/>
      <c r="AP1110" s="781"/>
      <c r="AQ1110" s="781"/>
      <c r="AR1110" s="781"/>
      <c r="AS1110" s="781"/>
      <c r="AT1110" s="781"/>
      <c r="AU1110" s="781"/>
      <c r="AV1110" s="781"/>
      <c r="AW1110" s="925"/>
      <c r="AX1110" s="933"/>
      <c r="AY1110" s="934"/>
      <c r="AZ1110" s="934"/>
      <c r="BA1110" s="934"/>
      <c r="BB1110" s="934"/>
      <c r="BC1110" s="935"/>
    </row>
    <row r="1111" spans="1:55" ht="15" customHeight="1">
      <c r="A1111" s="929"/>
      <c r="B1111" s="917"/>
      <c r="C1111" s="918"/>
      <c r="D1111" s="919"/>
      <c r="E1111" s="920"/>
      <c r="F1111" s="920"/>
      <c r="G1111" s="920"/>
      <c r="H1111" s="920"/>
      <c r="I1111" s="920"/>
      <c r="J1111" s="920"/>
      <c r="K1111" s="920"/>
      <c r="L1111" s="920"/>
      <c r="M1111" s="920"/>
      <c r="N1111" s="920"/>
      <c r="O1111" s="920"/>
      <c r="P1111" s="920"/>
      <c r="Q1111" s="921"/>
      <c r="R1111" s="922" t="s">
        <v>2067</v>
      </c>
      <c r="S1111" s="923"/>
      <c r="T1111" s="651" t="s">
        <v>382</v>
      </c>
      <c r="U1111" s="652"/>
      <c r="V1111" s="924"/>
      <c r="W1111" s="842" t="s">
        <v>2163</v>
      </c>
      <c r="X1111" s="781"/>
      <c r="Y1111" s="781"/>
      <c r="Z1111" s="781"/>
      <c r="AA1111" s="781"/>
      <c r="AB1111" s="781"/>
      <c r="AC1111" s="781"/>
      <c r="AD1111" s="781"/>
      <c r="AE1111" s="781"/>
      <c r="AF1111" s="781"/>
      <c r="AG1111" s="781"/>
      <c r="AH1111" s="781"/>
      <c r="AI1111" s="781"/>
      <c r="AJ1111" s="781"/>
      <c r="AK1111" s="781"/>
      <c r="AL1111" s="781"/>
      <c r="AM1111" s="781"/>
      <c r="AN1111" s="781"/>
      <c r="AO1111" s="781"/>
      <c r="AP1111" s="781"/>
      <c r="AQ1111" s="781"/>
      <c r="AR1111" s="781"/>
      <c r="AS1111" s="781"/>
      <c r="AT1111" s="781"/>
      <c r="AU1111" s="781"/>
      <c r="AV1111" s="781"/>
      <c r="AW1111" s="925"/>
      <c r="AX1111" s="933"/>
      <c r="AY1111" s="934"/>
      <c r="AZ1111" s="934"/>
      <c r="BA1111" s="934"/>
      <c r="BB1111" s="934"/>
      <c r="BC1111" s="935"/>
    </row>
    <row r="1112" spans="1:55" ht="15" customHeight="1">
      <c r="A1112" s="929"/>
      <c r="B1112" s="917"/>
      <c r="C1112" s="918"/>
      <c r="D1112" s="919"/>
      <c r="E1112" s="920"/>
      <c r="F1112" s="920"/>
      <c r="G1112" s="920"/>
      <c r="H1112" s="920"/>
      <c r="I1112" s="920"/>
      <c r="J1112" s="920"/>
      <c r="K1112" s="920"/>
      <c r="L1112" s="920"/>
      <c r="M1112" s="920"/>
      <c r="N1112" s="920"/>
      <c r="O1112" s="920"/>
      <c r="P1112" s="920"/>
      <c r="Q1112" s="921"/>
      <c r="R1112" s="922" t="s">
        <v>2067</v>
      </c>
      <c r="S1112" s="923"/>
      <c r="T1112" s="651" t="s">
        <v>383</v>
      </c>
      <c r="U1112" s="652"/>
      <c r="V1112" s="924"/>
      <c r="W1112" s="842" t="s">
        <v>2164</v>
      </c>
      <c r="X1112" s="781"/>
      <c r="Y1112" s="781"/>
      <c r="Z1112" s="781"/>
      <c r="AA1112" s="781"/>
      <c r="AB1112" s="781"/>
      <c r="AC1112" s="781"/>
      <c r="AD1112" s="781"/>
      <c r="AE1112" s="781"/>
      <c r="AF1112" s="781"/>
      <c r="AG1112" s="781"/>
      <c r="AH1112" s="781"/>
      <c r="AI1112" s="781"/>
      <c r="AJ1112" s="781"/>
      <c r="AK1112" s="781"/>
      <c r="AL1112" s="781"/>
      <c r="AM1112" s="781"/>
      <c r="AN1112" s="781"/>
      <c r="AO1112" s="781"/>
      <c r="AP1112" s="781"/>
      <c r="AQ1112" s="781"/>
      <c r="AR1112" s="781"/>
      <c r="AS1112" s="781"/>
      <c r="AT1112" s="781"/>
      <c r="AU1112" s="781"/>
      <c r="AV1112" s="781"/>
      <c r="AW1112" s="925"/>
      <c r="AX1112" s="933"/>
      <c r="AY1112" s="934"/>
      <c r="AZ1112" s="934"/>
      <c r="BA1112" s="934"/>
      <c r="BB1112" s="934"/>
      <c r="BC1112" s="935"/>
    </row>
    <row r="1113" spans="1:55" ht="15" customHeight="1">
      <c r="A1113" s="929"/>
      <c r="B1113" s="917"/>
      <c r="C1113" s="918"/>
      <c r="D1113" s="919"/>
      <c r="E1113" s="920"/>
      <c r="F1113" s="920"/>
      <c r="G1113" s="920"/>
      <c r="H1113" s="920"/>
      <c r="I1113" s="920"/>
      <c r="J1113" s="920"/>
      <c r="K1113" s="920"/>
      <c r="L1113" s="920"/>
      <c r="M1113" s="920"/>
      <c r="N1113" s="920"/>
      <c r="O1113" s="920"/>
      <c r="P1113" s="920"/>
      <c r="Q1113" s="921"/>
      <c r="R1113" s="922" t="s">
        <v>2067</v>
      </c>
      <c r="S1113" s="923"/>
      <c r="T1113" s="651" t="s">
        <v>384</v>
      </c>
      <c r="U1113" s="652"/>
      <c r="V1113" s="924"/>
      <c r="W1113" s="842" t="s">
        <v>2165</v>
      </c>
      <c r="X1113" s="781"/>
      <c r="Y1113" s="781"/>
      <c r="Z1113" s="781"/>
      <c r="AA1113" s="781"/>
      <c r="AB1113" s="781"/>
      <c r="AC1113" s="781"/>
      <c r="AD1113" s="781"/>
      <c r="AE1113" s="781"/>
      <c r="AF1113" s="781"/>
      <c r="AG1113" s="781"/>
      <c r="AH1113" s="781"/>
      <c r="AI1113" s="781"/>
      <c r="AJ1113" s="781"/>
      <c r="AK1113" s="781"/>
      <c r="AL1113" s="781"/>
      <c r="AM1113" s="781"/>
      <c r="AN1113" s="781"/>
      <c r="AO1113" s="781"/>
      <c r="AP1113" s="781"/>
      <c r="AQ1113" s="781"/>
      <c r="AR1113" s="781"/>
      <c r="AS1113" s="781"/>
      <c r="AT1113" s="781"/>
      <c r="AU1113" s="781"/>
      <c r="AV1113" s="781"/>
      <c r="AW1113" s="925"/>
      <c r="AX1113" s="952"/>
      <c r="AY1113" s="953"/>
      <c r="AZ1113" s="953"/>
      <c r="BA1113" s="953"/>
      <c r="BB1113" s="953"/>
      <c r="BC1113" s="954"/>
    </row>
    <row r="1114" spans="1:55" ht="15" customHeight="1">
      <c r="A1114" s="929"/>
      <c r="B1114" s="917"/>
      <c r="C1114" s="918"/>
      <c r="D1114" s="919"/>
      <c r="E1114" s="920"/>
      <c r="F1114" s="920"/>
      <c r="G1114" s="920"/>
      <c r="H1114" s="920"/>
      <c r="I1114" s="920"/>
      <c r="J1114" s="920"/>
      <c r="K1114" s="920"/>
      <c r="L1114" s="920"/>
      <c r="M1114" s="920"/>
      <c r="N1114" s="920"/>
      <c r="O1114" s="920"/>
      <c r="P1114" s="920"/>
      <c r="Q1114" s="921"/>
      <c r="R1114" s="922" t="s">
        <v>2067</v>
      </c>
      <c r="S1114" s="923"/>
      <c r="T1114" s="651" t="s">
        <v>385</v>
      </c>
      <c r="U1114" s="652"/>
      <c r="V1114" s="924"/>
      <c r="W1114" s="842" t="s">
        <v>2166</v>
      </c>
      <c r="X1114" s="781"/>
      <c r="Y1114" s="781"/>
      <c r="Z1114" s="781"/>
      <c r="AA1114" s="781"/>
      <c r="AB1114" s="781"/>
      <c r="AC1114" s="781"/>
      <c r="AD1114" s="781"/>
      <c r="AE1114" s="781"/>
      <c r="AF1114" s="781"/>
      <c r="AG1114" s="781"/>
      <c r="AH1114" s="781"/>
      <c r="AI1114" s="781"/>
      <c r="AJ1114" s="781"/>
      <c r="AK1114" s="781"/>
      <c r="AL1114" s="781"/>
      <c r="AM1114" s="781"/>
      <c r="AN1114" s="781"/>
      <c r="AO1114" s="781"/>
      <c r="AP1114" s="781"/>
      <c r="AQ1114" s="781"/>
      <c r="AR1114" s="781"/>
      <c r="AS1114" s="781"/>
      <c r="AT1114" s="781"/>
      <c r="AU1114" s="781"/>
      <c r="AV1114" s="781"/>
      <c r="AW1114" s="925"/>
      <c r="AX1114" s="933"/>
      <c r="AY1114" s="934"/>
      <c r="AZ1114" s="934"/>
      <c r="BA1114" s="934"/>
      <c r="BB1114" s="934"/>
      <c r="BC1114" s="935"/>
    </row>
    <row r="1115" spans="1:55" ht="15" customHeight="1">
      <c r="A1115" s="929"/>
      <c r="B1115" s="917"/>
      <c r="C1115" s="918"/>
      <c r="D1115" s="919"/>
      <c r="E1115" s="920"/>
      <c r="F1115" s="920"/>
      <c r="G1115" s="920"/>
      <c r="H1115" s="920"/>
      <c r="I1115" s="920"/>
      <c r="J1115" s="920"/>
      <c r="K1115" s="920"/>
      <c r="L1115" s="920"/>
      <c r="M1115" s="920"/>
      <c r="N1115" s="920"/>
      <c r="O1115" s="920"/>
      <c r="P1115" s="920"/>
      <c r="Q1115" s="921"/>
      <c r="R1115" s="922" t="s">
        <v>2067</v>
      </c>
      <c r="S1115" s="923"/>
      <c r="T1115" s="651" t="s">
        <v>386</v>
      </c>
      <c r="U1115" s="652"/>
      <c r="V1115" s="924"/>
      <c r="W1115" s="842" t="s">
        <v>2167</v>
      </c>
      <c r="X1115" s="781"/>
      <c r="Y1115" s="781"/>
      <c r="Z1115" s="781"/>
      <c r="AA1115" s="781"/>
      <c r="AB1115" s="781"/>
      <c r="AC1115" s="781"/>
      <c r="AD1115" s="781"/>
      <c r="AE1115" s="781"/>
      <c r="AF1115" s="781"/>
      <c r="AG1115" s="781"/>
      <c r="AH1115" s="781"/>
      <c r="AI1115" s="781"/>
      <c r="AJ1115" s="781"/>
      <c r="AK1115" s="781"/>
      <c r="AL1115" s="781"/>
      <c r="AM1115" s="781"/>
      <c r="AN1115" s="781"/>
      <c r="AO1115" s="781"/>
      <c r="AP1115" s="781"/>
      <c r="AQ1115" s="781"/>
      <c r="AR1115" s="781"/>
      <c r="AS1115" s="781"/>
      <c r="AT1115" s="781"/>
      <c r="AU1115" s="781"/>
      <c r="AV1115" s="781"/>
      <c r="AW1115" s="925"/>
      <c r="AX1115" s="952"/>
      <c r="AY1115" s="953"/>
      <c r="AZ1115" s="953"/>
      <c r="BA1115" s="953"/>
      <c r="BB1115" s="953"/>
      <c r="BC1115" s="954"/>
    </row>
    <row r="1116" spans="1:55" ht="15" customHeight="1">
      <c r="A1116" s="929"/>
      <c r="B1116" s="917"/>
      <c r="C1116" s="918"/>
      <c r="D1116" s="919"/>
      <c r="E1116" s="920"/>
      <c r="F1116" s="920"/>
      <c r="G1116" s="920"/>
      <c r="H1116" s="920"/>
      <c r="I1116" s="920"/>
      <c r="J1116" s="920"/>
      <c r="K1116" s="920"/>
      <c r="L1116" s="920"/>
      <c r="M1116" s="920"/>
      <c r="N1116" s="920"/>
      <c r="O1116" s="920"/>
      <c r="P1116" s="920"/>
      <c r="Q1116" s="921"/>
      <c r="R1116" s="922" t="s">
        <v>2067</v>
      </c>
      <c r="S1116" s="923"/>
      <c r="T1116" s="651" t="s">
        <v>387</v>
      </c>
      <c r="U1116" s="652"/>
      <c r="V1116" s="924"/>
      <c r="W1116" s="842" t="s">
        <v>2168</v>
      </c>
      <c r="X1116" s="781"/>
      <c r="Y1116" s="781"/>
      <c r="Z1116" s="781"/>
      <c r="AA1116" s="781"/>
      <c r="AB1116" s="781"/>
      <c r="AC1116" s="781"/>
      <c r="AD1116" s="781"/>
      <c r="AE1116" s="781"/>
      <c r="AF1116" s="781"/>
      <c r="AG1116" s="781"/>
      <c r="AH1116" s="781"/>
      <c r="AI1116" s="781"/>
      <c r="AJ1116" s="781"/>
      <c r="AK1116" s="781"/>
      <c r="AL1116" s="781"/>
      <c r="AM1116" s="781"/>
      <c r="AN1116" s="781"/>
      <c r="AO1116" s="781"/>
      <c r="AP1116" s="781"/>
      <c r="AQ1116" s="781"/>
      <c r="AR1116" s="781"/>
      <c r="AS1116" s="781"/>
      <c r="AT1116" s="781"/>
      <c r="AU1116" s="781"/>
      <c r="AV1116" s="781"/>
      <c r="AW1116" s="925"/>
      <c r="AX1116" s="933"/>
      <c r="AY1116" s="934"/>
      <c r="AZ1116" s="934"/>
      <c r="BA1116" s="934"/>
      <c r="BB1116" s="934"/>
      <c r="BC1116" s="935"/>
    </row>
    <row r="1117" spans="1:55" ht="15" customHeight="1">
      <c r="A1117" s="929"/>
      <c r="B1117" s="917"/>
      <c r="C1117" s="918"/>
      <c r="D1117" s="919"/>
      <c r="E1117" s="920"/>
      <c r="F1117" s="920"/>
      <c r="G1117" s="920"/>
      <c r="H1117" s="920"/>
      <c r="I1117" s="920"/>
      <c r="J1117" s="920"/>
      <c r="K1117" s="920"/>
      <c r="L1117" s="920"/>
      <c r="M1117" s="920"/>
      <c r="N1117" s="920"/>
      <c r="O1117" s="920"/>
      <c r="P1117" s="920"/>
      <c r="Q1117" s="921"/>
      <c r="R1117" s="922" t="s">
        <v>2067</v>
      </c>
      <c r="S1117" s="923"/>
      <c r="T1117" s="651" t="s">
        <v>388</v>
      </c>
      <c r="U1117" s="652"/>
      <c r="V1117" s="924"/>
      <c r="W1117" s="842" t="s">
        <v>2169</v>
      </c>
      <c r="X1117" s="781"/>
      <c r="Y1117" s="781"/>
      <c r="Z1117" s="781"/>
      <c r="AA1117" s="781"/>
      <c r="AB1117" s="781"/>
      <c r="AC1117" s="781"/>
      <c r="AD1117" s="781"/>
      <c r="AE1117" s="781"/>
      <c r="AF1117" s="781"/>
      <c r="AG1117" s="781"/>
      <c r="AH1117" s="781"/>
      <c r="AI1117" s="781"/>
      <c r="AJ1117" s="781"/>
      <c r="AK1117" s="781"/>
      <c r="AL1117" s="781"/>
      <c r="AM1117" s="781"/>
      <c r="AN1117" s="781"/>
      <c r="AO1117" s="781"/>
      <c r="AP1117" s="781"/>
      <c r="AQ1117" s="781"/>
      <c r="AR1117" s="781"/>
      <c r="AS1117" s="781"/>
      <c r="AT1117" s="781"/>
      <c r="AU1117" s="781"/>
      <c r="AV1117" s="781"/>
      <c r="AW1117" s="925"/>
      <c r="AX1117" s="952"/>
      <c r="AY1117" s="953"/>
      <c r="AZ1117" s="953"/>
      <c r="BA1117" s="953"/>
      <c r="BB1117" s="953"/>
      <c r="BC1117" s="954"/>
    </row>
    <row r="1118" spans="1:55" ht="15" customHeight="1">
      <c r="A1118" s="929"/>
      <c r="B1118" s="917"/>
      <c r="C1118" s="918"/>
      <c r="D1118" s="919"/>
      <c r="E1118" s="920"/>
      <c r="F1118" s="920"/>
      <c r="G1118" s="920"/>
      <c r="H1118" s="920"/>
      <c r="I1118" s="920"/>
      <c r="J1118" s="920"/>
      <c r="K1118" s="920"/>
      <c r="L1118" s="920"/>
      <c r="M1118" s="920"/>
      <c r="N1118" s="920"/>
      <c r="O1118" s="920"/>
      <c r="P1118" s="920"/>
      <c r="Q1118" s="921"/>
      <c r="R1118" s="955"/>
      <c r="S1118" s="956"/>
      <c r="T1118" s="651"/>
      <c r="U1118" s="652"/>
      <c r="V1118" s="924"/>
      <c r="W1118" s="842"/>
      <c r="X1118" s="781"/>
      <c r="Y1118" s="781"/>
      <c r="Z1118" s="781"/>
      <c r="AA1118" s="781"/>
      <c r="AB1118" s="781"/>
      <c r="AC1118" s="781"/>
      <c r="AD1118" s="781"/>
      <c r="AE1118" s="781"/>
      <c r="AF1118" s="781"/>
      <c r="AG1118" s="781"/>
      <c r="AH1118" s="781"/>
      <c r="AI1118" s="781"/>
      <c r="AJ1118" s="781"/>
      <c r="AK1118" s="781"/>
      <c r="AL1118" s="781"/>
      <c r="AM1118" s="781"/>
      <c r="AN1118" s="781"/>
      <c r="AO1118" s="781"/>
      <c r="AP1118" s="781"/>
      <c r="AQ1118" s="781"/>
      <c r="AR1118" s="781"/>
      <c r="AS1118" s="781"/>
      <c r="AT1118" s="781"/>
      <c r="AU1118" s="781"/>
      <c r="AV1118" s="781"/>
      <c r="AW1118" s="925"/>
      <c r="AX1118" s="952"/>
      <c r="AY1118" s="953"/>
      <c r="AZ1118" s="953"/>
      <c r="BA1118" s="953"/>
      <c r="BB1118" s="953"/>
      <c r="BC1118" s="954"/>
    </row>
    <row r="1119" spans="1:55" ht="15" customHeight="1">
      <c r="A1119" s="916" t="s">
        <v>1453</v>
      </c>
      <c r="B1119" s="917"/>
      <c r="C1119" s="918"/>
      <c r="D1119" s="919" t="s">
        <v>124</v>
      </c>
      <c r="E1119" s="920"/>
      <c r="F1119" s="920"/>
      <c r="G1119" s="920"/>
      <c r="H1119" s="920"/>
      <c r="I1119" s="920"/>
      <c r="J1119" s="920"/>
      <c r="K1119" s="920"/>
      <c r="L1119" s="920"/>
      <c r="M1119" s="920"/>
      <c r="N1119" s="920"/>
      <c r="O1119" s="920"/>
      <c r="P1119" s="920"/>
      <c r="Q1119" s="921"/>
      <c r="R1119" s="922" t="s">
        <v>2067</v>
      </c>
      <c r="S1119" s="923"/>
      <c r="T1119" s="651" t="s">
        <v>716</v>
      </c>
      <c r="U1119" s="652"/>
      <c r="V1119" s="924"/>
      <c r="W1119" s="842" t="s">
        <v>125</v>
      </c>
      <c r="X1119" s="781"/>
      <c r="Y1119" s="781"/>
      <c r="Z1119" s="781"/>
      <c r="AA1119" s="781"/>
      <c r="AB1119" s="781"/>
      <c r="AC1119" s="781"/>
      <c r="AD1119" s="781"/>
      <c r="AE1119" s="781"/>
      <c r="AF1119" s="781"/>
      <c r="AG1119" s="781"/>
      <c r="AH1119" s="781"/>
      <c r="AI1119" s="781"/>
      <c r="AJ1119" s="781"/>
      <c r="AK1119" s="781"/>
      <c r="AL1119" s="781"/>
      <c r="AM1119" s="781"/>
      <c r="AN1119" s="781"/>
      <c r="AO1119" s="781"/>
      <c r="AP1119" s="781"/>
      <c r="AQ1119" s="781"/>
      <c r="AR1119" s="781"/>
      <c r="AS1119" s="781"/>
      <c r="AT1119" s="781"/>
      <c r="AU1119" s="781"/>
      <c r="AV1119" s="781"/>
      <c r="AW1119" s="925"/>
      <c r="AX1119" s="952"/>
      <c r="AY1119" s="953"/>
      <c r="AZ1119" s="953"/>
      <c r="BA1119" s="953"/>
      <c r="BB1119" s="953"/>
      <c r="BC1119" s="954"/>
    </row>
    <row r="1120" spans="1:55" ht="15" customHeight="1">
      <c r="A1120" s="929"/>
      <c r="B1120" s="917"/>
      <c r="C1120" s="918"/>
      <c r="D1120" s="919"/>
      <c r="E1120" s="920"/>
      <c r="F1120" s="920"/>
      <c r="G1120" s="920"/>
      <c r="H1120" s="920"/>
      <c r="I1120" s="920"/>
      <c r="J1120" s="920"/>
      <c r="K1120" s="920"/>
      <c r="L1120" s="920"/>
      <c r="M1120" s="920"/>
      <c r="N1120" s="920"/>
      <c r="O1120" s="920"/>
      <c r="P1120" s="920"/>
      <c r="Q1120" s="921"/>
      <c r="R1120" s="922" t="s">
        <v>2067</v>
      </c>
      <c r="S1120" s="923"/>
      <c r="T1120" s="651" t="s">
        <v>361</v>
      </c>
      <c r="U1120" s="652"/>
      <c r="V1120" s="924"/>
      <c r="W1120" s="842" t="s">
        <v>166</v>
      </c>
      <c r="X1120" s="781"/>
      <c r="Y1120" s="781"/>
      <c r="Z1120" s="781"/>
      <c r="AA1120" s="781"/>
      <c r="AB1120" s="781"/>
      <c r="AC1120" s="781"/>
      <c r="AD1120" s="781"/>
      <c r="AE1120" s="781"/>
      <c r="AF1120" s="781"/>
      <c r="AG1120" s="781"/>
      <c r="AH1120" s="781"/>
      <c r="AI1120" s="781"/>
      <c r="AJ1120" s="781"/>
      <c r="AK1120" s="781"/>
      <c r="AL1120" s="781"/>
      <c r="AM1120" s="781"/>
      <c r="AN1120" s="781"/>
      <c r="AO1120" s="781"/>
      <c r="AP1120" s="781"/>
      <c r="AQ1120" s="781"/>
      <c r="AR1120" s="781"/>
      <c r="AS1120" s="781"/>
      <c r="AT1120" s="781"/>
      <c r="AU1120" s="781"/>
      <c r="AV1120" s="781"/>
      <c r="AW1120" s="925"/>
      <c r="AX1120" s="952"/>
      <c r="AY1120" s="953"/>
      <c r="AZ1120" s="953"/>
      <c r="BA1120" s="953"/>
      <c r="BB1120" s="953"/>
      <c r="BC1120" s="954"/>
    </row>
    <row r="1121" spans="1:55" ht="15" customHeight="1">
      <c r="A1121" s="929"/>
      <c r="B1121" s="917"/>
      <c r="C1121" s="918"/>
      <c r="D1121" s="919"/>
      <c r="E1121" s="920"/>
      <c r="F1121" s="920"/>
      <c r="G1121" s="920"/>
      <c r="H1121" s="920"/>
      <c r="I1121" s="920"/>
      <c r="J1121" s="920"/>
      <c r="K1121" s="920"/>
      <c r="L1121" s="920"/>
      <c r="M1121" s="920"/>
      <c r="N1121" s="920"/>
      <c r="O1121" s="920"/>
      <c r="P1121" s="920"/>
      <c r="Q1121" s="921"/>
      <c r="R1121" s="922" t="s">
        <v>2067</v>
      </c>
      <c r="S1121" s="923"/>
      <c r="T1121" s="651" t="s">
        <v>362</v>
      </c>
      <c r="U1121" s="652"/>
      <c r="V1121" s="924"/>
      <c r="W1121" s="842" t="s">
        <v>126</v>
      </c>
      <c r="X1121" s="781"/>
      <c r="Y1121" s="781"/>
      <c r="Z1121" s="781"/>
      <c r="AA1121" s="781"/>
      <c r="AB1121" s="781"/>
      <c r="AC1121" s="781"/>
      <c r="AD1121" s="781"/>
      <c r="AE1121" s="781"/>
      <c r="AF1121" s="781"/>
      <c r="AG1121" s="781"/>
      <c r="AH1121" s="781"/>
      <c r="AI1121" s="781"/>
      <c r="AJ1121" s="781"/>
      <c r="AK1121" s="781"/>
      <c r="AL1121" s="781"/>
      <c r="AM1121" s="781"/>
      <c r="AN1121" s="781"/>
      <c r="AO1121" s="781"/>
      <c r="AP1121" s="781"/>
      <c r="AQ1121" s="781"/>
      <c r="AR1121" s="781"/>
      <c r="AS1121" s="781"/>
      <c r="AT1121" s="781"/>
      <c r="AU1121" s="781"/>
      <c r="AV1121" s="781"/>
      <c r="AW1121" s="925"/>
      <c r="AX1121" s="933"/>
      <c r="AY1121" s="934"/>
      <c r="AZ1121" s="934"/>
      <c r="BA1121" s="934"/>
      <c r="BB1121" s="934"/>
      <c r="BC1121" s="935"/>
    </row>
    <row r="1122" spans="1:55" ht="15" customHeight="1">
      <c r="A1122" s="929"/>
      <c r="B1122" s="917"/>
      <c r="C1122" s="918"/>
      <c r="D1122" s="919"/>
      <c r="E1122" s="920"/>
      <c r="F1122" s="920"/>
      <c r="G1122" s="920"/>
      <c r="H1122" s="920"/>
      <c r="I1122" s="920"/>
      <c r="J1122" s="920"/>
      <c r="K1122" s="920"/>
      <c r="L1122" s="920"/>
      <c r="M1122" s="920"/>
      <c r="N1122" s="920"/>
      <c r="O1122" s="920"/>
      <c r="P1122" s="920"/>
      <c r="Q1122" s="921"/>
      <c r="R1122" s="922" t="s">
        <v>2067</v>
      </c>
      <c r="S1122" s="923"/>
      <c r="T1122" s="651" t="s">
        <v>363</v>
      </c>
      <c r="U1122" s="652"/>
      <c r="V1122" s="924"/>
      <c r="W1122" s="842" t="s">
        <v>127</v>
      </c>
      <c r="X1122" s="781"/>
      <c r="Y1122" s="781"/>
      <c r="Z1122" s="781"/>
      <c r="AA1122" s="781"/>
      <c r="AB1122" s="781"/>
      <c r="AC1122" s="781"/>
      <c r="AD1122" s="781"/>
      <c r="AE1122" s="781"/>
      <c r="AF1122" s="781"/>
      <c r="AG1122" s="781"/>
      <c r="AH1122" s="781"/>
      <c r="AI1122" s="781"/>
      <c r="AJ1122" s="781"/>
      <c r="AK1122" s="781"/>
      <c r="AL1122" s="781"/>
      <c r="AM1122" s="781"/>
      <c r="AN1122" s="781"/>
      <c r="AO1122" s="781"/>
      <c r="AP1122" s="781"/>
      <c r="AQ1122" s="781"/>
      <c r="AR1122" s="781"/>
      <c r="AS1122" s="781"/>
      <c r="AT1122" s="781"/>
      <c r="AU1122" s="781"/>
      <c r="AV1122" s="781"/>
      <c r="AW1122" s="925"/>
      <c r="AX1122" s="933"/>
      <c r="AY1122" s="934"/>
      <c r="AZ1122" s="934"/>
      <c r="BA1122" s="934"/>
      <c r="BB1122" s="934"/>
      <c r="BC1122" s="935"/>
    </row>
    <row r="1123" spans="1:55" ht="15" customHeight="1">
      <c r="A1123" s="929"/>
      <c r="B1123" s="917"/>
      <c r="C1123" s="918"/>
      <c r="D1123" s="919"/>
      <c r="E1123" s="920"/>
      <c r="F1123" s="920"/>
      <c r="G1123" s="920"/>
      <c r="H1123" s="920"/>
      <c r="I1123" s="920"/>
      <c r="J1123" s="920"/>
      <c r="K1123" s="920"/>
      <c r="L1123" s="920"/>
      <c r="M1123" s="920"/>
      <c r="N1123" s="920"/>
      <c r="O1123" s="920"/>
      <c r="P1123" s="920"/>
      <c r="Q1123" s="921"/>
      <c r="R1123" s="922" t="s">
        <v>2067</v>
      </c>
      <c r="S1123" s="923"/>
      <c r="T1123" s="651" t="s">
        <v>364</v>
      </c>
      <c r="U1123" s="652"/>
      <c r="V1123" s="924"/>
      <c r="W1123" s="842" t="s">
        <v>2321</v>
      </c>
      <c r="X1123" s="781"/>
      <c r="Y1123" s="781"/>
      <c r="Z1123" s="781"/>
      <c r="AA1123" s="781"/>
      <c r="AB1123" s="781"/>
      <c r="AC1123" s="781"/>
      <c r="AD1123" s="781"/>
      <c r="AE1123" s="781"/>
      <c r="AF1123" s="781"/>
      <c r="AG1123" s="781"/>
      <c r="AH1123" s="781"/>
      <c r="AI1123" s="781"/>
      <c r="AJ1123" s="781"/>
      <c r="AK1123" s="781"/>
      <c r="AL1123" s="781"/>
      <c r="AM1123" s="781"/>
      <c r="AN1123" s="781"/>
      <c r="AO1123" s="781"/>
      <c r="AP1123" s="781"/>
      <c r="AQ1123" s="781"/>
      <c r="AR1123" s="781"/>
      <c r="AS1123" s="781"/>
      <c r="AT1123" s="781"/>
      <c r="AU1123" s="781"/>
      <c r="AV1123" s="781"/>
      <c r="AW1123" s="925"/>
      <c r="AX1123" s="933"/>
      <c r="AY1123" s="934"/>
      <c r="AZ1123" s="934"/>
      <c r="BA1123" s="934"/>
      <c r="BB1123" s="934"/>
      <c r="BC1123" s="935"/>
    </row>
    <row r="1124" spans="1:55" ht="15" customHeight="1">
      <c r="A1124" s="929"/>
      <c r="B1124" s="917"/>
      <c r="C1124" s="918"/>
      <c r="D1124" s="919"/>
      <c r="E1124" s="920"/>
      <c r="F1124" s="920"/>
      <c r="G1124" s="920"/>
      <c r="H1124" s="920"/>
      <c r="I1124" s="920"/>
      <c r="J1124" s="920"/>
      <c r="K1124" s="920"/>
      <c r="L1124" s="920"/>
      <c r="M1124" s="920"/>
      <c r="N1124" s="920"/>
      <c r="O1124" s="920"/>
      <c r="P1124" s="920"/>
      <c r="Q1124" s="921"/>
      <c r="R1124" s="922" t="s">
        <v>2067</v>
      </c>
      <c r="S1124" s="923"/>
      <c r="T1124" s="651" t="s">
        <v>365</v>
      </c>
      <c r="U1124" s="652"/>
      <c r="V1124" s="924"/>
      <c r="W1124" s="842" t="s">
        <v>128</v>
      </c>
      <c r="X1124" s="781"/>
      <c r="Y1124" s="781"/>
      <c r="Z1124" s="781"/>
      <c r="AA1124" s="781"/>
      <c r="AB1124" s="781"/>
      <c r="AC1124" s="781"/>
      <c r="AD1124" s="781"/>
      <c r="AE1124" s="781"/>
      <c r="AF1124" s="781"/>
      <c r="AG1124" s="781"/>
      <c r="AH1124" s="781"/>
      <c r="AI1124" s="781"/>
      <c r="AJ1124" s="781"/>
      <c r="AK1124" s="781"/>
      <c r="AL1124" s="781"/>
      <c r="AM1124" s="781"/>
      <c r="AN1124" s="781"/>
      <c r="AO1124" s="781"/>
      <c r="AP1124" s="781"/>
      <c r="AQ1124" s="781"/>
      <c r="AR1124" s="781"/>
      <c r="AS1124" s="781"/>
      <c r="AT1124" s="781"/>
      <c r="AU1124" s="781"/>
      <c r="AV1124" s="781"/>
      <c r="AW1124" s="925"/>
      <c r="AX1124" s="933"/>
      <c r="AY1124" s="934"/>
      <c r="AZ1124" s="934"/>
      <c r="BA1124" s="934"/>
      <c r="BB1124" s="934"/>
      <c r="BC1124" s="935"/>
    </row>
    <row r="1125" spans="1:55" ht="15" customHeight="1">
      <c r="A1125" s="929"/>
      <c r="B1125" s="917"/>
      <c r="C1125" s="918"/>
      <c r="D1125" s="919"/>
      <c r="E1125" s="920"/>
      <c r="F1125" s="920"/>
      <c r="G1125" s="920"/>
      <c r="H1125" s="920"/>
      <c r="I1125" s="920"/>
      <c r="J1125" s="920"/>
      <c r="K1125" s="920"/>
      <c r="L1125" s="920"/>
      <c r="M1125" s="920"/>
      <c r="N1125" s="920"/>
      <c r="O1125" s="920"/>
      <c r="P1125" s="920"/>
      <c r="Q1125" s="921"/>
      <c r="R1125" s="922" t="s">
        <v>2067</v>
      </c>
      <c r="S1125" s="923"/>
      <c r="T1125" s="651" t="s">
        <v>366</v>
      </c>
      <c r="U1125" s="652"/>
      <c r="V1125" s="924"/>
      <c r="W1125" s="842" t="s">
        <v>129</v>
      </c>
      <c r="X1125" s="781"/>
      <c r="Y1125" s="781"/>
      <c r="Z1125" s="781"/>
      <c r="AA1125" s="781"/>
      <c r="AB1125" s="781"/>
      <c r="AC1125" s="781"/>
      <c r="AD1125" s="781"/>
      <c r="AE1125" s="781"/>
      <c r="AF1125" s="781"/>
      <c r="AG1125" s="781"/>
      <c r="AH1125" s="781"/>
      <c r="AI1125" s="781"/>
      <c r="AJ1125" s="781"/>
      <c r="AK1125" s="781"/>
      <c r="AL1125" s="781"/>
      <c r="AM1125" s="781"/>
      <c r="AN1125" s="781"/>
      <c r="AO1125" s="781"/>
      <c r="AP1125" s="781"/>
      <c r="AQ1125" s="781"/>
      <c r="AR1125" s="781"/>
      <c r="AS1125" s="781"/>
      <c r="AT1125" s="781"/>
      <c r="AU1125" s="781"/>
      <c r="AV1125" s="781"/>
      <c r="AW1125" s="925"/>
      <c r="AX1125" s="933"/>
      <c r="AY1125" s="934"/>
      <c r="AZ1125" s="934"/>
      <c r="BA1125" s="934"/>
      <c r="BB1125" s="934"/>
      <c r="BC1125" s="935"/>
    </row>
    <row r="1126" spans="1:55" ht="15" customHeight="1">
      <c r="A1126" s="929"/>
      <c r="B1126" s="917"/>
      <c r="C1126" s="918"/>
      <c r="D1126" s="919"/>
      <c r="E1126" s="920"/>
      <c r="F1126" s="920"/>
      <c r="G1126" s="920"/>
      <c r="H1126" s="920"/>
      <c r="I1126" s="920"/>
      <c r="J1126" s="920"/>
      <c r="K1126" s="920"/>
      <c r="L1126" s="920"/>
      <c r="M1126" s="920"/>
      <c r="N1126" s="920"/>
      <c r="O1126" s="920"/>
      <c r="P1126" s="920"/>
      <c r="Q1126" s="921"/>
      <c r="R1126" s="922" t="s">
        <v>2067</v>
      </c>
      <c r="S1126" s="923"/>
      <c r="T1126" s="651" t="s">
        <v>367</v>
      </c>
      <c r="U1126" s="652"/>
      <c r="V1126" s="924"/>
      <c r="W1126" s="842" t="s">
        <v>130</v>
      </c>
      <c r="X1126" s="781"/>
      <c r="Y1126" s="781"/>
      <c r="Z1126" s="781"/>
      <c r="AA1126" s="781"/>
      <c r="AB1126" s="781"/>
      <c r="AC1126" s="781"/>
      <c r="AD1126" s="781"/>
      <c r="AE1126" s="781"/>
      <c r="AF1126" s="781"/>
      <c r="AG1126" s="781"/>
      <c r="AH1126" s="781"/>
      <c r="AI1126" s="781"/>
      <c r="AJ1126" s="781"/>
      <c r="AK1126" s="781"/>
      <c r="AL1126" s="781"/>
      <c r="AM1126" s="781"/>
      <c r="AN1126" s="781"/>
      <c r="AO1126" s="781"/>
      <c r="AP1126" s="781"/>
      <c r="AQ1126" s="781"/>
      <c r="AR1126" s="781"/>
      <c r="AS1126" s="781"/>
      <c r="AT1126" s="781"/>
      <c r="AU1126" s="781"/>
      <c r="AV1126" s="781"/>
      <c r="AW1126" s="925"/>
      <c r="AX1126" s="933"/>
      <c r="AY1126" s="934"/>
      <c r="AZ1126" s="934"/>
      <c r="BA1126" s="934"/>
      <c r="BB1126" s="934"/>
      <c r="BC1126" s="935"/>
    </row>
    <row r="1127" spans="1:55" ht="15" customHeight="1">
      <c r="A1127" s="957"/>
      <c r="B1127" s="958"/>
      <c r="C1127" s="959"/>
      <c r="D1127" s="919"/>
      <c r="E1127" s="920"/>
      <c r="F1127" s="920"/>
      <c r="G1127" s="920"/>
      <c r="H1127" s="920"/>
      <c r="I1127" s="920"/>
      <c r="J1127" s="920"/>
      <c r="K1127" s="920"/>
      <c r="L1127" s="920"/>
      <c r="M1127" s="920"/>
      <c r="N1127" s="920"/>
      <c r="O1127" s="920"/>
      <c r="P1127" s="920"/>
      <c r="Q1127" s="921"/>
      <c r="R1127" s="966"/>
      <c r="S1127" s="967"/>
      <c r="T1127" s="651" t="s">
        <v>368</v>
      </c>
      <c r="U1127" s="652"/>
      <c r="V1127" s="924"/>
      <c r="W1127" s="842" t="s">
        <v>995</v>
      </c>
      <c r="X1127" s="781"/>
      <c r="Y1127" s="781"/>
      <c r="Z1127" s="781"/>
      <c r="AA1127" s="781"/>
      <c r="AB1127" s="781"/>
      <c r="AC1127" s="781"/>
      <c r="AD1127" s="781"/>
      <c r="AE1127" s="781"/>
      <c r="AF1127" s="781"/>
      <c r="AG1127" s="781"/>
      <c r="AH1127" s="781"/>
      <c r="AI1127" s="781"/>
      <c r="AJ1127" s="781"/>
      <c r="AK1127" s="781"/>
      <c r="AL1127" s="781"/>
      <c r="AM1127" s="781"/>
      <c r="AN1127" s="781"/>
      <c r="AO1127" s="781"/>
      <c r="AP1127" s="781"/>
      <c r="AQ1127" s="781"/>
      <c r="AR1127" s="781"/>
      <c r="AS1127" s="781"/>
      <c r="AT1127" s="781"/>
      <c r="AU1127" s="781"/>
      <c r="AV1127" s="781"/>
      <c r="AW1127" s="925"/>
      <c r="AX1127" s="933"/>
      <c r="AY1127" s="934"/>
      <c r="AZ1127" s="934"/>
      <c r="BA1127" s="934"/>
      <c r="BB1127" s="934"/>
      <c r="BC1127" s="935"/>
    </row>
    <row r="1128" spans="1:55" ht="15" customHeight="1">
      <c r="A1128" s="957"/>
      <c r="B1128" s="958"/>
      <c r="C1128" s="959"/>
      <c r="D1128" s="919"/>
      <c r="E1128" s="920"/>
      <c r="F1128" s="920"/>
      <c r="G1128" s="920"/>
      <c r="H1128" s="920"/>
      <c r="I1128" s="920"/>
      <c r="J1128" s="920"/>
      <c r="K1128" s="920"/>
      <c r="L1128" s="920"/>
      <c r="M1128" s="920"/>
      <c r="N1128" s="920"/>
      <c r="O1128" s="920"/>
      <c r="P1128" s="920"/>
      <c r="Q1128" s="921"/>
      <c r="R1128" s="966"/>
      <c r="S1128" s="967"/>
      <c r="T1128" s="651" t="s">
        <v>382</v>
      </c>
      <c r="U1128" s="652"/>
      <c r="V1128" s="924"/>
      <c r="W1128" s="842" t="s">
        <v>2320</v>
      </c>
      <c r="X1128" s="781"/>
      <c r="Y1128" s="781"/>
      <c r="Z1128" s="781"/>
      <c r="AA1128" s="781"/>
      <c r="AB1128" s="781"/>
      <c r="AC1128" s="781"/>
      <c r="AD1128" s="781"/>
      <c r="AE1128" s="781"/>
      <c r="AF1128" s="781"/>
      <c r="AG1128" s="781"/>
      <c r="AH1128" s="781"/>
      <c r="AI1128" s="781"/>
      <c r="AJ1128" s="781"/>
      <c r="AK1128" s="781"/>
      <c r="AL1128" s="781"/>
      <c r="AM1128" s="781"/>
      <c r="AN1128" s="781"/>
      <c r="AO1128" s="781"/>
      <c r="AP1128" s="781"/>
      <c r="AQ1128" s="781"/>
      <c r="AR1128" s="781"/>
      <c r="AS1128" s="781"/>
      <c r="AT1128" s="781"/>
      <c r="AU1128" s="781"/>
      <c r="AV1128" s="781"/>
      <c r="AW1128" s="925"/>
      <c r="AX1128" s="933"/>
      <c r="AY1128" s="934"/>
      <c r="AZ1128" s="934"/>
      <c r="BA1128" s="934"/>
      <c r="BB1128" s="934"/>
      <c r="BC1128" s="935"/>
    </row>
    <row r="1129" spans="1:55" ht="15" customHeight="1">
      <c r="A1129" s="957"/>
      <c r="B1129" s="958"/>
      <c r="C1129" s="959"/>
      <c r="D1129" s="919"/>
      <c r="E1129" s="920"/>
      <c r="F1129" s="920"/>
      <c r="G1129" s="920"/>
      <c r="H1129" s="920"/>
      <c r="I1129" s="920"/>
      <c r="J1129" s="920"/>
      <c r="K1129" s="920"/>
      <c r="L1129" s="920"/>
      <c r="M1129" s="920"/>
      <c r="N1129" s="920"/>
      <c r="O1129" s="920"/>
      <c r="P1129" s="920"/>
      <c r="Q1129" s="921"/>
      <c r="R1129" s="966"/>
      <c r="S1129" s="967"/>
      <c r="T1129" s="651" t="s">
        <v>383</v>
      </c>
      <c r="U1129" s="652"/>
      <c r="V1129" s="924"/>
      <c r="W1129" s="842" t="s">
        <v>2319</v>
      </c>
      <c r="X1129" s="781"/>
      <c r="Y1129" s="781"/>
      <c r="Z1129" s="781"/>
      <c r="AA1129" s="781"/>
      <c r="AB1129" s="781"/>
      <c r="AC1129" s="781"/>
      <c r="AD1129" s="781"/>
      <c r="AE1129" s="781"/>
      <c r="AF1129" s="781"/>
      <c r="AG1129" s="781"/>
      <c r="AH1129" s="781"/>
      <c r="AI1129" s="781"/>
      <c r="AJ1129" s="781"/>
      <c r="AK1129" s="781"/>
      <c r="AL1129" s="781"/>
      <c r="AM1129" s="781"/>
      <c r="AN1129" s="781"/>
      <c r="AO1129" s="781"/>
      <c r="AP1129" s="781"/>
      <c r="AQ1129" s="781"/>
      <c r="AR1129" s="781"/>
      <c r="AS1129" s="781"/>
      <c r="AT1129" s="781"/>
      <c r="AU1129" s="781"/>
      <c r="AV1129" s="781"/>
      <c r="AW1129" s="925"/>
      <c r="AX1129" s="933"/>
      <c r="AY1129" s="934"/>
      <c r="AZ1129" s="934"/>
      <c r="BA1129" s="934"/>
      <c r="BB1129" s="934"/>
      <c r="BC1129" s="935"/>
    </row>
    <row r="1130" spans="1:55" ht="15" customHeight="1">
      <c r="A1130" s="929"/>
      <c r="B1130" s="917"/>
      <c r="C1130" s="918"/>
      <c r="D1130" s="919"/>
      <c r="E1130" s="920"/>
      <c r="F1130" s="920"/>
      <c r="G1130" s="920"/>
      <c r="H1130" s="920"/>
      <c r="I1130" s="920"/>
      <c r="J1130" s="920"/>
      <c r="K1130" s="920"/>
      <c r="L1130" s="920"/>
      <c r="M1130" s="920"/>
      <c r="N1130" s="920"/>
      <c r="O1130" s="920"/>
      <c r="P1130" s="920"/>
      <c r="Q1130" s="921"/>
      <c r="R1130" s="955"/>
      <c r="S1130" s="956"/>
      <c r="T1130" s="651"/>
      <c r="U1130" s="652"/>
      <c r="V1130" s="924"/>
      <c r="W1130" s="842"/>
      <c r="X1130" s="781"/>
      <c r="Y1130" s="781"/>
      <c r="Z1130" s="781"/>
      <c r="AA1130" s="781"/>
      <c r="AB1130" s="781"/>
      <c r="AC1130" s="781"/>
      <c r="AD1130" s="781"/>
      <c r="AE1130" s="781"/>
      <c r="AF1130" s="781"/>
      <c r="AG1130" s="781"/>
      <c r="AH1130" s="781"/>
      <c r="AI1130" s="781"/>
      <c r="AJ1130" s="781"/>
      <c r="AK1130" s="781"/>
      <c r="AL1130" s="781"/>
      <c r="AM1130" s="781"/>
      <c r="AN1130" s="781"/>
      <c r="AO1130" s="781"/>
      <c r="AP1130" s="781"/>
      <c r="AQ1130" s="781"/>
      <c r="AR1130" s="781"/>
      <c r="AS1130" s="781"/>
      <c r="AT1130" s="781"/>
      <c r="AU1130" s="781"/>
      <c r="AV1130" s="781"/>
      <c r="AW1130" s="925"/>
      <c r="AX1130" s="952"/>
      <c r="AY1130" s="953"/>
      <c r="AZ1130" s="953"/>
      <c r="BA1130" s="953"/>
      <c r="BB1130" s="953"/>
      <c r="BC1130" s="954"/>
    </row>
    <row r="1131" spans="1:55" ht="15" customHeight="1">
      <c r="A1131" s="916" t="s">
        <v>1454</v>
      </c>
      <c r="B1131" s="917"/>
      <c r="C1131" s="918"/>
      <c r="D1131" s="919" t="s">
        <v>167</v>
      </c>
      <c r="E1131" s="920"/>
      <c r="F1131" s="920"/>
      <c r="G1131" s="920"/>
      <c r="H1131" s="920"/>
      <c r="I1131" s="920"/>
      <c r="J1131" s="920"/>
      <c r="K1131" s="920"/>
      <c r="L1131" s="920"/>
      <c r="M1131" s="920"/>
      <c r="N1131" s="920"/>
      <c r="O1131" s="920"/>
      <c r="P1131" s="920"/>
      <c r="Q1131" s="921"/>
      <c r="R1131" s="922" t="s">
        <v>2067</v>
      </c>
      <c r="S1131" s="923"/>
      <c r="T1131" s="651" t="s">
        <v>716</v>
      </c>
      <c r="U1131" s="652"/>
      <c r="V1131" s="924"/>
      <c r="W1131" s="842" t="s">
        <v>131</v>
      </c>
      <c r="X1131" s="781"/>
      <c r="Y1131" s="781"/>
      <c r="Z1131" s="781"/>
      <c r="AA1131" s="781"/>
      <c r="AB1131" s="781"/>
      <c r="AC1131" s="781"/>
      <c r="AD1131" s="781"/>
      <c r="AE1131" s="781"/>
      <c r="AF1131" s="781"/>
      <c r="AG1131" s="781"/>
      <c r="AH1131" s="781"/>
      <c r="AI1131" s="781"/>
      <c r="AJ1131" s="781"/>
      <c r="AK1131" s="781"/>
      <c r="AL1131" s="781"/>
      <c r="AM1131" s="781"/>
      <c r="AN1131" s="781"/>
      <c r="AO1131" s="781"/>
      <c r="AP1131" s="781"/>
      <c r="AQ1131" s="781"/>
      <c r="AR1131" s="781"/>
      <c r="AS1131" s="781"/>
      <c r="AT1131" s="781"/>
      <c r="AU1131" s="781"/>
      <c r="AV1131" s="781"/>
      <c r="AW1131" s="925"/>
      <c r="AX1131" s="952"/>
      <c r="AY1131" s="953"/>
      <c r="AZ1131" s="953"/>
      <c r="BA1131" s="953"/>
      <c r="BB1131" s="953"/>
      <c r="BC1131" s="954"/>
    </row>
    <row r="1132" spans="1:55" ht="15" customHeight="1">
      <c r="A1132" s="929"/>
      <c r="B1132" s="917"/>
      <c r="C1132" s="918"/>
      <c r="D1132" s="919"/>
      <c r="E1132" s="920"/>
      <c r="F1132" s="920"/>
      <c r="G1132" s="920"/>
      <c r="H1132" s="920"/>
      <c r="I1132" s="920"/>
      <c r="J1132" s="920"/>
      <c r="K1132" s="920"/>
      <c r="L1132" s="920"/>
      <c r="M1132" s="920"/>
      <c r="N1132" s="920"/>
      <c r="O1132" s="920"/>
      <c r="P1132" s="920"/>
      <c r="Q1132" s="921"/>
      <c r="R1132" s="922" t="s">
        <v>2067</v>
      </c>
      <c r="S1132" s="923"/>
      <c r="T1132" s="651" t="s">
        <v>361</v>
      </c>
      <c r="U1132" s="652"/>
      <c r="V1132" s="924"/>
      <c r="W1132" s="842" t="s">
        <v>132</v>
      </c>
      <c r="X1132" s="781"/>
      <c r="Y1132" s="781"/>
      <c r="Z1132" s="781"/>
      <c r="AA1132" s="781"/>
      <c r="AB1132" s="781"/>
      <c r="AC1132" s="781"/>
      <c r="AD1132" s="781"/>
      <c r="AE1132" s="781"/>
      <c r="AF1132" s="781"/>
      <c r="AG1132" s="781"/>
      <c r="AH1132" s="781"/>
      <c r="AI1132" s="781"/>
      <c r="AJ1132" s="781"/>
      <c r="AK1132" s="781"/>
      <c r="AL1132" s="781"/>
      <c r="AM1132" s="781"/>
      <c r="AN1132" s="781"/>
      <c r="AO1132" s="781"/>
      <c r="AP1132" s="781"/>
      <c r="AQ1132" s="781"/>
      <c r="AR1132" s="781"/>
      <c r="AS1132" s="781"/>
      <c r="AT1132" s="781"/>
      <c r="AU1132" s="781"/>
      <c r="AV1132" s="781"/>
      <c r="AW1132" s="925"/>
      <c r="AX1132" s="952"/>
      <c r="AY1132" s="953"/>
      <c r="AZ1132" s="953"/>
      <c r="BA1132" s="953"/>
      <c r="BB1132" s="953"/>
      <c r="BC1132" s="954"/>
    </row>
    <row r="1133" spans="1:55" ht="15" customHeight="1">
      <c r="A1133" s="929"/>
      <c r="B1133" s="917"/>
      <c r="C1133" s="918"/>
      <c r="D1133" s="919"/>
      <c r="E1133" s="920"/>
      <c r="F1133" s="920"/>
      <c r="G1133" s="920"/>
      <c r="H1133" s="920"/>
      <c r="I1133" s="920"/>
      <c r="J1133" s="920"/>
      <c r="K1133" s="920"/>
      <c r="L1133" s="920"/>
      <c r="M1133" s="920"/>
      <c r="N1133" s="920"/>
      <c r="O1133" s="920"/>
      <c r="P1133" s="920"/>
      <c r="Q1133" s="921"/>
      <c r="R1133" s="922" t="s">
        <v>2067</v>
      </c>
      <c r="S1133" s="923"/>
      <c r="T1133" s="651" t="s">
        <v>362</v>
      </c>
      <c r="U1133" s="652"/>
      <c r="V1133" s="924"/>
      <c r="W1133" s="842" t="s">
        <v>133</v>
      </c>
      <c r="X1133" s="781"/>
      <c r="Y1133" s="781"/>
      <c r="Z1133" s="781"/>
      <c r="AA1133" s="781"/>
      <c r="AB1133" s="781"/>
      <c r="AC1133" s="781"/>
      <c r="AD1133" s="781"/>
      <c r="AE1133" s="781"/>
      <c r="AF1133" s="781"/>
      <c r="AG1133" s="781"/>
      <c r="AH1133" s="781"/>
      <c r="AI1133" s="781"/>
      <c r="AJ1133" s="781"/>
      <c r="AK1133" s="781"/>
      <c r="AL1133" s="781"/>
      <c r="AM1133" s="781"/>
      <c r="AN1133" s="781"/>
      <c r="AO1133" s="781"/>
      <c r="AP1133" s="781"/>
      <c r="AQ1133" s="781"/>
      <c r="AR1133" s="781"/>
      <c r="AS1133" s="781"/>
      <c r="AT1133" s="781"/>
      <c r="AU1133" s="781"/>
      <c r="AV1133" s="781"/>
      <c r="AW1133" s="925"/>
      <c r="AX1133" s="952"/>
      <c r="AY1133" s="953"/>
      <c r="AZ1133" s="953"/>
      <c r="BA1133" s="953"/>
      <c r="BB1133" s="953"/>
      <c r="BC1133" s="954"/>
    </row>
    <row r="1134" spans="1:55" ht="15" customHeight="1">
      <c r="A1134" s="929"/>
      <c r="B1134" s="917"/>
      <c r="C1134" s="918"/>
      <c r="D1134" s="919"/>
      <c r="E1134" s="920"/>
      <c r="F1134" s="920"/>
      <c r="G1134" s="920"/>
      <c r="H1134" s="920"/>
      <c r="I1134" s="920"/>
      <c r="J1134" s="920"/>
      <c r="K1134" s="920"/>
      <c r="L1134" s="920"/>
      <c r="M1134" s="920"/>
      <c r="N1134" s="920"/>
      <c r="O1134" s="920"/>
      <c r="P1134" s="920"/>
      <c r="Q1134" s="921"/>
      <c r="R1134" s="922" t="s">
        <v>2067</v>
      </c>
      <c r="S1134" s="923"/>
      <c r="T1134" s="651" t="s">
        <v>363</v>
      </c>
      <c r="U1134" s="652"/>
      <c r="V1134" s="924"/>
      <c r="W1134" s="842" t="s">
        <v>134</v>
      </c>
      <c r="X1134" s="781"/>
      <c r="Y1134" s="781"/>
      <c r="Z1134" s="781"/>
      <c r="AA1134" s="781"/>
      <c r="AB1134" s="781"/>
      <c r="AC1134" s="781"/>
      <c r="AD1134" s="781"/>
      <c r="AE1134" s="781"/>
      <c r="AF1134" s="781"/>
      <c r="AG1134" s="781"/>
      <c r="AH1134" s="781"/>
      <c r="AI1134" s="781"/>
      <c r="AJ1134" s="781"/>
      <c r="AK1134" s="781"/>
      <c r="AL1134" s="781"/>
      <c r="AM1134" s="781"/>
      <c r="AN1134" s="781"/>
      <c r="AO1134" s="781"/>
      <c r="AP1134" s="781"/>
      <c r="AQ1134" s="781"/>
      <c r="AR1134" s="781"/>
      <c r="AS1134" s="781"/>
      <c r="AT1134" s="781"/>
      <c r="AU1134" s="781"/>
      <c r="AV1134" s="781"/>
      <c r="AW1134" s="925"/>
      <c r="AX1134" s="952"/>
      <c r="AY1134" s="953"/>
      <c r="AZ1134" s="953"/>
      <c r="BA1134" s="953"/>
      <c r="BB1134" s="953"/>
      <c r="BC1134" s="954"/>
    </row>
    <row r="1135" spans="1:55" ht="15" customHeight="1">
      <c r="A1135" s="929"/>
      <c r="B1135" s="917"/>
      <c r="C1135" s="918"/>
      <c r="D1135" s="919"/>
      <c r="E1135" s="920"/>
      <c r="F1135" s="920"/>
      <c r="G1135" s="920"/>
      <c r="H1135" s="920"/>
      <c r="I1135" s="920"/>
      <c r="J1135" s="920"/>
      <c r="K1135" s="920"/>
      <c r="L1135" s="920"/>
      <c r="M1135" s="920"/>
      <c r="N1135" s="920"/>
      <c r="O1135" s="920"/>
      <c r="P1135" s="920"/>
      <c r="Q1135" s="921"/>
      <c r="R1135" s="922" t="s">
        <v>2067</v>
      </c>
      <c r="S1135" s="923"/>
      <c r="T1135" s="651" t="s">
        <v>364</v>
      </c>
      <c r="U1135" s="652"/>
      <c r="V1135" s="924"/>
      <c r="W1135" s="842" t="s">
        <v>135</v>
      </c>
      <c r="X1135" s="781"/>
      <c r="Y1135" s="781"/>
      <c r="Z1135" s="781"/>
      <c r="AA1135" s="781"/>
      <c r="AB1135" s="781"/>
      <c r="AC1135" s="781"/>
      <c r="AD1135" s="781"/>
      <c r="AE1135" s="781"/>
      <c r="AF1135" s="781"/>
      <c r="AG1135" s="781"/>
      <c r="AH1135" s="781"/>
      <c r="AI1135" s="781"/>
      <c r="AJ1135" s="781"/>
      <c r="AK1135" s="781"/>
      <c r="AL1135" s="781"/>
      <c r="AM1135" s="781"/>
      <c r="AN1135" s="781"/>
      <c r="AO1135" s="781"/>
      <c r="AP1135" s="781"/>
      <c r="AQ1135" s="781"/>
      <c r="AR1135" s="781"/>
      <c r="AS1135" s="781"/>
      <c r="AT1135" s="781"/>
      <c r="AU1135" s="781"/>
      <c r="AV1135" s="781"/>
      <c r="AW1135" s="925"/>
      <c r="AX1135" s="952"/>
      <c r="AY1135" s="953"/>
      <c r="AZ1135" s="953"/>
      <c r="BA1135" s="953"/>
      <c r="BB1135" s="953"/>
      <c r="BC1135" s="954"/>
    </row>
    <row r="1136" spans="1:55" ht="15" customHeight="1">
      <c r="A1136" s="929"/>
      <c r="B1136" s="917"/>
      <c r="C1136" s="918"/>
      <c r="D1136" s="919"/>
      <c r="E1136" s="920"/>
      <c r="F1136" s="920"/>
      <c r="G1136" s="920"/>
      <c r="H1136" s="920"/>
      <c r="I1136" s="920"/>
      <c r="J1136" s="920"/>
      <c r="K1136" s="920"/>
      <c r="L1136" s="920"/>
      <c r="M1136" s="920"/>
      <c r="N1136" s="920"/>
      <c r="O1136" s="920"/>
      <c r="P1136" s="920"/>
      <c r="Q1136" s="921"/>
      <c r="R1136" s="922" t="s">
        <v>2067</v>
      </c>
      <c r="S1136" s="923"/>
      <c r="T1136" s="651" t="s">
        <v>365</v>
      </c>
      <c r="U1136" s="652"/>
      <c r="V1136" s="924"/>
      <c r="W1136" s="842" t="s">
        <v>136</v>
      </c>
      <c r="X1136" s="781"/>
      <c r="Y1136" s="781"/>
      <c r="Z1136" s="781"/>
      <c r="AA1136" s="781"/>
      <c r="AB1136" s="781"/>
      <c r="AC1136" s="781"/>
      <c r="AD1136" s="781"/>
      <c r="AE1136" s="781"/>
      <c r="AF1136" s="781"/>
      <c r="AG1136" s="781"/>
      <c r="AH1136" s="781"/>
      <c r="AI1136" s="781"/>
      <c r="AJ1136" s="781"/>
      <c r="AK1136" s="781"/>
      <c r="AL1136" s="781"/>
      <c r="AM1136" s="781"/>
      <c r="AN1136" s="781"/>
      <c r="AO1136" s="781"/>
      <c r="AP1136" s="781"/>
      <c r="AQ1136" s="781"/>
      <c r="AR1136" s="781"/>
      <c r="AS1136" s="781"/>
      <c r="AT1136" s="781"/>
      <c r="AU1136" s="781"/>
      <c r="AV1136" s="781"/>
      <c r="AW1136" s="925"/>
      <c r="AX1136" s="952"/>
      <c r="AY1136" s="953"/>
      <c r="AZ1136" s="953"/>
      <c r="BA1136" s="953"/>
      <c r="BB1136" s="953"/>
      <c r="BC1136" s="954"/>
    </row>
    <row r="1137" spans="1:55" ht="15" customHeight="1">
      <c r="A1137" s="929"/>
      <c r="B1137" s="917"/>
      <c r="C1137" s="918"/>
      <c r="D1137" s="919"/>
      <c r="E1137" s="920"/>
      <c r="F1137" s="920"/>
      <c r="G1137" s="920"/>
      <c r="H1137" s="920"/>
      <c r="I1137" s="920"/>
      <c r="J1137" s="920"/>
      <c r="K1137" s="920"/>
      <c r="L1137" s="920"/>
      <c r="M1137" s="920"/>
      <c r="N1137" s="920"/>
      <c r="O1137" s="920"/>
      <c r="P1137" s="920"/>
      <c r="Q1137" s="921"/>
      <c r="R1137" s="922" t="s">
        <v>2067</v>
      </c>
      <c r="S1137" s="923"/>
      <c r="T1137" s="651" t="s">
        <v>366</v>
      </c>
      <c r="U1137" s="652"/>
      <c r="V1137" s="924"/>
      <c r="W1137" s="842" t="s">
        <v>137</v>
      </c>
      <c r="X1137" s="781"/>
      <c r="Y1137" s="781"/>
      <c r="Z1137" s="781"/>
      <c r="AA1137" s="781"/>
      <c r="AB1137" s="781"/>
      <c r="AC1137" s="781"/>
      <c r="AD1137" s="781"/>
      <c r="AE1137" s="781"/>
      <c r="AF1137" s="781"/>
      <c r="AG1137" s="781"/>
      <c r="AH1137" s="781"/>
      <c r="AI1137" s="781"/>
      <c r="AJ1137" s="781"/>
      <c r="AK1137" s="781"/>
      <c r="AL1137" s="781"/>
      <c r="AM1137" s="781"/>
      <c r="AN1137" s="781"/>
      <c r="AO1137" s="781"/>
      <c r="AP1137" s="781"/>
      <c r="AQ1137" s="781"/>
      <c r="AR1137" s="781"/>
      <c r="AS1137" s="781"/>
      <c r="AT1137" s="781"/>
      <c r="AU1137" s="781"/>
      <c r="AV1137" s="781"/>
      <c r="AW1137" s="925"/>
      <c r="AX1137" s="952"/>
      <c r="AY1137" s="953"/>
      <c r="AZ1137" s="953"/>
      <c r="BA1137" s="953"/>
      <c r="BB1137" s="953"/>
      <c r="BC1137" s="954"/>
    </row>
    <row r="1138" spans="1:55" ht="15" customHeight="1">
      <c r="A1138" s="929"/>
      <c r="B1138" s="917"/>
      <c r="C1138" s="918"/>
      <c r="D1138" s="919"/>
      <c r="E1138" s="920"/>
      <c r="F1138" s="920"/>
      <c r="G1138" s="920"/>
      <c r="H1138" s="920"/>
      <c r="I1138" s="920"/>
      <c r="J1138" s="920"/>
      <c r="K1138" s="920"/>
      <c r="L1138" s="920"/>
      <c r="M1138" s="920"/>
      <c r="N1138" s="920"/>
      <c r="O1138" s="920"/>
      <c r="P1138" s="920"/>
      <c r="Q1138" s="921"/>
      <c r="R1138" s="922" t="s">
        <v>2067</v>
      </c>
      <c r="S1138" s="923"/>
      <c r="T1138" s="651" t="s">
        <v>367</v>
      </c>
      <c r="U1138" s="652"/>
      <c r="V1138" s="924"/>
      <c r="W1138" s="842" t="s">
        <v>138</v>
      </c>
      <c r="X1138" s="781"/>
      <c r="Y1138" s="781"/>
      <c r="Z1138" s="781"/>
      <c r="AA1138" s="781"/>
      <c r="AB1138" s="781"/>
      <c r="AC1138" s="781"/>
      <c r="AD1138" s="781"/>
      <c r="AE1138" s="781"/>
      <c r="AF1138" s="781"/>
      <c r="AG1138" s="781"/>
      <c r="AH1138" s="781"/>
      <c r="AI1138" s="781"/>
      <c r="AJ1138" s="781"/>
      <c r="AK1138" s="781"/>
      <c r="AL1138" s="781"/>
      <c r="AM1138" s="781"/>
      <c r="AN1138" s="781"/>
      <c r="AO1138" s="781"/>
      <c r="AP1138" s="781"/>
      <c r="AQ1138" s="781"/>
      <c r="AR1138" s="781"/>
      <c r="AS1138" s="781"/>
      <c r="AT1138" s="781"/>
      <c r="AU1138" s="781"/>
      <c r="AV1138" s="781"/>
      <c r="AW1138" s="925"/>
      <c r="AX1138" s="952"/>
      <c r="AY1138" s="953"/>
      <c r="AZ1138" s="953"/>
      <c r="BA1138" s="953"/>
      <c r="BB1138" s="953"/>
      <c r="BC1138" s="954"/>
    </row>
    <row r="1139" spans="1:55" ht="15" customHeight="1">
      <c r="A1139" s="929"/>
      <c r="B1139" s="917"/>
      <c r="C1139" s="918"/>
      <c r="D1139" s="919"/>
      <c r="E1139" s="920"/>
      <c r="F1139" s="920"/>
      <c r="G1139" s="920"/>
      <c r="H1139" s="920"/>
      <c r="I1139" s="920"/>
      <c r="J1139" s="920"/>
      <c r="K1139" s="920"/>
      <c r="L1139" s="920"/>
      <c r="M1139" s="920"/>
      <c r="N1139" s="920"/>
      <c r="O1139" s="920"/>
      <c r="P1139" s="920"/>
      <c r="Q1139" s="921"/>
      <c r="R1139" s="922" t="s">
        <v>2067</v>
      </c>
      <c r="S1139" s="923"/>
      <c r="T1139" s="651" t="s">
        <v>368</v>
      </c>
      <c r="U1139" s="652"/>
      <c r="V1139" s="924"/>
      <c r="W1139" s="842" t="s">
        <v>139</v>
      </c>
      <c r="X1139" s="781"/>
      <c r="Y1139" s="781"/>
      <c r="Z1139" s="781"/>
      <c r="AA1139" s="781"/>
      <c r="AB1139" s="781"/>
      <c r="AC1139" s="781"/>
      <c r="AD1139" s="781"/>
      <c r="AE1139" s="781"/>
      <c r="AF1139" s="781"/>
      <c r="AG1139" s="781"/>
      <c r="AH1139" s="781"/>
      <c r="AI1139" s="781"/>
      <c r="AJ1139" s="781"/>
      <c r="AK1139" s="781"/>
      <c r="AL1139" s="781"/>
      <c r="AM1139" s="781"/>
      <c r="AN1139" s="781"/>
      <c r="AO1139" s="781"/>
      <c r="AP1139" s="781"/>
      <c r="AQ1139" s="781"/>
      <c r="AR1139" s="781"/>
      <c r="AS1139" s="781"/>
      <c r="AT1139" s="781"/>
      <c r="AU1139" s="781"/>
      <c r="AV1139" s="781"/>
      <c r="AW1139" s="925"/>
      <c r="AX1139" s="952"/>
      <c r="AY1139" s="953"/>
      <c r="AZ1139" s="953"/>
      <c r="BA1139" s="953"/>
      <c r="BB1139" s="953"/>
      <c r="BC1139" s="954"/>
    </row>
    <row r="1140" spans="1:55" ht="15" customHeight="1">
      <c r="A1140" s="929"/>
      <c r="B1140" s="917"/>
      <c r="C1140" s="918"/>
      <c r="D1140" s="919"/>
      <c r="E1140" s="920"/>
      <c r="F1140" s="920"/>
      <c r="G1140" s="920"/>
      <c r="H1140" s="920"/>
      <c r="I1140" s="920"/>
      <c r="J1140" s="920"/>
      <c r="K1140" s="920"/>
      <c r="L1140" s="920"/>
      <c r="M1140" s="920"/>
      <c r="N1140" s="920"/>
      <c r="O1140" s="920"/>
      <c r="P1140" s="920"/>
      <c r="Q1140" s="921"/>
      <c r="R1140" s="922" t="s">
        <v>2067</v>
      </c>
      <c r="S1140" s="923"/>
      <c r="T1140" s="651" t="s">
        <v>382</v>
      </c>
      <c r="U1140" s="652"/>
      <c r="V1140" s="924"/>
      <c r="W1140" s="842" t="s">
        <v>988</v>
      </c>
      <c r="X1140" s="781"/>
      <c r="Y1140" s="781"/>
      <c r="Z1140" s="781"/>
      <c r="AA1140" s="781"/>
      <c r="AB1140" s="781"/>
      <c r="AC1140" s="781"/>
      <c r="AD1140" s="781"/>
      <c r="AE1140" s="781"/>
      <c r="AF1140" s="781"/>
      <c r="AG1140" s="781"/>
      <c r="AH1140" s="781"/>
      <c r="AI1140" s="781"/>
      <c r="AJ1140" s="781"/>
      <c r="AK1140" s="781"/>
      <c r="AL1140" s="781"/>
      <c r="AM1140" s="781"/>
      <c r="AN1140" s="781"/>
      <c r="AO1140" s="781"/>
      <c r="AP1140" s="781"/>
      <c r="AQ1140" s="781"/>
      <c r="AR1140" s="781"/>
      <c r="AS1140" s="781"/>
      <c r="AT1140" s="781"/>
      <c r="AU1140" s="781"/>
      <c r="AV1140" s="781"/>
      <c r="AW1140" s="925"/>
      <c r="AX1140" s="952"/>
      <c r="AY1140" s="953"/>
      <c r="AZ1140" s="953"/>
      <c r="BA1140" s="953"/>
      <c r="BB1140" s="953"/>
      <c r="BC1140" s="954"/>
    </row>
    <row r="1141" spans="1:55" ht="15" customHeight="1">
      <c r="A1141" s="929"/>
      <c r="B1141" s="917"/>
      <c r="C1141" s="918"/>
      <c r="D1141" s="919"/>
      <c r="E1141" s="920"/>
      <c r="F1141" s="920"/>
      <c r="G1141" s="920"/>
      <c r="H1141" s="920"/>
      <c r="I1141" s="920"/>
      <c r="J1141" s="920"/>
      <c r="K1141" s="920"/>
      <c r="L1141" s="920"/>
      <c r="M1141" s="920"/>
      <c r="N1141" s="920"/>
      <c r="O1141" s="920"/>
      <c r="P1141" s="920"/>
      <c r="Q1141" s="921"/>
      <c r="R1141" s="922" t="s">
        <v>2067</v>
      </c>
      <c r="S1141" s="923"/>
      <c r="T1141" s="651" t="s">
        <v>383</v>
      </c>
      <c r="U1141" s="652"/>
      <c r="V1141" s="924"/>
      <c r="W1141" s="842" t="s">
        <v>140</v>
      </c>
      <c r="X1141" s="781"/>
      <c r="Y1141" s="781"/>
      <c r="Z1141" s="781"/>
      <c r="AA1141" s="781"/>
      <c r="AB1141" s="781"/>
      <c r="AC1141" s="781"/>
      <c r="AD1141" s="781"/>
      <c r="AE1141" s="781"/>
      <c r="AF1141" s="781"/>
      <c r="AG1141" s="781"/>
      <c r="AH1141" s="781"/>
      <c r="AI1141" s="781"/>
      <c r="AJ1141" s="781"/>
      <c r="AK1141" s="781"/>
      <c r="AL1141" s="781"/>
      <c r="AM1141" s="781"/>
      <c r="AN1141" s="781"/>
      <c r="AO1141" s="781"/>
      <c r="AP1141" s="781"/>
      <c r="AQ1141" s="781"/>
      <c r="AR1141" s="781"/>
      <c r="AS1141" s="781"/>
      <c r="AT1141" s="781"/>
      <c r="AU1141" s="781"/>
      <c r="AV1141" s="781"/>
      <c r="AW1141" s="925"/>
      <c r="AX1141" s="952"/>
      <c r="AY1141" s="953"/>
      <c r="AZ1141" s="953"/>
      <c r="BA1141" s="953"/>
      <c r="BB1141" s="953"/>
      <c r="BC1141" s="954"/>
    </row>
    <row r="1142" spans="1:55" ht="15" customHeight="1">
      <c r="A1142" s="929"/>
      <c r="B1142" s="917"/>
      <c r="C1142" s="918"/>
      <c r="D1142" s="919"/>
      <c r="E1142" s="920"/>
      <c r="F1142" s="920"/>
      <c r="G1142" s="920"/>
      <c r="H1142" s="920"/>
      <c r="I1142" s="920"/>
      <c r="J1142" s="920"/>
      <c r="K1142" s="920"/>
      <c r="L1142" s="920"/>
      <c r="M1142" s="920"/>
      <c r="N1142" s="920"/>
      <c r="O1142" s="920"/>
      <c r="P1142" s="920"/>
      <c r="Q1142" s="921"/>
      <c r="R1142" s="922" t="s">
        <v>2067</v>
      </c>
      <c r="S1142" s="923"/>
      <c r="T1142" s="651" t="s">
        <v>384</v>
      </c>
      <c r="U1142" s="652"/>
      <c r="V1142" s="924"/>
      <c r="W1142" s="842" t="s">
        <v>141</v>
      </c>
      <c r="X1142" s="781"/>
      <c r="Y1142" s="781"/>
      <c r="Z1142" s="781"/>
      <c r="AA1142" s="781"/>
      <c r="AB1142" s="781"/>
      <c r="AC1142" s="781"/>
      <c r="AD1142" s="781"/>
      <c r="AE1142" s="781"/>
      <c r="AF1142" s="781"/>
      <c r="AG1142" s="781"/>
      <c r="AH1142" s="781"/>
      <c r="AI1142" s="781"/>
      <c r="AJ1142" s="781"/>
      <c r="AK1142" s="781"/>
      <c r="AL1142" s="781"/>
      <c r="AM1142" s="781"/>
      <c r="AN1142" s="781"/>
      <c r="AO1142" s="781"/>
      <c r="AP1142" s="781"/>
      <c r="AQ1142" s="781"/>
      <c r="AR1142" s="781"/>
      <c r="AS1142" s="781"/>
      <c r="AT1142" s="781"/>
      <c r="AU1142" s="781"/>
      <c r="AV1142" s="781"/>
      <c r="AW1142" s="925"/>
      <c r="AX1142" s="952"/>
      <c r="AY1142" s="953"/>
      <c r="AZ1142" s="953"/>
      <c r="BA1142" s="953"/>
      <c r="BB1142" s="953"/>
      <c r="BC1142" s="954"/>
    </row>
    <row r="1143" spans="1:55" ht="15" customHeight="1">
      <c r="A1143" s="929"/>
      <c r="B1143" s="917"/>
      <c r="C1143" s="918"/>
      <c r="D1143" s="919"/>
      <c r="E1143" s="920"/>
      <c r="F1143" s="920"/>
      <c r="G1143" s="920"/>
      <c r="H1143" s="920"/>
      <c r="I1143" s="920"/>
      <c r="J1143" s="920"/>
      <c r="K1143" s="920"/>
      <c r="L1143" s="920"/>
      <c r="M1143" s="920"/>
      <c r="N1143" s="920"/>
      <c r="O1143" s="920"/>
      <c r="P1143" s="920"/>
      <c r="Q1143" s="921"/>
      <c r="R1143" s="922" t="s">
        <v>2067</v>
      </c>
      <c r="S1143" s="923"/>
      <c r="T1143" s="651" t="s">
        <v>385</v>
      </c>
      <c r="U1143" s="652"/>
      <c r="V1143" s="924"/>
      <c r="W1143" s="842" t="s">
        <v>142</v>
      </c>
      <c r="X1143" s="781"/>
      <c r="Y1143" s="781"/>
      <c r="Z1143" s="781"/>
      <c r="AA1143" s="781"/>
      <c r="AB1143" s="781"/>
      <c r="AC1143" s="781"/>
      <c r="AD1143" s="781"/>
      <c r="AE1143" s="781"/>
      <c r="AF1143" s="781"/>
      <c r="AG1143" s="781"/>
      <c r="AH1143" s="781"/>
      <c r="AI1143" s="781"/>
      <c r="AJ1143" s="781"/>
      <c r="AK1143" s="781"/>
      <c r="AL1143" s="781"/>
      <c r="AM1143" s="781"/>
      <c r="AN1143" s="781"/>
      <c r="AO1143" s="781"/>
      <c r="AP1143" s="781"/>
      <c r="AQ1143" s="781"/>
      <c r="AR1143" s="781"/>
      <c r="AS1143" s="781"/>
      <c r="AT1143" s="781"/>
      <c r="AU1143" s="781"/>
      <c r="AV1143" s="781"/>
      <c r="AW1143" s="925"/>
      <c r="AX1143" s="933"/>
      <c r="AY1143" s="934"/>
      <c r="AZ1143" s="934"/>
      <c r="BA1143" s="934"/>
      <c r="BB1143" s="934"/>
      <c r="BC1143" s="935"/>
    </row>
    <row r="1144" spans="1:55" ht="15" customHeight="1">
      <c r="A1144" s="929"/>
      <c r="B1144" s="917"/>
      <c r="C1144" s="918"/>
      <c r="D1144" s="919"/>
      <c r="E1144" s="920"/>
      <c r="F1144" s="920"/>
      <c r="G1144" s="920"/>
      <c r="H1144" s="920"/>
      <c r="I1144" s="920"/>
      <c r="J1144" s="920"/>
      <c r="K1144" s="920"/>
      <c r="L1144" s="920"/>
      <c r="M1144" s="920"/>
      <c r="N1144" s="920"/>
      <c r="O1144" s="920"/>
      <c r="P1144" s="920"/>
      <c r="Q1144" s="921"/>
      <c r="R1144" s="922" t="s">
        <v>2067</v>
      </c>
      <c r="S1144" s="923"/>
      <c r="T1144" s="651" t="s">
        <v>386</v>
      </c>
      <c r="U1144" s="652"/>
      <c r="V1144" s="924"/>
      <c r="W1144" s="842" t="s">
        <v>143</v>
      </c>
      <c r="X1144" s="781"/>
      <c r="Y1144" s="781"/>
      <c r="Z1144" s="781"/>
      <c r="AA1144" s="781"/>
      <c r="AB1144" s="781"/>
      <c r="AC1144" s="781"/>
      <c r="AD1144" s="781"/>
      <c r="AE1144" s="781"/>
      <c r="AF1144" s="781"/>
      <c r="AG1144" s="781"/>
      <c r="AH1144" s="781"/>
      <c r="AI1144" s="781"/>
      <c r="AJ1144" s="781"/>
      <c r="AK1144" s="781"/>
      <c r="AL1144" s="781"/>
      <c r="AM1144" s="781"/>
      <c r="AN1144" s="781"/>
      <c r="AO1144" s="781"/>
      <c r="AP1144" s="781"/>
      <c r="AQ1144" s="781"/>
      <c r="AR1144" s="781"/>
      <c r="AS1144" s="781"/>
      <c r="AT1144" s="781"/>
      <c r="AU1144" s="781"/>
      <c r="AV1144" s="781"/>
      <c r="AW1144" s="925"/>
      <c r="AX1144" s="933"/>
      <c r="AY1144" s="934"/>
      <c r="AZ1144" s="934"/>
      <c r="BA1144" s="934"/>
      <c r="BB1144" s="934"/>
      <c r="BC1144" s="935"/>
    </row>
    <row r="1145" spans="1:55" ht="15" customHeight="1">
      <c r="A1145" s="929"/>
      <c r="B1145" s="917"/>
      <c r="C1145" s="918"/>
      <c r="D1145" s="919"/>
      <c r="E1145" s="920"/>
      <c r="F1145" s="920"/>
      <c r="G1145" s="920"/>
      <c r="H1145" s="920"/>
      <c r="I1145" s="920"/>
      <c r="J1145" s="920"/>
      <c r="K1145" s="920"/>
      <c r="L1145" s="920"/>
      <c r="M1145" s="920"/>
      <c r="N1145" s="920"/>
      <c r="O1145" s="920"/>
      <c r="P1145" s="920"/>
      <c r="Q1145" s="921"/>
      <c r="R1145" s="922" t="s">
        <v>2067</v>
      </c>
      <c r="S1145" s="923"/>
      <c r="T1145" s="651" t="s">
        <v>387</v>
      </c>
      <c r="U1145" s="652"/>
      <c r="V1145" s="924"/>
      <c r="W1145" s="842" t="s">
        <v>144</v>
      </c>
      <c r="X1145" s="781"/>
      <c r="Y1145" s="781"/>
      <c r="Z1145" s="781"/>
      <c r="AA1145" s="781"/>
      <c r="AB1145" s="781"/>
      <c r="AC1145" s="781"/>
      <c r="AD1145" s="781"/>
      <c r="AE1145" s="781"/>
      <c r="AF1145" s="781"/>
      <c r="AG1145" s="781"/>
      <c r="AH1145" s="781"/>
      <c r="AI1145" s="781"/>
      <c r="AJ1145" s="781"/>
      <c r="AK1145" s="781"/>
      <c r="AL1145" s="781"/>
      <c r="AM1145" s="781"/>
      <c r="AN1145" s="781"/>
      <c r="AO1145" s="781"/>
      <c r="AP1145" s="781"/>
      <c r="AQ1145" s="781"/>
      <c r="AR1145" s="781"/>
      <c r="AS1145" s="781"/>
      <c r="AT1145" s="781"/>
      <c r="AU1145" s="781"/>
      <c r="AV1145" s="781"/>
      <c r="AW1145" s="925"/>
      <c r="AX1145" s="933"/>
      <c r="AY1145" s="934"/>
      <c r="AZ1145" s="934"/>
      <c r="BA1145" s="934"/>
      <c r="BB1145" s="934"/>
      <c r="BC1145" s="935"/>
    </row>
    <row r="1146" spans="1:55" ht="15" customHeight="1">
      <c r="A1146" s="929"/>
      <c r="B1146" s="917"/>
      <c r="C1146" s="918"/>
      <c r="D1146" s="919"/>
      <c r="E1146" s="920"/>
      <c r="F1146" s="920"/>
      <c r="G1146" s="920"/>
      <c r="H1146" s="920"/>
      <c r="I1146" s="920"/>
      <c r="J1146" s="920"/>
      <c r="K1146" s="920"/>
      <c r="L1146" s="920"/>
      <c r="M1146" s="920"/>
      <c r="N1146" s="920"/>
      <c r="O1146" s="920"/>
      <c r="P1146" s="920"/>
      <c r="Q1146" s="921"/>
      <c r="R1146" s="922" t="s">
        <v>2067</v>
      </c>
      <c r="S1146" s="923"/>
      <c r="T1146" s="651" t="s">
        <v>388</v>
      </c>
      <c r="U1146" s="652"/>
      <c r="V1146" s="924"/>
      <c r="W1146" s="842" t="s">
        <v>145</v>
      </c>
      <c r="X1146" s="781"/>
      <c r="Y1146" s="781"/>
      <c r="Z1146" s="781"/>
      <c r="AA1146" s="781"/>
      <c r="AB1146" s="781"/>
      <c r="AC1146" s="781"/>
      <c r="AD1146" s="781"/>
      <c r="AE1146" s="781"/>
      <c r="AF1146" s="781"/>
      <c r="AG1146" s="781"/>
      <c r="AH1146" s="781"/>
      <c r="AI1146" s="781"/>
      <c r="AJ1146" s="781"/>
      <c r="AK1146" s="781"/>
      <c r="AL1146" s="781"/>
      <c r="AM1146" s="781"/>
      <c r="AN1146" s="781"/>
      <c r="AO1146" s="781"/>
      <c r="AP1146" s="781"/>
      <c r="AQ1146" s="781"/>
      <c r="AR1146" s="781"/>
      <c r="AS1146" s="781"/>
      <c r="AT1146" s="781"/>
      <c r="AU1146" s="781"/>
      <c r="AV1146" s="781"/>
      <c r="AW1146" s="925"/>
      <c r="AX1146" s="952"/>
      <c r="AY1146" s="953"/>
      <c r="AZ1146" s="953"/>
      <c r="BA1146" s="953"/>
      <c r="BB1146" s="953"/>
      <c r="BC1146" s="954"/>
    </row>
    <row r="1147" spans="1:55" ht="15" customHeight="1">
      <c r="A1147" s="929"/>
      <c r="B1147" s="917"/>
      <c r="C1147" s="918"/>
      <c r="D1147" s="919"/>
      <c r="E1147" s="920"/>
      <c r="F1147" s="920"/>
      <c r="G1147" s="920"/>
      <c r="H1147" s="920"/>
      <c r="I1147" s="920"/>
      <c r="J1147" s="920"/>
      <c r="K1147" s="920"/>
      <c r="L1147" s="920"/>
      <c r="M1147" s="920"/>
      <c r="N1147" s="920"/>
      <c r="O1147" s="920"/>
      <c r="P1147" s="920"/>
      <c r="Q1147" s="921"/>
      <c r="R1147" s="922" t="s">
        <v>2067</v>
      </c>
      <c r="S1147" s="923"/>
      <c r="T1147" s="651" t="s">
        <v>389</v>
      </c>
      <c r="U1147" s="652"/>
      <c r="V1147" s="924"/>
      <c r="W1147" s="842" t="s">
        <v>146</v>
      </c>
      <c r="X1147" s="781"/>
      <c r="Y1147" s="781"/>
      <c r="Z1147" s="781"/>
      <c r="AA1147" s="781"/>
      <c r="AB1147" s="781"/>
      <c r="AC1147" s="781"/>
      <c r="AD1147" s="781"/>
      <c r="AE1147" s="781"/>
      <c r="AF1147" s="781"/>
      <c r="AG1147" s="781"/>
      <c r="AH1147" s="781"/>
      <c r="AI1147" s="781"/>
      <c r="AJ1147" s="781"/>
      <c r="AK1147" s="781"/>
      <c r="AL1147" s="781"/>
      <c r="AM1147" s="781"/>
      <c r="AN1147" s="781"/>
      <c r="AO1147" s="781"/>
      <c r="AP1147" s="781"/>
      <c r="AQ1147" s="781"/>
      <c r="AR1147" s="781"/>
      <c r="AS1147" s="781"/>
      <c r="AT1147" s="781"/>
      <c r="AU1147" s="781"/>
      <c r="AV1147" s="781"/>
      <c r="AW1147" s="925"/>
      <c r="AX1147" s="952"/>
      <c r="AY1147" s="953"/>
      <c r="AZ1147" s="953"/>
      <c r="BA1147" s="953"/>
      <c r="BB1147" s="953"/>
      <c r="BC1147" s="954"/>
    </row>
    <row r="1148" spans="1:55" ht="15" customHeight="1">
      <c r="A1148" s="929"/>
      <c r="B1148" s="917"/>
      <c r="C1148" s="918"/>
      <c r="D1148" s="919"/>
      <c r="E1148" s="920"/>
      <c r="F1148" s="920"/>
      <c r="G1148" s="920"/>
      <c r="H1148" s="920"/>
      <c r="I1148" s="920"/>
      <c r="J1148" s="920"/>
      <c r="K1148" s="920"/>
      <c r="L1148" s="920"/>
      <c r="M1148" s="920"/>
      <c r="N1148" s="920"/>
      <c r="O1148" s="920"/>
      <c r="P1148" s="920"/>
      <c r="Q1148" s="921"/>
      <c r="R1148" s="922" t="s">
        <v>2067</v>
      </c>
      <c r="S1148" s="923"/>
      <c r="T1148" s="651" t="s">
        <v>390</v>
      </c>
      <c r="U1148" s="652"/>
      <c r="V1148" s="924"/>
      <c r="W1148" s="842" t="s">
        <v>147</v>
      </c>
      <c r="X1148" s="781"/>
      <c r="Y1148" s="781"/>
      <c r="Z1148" s="781"/>
      <c r="AA1148" s="781"/>
      <c r="AB1148" s="781"/>
      <c r="AC1148" s="781"/>
      <c r="AD1148" s="781"/>
      <c r="AE1148" s="781"/>
      <c r="AF1148" s="781"/>
      <c r="AG1148" s="781"/>
      <c r="AH1148" s="781"/>
      <c r="AI1148" s="781"/>
      <c r="AJ1148" s="781"/>
      <c r="AK1148" s="781"/>
      <c r="AL1148" s="781"/>
      <c r="AM1148" s="781"/>
      <c r="AN1148" s="781"/>
      <c r="AO1148" s="781"/>
      <c r="AP1148" s="781"/>
      <c r="AQ1148" s="781"/>
      <c r="AR1148" s="781"/>
      <c r="AS1148" s="781"/>
      <c r="AT1148" s="781"/>
      <c r="AU1148" s="781"/>
      <c r="AV1148" s="781"/>
      <c r="AW1148" s="925"/>
      <c r="AX1148" s="952"/>
      <c r="AY1148" s="953"/>
      <c r="AZ1148" s="953"/>
      <c r="BA1148" s="953"/>
      <c r="BB1148" s="953"/>
      <c r="BC1148" s="954"/>
    </row>
    <row r="1149" spans="1:55" ht="21" customHeight="1">
      <c r="A1149" s="968"/>
      <c r="B1149" s="968"/>
      <c r="C1149" s="968"/>
      <c r="D1149" s="968"/>
      <c r="E1149" s="968"/>
      <c r="F1149" s="968"/>
      <c r="G1149" s="968"/>
      <c r="H1149" s="968"/>
      <c r="I1149" s="968"/>
      <c r="J1149" s="968"/>
      <c r="K1149" s="968"/>
      <c r="L1149" s="968"/>
      <c r="M1149" s="968"/>
      <c r="N1149" s="968"/>
      <c r="O1149" s="968"/>
      <c r="P1149" s="968"/>
      <c r="Q1149" s="968"/>
      <c r="R1149" s="968"/>
      <c r="S1149" s="968"/>
      <c r="T1149" s="968"/>
      <c r="U1149" s="968"/>
      <c r="V1149" s="968"/>
      <c r="W1149" s="968"/>
      <c r="X1149" s="968"/>
      <c r="Y1149" s="968"/>
      <c r="Z1149" s="968"/>
      <c r="AA1149" s="968"/>
      <c r="AB1149" s="968"/>
      <c r="AC1149" s="968"/>
      <c r="AD1149" s="968"/>
      <c r="AE1149" s="968"/>
      <c r="AF1149" s="968"/>
      <c r="AG1149" s="968"/>
      <c r="AH1149" s="968"/>
      <c r="AI1149" s="968"/>
      <c r="AJ1149" s="968"/>
      <c r="AK1149" s="968"/>
      <c r="AL1149" s="968"/>
      <c r="AM1149" s="968"/>
      <c r="AN1149" s="968"/>
      <c r="AO1149" s="968"/>
      <c r="AP1149" s="968"/>
      <c r="AQ1149" s="968"/>
      <c r="AR1149" s="968"/>
      <c r="AS1149" s="968"/>
      <c r="AT1149" s="968"/>
      <c r="AU1149" s="968"/>
      <c r="AV1149" s="968"/>
      <c r="AW1149" s="968"/>
      <c r="AX1149" s="968"/>
      <c r="AY1149" s="968"/>
      <c r="AZ1149" s="968"/>
      <c r="BA1149" s="968"/>
      <c r="BB1149" s="968"/>
      <c r="BC1149" s="968"/>
    </row>
    <row r="1150" spans="1:55" ht="17.25" customHeight="1">
      <c r="A1150" s="372"/>
      <c r="B1150" s="372"/>
      <c r="C1150" s="372"/>
      <c r="D1150" s="372"/>
      <c r="E1150" s="372"/>
      <c r="F1150" s="372"/>
      <c r="G1150" s="372"/>
      <c r="H1150" s="372"/>
      <c r="I1150" s="372"/>
      <c r="J1150" s="372"/>
      <c r="K1150" s="372"/>
      <c r="L1150" s="372"/>
      <c r="M1150" s="372"/>
      <c r="N1150" s="372"/>
      <c r="O1150" s="372"/>
      <c r="P1150" s="372"/>
      <c r="Q1150" s="372"/>
      <c r="R1150" s="372"/>
      <c r="S1150" s="372"/>
      <c r="T1150" s="372"/>
      <c r="U1150" s="372"/>
      <c r="V1150" s="372"/>
      <c r="W1150" s="372"/>
      <c r="X1150" s="372"/>
      <c r="Y1150" s="372"/>
      <c r="Z1150" s="372"/>
      <c r="AA1150" s="372"/>
      <c r="AB1150" s="372"/>
      <c r="AC1150" s="372"/>
      <c r="AD1150" s="372"/>
      <c r="AE1150" s="372"/>
      <c r="AF1150" s="372"/>
      <c r="AG1150" s="372"/>
      <c r="AH1150" s="372"/>
      <c r="AI1150" s="372"/>
      <c r="AJ1150" s="372"/>
      <c r="AK1150" s="372"/>
      <c r="AL1150" s="372"/>
      <c r="AM1150" s="372"/>
      <c r="AN1150" s="372"/>
      <c r="AO1150" s="372"/>
      <c r="AP1150" s="372"/>
      <c r="AQ1150" s="372"/>
      <c r="AR1150" s="372"/>
      <c r="AS1150" s="372"/>
      <c r="AT1150" s="372"/>
      <c r="AU1150" s="372"/>
      <c r="AV1150" s="372"/>
      <c r="AW1150" s="372"/>
      <c r="AX1150" s="372"/>
      <c r="AY1150" s="372"/>
      <c r="AZ1150" s="372"/>
      <c r="BA1150" s="372"/>
      <c r="BB1150" s="372"/>
      <c r="BC1150" s="372"/>
    </row>
    <row r="1151" spans="1:55" ht="52.5" customHeight="1">
      <c r="A1151" s="899"/>
      <c r="B1151" s="900"/>
      <c r="C1151" s="901"/>
      <c r="D1151" s="913" t="s">
        <v>1042</v>
      </c>
      <c r="E1151" s="914"/>
      <c r="F1151" s="914"/>
      <c r="G1151" s="914"/>
      <c r="H1151" s="914"/>
      <c r="I1151" s="914"/>
      <c r="J1151" s="914"/>
      <c r="K1151" s="914"/>
      <c r="L1151" s="914"/>
      <c r="M1151" s="914"/>
      <c r="N1151" s="914"/>
      <c r="O1151" s="914"/>
      <c r="P1151" s="914"/>
      <c r="Q1151" s="915"/>
      <c r="R1151" s="907" t="s">
        <v>647</v>
      </c>
      <c r="S1151" s="908"/>
      <c r="T1151" s="909"/>
      <c r="U1151" s="910"/>
      <c r="V1151" s="911"/>
      <c r="W1151" s="912" t="s">
        <v>1413</v>
      </c>
      <c r="X1151" s="900"/>
      <c r="Y1151" s="900"/>
      <c r="Z1151" s="900"/>
      <c r="AA1151" s="900"/>
      <c r="AB1151" s="900"/>
      <c r="AC1151" s="900"/>
      <c r="AD1151" s="900"/>
      <c r="AE1151" s="900"/>
      <c r="AF1151" s="900"/>
      <c r="AG1151" s="900"/>
      <c r="AH1151" s="900"/>
      <c r="AI1151" s="900"/>
      <c r="AJ1151" s="900"/>
      <c r="AK1151" s="900"/>
      <c r="AL1151" s="900"/>
      <c r="AM1151" s="900"/>
      <c r="AN1151" s="900"/>
      <c r="AO1151" s="900"/>
      <c r="AP1151" s="900"/>
      <c r="AQ1151" s="900"/>
      <c r="AR1151" s="900"/>
      <c r="AS1151" s="900"/>
      <c r="AT1151" s="900"/>
      <c r="AU1151" s="900"/>
      <c r="AV1151" s="900"/>
      <c r="AW1151" s="901"/>
      <c r="AX1151" s="913" t="s">
        <v>347</v>
      </c>
      <c r="AY1151" s="914"/>
      <c r="AZ1151" s="914"/>
      <c r="BA1151" s="914"/>
      <c r="BB1151" s="914"/>
      <c r="BC1151" s="915"/>
    </row>
    <row r="1152" spans="1:55" ht="15" customHeight="1">
      <c r="A1152" s="916" t="s">
        <v>1455</v>
      </c>
      <c r="B1152" s="917"/>
      <c r="C1152" s="918"/>
      <c r="D1152" s="919" t="s">
        <v>153</v>
      </c>
      <c r="E1152" s="920"/>
      <c r="F1152" s="920"/>
      <c r="G1152" s="920"/>
      <c r="H1152" s="920"/>
      <c r="I1152" s="920"/>
      <c r="J1152" s="920"/>
      <c r="K1152" s="920"/>
      <c r="L1152" s="920"/>
      <c r="M1152" s="920"/>
      <c r="N1152" s="920"/>
      <c r="O1152" s="920"/>
      <c r="P1152" s="920"/>
      <c r="Q1152" s="921"/>
      <c r="R1152" s="922" t="s">
        <v>2067</v>
      </c>
      <c r="S1152" s="923"/>
      <c r="T1152" s="651" t="s">
        <v>716</v>
      </c>
      <c r="U1152" s="652"/>
      <c r="V1152" s="924"/>
      <c r="W1152" s="842" t="s">
        <v>148</v>
      </c>
      <c r="X1152" s="781"/>
      <c r="Y1152" s="781"/>
      <c r="Z1152" s="781"/>
      <c r="AA1152" s="781"/>
      <c r="AB1152" s="781"/>
      <c r="AC1152" s="781"/>
      <c r="AD1152" s="781"/>
      <c r="AE1152" s="781"/>
      <c r="AF1152" s="781"/>
      <c r="AG1152" s="781"/>
      <c r="AH1152" s="781"/>
      <c r="AI1152" s="781"/>
      <c r="AJ1152" s="781"/>
      <c r="AK1152" s="781"/>
      <c r="AL1152" s="781"/>
      <c r="AM1152" s="781"/>
      <c r="AN1152" s="781"/>
      <c r="AO1152" s="781"/>
      <c r="AP1152" s="781"/>
      <c r="AQ1152" s="781"/>
      <c r="AR1152" s="781"/>
      <c r="AS1152" s="781"/>
      <c r="AT1152" s="781"/>
      <c r="AU1152" s="781"/>
      <c r="AV1152" s="781"/>
      <c r="AW1152" s="925"/>
      <c r="AX1152" s="933"/>
      <c r="AY1152" s="934"/>
      <c r="AZ1152" s="934"/>
      <c r="BA1152" s="934"/>
      <c r="BB1152" s="934"/>
      <c r="BC1152" s="935"/>
    </row>
    <row r="1153" spans="1:55" ht="15" customHeight="1">
      <c r="A1153" s="929"/>
      <c r="B1153" s="917"/>
      <c r="C1153" s="918"/>
      <c r="D1153" s="919"/>
      <c r="E1153" s="920"/>
      <c r="F1153" s="920"/>
      <c r="G1153" s="920"/>
      <c r="H1153" s="920"/>
      <c r="I1153" s="920"/>
      <c r="J1153" s="920"/>
      <c r="K1153" s="920"/>
      <c r="L1153" s="920"/>
      <c r="M1153" s="920"/>
      <c r="N1153" s="920"/>
      <c r="O1153" s="920"/>
      <c r="P1153" s="920"/>
      <c r="Q1153" s="921"/>
      <c r="R1153" s="922" t="s">
        <v>2067</v>
      </c>
      <c r="S1153" s="923"/>
      <c r="T1153" s="651" t="s">
        <v>361</v>
      </c>
      <c r="U1153" s="652"/>
      <c r="V1153" s="924"/>
      <c r="W1153" s="842" t="s">
        <v>149</v>
      </c>
      <c r="X1153" s="781"/>
      <c r="Y1153" s="781"/>
      <c r="Z1153" s="781"/>
      <c r="AA1153" s="781"/>
      <c r="AB1153" s="781"/>
      <c r="AC1153" s="781"/>
      <c r="AD1153" s="781"/>
      <c r="AE1153" s="781"/>
      <c r="AF1153" s="781"/>
      <c r="AG1153" s="781"/>
      <c r="AH1153" s="781"/>
      <c r="AI1153" s="781"/>
      <c r="AJ1153" s="781"/>
      <c r="AK1153" s="781"/>
      <c r="AL1153" s="781"/>
      <c r="AM1153" s="781"/>
      <c r="AN1153" s="781"/>
      <c r="AO1153" s="781"/>
      <c r="AP1153" s="781"/>
      <c r="AQ1153" s="781"/>
      <c r="AR1153" s="781"/>
      <c r="AS1153" s="781"/>
      <c r="AT1153" s="781"/>
      <c r="AU1153" s="781"/>
      <c r="AV1153" s="781"/>
      <c r="AW1153" s="925"/>
      <c r="AX1153" s="933"/>
      <c r="AY1153" s="934"/>
      <c r="AZ1153" s="934"/>
      <c r="BA1153" s="934"/>
      <c r="BB1153" s="934"/>
      <c r="BC1153" s="935"/>
    </row>
    <row r="1154" spans="1:55" ht="15" customHeight="1">
      <c r="A1154" s="929"/>
      <c r="B1154" s="917"/>
      <c r="C1154" s="918"/>
      <c r="D1154" s="919"/>
      <c r="E1154" s="920"/>
      <c r="F1154" s="920"/>
      <c r="G1154" s="920"/>
      <c r="H1154" s="920"/>
      <c r="I1154" s="920"/>
      <c r="J1154" s="920"/>
      <c r="K1154" s="920"/>
      <c r="L1154" s="920"/>
      <c r="M1154" s="920"/>
      <c r="N1154" s="920"/>
      <c r="O1154" s="920"/>
      <c r="P1154" s="920"/>
      <c r="Q1154" s="921"/>
      <c r="R1154" s="922" t="s">
        <v>2067</v>
      </c>
      <c r="S1154" s="923"/>
      <c r="T1154" s="651" t="s">
        <v>362</v>
      </c>
      <c r="U1154" s="652"/>
      <c r="V1154" s="924"/>
      <c r="W1154" s="842" t="s">
        <v>150</v>
      </c>
      <c r="X1154" s="781"/>
      <c r="Y1154" s="781"/>
      <c r="Z1154" s="781"/>
      <c r="AA1154" s="781"/>
      <c r="AB1154" s="781"/>
      <c r="AC1154" s="781"/>
      <c r="AD1154" s="781"/>
      <c r="AE1154" s="781"/>
      <c r="AF1154" s="781"/>
      <c r="AG1154" s="781"/>
      <c r="AH1154" s="781"/>
      <c r="AI1154" s="781"/>
      <c r="AJ1154" s="781"/>
      <c r="AK1154" s="781"/>
      <c r="AL1154" s="781"/>
      <c r="AM1154" s="781"/>
      <c r="AN1154" s="781"/>
      <c r="AO1154" s="781"/>
      <c r="AP1154" s="781"/>
      <c r="AQ1154" s="781"/>
      <c r="AR1154" s="781"/>
      <c r="AS1154" s="781"/>
      <c r="AT1154" s="781"/>
      <c r="AU1154" s="781"/>
      <c r="AV1154" s="781"/>
      <c r="AW1154" s="925"/>
      <c r="AX1154" s="933"/>
      <c r="AY1154" s="934"/>
      <c r="AZ1154" s="934"/>
      <c r="BA1154" s="934"/>
      <c r="BB1154" s="934"/>
      <c r="BC1154" s="935"/>
    </row>
    <row r="1155" spans="1:55" ht="15" customHeight="1">
      <c r="A1155" s="929"/>
      <c r="B1155" s="917"/>
      <c r="C1155" s="918"/>
      <c r="D1155" s="919"/>
      <c r="E1155" s="920"/>
      <c r="F1155" s="920"/>
      <c r="G1155" s="920"/>
      <c r="H1155" s="920"/>
      <c r="I1155" s="920"/>
      <c r="J1155" s="920"/>
      <c r="K1155" s="920"/>
      <c r="L1155" s="920"/>
      <c r="M1155" s="920"/>
      <c r="N1155" s="920"/>
      <c r="O1155" s="920"/>
      <c r="P1155" s="920"/>
      <c r="Q1155" s="921"/>
      <c r="R1155" s="922" t="s">
        <v>2067</v>
      </c>
      <c r="S1155" s="923"/>
      <c r="T1155" s="651" t="s">
        <v>363</v>
      </c>
      <c r="U1155" s="652"/>
      <c r="V1155" s="924"/>
      <c r="W1155" s="842" t="s">
        <v>2198</v>
      </c>
      <c r="X1155" s="781"/>
      <c r="Y1155" s="781"/>
      <c r="Z1155" s="781"/>
      <c r="AA1155" s="781"/>
      <c r="AB1155" s="781"/>
      <c r="AC1155" s="781"/>
      <c r="AD1155" s="781"/>
      <c r="AE1155" s="781"/>
      <c r="AF1155" s="781"/>
      <c r="AG1155" s="781"/>
      <c r="AH1155" s="781"/>
      <c r="AI1155" s="781"/>
      <c r="AJ1155" s="781"/>
      <c r="AK1155" s="781"/>
      <c r="AL1155" s="781"/>
      <c r="AM1155" s="781"/>
      <c r="AN1155" s="781"/>
      <c r="AO1155" s="781"/>
      <c r="AP1155" s="781"/>
      <c r="AQ1155" s="781"/>
      <c r="AR1155" s="781"/>
      <c r="AS1155" s="781"/>
      <c r="AT1155" s="781"/>
      <c r="AU1155" s="781"/>
      <c r="AV1155" s="781"/>
      <c r="AW1155" s="925"/>
      <c r="AX1155" s="933"/>
      <c r="AY1155" s="934"/>
      <c r="AZ1155" s="934"/>
      <c r="BA1155" s="934"/>
      <c r="BB1155" s="934"/>
      <c r="BC1155" s="935"/>
    </row>
    <row r="1156" spans="1:55" ht="15" customHeight="1">
      <c r="A1156" s="929"/>
      <c r="B1156" s="917"/>
      <c r="C1156" s="918"/>
      <c r="D1156" s="919"/>
      <c r="E1156" s="920"/>
      <c r="F1156" s="920"/>
      <c r="G1156" s="920"/>
      <c r="H1156" s="920"/>
      <c r="I1156" s="920"/>
      <c r="J1156" s="920"/>
      <c r="K1156" s="920"/>
      <c r="L1156" s="920"/>
      <c r="M1156" s="920"/>
      <c r="N1156" s="920"/>
      <c r="O1156" s="920"/>
      <c r="P1156" s="920"/>
      <c r="Q1156" s="921"/>
      <c r="R1156" s="922" t="s">
        <v>2067</v>
      </c>
      <c r="S1156" s="923"/>
      <c r="T1156" s="651" t="s">
        <v>364</v>
      </c>
      <c r="U1156" s="652"/>
      <c r="V1156" s="924"/>
      <c r="W1156" s="842" t="s">
        <v>151</v>
      </c>
      <c r="X1156" s="781"/>
      <c r="Y1156" s="781"/>
      <c r="Z1156" s="781"/>
      <c r="AA1156" s="781"/>
      <c r="AB1156" s="781"/>
      <c r="AC1156" s="781"/>
      <c r="AD1156" s="781"/>
      <c r="AE1156" s="781"/>
      <c r="AF1156" s="781"/>
      <c r="AG1156" s="781"/>
      <c r="AH1156" s="781"/>
      <c r="AI1156" s="781"/>
      <c r="AJ1156" s="781"/>
      <c r="AK1156" s="781"/>
      <c r="AL1156" s="781"/>
      <c r="AM1156" s="781"/>
      <c r="AN1156" s="781"/>
      <c r="AO1156" s="781"/>
      <c r="AP1156" s="781"/>
      <c r="AQ1156" s="781"/>
      <c r="AR1156" s="781"/>
      <c r="AS1156" s="781"/>
      <c r="AT1156" s="781"/>
      <c r="AU1156" s="781"/>
      <c r="AV1156" s="781"/>
      <c r="AW1156" s="925"/>
      <c r="AX1156" s="952"/>
      <c r="AY1156" s="953"/>
      <c r="AZ1156" s="953"/>
      <c r="BA1156" s="953"/>
      <c r="BB1156" s="953"/>
      <c r="BC1156" s="954"/>
    </row>
    <row r="1157" spans="1:55" ht="15" customHeight="1">
      <c r="A1157" s="929"/>
      <c r="B1157" s="917"/>
      <c r="C1157" s="918"/>
      <c r="D1157" s="919"/>
      <c r="E1157" s="920"/>
      <c r="F1157" s="920"/>
      <c r="G1157" s="920"/>
      <c r="H1157" s="920"/>
      <c r="I1157" s="920"/>
      <c r="J1157" s="920"/>
      <c r="K1157" s="920"/>
      <c r="L1157" s="920"/>
      <c r="M1157" s="920"/>
      <c r="N1157" s="920"/>
      <c r="O1157" s="920"/>
      <c r="P1157" s="920"/>
      <c r="Q1157" s="921"/>
      <c r="R1157" s="922" t="s">
        <v>2067</v>
      </c>
      <c r="S1157" s="923"/>
      <c r="T1157" s="651" t="s">
        <v>365</v>
      </c>
      <c r="U1157" s="652"/>
      <c r="V1157" s="924"/>
      <c r="W1157" s="842" t="s">
        <v>152</v>
      </c>
      <c r="X1157" s="781"/>
      <c r="Y1157" s="781"/>
      <c r="Z1157" s="781"/>
      <c r="AA1157" s="781"/>
      <c r="AB1157" s="781"/>
      <c r="AC1157" s="781"/>
      <c r="AD1157" s="781"/>
      <c r="AE1157" s="781"/>
      <c r="AF1157" s="781"/>
      <c r="AG1157" s="781"/>
      <c r="AH1157" s="781"/>
      <c r="AI1157" s="781"/>
      <c r="AJ1157" s="781"/>
      <c r="AK1157" s="781"/>
      <c r="AL1157" s="781"/>
      <c r="AM1157" s="781"/>
      <c r="AN1157" s="781"/>
      <c r="AO1157" s="781"/>
      <c r="AP1157" s="781"/>
      <c r="AQ1157" s="781"/>
      <c r="AR1157" s="781"/>
      <c r="AS1157" s="781"/>
      <c r="AT1157" s="781"/>
      <c r="AU1157" s="781"/>
      <c r="AV1157" s="781"/>
      <c r="AW1157" s="925"/>
      <c r="AX1157" s="933"/>
      <c r="AY1157" s="934"/>
      <c r="AZ1157" s="934"/>
      <c r="BA1157" s="934"/>
      <c r="BB1157" s="934"/>
      <c r="BC1157" s="935"/>
    </row>
    <row r="1158" spans="1:55" ht="15" customHeight="1">
      <c r="A1158" s="929"/>
      <c r="B1158" s="917"/>
      <c r="C1158" s="918"/>
      <c r="D1158" s="919"/>
      <c r="E1158" s="920"/>
      <c r="F1158" s="920"/>
      <c r="G1158" s="920"/>
      <c r="H1158" s="920"/>
      <c r="I1158" s="920"/>
      <c r="J1158" s="920"/>
      <c r="K1158" s="920"/>
      <c r="L1158" s="920"/>
      <c r="M1158" s="920"/>
      <c r="N1158" s="920"/>
      <c r="O1158" s="920"/>
      <c r="P1158" s="920"/>
      <c r="Q1158" s="921"/>
      <c r="R1158" s="955"/>
      <c r="S1158" s="956"/>
      <c r="T1158" s="651"/>
      <c r="U1158" s="652"/>
      <c r="V1158" s="924"/>
      <c r="W1158" s="842"/>
      <c r="X1158" s="781"/>
      <c r="Y1158" s="781"/>
      <c r="Z1158" s="781"/>
      <c r="AA1158" s="781"/>
      <c r="AB1158" s="781"/>
      <c r="AC1158" s="781"/>
      <c r="AD1158" s="781"/>
      <c r="AE1158" s="781"/>
      <c r="AF1158" s="781"/>
      <c r="AG1158" s="781"/>
      <c r="AH1158" s="781"/>
      <c r="AI1158" s="781"/>
      <c r="AJ1158" s="781"/>
      <c r="AK1158" s="781"/>
      <c r="AL1158" s="781"/>
      <c r="AM1158" s="781"/>
      <c r="AN1158" s="781"/>
      <c r="AO1158" s="781"/>
      <c r="AP1158" s="781"/>
      <c r="AQ1158" s="781"/>
      <c r="AR1158" s="781"/>
      <c r="AS1158" s="781"/>
      <c r="AT1158" s="781"/>
      <c r="AU1158" s="781"/>
      <c r="AV1158" s="781"/>
      <c r="AW1158" s="925"/>
      <c r="AX1158" s="952"/>
      <c r="AY1158" s="953"/>
      <c r="AZ1158" s="953"/>
      <c r="BA1158" s="953"/>
      <c r="BB1158" s="953"/>
      <c r="BC1158" s="954"/>
    </row>
    <row r="1159" spans="1:55" ht="15" customHeight="1">
      <c r="A1159" s="916" t="s">
        <v>1456</v>
      </c>
      <c r="B1159" s="917"/>
      <c r="C1159" s="918"/>
      <c r="D1159" s="919" t="s">
        <v>154</v>
      </c>
      <c r="E1159" s="920"/>
      <c r="F1159" s="920"/>
      <c r="G1159" s="920"/>
      <c r="H1159" s="920"/>
      <c r="I1159" s="920"/>
      <c r="J1159" s="920"/>
      <c r="K1159" s="920"/>
      <c r="L1159" s="920"/>
      <c r="M1159" s="920"/>
      <c r="N1159" s="920"/>
      <c r="O1159" s="920"/>
      <c r="P1159" s="920"/>
      <c r="Q1159" s="921"/>
      <c r="R1159" s="922" t="s">
        <v>2067</v>
      </c>
      <c r="S1159" s="923"/>
      <c r="T1159" s="651" t="s">
        <v>716</v>
      </c>
      <c r="U1159" s="652"/>
      <c r="V1159" s="924"/>
      <c r="W1159" s="842" t="s">
        <v>155</v>
      </c>
      <c r="X1159" s="781"/>
      <c r="Y1159" s="781"/>
      <c r="Z1159" s="781"/>
      <c r="AA1159" s="781"/>
      <c r="AB1159" s="781"/>
      <c r="AC1159" s="781"/>
      <c r="AD1159" s="781"/>
      <c r="AE1159" s="781"/>
      <c r="AF1159" s="781"/>
      <c r="AG1159" s="781"/>
      <c r="AH1159" s="781"/>
      <c r="AI1159" s="781"/>
      <c r="AJ1159" s="781"/>
      <c r="AK1159" s="781"/>
      <c r="AL1159" s="781"/>
      <c r="AM1159" s="781"/>
      <c r="AN1159" s="781"/>
      <c r="AO1159" s="781"/>
      <c r="AP1159" s="781"/>
      <c r="AQ1159" s="781"/>
      <c r="AR1159" s="781"/>
      <c r="AS1159" s="781"/>
      <c r="AT1159" s="781"/>
      <c r="AU1159" s="781"/>
      <c r="AV1159" s="781"/>
      <c r="AW1159" s="925"/>
      <c r="AX1159" s="952"/>
      <c r="AY1159" s="953"/>
      <c r="AZ1159" s="953"/>
      <c r="BA1159" s="953"/>
      <c r="BB1159" s="953"/>
      <c r="BC1159" s="954"/>
    </row>
    <row r="1160" spans="1:55" ht="15" customHeight="1">
      <c r="A1160" s="929"/>
      <c r="B1160" s="917"/>
      <c r="C1160" s="918"/>
      <c r="D1160" s="919"/>
      <c r="E1160" s="920"/>
      <c r="F1160" s="920"/>
      <c r="G1160" s="920"/>
      <c r="H1160" s="920"/>
      <c r="I1160" s="920"/>
      <c r="J1160" s="920"/>
      <c r="K1160" s="920"/>
      <c r="L1160" s="920"/>
      <c r="M1160" s="920"/>
      <c r="N1160" s="920"/>
      <c r="O1160" s="920"/>
      <c r="P1160" s="920"/>
      <c r="Q1160" s="921"/>
      <c r="R1160" s="922" t="s">
        <v>2067</v>
      </c>
      <c r="S1160" s="923"/>
      <c r="T1160" s="651" t="s">
        <v>724</v>
      </c>
      <c r="U1160" s="652"/>
      <c r="V1160" s="924"/>
      <c r="W1160" s="842" t="s">
        <v>861</v>
      </c>
      <c r="X1160" s="781"/>
      <c r="Y1160" s="781"/>
      <c r="Z1160" s="781"/>
      <c r="AA1160" s="781"/>
      <c r="AB1160" s="781"/>
      <c r="AC1160" s="781"/>
      <c r="AD1160" s="781"/>
      <c r="AE1160" s="781"/>
      <c r="AF1160" s="781"/>
      <c r="AG1160" s="781"/>
      <c r="AH1160" s="781"/>
      <c r="AI1160" s="781"/>
      <c r="AJ1160" s="781"/>
      <c r="AK1160" s="781"/>
      <c r="AL1160" s="781"/>
      <c r="AM1160" s="781"/>
      <c r="AN1160" s="781"/>
      <c r="AO1160" s="781"/>
      <c r="AP1160" s="781"/>
      <c r="AQ1160" s="781"/>
      <c r="AR1160" s="781"/>
      <c r="AS1160" s="781"/>
      <c r="AT1160" s="781"/>
      <c r="AU1160" s="781"/>
      <c r="AV1160" s="781"/>
      <c r="AW1160" s="925"/>
      <c r="AX1160" s="952"/>
      <c r="AY1160" s="953"/>
      <c r="AZ1160" s="953"/>
      <c r="BA1160" s="953"/>
      <c r="BB1160" s="953"/>
      <c r="BC1160" s="954"/>
    </row>
    <row r="1161" spans="1:55" ht="15" customHeight="1">
      <c r="A1161" s="929"/>
      <c r="B1161" s="917"/>
      <c r="C1161" s="918"/>
      <c r="D1161" s="919"/>
      <c r="E1161" s="920"/>
      <c r="F1161" s="920"/>
      <c r="G1161" s="920"/>
      <c r="H1161" s="920"/>
      <c r="I1161" s="920"/>
      <c r="J1161" s="920"/>
      <c r="K1161" s="920"/>
      <c r="L1161" s="920"/>
      <c r="M1161" s="920"/>
      <c r="N1161" s="920"/>
      <c r="O1161" s="920"/>
      <c r="P1161" s="920"/>
      <c r="Q1161" s="921"/>
      <c r="R1161" s="922" t="s">
        <v>2067</v>
      </c>
      <c r="S1161" s="923"/>
      <c r="T1161" s="651" t="s">
        <v>362</v>
      </c>
      <c r="U1161" s="652"/>
      <c r="V1161" s="924"/>
      <c r="W1161" s="842" t="s">
        <v>862</v>
      </c>
      <c r="X1161" s="781"/>
      <c r="Y1161" s="781"/>
      <c r="Z1161" s="781"/>
      <c r="AA1161" s="781"/>
      <c r="AB1161" s="781"/>
      <c r="AC1161" s="781"/>
      <c r="AD1161" s="781"/>
      <c r="AE1161" s="781"/>
      <c r="AF1161" s="781"/>
      <c r="AG1161" s="781"/>
      <c r="AH1161" s="781"/>
      <c r="AI1161" s="781"/>
      <c r="AJ1161" s="781"/>
      <c r="AK1161" s="781"/>
      <c r="AL1161" s="781"/>
      <c r="AM1161" s="781"/>
      <c r="AN1161" s="781"/>
      <c r="AO1161" s="781"/>
      <c r="AP1161" s="781"/>
      <c r="AQ1161" s="781"/>
      <c r="AR1161" s="781"/>
      <c r="AS1161" s="781"/>
      <c r="AT1161" s="781"/>
      <c r="AU1161" s="781"/>
      <c r="AV1161" s="781"/>
      <c r="AW1161" s="925"/>
      <c r="AX1161" s="952"/>
      <c r="AY1161" s="953"/>
      <c r="AZ1161" s="953"/>
      <c r="BA1161" s="953"/>
      <c r="BB1161" s="953"/>
      <c r="BC1161" s="954"/>
    </row>
    <row r="1162" spans="1:55" ht="15" customHeight="1">
      <c r="A1162" s="929"/>
      <c r="B1162" s="917"/>
      <c r="C1162" s="918"/>
      <c r="D1162" s="919"/>
      <c r="E1162" s="920"/>
      <c r="F1162" s="920"/>
      <c r="G1162" s="920"/>
      <c r="H1162" s="920"/>
      <c r="I1162" s="920"/>
      <c r="J1162" s="920"/>
      <c r="K1162" s="920"/>
      <c r="L1162" s="920"/>
      <c r="M1162" s="920"/>
      <c r="N1162" s="920"/>
      <c r="O1162" s="920"/>
      <c r="P1162" s="920"/>
      <c r="Q1162" s="921"/>
      <c r="R1162" s="955"/>
      <c r="S1162" s="956"/>
      <c r="T1162" s="651"/>
      <c r="U1162" s="652"/>
      <c r="V1162" s="924"/>
      <c r="W1162" s="842"/>
      <c r="X1162" s="781"/>
      <c r="Y1162" s="781"/>
      <c r="Z1162" s="781"/>
      <c r="AA1162" s="781"/>
      <c r="AB1162" s="781"/>
      <c r="AC1162" s="781"/>
      <c r="AD1162" s="781"/>
      <c r="AE1162" s="781"/>
      <c r="AF1162" s="781"/>
      <c r="AG1162" s="781"/>
      <c r="AH1162" s="781"/>
      <c r="AI1162" s="781"/>
      <c r="AJ1162" s="781"/>
      <c r="AK1162" s="781"/>
      <c r="AL1162" s="781"/>
      <c r="AM1162" s="781"/>
      <c r="AN1162" s="781"/>
      <c r="AO1162" s="781"/>
      <c r="AP1162" s="781"/>
      <c r="AQ1162" s="781"/>
      <c r="AR1162" s="781"/>
      <c r="AS1162" s="781"/>
      <c r="AT1162" s="781"/>
      <c r="AU1162" s="781"/>
      <c r="AV1162" s="781"/>
      <c r="AW1162" s="925"/>
      <c r="AX1162" s="952"/>
      <c r="AY1162" s="953"/>
      <c r="AZ1162" s="953"/>
      <c r="BA1162" s="953"/>
      <c r="BB1162" s="953"/>
      <c r="BC1162" s="954"/>
    </row>
    <row r="1163" spans="1:55" ht="15" customHeight="1">
      <c r="A1163" s="916" t="s">
        <v>1457</v>
      </c>
      <c r="B1163" s="917"/>
      <c r="C1163" s="918"/>
      <c r="D1163" s="919" t="s">
        <v>863</v>
      </c>
      <c r="E1163" s="920"/>
      <c r="F1163" s="920"/>
      <c r="G1163" s="920"/>
      <c r="H1163" s="920"/>
      <c r="I1163" s="920"/>
      <c r="J1163" s="920"/>
      <c r="K1163" s="920"/>
      <c r="L1163" s="920"/>
      <c r="M1163" s="920"/>
      <c r="N1163" s="920"/>
      <c r="O1163" s="920"/>
      <c r="P1163" s="920"/>
      <c r="Q1163" s="921"/>
      <c r="R1163" s="922" t="s">
        <v>2067</v>
      </c>
      <c r="S1163" s="923"/>
      <c r="T1163" s="651" t="s">
        <v>716</v>
      </c>
      <c r="U1163" s="652"/>
      <c r="V1163" s="924"/>
      <c r="W1163" s="842" t="s">
        <v>2315</v>
      </c>
      <c r="X1163" s="781"/>
      <c r="Y1163" s="781"/>
      <c r="Z1163" s="781"/>
      <c r="AA1163" s="781"/>
      <c r="AB1163" s="781"/>
      <c r="AC1163" s="781"/>
      <c r="AD1163" s="781"/>
      <c r="AE1163" s="781"/>
      <c r="AF1163" s="781"/>
      <c r="AG1163" s="781"/>
      <c r="AH1163" s="781"/>
      <c r="AI1163" s="781"/>
      <c r="AJ1163" s="781"/>
      <c r="AK1163" s="781"/>
      <c r="AL1163" s="781"/>
      <c r="AM1163" s="781"/>
      <c r="AN1163" s="781"/>
      <c r="AO1163" s="781"/>
      <c r="AP1163" s="781"/>
      <c r="AQ1163" s="781"/>
      <c r="AR1163" s="781"/>
      <c r="AS1163" s="781"/>
      <c r="AT1163" s="781"/>
      <c r="AU1163" s="781"/>
      <c r="AV1163" s="781"/>
      <c r="AW1163" s="925"/>
      <c r="AX1163" s="952"/>
      <c r="AY1163" s="953"/>
      <c r="AZ1163" s="953"/>
      <c r="BA1163" s="953"/>
      <c r="BB1163" s="953"/>
      <c r="BC1163" s="954"/>
    </row>
    <row r="1164" spans="1:55" ht="15" customHeight="1">
      <c r="A1164" s="929"/>
      <c r="B1164" s="917"/>
      <c r="C1164" s="918"/>
      <c r="D1164" s="919"/>
      <c r="E1164" s="920"/>
      <c r="F1164" s="920"/>
      <c r="G1164" s="920"/>
      <c r="H1164" s="920"/>
      <c r="I1164" s="920"/>
      <c r="J1164" s="920"/>
      <c r="K1164" s="920"/>
      <c r="L1164" s="920"/>
      <c r="M1164" s="920"/>
      <c r="N1164" s="920"/>
      <c r="O1164" s="920"/>
      <c r="P1164" s="920"/>
      <c r="Q1164" s="921"/>
      <c r="R1164" s="922" t="s">
        <v>2067</v>
      </c>
      <c r="S1164" s="923"/>
      <c r="T1164" s="651" t="s">
        <v>361</v>
      </c>
      <c r="U1164" s="652"/>
      <c r="V1164" s="924"/>
      <c r="W1164" s="842" t="s">
        <v>2170</v>
      </c>
      <c r="X1164" s="781"/>
      <c r="Y1164" s="781"/>
      <c r="Z1164" s="781"/>
      <c r="AA1164" s="781"/>
      <c r="AB1164" s="781"/>
      <c r="AC1164" s="781"/>
      <c r="AD1164" s="781"/>
      <c r="AE1164" s="781"/>
      <c r="AF1164" s="781"/>
      <c r="AG1164" s="781"/>
      <c r="AH1164" s="781"/>
      <c r="AI1164" s="781"/>
      <c r="AJ1164" s="781"/>
      <c r="AK1164" s="781"/>
      <c r="AL1164" s="781"/>
      <c r="AM1164" s="781"/>
      <c r="AN1164" s="781"/>
      <c r="AO1164" s="781"/>
      <c r="AP1164" s="781"/>
      <c r="AQ1164" s="781"/>
      <c r="AR1164" s="781"/>
      <c r="AS1164" s="781"/>
      <c r="AT1164" s="781"/>
      <c r="AU1164" s="781"/>
      <c r="AV1164" s="781"/>
      <c r="AW1164" s="925"/>
      <c r="AX1164" s="933"/>
      <c r="AY1164" s="934"/>
      <c r="AZ1164" s="934"/>
      <c r="BA1164" s="934"/>
      <c r="BB1164" s="934"/>
      <c r="BC1164" s="935"/>
    </row>
    <row r="1165" spans="1:55" ht="15" customHeight="1">
      <c r="A1165" s="929"/>
      <c r="B1165" s="917"/>
      <c r="C1165" s="918"/>
      <c r="D1165" s="919"/>
      <c r="E1165" s="920"/>
      <c r="F1165" s="920"/>
      <c r="G1165" s="920"/>
      <c r="H1165" s="920"/>
      <c r="I1165" s="920"/>
      <c r="J1165" s="920"/>
      <c r="K1165" s="920"/>
      <c r="L1165" s="920"/>
      <c r="M1165" s="920"/>
      <c r="N1165" s="920"/>
      <c r="O1165" s="920"/>
      <c r="P1165" s="920"/>
      <c r="Q1165" s="921"/>
      <c r="R1165" s="922" t="s">
        <v>2067</v>
      </c>
      <c r="S1165" s="923"/>
      <c r="T1165" s="651" t="s">
        <v>362</v>
      </c>
      <c r="U1165" s="652"/>
      <c r="V1165" s="924"/>
      <c r="W1165" s="842" t="s">
        <v>2171</v>
      </c>
      <c r="X1165" s="781"/>
      <c r="Y1165" s="781"/>
      <c r="Z1165" s="781"/>
      <c r="AA1165" s="781"/>
      <c r="AB1165" s="781"/>
      <c r="AC1165" s="781"/>
      <c r="AD1165" s="781"/>
      <c r="AE1165" s="781"/>
      <c r="AF1165" s="781"/>
      <c r="AG1165" s="781"/>
      <c r="AH1165" s="781"/>
      <c r="AI1165" s="781"/>
      <c r="AJ1165" s="781"/>
      <c r="AK1165" s="781"/>
      <c r="AL1165" s="781"/>
      <c r="AM1165" s="781"/>
      <c r="AN1165" s="781"/>
      <c r="AO1165" s="781"/>
      <c r="AP1165" s="781"/>
      <c r="AQ1165" s="781"/>
      <c r="AR1165" s="781"/>
      <c r="AS1165" s="781"/>
      <c r="AT1165" s="781"/>
      <c r="AU1165" s="781"/>
      <c r="AV1165" s="781"/>
      <c r="AW1165" s="925"/>
      <c r="AX1165" s="933"/>
      <c r="AY1165" s="934"/>
      <c r="AZ1165" s="934"/>
      <c r="BA1165" s="934"/>
      <c r="BB1165" s="934"/>
      <c r="BC1165" s="935"/>
    </row>
    <row r="1166" spans="1:55" ht="15" customHeight="1">
      <c r="A1166" s="957"/>
      <c r="B1166" s="958"/>
      <c r="C1166" s="959"/>
      <c r="D1166" s="919"/>
      <c r="E1166" s="920"/>
      <c r="F1166" s="920"/>
      <c r="G1166" s="920"/>
      <c r="H1166" s="920"/>
      <c r="I1166" s="920"/>
      <c r="J1166" s="920"/>
      <c r="K1166" s="920"/>
      <c r="L1166" s="920"/>
      <c r="M1166" s="920"/>
      <c r="N1166" s="920"/>
      <c r="O1166" s="920"/>
      <c r="P1166" s="920"/>
      <c r="Q1166" s="921"/>
      <c r="R1166" s="966"/>
      <c r="S1166" s="967"/>
      <c r="T1166" s="651" t="s">
        <v>363</v>
      </c>
      <c r="U1166" s="652"/>
      <c r="V1166" s="924"/>
      <c r="W1166" s="842" t="s">
        <v>2318</v>
      </c>
      <c r="X1166" s="781"/>
      <c r="Y1166" s="781"/>
      <c r="Z1166" s="781"/>
      <c r="AA1166" s="781"/>
      <c r="AB1166" s="781"/>
      <c r="AC1166" s="781"/>
      <c r="AD1166" s="781"/>
      <c r="AE1166" s="781"/>
      <c r="AF1166" s="781"/>
      <c r="AG1166" s="781"/>
      <c r="AH1166" s="781"/>
      <c r="AI1166" s="781"/>
      <c r="AJ1166" s="781"/>
      <c r="AK1166" s="781"/>
      <c r="AL1166" s="781"/>
      <c r="AM1166" s="781"/>
      <c r="AN1166" s="781"/>
      <c r="AO1166" s="781"/>
      <c r="AP1166" s="781"/>
      <c r="AQ1166" s="781"/>
      <c r="AR1166" s="781"/>
      <c r="AS1166" s="781"/>
      <c r="AT1166" s="781"/>
      <c r="AU1166" s="781"/>
      <c r="AV1166" s="781"/>
      <c r="AW1166" s="925"/>
      <c r="AX1166" s="933"/>
      <c r="AY1166" s="934"/>
      <c r="AZ1166" s="934"/>
      <c r="BA1166" s="934"/>
      <c r="BB1166" s="934"/>
      <c r="BC1166" s="935"/>
    </row>
    <row r="1167" spans="1:55" ht="15" customHeight="1">
      <c r="A1167" s="929"/>
      <c r="B1167" s="917"/>
      <c r="C1167" s="918"/>
      <c r="D1167" s="919"/>
      <c r="E1167" s="920"/>
      <c r="F1167" s="920"/>
      <c r="G1167" s="920"/>
      <c r="H1167" s="920"/>
      <c r="I1167" s="920"/>
      <c r="J1167" s="920"/>
      <c r="K1167" s="920"/>
      <c r="L1167" s="920"/>
      <c r="M1167" s="920"/>
      <c r="N1167" s="920"/>
      <c r="O1167" s="920"/>
      <c r="P1167" s="920"/>
      <c r="Q1167" s="921"/>
      <c r="R1167" s="922" t="s">
        <v>2067</v>
      </c>
      <c r="S1167" s="923"/>
      <c r="T1167" s="651" t="s">
        <v>2316</v>
      </c>
      <c r="U1167" s="652"/>
      <c r="V1167" s="924"/>
      <c r="W1167" s="842" t="s">
        <v>2172</v>
      </c>
      <c r="X1167" s="781"/>
      <c r="Y1167" s="781"/>
      <c r="Z1167" s="781"/>
      <c r="AA1167" s="781"/>
      <c r="AB1167" s="781"/>
      <c r="AC1167" s="781"/>
      <c r="AD1167" s="781"/>
      <c r="AE1167" s="781"/>
      <c r="AF1167" s="781"/>
      <c r="AG1167" s="781"/>
      <c r="AH1167" s="781"/>
      <c r="AI1167" s="781"/>
      <c r="AJ1167" s="781"/>
      <c r="AK1167" s="781"/>
      <c r="AL1167" s="781"/>
      <c r="AM1167" s="781"/>
      <c r="AN1167" s="781"/>
      <c r="AO1167" s="781"/>
      <c r="AP1167" s="781"/>
      <c r="AQ1167" s="781"/>
      <c r="AR1167" s="781"/>
      <c r="AS1167" s="781"/>
      <c r="AT1167" s="781"/>
      <c r="AU1167" s="781"/>
      <c r="AV1167" s="781"/>
      <c r="AW1167" s="925"/>
      <c r="AX1167" s="952"/>
      <c r="AY1167" s="953"/>
      <c r="AZ1167" s="953"/>
      <c r="BA1167" s="953"/>
      <c r="BB1167" s="953"/>
      <c r="BC1167" s="954"/>
    </row>
    <row r="1168" spans="1:55" ht="15" customHeight="1">
      <c r="A1168" s="929"/>
      <c r="B1168" s="917"/>
      <c r="C1168" s="918"/>
      <c r="D1168" s="919"/>
      <c r="E1168" s="920"/>
      <c r="F1168" s="920"/>
      <c r="G1168" s="920"/>
      <c r="H1168" s="920"/>
      <c r="I1168" s="920"/>
      <c r="J1168" s="920"/>
      <c r="K1168" s="920"/>
      <c r="L1168" s="920"/>
      <c r="M1168" s="920"/>
      <c r="N1168" s="920"/>
      <c r="O1168" s="920"/>
      <c r="P1168" s="920"/>
      <c r="Q1168" s="921"/>
      <c r="R1168" s="922" t="s">
        <v>2067</v>
      </c>
      <c r="S1168" s="923"/>
      <c r="T1168" s="651" t="s">
        <v>2317</v>
      </c>
      <c r="U1168" s="652"/>
      <c r="V1168" s="924"/>
      <c r="W1168" s="842" t="s">
        <v>2173</v>
      </c>
      <c r="X1168" s="781"/>
      <c r="Y1168" s="781"/>
      <c r="Z1168" s="781"/>
      <c r="AA1168" s="781"/>
      <c r="AB1168" s="781"/>
      <c r="AC1168" s="781"/>
      <c r="AD1168" s="781"/>
      <c r="AE1168" s="781"/>
      <c r="AF1168" s="781"/>
      <c r="AG1168" s="781"/>
      <c r="AH1168" s="781"/>
      <c r="AI1168" s="781"/>
      <c r="AJ1168" s="781"/>
      <c r="AK1168" s="781"/>
      <c r="AL1168" s="781"/>
      <c r="AM1168" s="781"/>
      <c r="AN1168" s="781"/>
      <c r="AO1168" s="781"/>
      <c r="AP1168" s="781"/>
      <c r="AQ1168" s="781"/>
      <c r="AR1168" s="781"/>
      <c r="AS1168" s="781"/>
      <c r="AT1168" s="781"/>
      <c r="AU1168" s="781"/>
      <c r="AV1168" s="781"/>
      <c r="AW1168" s="925"/>
      <c r="AX1168" s="952"/>
      <c r="AY1168" s="953"/>
      <c r="AZ1168" s="953"/>
      <c r="BA1168" s="953"/>
      <c r="BB1168" s="953"/>
      <c r="BC1168" s="954"/>
    </row>
    <row r="1169" spans="1:55" ht="15" customHeight="1">
      <c r="A1169" s="929"/>
      <c r="B1169" s="917"/>
      <c r="C1169" s="918"/>
      <c r="D1169" s="919"/>
      <c r="E1169" s="920"/>
      <c r="F1169" s="920"/>
      <c r="G1169" s="920"/>
      <c r="H1169" s="920"/>
      <c r="I1169" s="920"/>
      <c r="J1169" s="920"/>
      <c r="K1169" s="920"/>
      <c r="L1169" s="920"/>
      <c r="M1169" s="920"/>
      <c r="N1169" s="920"/>
      <c r="O1169" s="920"/>
      <c r="P1169" s="920"/>
      <c r="Q1169" s="921"/>
      <c r="R1169" s="955"/>
      <c r="S1169" s="956"/>
      <c r="T1169" s="651"/>
      <c r="U1169" s="652"/>
      <c r="V1169" s="924"/>
      <c r="W1169" s="842"/>
      <c r="X1169" s="781"/>
      <c r="Y1169" s="781"/>
      <c r="Z1169" s="781"/>
      <c r="AA1169" s="781"/>
      <c r="AB1169" s="781"/>
      <c r="AC1169" s="781"/>
      <c r="AD1169" s="781"/>
      <c r="AE1169" s="781"/>
      <c r="AF1169" s="781"/>
      <c r="AG1169" s="781"/>
      <c r="AH1169" s="781"/>
      <c r="AI1169" s="781"/>
      <c r="AJ1169" s="781"/>
      <c r="AK1169" s="781"/>
      <c r="AL1169" s="781"/>
      <c r="AM1169" s="781"/>
      <c r="AN1169" s="781"/>
      <c r="AO1169" s="781"/>
      <c r="AP1169" s="781"/>
      <c r="AQ1169" s="781"/>
      <c r="AR1169" s="781"/>
      <c r="AS1169" s="781"/>
      <c r="AT1169" s="781"/>
      <c r="AU1169" s="781"/>
      <c r="AV1169" s="781"/>
      <c r="AW1169" s="925"/>
      <c r="AX1169" s="952"/>
      <c r="AY1169" s="953"/>
      <c r="AZ1169" s="953"/>
      <c r="BA1169" s="953"/>
      <c r="BB1169" s="953"/>
      <c r="BC1169" s="954"/>
    </row>
    <row r="1170" spans="1:55" ht="15" customHeight="1">
      <c r="A1170" s="916" t="s">
        <v>1458</v>
      </c>
      <c r="B1170" s="917"/>
      <c r="C1170" s="918"/>
      <c r="D1170" s="919" t="s">
        <v>864</v>
      </c>
      <c r="E1170" s="920"/>
      <c r="F1170" s="920"/>
      <c r="G1170" s="920"/>
      <c r="H1170" s="920"/>
      <c r="I1170" s="920"/>
      <c r="J1170" s="920"/>
      <c r="K1170" s="920"/>
      <c r="L1170" s="920"/>
      <c r="M1170" s="920"/>
      <c r="N1170" s="920"/>
      <c r="O1170" s="920"/>
      <c r="P1170" s="920"/>
      <c r="Q1170" s="921"/>
      <c r="R1170" s="922" t="s">
        <v>2067</v>
      </c>
      <c r="S1170" s="923"/>
      <c r="T1170" s="651" t="s">
        <v>716</v>
      </c>
      <c r="U1170" s="652"/>
      <c r="V1170" s="924"/>
      <c r="W1170" s="842" t="s">
        <v>865</v>
      </c>
      <c r="X1170" s="781"/>
      <c r="Y1170" s="781"/>
      <c r="Z1170" s="781"/>
      <c r="AA1170" s="781"/>
      <c r="AB1170" s="781"/>
      <c r="AC1170" s="781"/>
      <c r="AD1170" s="781"/>
      <c r="AE1170" s="781"/>
      <c r="AF1170" s="781"/>
      <c r="AG1170" s="781"/>
      <c r="AH1170" s="781"/>
      <c r="AI1170" s="781"/>
      <c r="AJ1170" s="781"/>
      <c r="AK1170" s="781"/>
      <c r="AL1170" s="781"/>
      <c r="AM1170" s="781"/>
      <c r="AN1170" s="781"/>
      <c r="AO1170" s="781"/>
      <c r="AP1170" s="781"/>
      <c r="AQ1170" s="781"/>
      <c r="AR1170" s="781"/>
      <c r="AS1170" s="781"/>
      <c r="AT1170" s="781"/>
      <c r="AU1170" s="781"/>
      <c r="AV1170" s="781"/>
      <c r="AW1170" s="925"/>
      <c r="AX1170" s="952"/>
      <c r="AY1170" s="953"/>
      <c r="AZ1170" s="953"/>
      <c r="BA1170" s="953"/>
      <c r="BB1170" s="953"/>
      <c r="BC1170" s="954"/>
    </row>
    <row r="1171" spans="1:55" ht="15" customHeight="1">
      <c r="A1171" s="929"/>
      <c r="B1171" s="917"/>
      <c r="C1171" s="918"/>
      <c r="D1171" s="919"/>
      <c r="E1171" s="920"/>
      <c r="F1171" s="920"/>
      <c r="G1171" s="920"/>
      <c r="H1171" s="920"/>
      <c r="I1171" s="920"/>
      <c r="J1171" s="920"/>
      <c r="K1171" s="920"/>
      <c r="L1171" s="920"/>
      <c r="M1171" s="920"/>
      <c r="N1171" s="920"/>
      <c r="O1171" s="920"/>
      <c r="P1171" s="920"/>
      <c r="Q1171" s="921"/>
      <c r="R1171" s="922" t="s">
        <v>2067</v>
      </c>
      <c r="S1171" s="923"/>
      <c r="T1171" s="651" t="s">
        <v>361</v>
      </c>
      <c r="U1171" s="652"/>
      <c r="V1171" s="924"/>
      <c r="W1171" s="842" t="s">
        <v>866</v>
      </c>
      <c r="X1171" s="781"/>
      <c r="Y1171" s="781"/>
      <c r="Z1171" s="781"/>
      <c r="AA1171" s="781"/>
      <c r="AB1171" s="781"/>
      <c r="AC1171" s="781"/>
      <c r="AD1171" s="781"/>
      <c r="AE1171" s="781"/>
      <c r="AF1171" s="781"/>
      <c r="AG1171" s="781"/>
      <c r="AH1171" s="781"/>
      <c r="AI1171" s="781"/>
      <c r="AJ1171" s="781"/>
      <c r="AK1171" s="781"/>
      <c r="AL1171" s="781"/>
      <c r="AM1171" s="781"/>
      <c r="AN1171" s="781"/>
      <c r="AO1171" s="781"/>
      <c r="AP1171" s="781"/>
      <c r="AQ1171" s="781"/>
      <c r="AR1171" s="781"/>
      <c r="AS1171" s="781"/>
      <c r="AT1171" s="781"/>
      <c r="AU1171" s="781"/>
      <c r="AV1171" s="781"/>
      <c r="AW1171" s="925"/>
      <c r="AX1171" s="952"/>
      <c r="AY1171" s="953"/>
      <c r="AZ1171" s="953"/>
      <c r="BA1171" s="953"/>
      <c r="BB1171" s="953"/>
      <c r="BC1171" s="954"/>
    </row>
    <row r="1172" spans="1:55" ht="15" customHeight="1">
      <c r="A1172" s="929"/>
      <c r="B1172" s="917"/>
      <c r="C1172" s="918"/>
      <c r="D1172" s="919"/>
      <c r="E1172" s="920"/>
      <c r="F1172" s="920"/>
      <c r="G1172" s="920"/>
      <c r="H1172" s="920"/>
      <c r="I1172" s="920"/>
      <c r="J1172" s="920"/>
      <c r="K1172" s="920"/>
      <c r="L1172" s="920"/>
      <c r="M1172" s="920"/>
      <c r="N1172" s="920"/>
      <c r="O1172" s="920"/>
      <c r="P1172" s="920"/>
      <c r="Q1172" s="921"/>
      <c r="R1172" s="922" t="s">
        <v>2067</v>
      </c>
      <c r="S1172" s="923"/>
      <c r="T1172" s="651" t="s">
        <v>362</v>
      </c>
      <c r="U1172" s="652"/>
      <c r="V1172" s="924"/>
      <c r="W1172" s="842" t="s">
        <v>1044</v>
      </c>
      <c r="X1172" s="781"/>
      <c r="Y1172" s="781"/>
      <c r="Z1172" s="781"/>
      <c r="AA1172" s="781"/>
      <c r="AB1172" s="781"/>
      <c r="AC1172" s="781"/>
      <c r="AD1172" s="781"/>
      <c r="AE1172" s="781"/>
      <c r="AF1172" s="781"/>
      <c r="AG1172" s="781"/>
      <c r="AH1172" s="781"/>
      <c r="AI1172" s="781"/>
      <c r="AJ1172" s="781"/>
      <c r="AK1172" s="781"/>
      <c r="AL1172" s="781"/>
      <c r="AM1172" s="781"/>
      <c r="AN1172" s="781"/>
      <c r="AO1172" s="781"/>
      <c r="AP1172" s="781"/>
      <c r="AQ1172" s="781"/>
      <c r="AR1172" s="781"/>
      <c r="AS1172" s="781"/>
      <c r="AT1172" s="781"/>
      <c r="AU1172" s="781"/>
      <c r="AV1172" s="781"/>
      <c r="AW1172" s="925"/>
      <c r="AX1172" s="933"/>
      <c r="AY1172" s="934"/>
      <c r="AZ1172" s="934"/>
      <c r="BA1172" s="934"/>
      <c r="BB1172" s="934"/>
      <c r="BC1172" s="935"/>
    </row>
    <row r="1173" spans="1:55" ht="15" customHeight="1">
      <c r="A1173" s="929"/>
      <c r="B1173" s="917"/>
      <c r="C1173" s="918"/>
      <c r="D1173" s="919"/>
      <c r="E1173" s="920"/>
      <c r="F1173" s="920"/>
      <c r="G1173" s="920"/>
      <c r="H1173" s="920"/>
      <c r="I1173" s="920"/>
      <c r="J1173" s="920"/>
      <c r="K1173" s="920"/>
      <c r="L1173" s="920"/>
      <c r="M1173" s="920"/>
      <c r="N1173" s="920"/>
      <c r="O1173" s="920"/>
      <c r="P1173" s="920"/>
      <c r="Q1173" s="921"/>
      <c r="R1173" s="922" t="s">
        <v>2067</v>
      </c>
      <c r="S1173" s="923"/>
      <c r="T1173" s="651" t="s">
        <v>363</v>
      </c>
      <c r="U1173" s="652"/>
      <c r="V1173" s="924"/>
      <c r="W1173" s="842" t="s">
        <v>867</v>
      </c>
      <c r="X1173" s="781"/>
      <c r="Y1173" s="781"/>
      <c r="Z1173" s="781"/>
      <c r="AA1173" s="781"/>
      <c r="AB1173" s="781"/>
      <c r="AC1173" s="781"/>
      <c r="AD1173" s="781"/>
      <c r="AE1173" s="781"/>
      <c r="AF1173" s="781"/>
      <c r="AG1173" s="781"/>
      <c r="AH1173" s="781"/>
      <c r="AI1173" s="781"/>
      <c r="AJ1173" s="781"/>
      <c r="AK1173" s="781"/>
      <c r="AL1173" s="781"/>
      <c r="AM1173" s="781"/>
      <c r="AN1173" s="781"/>
      <c r="AO1173" s="781"/>
      <c r="AP1173" s="781"/>
      <c r="AQ1173" s="781"/>
      <c r="AR1173" s="781"/>
      <c r="AS1173" s="781"/>
      <c r="AT1173" s="781"/>
      <c r="AU1173" s="781"/>
      <c r="AV1173" s="781"/>
      <c r="AW1173" s="925"/>
      <c r="AX1173" s="933"/>
      <c r="AY1173" s="934"/>
      <c r="AZ1173" s="934"/>
      <c r="BA1173" s="934"/>
      <c r="BB1173" s="934"/>
      <c r="BC1173" s="935"/>
    </row>
    <row r="1174" spans="1:55" ht="15" customHeight="1">
      <c r="A1174" s="929"/>
      <c r="B1174" s="917"/>
      <c r="C1174" s="918"/>
      <c r="D1174" s="919"/>
      <c r="E1174" s="920"/>
      <c r="F1174" s="920"/>
      <c r="G1174" s="920"/>
      <c r="H1174" s="920"/>
      <c r="I1174" s="920"/>
      <c r="J1174" s="920"/>
      <c r="K1174" s="920"/>
      <c r="L1174" s="920"/>
      <c r="M1174" s="920"/>
      <c r="N1174" s="920"/>
      <c r="O1174" s="920"/>
      <c r="P1174" s="920"/>
      <c r="Q1174" s="921"/>
      <c r="R1174" s="922" t="s">
        <v>2067</v>
      </c>
      <c r="S1174" s="923"/>
      <c r="T1174" s="651" t="s">
        <v>364</v>
      </c>
      <c r="U1174" s="652"/>
      <c r="V1174" s="924"/>
      <c r="W1174" s="842" t="s">
        <v>868</v>
      </c>
      <c r="X1174" s="781"/>
      <c r="Y1174" s="781"/>
      <c r="Z1174" s="781"/>
      <c r="AA1174" s="781"/>
      <c r="AB1174" s="781"/>
      <c r="AC1174" s="781"/>
      <c r="AD1174" s="781"/>
      <c r="AE1174" s="781"/>
      <c r="AF1174" s="781"/>
      <c r="AG1174" s="781"/>
      <c r="AH1174" s="781"/>
      <c r="AI1174" s="781"/>
      <c r="AJ1174" s="781"/>
      <c r="AK1174" s="781"/>
      <c r="AL1174" s="781"/>
      <c r="AM1174" s="781"/>
      <c r="AN1174" s="781"/>
      <c r="AO1174" s="781"/>
      <c r="AP1174" s="781"/>
      <c r="AQ1174" s="781"/>
      <c r="AR1174" s="781"/>
      <c r="AS1174" s="781"/>
      <c r="AT1174" s="781"/>
      <c r="AU1174" s="781"/>
      <c r="AV1174" s="781"/>
      <c r="AW1174" s="925"/>
      <c r="AX1174" s="933"/>
      <c r="AY1174" s="934"/>
      <c r="AZ1174" s="934"/>
      <c r="BA1174" s="934"/>
      <c r="BB1174" s="934"/>
      <c r="BC1174" s="935"/>
    </row>
    <row r="1175" spans="1:55" ht="30" customHeight="1">
      <c r="A1175" s="929"/>
      <c r="B1175" s="917"/>
      <c r="C1175" s="918"/>
      <c r="D1175" s="919"/>
      <c r="E1175" s="920"/>
      <c r="F1175" s="920"/>
      <c r="G1175" s="920"/>
      <c r="H1175" s="920"/>
      <c r="I1175" s="920"/>
      <c r="J1175" s="920"/>
      <c r="K1175" s="920"/>
      <c r="L1175" s="920"/>
      <c r="M1175" s="920"/>
      <c r="N1175" s="920"/>
      <c r="O1175" s="920"/>
      <c r="P1175" s="920"/>
      <c r="Q1175" s="921"/>
      <c r="R1175" s="922" t="s">
        <v>2067</v>
      </c>
      <c r="S1175" s="923"/>
      <c r="T1175" s="651" t="s">
        <v>365</v>
      </c>
      <c r="U1175" s="652"/>
      <c r="V1175" s="924"/>
      <c r="W1175" s="961" t="s">
        <v>869</v>
      </c>
      <c r="X1175" s="578"/>
      <c r="Y1175" s="578"/>
      <c r="Z1175" s="578"/>
      <c r="AA1175" s="578"/>
      <c r="AB1175" s="578"/>
      <c r="AC1175" s="578"/>
      <c r="AD1175" s="578"/>
      <c r="AE1175" s="578"/>
      <c r="AF1175" s="578"/>
      <c r="AG1175" s="578"/>
      <c r="AH1175" s="578"/>
      <c r="AI1175" s="578"/>
      <c r="AJ1175" s="578"/>
      <c r="AK1175" s="578"/>
      <c r="AL1175" s="578"/>
      <c r="AM1175" s="578"/>
      <c r="AN1175" s="578"/>
      <c r="AO1175" s="578"/>
      <c r="AP1175" s="578"/>
      <c r="AQ1175" s="578"/>
      <c r="AR1175" s="578"/>
      <c r="AS1175" s="578"/>
      <c r="AT1175" s="578"/>
      <c r="AU1175" s="578"/>
      <c r="AV1175" s="578"/>
      <c r="AW1175" s="579"/>
      <c r="AX1175" s="933"/>
      <c r="AY1175" s="934"/>
      <c r="AZ1175" s="934"/>
      <c r="BA1175" s="934"/>
      <c r="BB1175" s="934"/>
      <c r="BC1175" s="935"/>
    </row>
    <row r="1176" spans="1:55" ht="15" customHeight="1">
      <c r="A1176" s="929"/>
      <c r="B1176" s="917"/>
      <c r="C1176" s="918"/>
      <c r="D1176" s="919"/>
      <c r="E1176" s="920"/>
      <c r="F1176" s="920"/>
      <c r="G1176" s="920"/>
      <c r="H1176" s="920"/>
      <c r="I1176" s="920"/>
      <c r="J1176" s="920"/>
      <c r="K1176" s="920"/>
      <c r="L1176" s="920"/>
      <c r="M1176" s="920"/>
      <c r="N1176" s="920"/>
      <c r="O1176" s="920"/>
      <c r="P1176" s="920"/>
      <c r="Q1176" s="921"/>
      <c r="R1176" s="955"/>
      <c r="S1176" s="956"/>
      <c r="T1176" s="651"/>
      <c r="U1176" s="652"/>
      <c r="V1176" s="924"/>
      <c r="W1176" s="842"/>
      <c r="X1176" s="781"/>
      <c r="Y1176" s="781"/>
      <c r="Z1176" s="781"/>
      <c r="AA1176" s="781"/>
      <c r="AB1176" s="781"/>
      <c r="AC1176" s="781"/>
      <c r="AD1176" s="781"/>
      <c r="AE1176" s="781"/>
      <c r="AF1176" s="781"/>
      <c r="AG1176" s="781"/>
      <c r="AH1176" s="781"/>
      <c r="AI1176" s="781"/>
      <c r="AJ1176" s="781"/>
      <c r="AK1176" s="781"/>
      <c r="AL1176" s="781"/>
      <c r="AM1176" s="781"/>
      <c r="AN1176" s="781"/>
      <c r="AO1176" s="781"/>
      <c r="AP1176" s="781"/>
      <c r="AQ1176" s="781"/>
      <c r="AR1176" s="781"/>
      <c r="AS1176" s="781"/>
      <c r="AT1176" s="781"/>
      <c r="AU1176" s="781"/>
      <c r="AV1176" s="781"/>
      <c r="AW1176" s="925"/>
      <c r="AX1176" s="952"/>
      <c r="AY1176" s="953"/>
      <c r="AZ1176" s="953"/>
      <c r="BA1176" s="953"/>
      <c r="BB1176" s="953"/>
      <c r="BC1176" s="954"/>
    </row>
    <row r="1177" spans="1:55" ht="15" customHeight="1">
      <c r="A1177" s="916" t="s">
        <v>1459</v>
      </c>
      <c r="B1177" s="917"/>
      <c r="C1177" s="918"/>
      <c r="D1177" s="919" t="s">
        <v>870</v>
      </c>
      <c r="E1177" s="920"/>
      <c r="F1177" s="920"/>
      <c r="G1177" s="920"/>
      <c r="H1177" s="920"/>
      <c r="I1177" s="920"/>
      <c r="J1177" s="920"/>
      <c r="K1177" s="920"/>
      <c r="L1177" s="920"/>
      <c r="M1177" s="920"/>
      <c r="N1177" s="920"/>
      <c r="O1177" s="920"/>
      <c r="P1177" s="920"/>
      <c r="Q1177" s="921"/>
      <c r="R1177" s="922" t="s">
        <v>2067</v>
      </c>
      <c r="S1177" s="923"/>
      <c r="T1177" s="651" t="s">
        <v>716</v>
      </c>
      <c r="U1177" s="652"/>
      <c r="V1177" s="924"/>
      <c r="W1177" s="842" t="s">
        <v>871</v>
      </c>
      <c r="X1177" s="781"/>
      <c r="Y1177" s="781"/>
      <c r="Z1177" s="781"/>
      <c r="AA1177" s="781"/>
      <c r="AB1177" s="781"/>
      <c r="AC1177" s="781"/>
      <c r="AD1177" s="781"/>
      <c r="AE1177" s="781"/>
      <c r="AF1177" s="781"/>
      <c r="AG1177" s="781"/>
      <c r="AH1177" s="781"/>
      <c r="AI1177" s="781"/>
      <c r="AJ1177" s="781"/>
      <c r="AK1177" s="781"/>
      <c r="AL1177" s="781"/>
      <c r="AM1177" s="781"/>
      <c r="AN1177" s="781"/>
      <c r="AO1177" s="781"/>
      <c r="AP1177" s="781"/>
      <c r="AQ1177" s="781"/>
      <c r="AR1177" s="781"/>
      <c r="AS1177" s="781"/>
      <c r="AT1177" s="781"/>
      <c r="AU1177" s="781"/>
      <c r="AV1177" s="781"/>
      <c r="AW1177" s="925"/>
      <c r="AX1177" s="952"/>
      <c r="AY1177" s="953"/>
      <c r="AZ1177" s="953"/>
      <c r="BA1177" s="953"/>
      <c r="BB1177" s="953"/>
      <c r="BC1177" s="954"/>
    </row>
    <row r="1178" spans="1:55" ht="15" customHeight="1">
      <c r="A1178" s="929"/>
      <c r="B1178" s="917"/>
      <c r="C1178" s="918"/>
      <c r="D1178" s="919"/>
      <c r="E1178" s="920"/>
      <c r="F1178" s="920"/>
      <c r="G1178" s="920"/>
      <c r="H1178" s="920"/>
      <c r="I1178" s="920"/>
      <c r="J1178" s="920"/>
      <c r="K1178" s="920"/>
      <c r="L1178" s="920"/>
      <c r="M1178" s="920"/>
      <c r="N1178" s="920"/>
      <c r="O1178" s="920"/>
      <c r="P1178" s="920"/>
      <c r="Q1178" s="921"/>
      <c r="R1178" s="922" t="s">
        <v>2067</v>
      </c>
      <c r="S1178" s="923"/>
      <c r="T1178" s="651" t="s">
        <v>724</v>
      </c>
      <c r="U1178" s="652"/>
      <c r="V1178" s="924"/>
      <c r="W1178" s="842" t="s">
        <v>872</v>
      </c>
      <c r="X1178" s="781"/>
      <c r="Y1178" s="781"/>
      <c r="Z1178" s="781"/>
      <c r="AA1178" s="781"/>
      <c r="AB1178" s="781"/>
      <c r="AC1178" s="781"/>
      <c r="AD1178" s="781"/>
      <c r="AE1178" s="781"/>
      <c r="AF1178" s="781"/>
      <c r="AG1178" s="781"/>
      <c r="AH1178" s="781"/>
      <c r="AI1178" s="781"/>
      <c r="AJ1178" s="781"/>
      <c r="AK1178" s="781"/>
      <c r="AL1178" s="781"/>
      <c r="AM1178" s="781"/>
      <c r="AN1178" s="781"/>
      <c r="AO1178" s="781"/>
      <c r="AP1178" s="781"/>
      <c r="AQ1178" s="781"/>
      <c r="AR1178" s="781"/>
      <c r="AS1178" s="781"/>
      <c r="AT1178" s="781"/>
      <c r="AU1178" s="781"/>
      <c r="AV1178" s="781"/>
      <c r="AW1178" s="925"/>
      <c r="AX1178" s="952"/>
      <c r="AY1178" s="953"/>
      <c r="AZ1178" s="953"/>
      <c r="BA1178" s="953"/>
      <c r="BB1178" s="953"/>
      <c r="BC1178" s="954"/>
    </row>
    <row r="1179" spans="1:55" ht="15" customHeight="1">
      <c r="A1179" s="929"/>
      <c r="B1179" s="917"/>
      <c r="C1179" s="918"/>
      <c r="D1179" s="919"/>
      <c r="E1179" s="920"/>
      <c r="F1179" s="920"/>
      <c r="G1179" s="920"/>
      <c r="H1179" s="920"/>
      <c r="I1179" s="920"/>
      <c r="J1179" s="920"/>
      <c r="K1179" s="920"/>
      <c r="L1179" s="920"/>
      <c r="M1179" s="920"/>
      <c r="N1179" s="920"/>
      <c r="O1179" s="920"/>
      <c r="P1179" s="920"/>
      <c r="Q1179" s="921"/>
      <c r="R1179" s="955"/>
      <c r="S1179" s="956"/>
      <c r="T1179" s="651"/>
      <c r="U1179" s="652"/>
      <c r="V1179" s="924"/>
      <c r="W1179" s="842"/>
      <c r="X1179" s="781"/>
      <c r="Y1179" s="781"/>
      <c r="Z1179" s="781"/>
      <c r="AA1179" s="781"/>
      <c r="AB1179" s="781"/>
      <c r="AC1179" s="781"/>
      <c r="AD1179" s="781"/>
      <c r="AE1179" s="781"/>
      <c r="AF1179" s="781"/>
      <c r="AG1179" s="781"/>
      <c r="AH1179" s="781"/>
      <c r="AI1179" s="781"/>
      <c r="AJ1179" s="781"/>
      <c r="AK1179" s="781"/>
      <c r="AL1179" s="781"/>
      <c r="AM1179" s="781"/>
      <c r="AN1179" s="781"/>
      <c r="AO1179" s="781"/>
      <c r="AP1179" s="781"/>
      <c r="AQ1179" s="781"/>
      <c r="AR1179" s="781"/>
      <c r="AS1179" s="781"/>
      <c r="AT1179" s="781"/>
      <c r="AU1179" s="781"/>
      <c r="AV1179" s="781"/>
      <c r="AW1179" s="925"/>
      <c r="AX1179" s="952"/>
      <c r="AY1179" s="953"/>
      <c r="AZ1179" s="953"/>
      <c r="BA1179" s="953"/>
      <c r="BB1179" s="953"/>
      <c r="BC1179" s="954"/>
    </row>
    <row r="1180" spans="1:55" ht="15" customHeight="1">
      <c r="A1180" s="916" t="s">
        <v>1460</v>
      </c>
      <c r="B1180" s="917"/>
      <c r="C1180" s="918"/>
      <c r="D1180" s="919" t="s">
        <v>873</v>
      </c>
      <c r="E1180" s="920"/>
      <c r="F1180" s="920"/>
      <c r="G1180" s="920"/>
      <c r="H1180" s="920"/>
      <c r="I1180" s="920"/>
      <c r="J1180" s="920"/>
      <c r="K1180" s="920"/>
      <c r="L1180" s="920"/>
      <c r="M1180" s="920"/>
      <c r="N1180" s="920"/>
      <c r="O1180" s="920"/>
      <c r="P1180" s="920"/>
      <c r="Q1180" s="921"/>
      <c r="R1180" s="922" t="s">
        <v>2067</v>
      </c>
      <c r="S1180" s="923"/>
      <c r="T1180" s="651" t="s">
        <v>716</v>
      </c>
      <c r="U1180" s="652"/>
      <c r="V1180" s="924"/>
      <c r="W1180" s="842" t="s">
        <v>874</v>
      </c>
      <c r="X1180" s="781"/>
      <c r="Y1180" s="781"/>
      <c r="Z1180" s="781"/>
      <c r="AA1180" s="781"/>
      <c r="AB1180" s="781"/>
      <c r="AC1180" s="781"/>
      <c r="AD1180" s="781"/>
      <c r="AE1180" s="781"/>
      <c r="AF1180" s="781"/>
      <c r="AG1180" s="781"/>
      <c r="AH1180" s="781"/>
      <c r="AI1180" s="781"/>
      <c r="AJ1180" s="781"/>
      <c r="AK1180" s="781"/>
      <c r="AL1180" s="781"/>
      <c r="AM1180" s="781"/>
      <c r="AN1180" s="781"/>
      <c r="AO1180" s="781"/>
      <c r="AP1180" s="781"/>
      <c r="AQ1180" s="781"/>
      <c r="AR1180" s="781"/>
      <c r="AS1180" s="781"/>
      <c r="AT1180" s="781"/>
      <c r="AU1180" s="781"/>
      <c r="AV1180" s="781"/>
      <c r="AW1180" s="925"/>
      <c r="AX1180" s="952"/>
      <c r="AY1180" s="953"/>
      <c r="AZ1180" s="953"/>
      <c r="BA1180" s="953"/>
      <c r="BB1180" s="953"/>
      <c r="BC1180" s="954"/>
    </row>
    <row r="1181" spans="1:55" ht="15" customHeight="1">
      <c r="A1181" s="929"/>
      <c r="B1181" s="917"/>
      <c r="C1181" s="918"/>
      <c r="D1181" s="919"/>
      <c r="E1181" s="920"/>
      <c r="F1181" s="920"/>
      <c r="G1181" s="920"/>
      <c r="H1181" s="920"/>
      <c r="I1181" s="920"/>
      <c r="J1181" s="920"/>
      <c r="K1181" s="920"/>
      <c r="L1181" s="920"/>
      <c r="M1181" s="920"/>
      <c r="N1181" s="920"/>
      <c r="O1181" s="920"/>
      <c r="P1181" s="920"/>
      <c r="Q1181" s="921"/>
      <c r="R1181" s="922" t="s">
        <v>2067</v>
      </c>
      <c r="S1181" s="923"/>
      <c r="T1181" s="651" t="s">
        <v>361</v>
      </c>
      <c r="U1181" s="652"/>
      <c r="V1181" s="924"/>
      <c r="W1181" s="842" t="s">
        <v>875</v>
      </c>
      <c r="X1181" s="781"/>
      <c r="Y1181" s="781"/>
      <c r="Z1181" s="781"/>
      <c r="AA1181" s="781"/>
      <c r="AB1181" s="781"/>
      <c r="AC1181" s="781"/>
      <c r="AD1181" s="781"/>
      <c r="AE1181" s="781"/>
      <c r="AF1181" s="781"/>
      <c r="AG1181" s="781"/>
      <c r="AH1181" s="781"/>
      <c r="AI1181" s="781"/>
      <c r="AJ1181" s="781"/>
      <c r="AK1181" s="781"/>
      <c r="AL1181" s="781"/>
      <c r="AM1181" s="781"/>
      <c r="AN1181" s="781"/>
      <c r="AO1181" s="781"/>
      <c r="AP1181" s="781"/>
      <c r="AQ1181" s="781"/>
      <c r="AR1181" s="781"/>
      <c r="AS1181" s="781"/>
      <c r="AT1181" s="781"/>
      <c r="AU1181" s="781"/>
      <c r="AV1181" s="781"/>
      <c r="AW1181" s="925"/>
      <c r="AX1181" s="952"/>
      <c r="AY1181" s="953"/>
      <c r="AZ1181" s="953"/>
      <c r="BA1181" s="953"/>
      <c r="BB1181" s="953"/>
      <c r="BC1181" s="954"/>
    </row>
    <row r="1182" spans="1:55" ht="15" customHeight="1">
      <c r="A1182" s="929"/>
      <c r="B1182" s="917"/>
      <c r="C1182" s="918"/>
      <c r="D1182" s="919"/>
      <c r="E1182" s="920"/>
      <c r="F1182" s="920"/>
      <c r="G1182" s="920"/>
      <c r="H1182" s="920"/>
      <c r="I1182" s="920"/>
      <c r="J1182" s="920"/>
      <c r="K1182" s="920"/>
      <c r="L1182" s="920"/>
      <c r="M1182" s="920"/>
      <c r="N1182" s="920"/>
      <c r="O1182" s="920"/>
      <c r="P1182" s="920"/>
      <c r="Q1182" s="921"/>
      <c r="R1182" s="922" t="s">
        <v>2067</v>
      </c>
      <c r="S1182" s="923"/>
      <c r="T1182" s="651" t="s">
        <v>362</v>
      </c>
      <c r="U1182" s="652"/>
      <c r="V1182" s="924"/>
      <c r="W1182" s="842" t="s">
        <v>876</v>
      </c>
      <c r="X1182" s="781"/>
      <c r="Y1182" s="781"/>
      <c r="Z1182" s="781"/>
      <c r="AA1182" s="781"/>
      <c r="AB1182" s="781"/>
      <c r="AC1182" s="781"/>
      <c r="AD1182" s="781"/>
      <c r="AE1182" s="781"/>
      <c r="AF1182" s="781"/>
      <c r="AG1182" s="781"/>
      <c r="AH1182" s="781"/>
      <c r="AI1182" s="781"/>
      <c r="AJ1182" s="781"/>
      <c r="AK1182" s="781"/>
      <c r="AL1182" s="781"/>
      <c r="AM1182" s="781"/>
      <c r="AN1182" s="781"/>
      <c r="AO1182" s="781"/>
      <c r="AP1182" s="781"/>
      <c r="AQ1182" s="781"/>
      <c r="AR1182" s="781"/>
      <c r="AS1182" s="781"/>
      <c r="AT1182" s="781"/>
      <c r="AU1182" s="781"/>
      <c r="AV1182" s="781"/>
      <c r="AW1182" s="925"/>
      <c r="AX1182" s="952"/>
      <c r="AY1182" s="953"/>
      <c r="AZ1182" s="953"/>
      <c r="BA1182" s="953"/>
      <c r="BB1182" s="953"/>
      <c r="BC1182" s="954"/>
    </row>
    <row r="1183" spans="1:55" ht="15" customHeight="1">
      <c r="A1183" s="929"/>
      <c r="B1183" s="917"/>
      <c r="C1183" s="918"/>
      <c r="D1183" s="919"/>
      <c r="E1183" s="920"/>
      <c r="F1183" s="920"/>
      <c r="G1183" s="920"/>
      <c r="H1183" s="920"/>
      <c r="I1183" s="920"/>
      <c r="J1183" s="920"/>
      <c r="K1183" s="920"/>
      <c r="L1183" s="920"/>
      <c r="M1183" s="920"/>
      <c r="N1183" s="920"/>
      <c r="O1183" s="920"/>
      <c r="P1183" s="920"/>
      <c r="Q1183" s="921"/>
      <c r="R1183" s="922" t="s">
        <v>2067</v>
      </c>
      <c r="S1183" s="923"/>
      <c r="T1183" s="651" t="s">
        <v>363</v>
      </c>
      <c r="U1183" s="652"/>
      <c r="V1183" s="924"/>
      <c r="W1183" s="842" t="s">
        <v>877</v>
      </c>
      <c r="X1183" s="781"/>
      <c r="Y1183" s="781"/>
      <c r="Z1183" s="781"/>
      <c r="AA1183" s="781"/>
      <c r="AB1183" s="781"/>
      <c r="AC1183" s="781"/>
      <c r="AD1183" s="781"/>
      <c r="AE1183" s="781"/>
      <c r="AF1183" s="781"/>
      <c r="AG1183" s="781"/>
      <c r="AH1183" s="781"/>
      <c r="AI1183" s="781"/>
      <c r="AJ1183" s="781"/>
      <c r="AK1183" s="781"/>
      <c r="AL1183" s="781"/>
      <c r="AM1183" s="781"/>
      <c r="AN1183" s="781"/>
      <c r="AO1183" s="781"/>
      <c r="AP1183" s="781"/>
      <c r="AQ1183" s="781"/>
      <c r="AR1183" s="781"/>
      <c r="AS1183" s="781"/>
      <c r="AT1183" s="781"/>
      <c r="AU1183" s="781"/>
      <c r="AV1183" s="781"/>
      <c r="AW1183" s="925"/>
      <c r="AX1183" s="952"/>
      <c r="AY1183" s="953"/>
      <c r="AZ1183" s="953"/>
      <c r="BA1183" s="953"/>
      <c r="BB1183" s="953"/>
      <c r="BC1183" s="954"/>
    </row>
    <row r="1184" spans="1:55" ht="15" customHeight="1">
      <c r="A1184" s="929"/>
      <c r="B1184" s="917"/>
      <c r="C1184" s="918"/>
      <c r="D1184" s="919"/>
      <c r="E1184" s="920"/>
      <c r="F1184" s="920"/>
      <c r="G1184" s="920"/>
      <c r="H1184" s="920"/>
      <c r="I1184" s="920"/>
      <c r="J1184" s="920"/>
      <c r="K1184" s="920"/>
      <c r="L1184" s="920"/>
      <c r="M1184" s="920"/>
      <c r="N1184" s="920"/>
      <c r="O1184" s="920"/>
      <c r="P1184" s="920"/>
      <c r="Q1184" s="921"/>
      <c r="R1184" s="922" t="s">
        <v>2067</v>
      </c>
      <c r="S1184" s="923"/>
      <c r="T1184" s="651" t="s">
        <v>364</v>
      </c>
      <c r="U1184" s="652"/>
      <c r="V1184" s="924"/>
      <c r="W1184" s="842" t="s">
        <v>878</v>
      </c>
      <c r="X1184" s="781"/>
      <c r="Y1184" s="781"/>
      <c r="Z1184" s="781"/>
      <c r="AA1184" s="781"/>
      <c r="AB1184" s="781"/>
      <c r="AC1184" s="781"/>
      <c r="AD1184" s="781"/>
      <c r="AE1184" s="781"/>
      <c r="AF1184" s="781"/>
      <c r="AG1184" s="781"/>
      <c r="AH1184" s="781"/>
      <c r="AI1184" s="781"/>
      <c r="AJ1184" s="781"/>
      <c r="AK1184" s="781"/>
      <c r="AL1184" s="781"/>
      <c r="AM1184" s="781"/>
      <c r="AN1184" s="781"/>
      <c r="AO1184" s="781"/>
      <c r="AP1184" s="781"/>
      <c r="AQ1184" s="781"/>
      <c r="AR1184" s="781"/>
      <c r="AS1184" s="781"/>
      <c r="AT1184" s="781"/>
      <c r="AU1184" s="781"/>
      <c r="AV1184" s="781"/>
      <c r="AW1184" s="925"/>
      <c r="AX1184" s="952"/>
      <c r="AY1184" s="953"/>
      <c r="AZ1184" s="953"/>
      <c r="BA1184" s="953"/>
      <c r="BB1184" s="953"/>
      <c r="BC1184" s="954"/>
    </row>
    <row r="1185" spans="1:55" ht="15" customHeight="1">
      <c r="A1185" s="929"/>
      <c r="B1185" s="917"/>
      <c r="C1185" s="918"/>
      <c r="D1185" s="919"/>
      <c r="E1185" s="920"/>
      <c r="F1185" s="920"/>
      <c r="G1185" s="920"/>
      <c r="H1185" s="920"/>
      <c r="I1185" s="920"/>
      <c r="J1185" s="920"/>
      <c r="K1185" s="920"/>
      <c r="L1185" s="920"/>
      <c r="M1185" s="920"/>
      <c r="N1185" s="920"/>
      <c r="O1185" s="920"/>
      <c r="P1185" s="920"/>
      <c r="Q1185" s="921"/>
      <c r="R1185" s="922" t="s">
        <v>2067</v>
      </c>
      <c r="S1185" s="923"/>
      <c r="T1185" s="651" t="s">
        <v>365</v>
      </c>
      <c r="U1185" s="652"/>
      <c r="V1185" s="924"/>
      <c r="W1185" s="842" t="s">
        <v>756</v>
      </c>
      <c r="X1185" s="781"/>
      <c r="Y1185" s="781"/>
      <c r="Z1185" s="781"/>
      <c r="AA1185" s="781"/>
      <c r="AB1185" s="781"/>
      <c r="AC1185" s="781"/>
      <c r="AD1185" s="781"/>
      <c r="AE1185" s="781"/>
      <c r="AF1185" s="781"/>
      <c r="AG1185" s="781"/>
      <c r="AH1185" s="781"/>
      <c r="AI1185" s="781"/>
      <c r="AJ1185" s="781"/>
      <c r="AK1185" s="781"/>
      <c r="AL1185" s="781"/>
      <c r="AM1185" s="781"/>
      <c r="AN1185" s="781"/>
      <c r="AO1185" s="781"/>
      <c r="AP1185" s="781"/>
      <c r="AQ1185" s="781"/>
      <c r="AR1185" s="781"/>
      <c r="AS1185" s="781"/>
      <c r="AT1185" s="781"/>
      <c r="AU1185" s="781"/>
      <c r="AV1185" s="781"/>
      <c r="AW1185" s="925"/>
      <c r="AX1185" s="952"/>
      <c r="AY1185" s="953"/>
      <c r="AZ1185" s="953"/>
      <c r="BA1185" s="953"/>
      <c r="BB1185" s="953"/>
      <c r="BC1185" s="954"/>
    </row>
    <row r="1186" spans="1:55" ht="15" customHeight="1">
      <c r="A1186" s="929"/>
      <c r="B1186" s="917"/>
      <c r="C1186" s="918"/>
      <c r="D1186" s="919"/>
      <c r="E1186" s="920"/>
      <c r="F1186" s="920"/>
      <c r="G1186" s="920"/>
      <c r="H1186" s="920"/>
      <c r="I1186" s="920"/>
      <c r="J1186" s="920"/>
      <c r="K1186" s="920"/>
      <c r="L1186" s="920"/>
      <c r="M1186" s="920"/>
      <c r="N1186" s="920"/>
      <c r="O1186" s="920"/>
      <c r="P1186" s="920"/>
      <c r="Q1186" s="921"/>
      <c r="R1186" s="955"/>
      <c r="S1186" s="956"/>
      <c r="T1186" s="651"/>
      <c r="U1186" s="652"/>
      <c r="V1186" s="924"/>
      <c r="W1186" s="842"/>
      <c r="X1186" s="781"/>
      <c r="Y1186" s="781"/>
      <c r="Z1186" s="781"/>
      <c r="AA1186" s="781"/>
      <c r="AB1186" s="781"/>
      <c r="AC1186" s="781"/>
      <c r="AD1186" s="781"/>
      <c r="AE1186" s="781"/>
      <c r="AF1186" s="781"/>
      <c r="AG1186" s="781"/>
      <c r="AH1186" s="781"/>
      <c r="AI1186" s="781"/>
      <c r="AJ1186" s="781"/>
      <c r="AK1186" s="781"/>
      <c r="AL1186" s="781"/>
      <c r="AM1186" s="781"/>
      <c r="AN1186" s="781"/>
      <c r="AO1186" s="781"/>
      <c r="AP1186" s="781"/>
      <c r="AQ1186" s="781"/>
      <c r="AR1186" s="781"/>
      <c r="AS1186" s="781"/>
      <c r="AT1186" s="781"/>
      <c r="AU1186" s="781"/>
      <c r="AV1186" s="781"/>
      <c r="AW1186" s="925"/>
      <c r="AX1186" s="952"/>
      <c r="AY1186" s="953"/>
      <c r="AZ1186" s="953"/>
      <c r="BA1186" s="953"/>
      <c r="BB1186" s="953"/>
      <c r="BC1186" s="954"/>
    </row>
    <row r="1187" spans="1:55" ht="15" customHeight="1">
      <c r="A1187" s="916" t="s">
        <v>1461</v>
      </c>
      <c r="B1187" s="917"/>
      <c r="C1187" s="918"/>
      <c r="D1187" s="919" t="s">
        <v>879</v>
      </c>
      <c r="E1187" s="920"/>
      <c r="F1187" s="920"/>
      <c r="G1187" s="920"/>
      <c r="H1187" s="920"/>
      <c r="I1187" s="920"/>
      <c r="J1187" s="920"/>
      <c r="K1187" s="920"/>
      <c r="L1187" s="920"/>
      <c r="M1187" s="920"/>
      <c r="N1187" s="920"/>
      <c r="O1187" s="920"/>
      <c r="P1187" s="920"/>
      <c r="Q1187" s="921"/>
      <c r="R1187" s="922" t="s">
        <v>2067</v>
      </c>
      <c r="S1187" s="923"/>
      <c r="T1187" s="651" t="s">
        <v>716</v>
      </c>
      <c r="U1187" s="652"/>
      <c r="V1187" s="924"/>
      <c r="W1187" s="842" t="s">
        <v>880</v>
      </c>
      <c r="X1187" s="781"/>
      <c r="Y1187" s="781"/>
      <c r="Z1187" s="781"/>
      <c r="AA1187" s="781"/>
      <c r="AB1187" s="781"/>
      <c r="AC1187" s="781"/>
      <c r="AD1187" s="781"/>
      <c r="AE1187" s="781"/>
      <c r="AF1187" s="781"/>
      <c r="AG1187" s="781"/>
      <c r="AH1187" s="781"/>
      <c r="AI1187" s="781"/>
      <c r="AJ1187" s="781"/>
      <c r="AK1187" s="781"/>
      <c r="AL1187" s="781"/>
      <c r="AM1187" s="781"/>
      <c r="AN1187" s="781"/>
      <c r="AO1187" s="781"/>
      <c r="AP1187" s="781"/>
      <c r="AQ1187" s="781"/>
      <c r="AR1187" s="781"/>
      <c r="AS1187" s="781"/>
      <c r="AT1187" s="781"/>
      <c r="AU1187" s="781"/>
      <c r="AV1187" s="781"/>
      <c r="AW1187" s="925"/>
      <c r="AX1187" s="952"/>
      <c r="AY1187" s="953"/>
      <c r="AZ1187" s="953"/>
      <c r="BA1187" s="953"/>
      <c r="BB1187" s="953"/>
      <c r="BC1187" s="954"/>
    </row>
    <row r="1188" spans="1:55" ht="15" customHeight="1">
      <c r="A1188" s="929"/>
      <c r="B1188" s="917"/>
      <c r="C1188" s="918"/>
      <c r="D1188" s="919"/>
      <c r="E1188" s="920"/>
      <c r="F1188" s="920"/>
      <c r="G1188" s="920"/>
      <c r="H1188" s="920"/>
      <c r="I1188" s="920"/>
      <c r="J1188" s="920"/>
      <c r="K1188" s="920"/>
      <c r="L1188" s="920"/>
      <c r="M1188" s="920"/>
      <c r="N1188" s="920"/>
      <c r="O1188" s="920"/>
      <c r="P1188" s="920"/>
      <c r="Q1188" s="921"/>
      <c r="R1188" s="922" t="s">
        <v>2067</v>
      </c>
      <c r="S1188" s="923"/>
      <c r="T1188" s="651" t="s">
        <v>361</v>
      </c>
      <c r="U1188" s="652"/>
      <c r="V1188" s="924"/>
      <c r="W1188" s="842" t="s">
        <v>881</v>
      </c>
      <c r="X1188" s="781"/>
      <c r="Y1188" s="781"/>
      <c r="Z1188" s="781"/>
      <c r="AA1188" s="781"/>
      <c r="AB1188" s="781"/>
      <c r="AC1188" s="781"/>
      <c r="AD1188" s="781"/>
      <c r="AE1188" s="781"/>
      <c r="AF1188" s="781"/>
      <c r="AG1188" s="781"/>
      <c r="AH1188" s="781"/>
      <c r="AI1188" s="781"/>
      <c r="AJ1188" s="781"/>
      <c r="AK1188" s="781"/>
      <c r="AL1188" s="781"/>
      <c r="AM1188" s="781"/>
      <c r="AN1188" s="781"/>
      <c r="AO1188" s="781"/>
      <c r="AP1188" s="781"/>
      <c r="AQ1188" s="781"/>
      <c r="AR1188" s="781"/>
      <c r="AS1188" s="781"/>
      <c r="AT1188" s="781"/>
      <c r="AU1188" s="781"/>
      <c r="AV1188" s="781"/>
      <c r="AW1188" s="925"/>
      <c r="AX1188" s="952"/>
      <c r="AY1188" s="953"/>
      <c r="AZ1188" s="953"/>
      <c r="BA1188" s="953"/>
      <c r="BB1188" s="953"/>
      <c r="BC1188" s="954"/>
    </row>
    <row r="1189" spans="1:55" ht="15" customHeight="1">
      <c r="A1189" s="929"/>
      <c r="B1189" s="917"/>
      <c r="C1189" s="918"/>
      <c r="D1189" s="919"/>
      <c r="E1189" s="920"/>
      <c r="F1189" s="920"/>
      <c r="G1189" s="920"/>
      <c r="H1189" s="920"/>
      <c r="I1189" s="920"/>
      <c r="J1189" s="920"/>
      <c r="K1189" s="920"/>
      <c r="L1189" s="920"/>
      <c r="M1189" s="920"/>
      <c r="N1189" s="920"/>
      <c r="O1189" s="920"/>
      <c r="P1189" s="920"/>
      <c r="Q1189" s="921"/>
      <c r="R1189" s="922" t="s">
        <v>2067</v>
      </c>
      <c r="S1189" s="923"/>
      <c r="T1189" s="651" t="s">
        <v>362</v>
      </c>
      <c r="U1189" s="652"/>
      <c r="V1189" s="924"/>
      <c r="W1189" s="842" t="s">
        <v>882</v>
      </c>
      <c r="X1189" s="781"/>
      <c r="Y1189" s="781"/>
      <c r="Z1189" s="781"/>
      <c r="AA1189" s="781"/>
      <c r="AB1189" s="781"/>
      <c r="AC1189" s="781"/>
      <c r="AD1189" s="781"/>
      <c r="AE1189" s="781"/>
      <c r="AF1189" s="781"/>
      <c r="AG1189" s="781"/>
      <c r="AH1189" s="781"/>
      <c r="AI1189" s="781"/>
      <c r="AJ1189" s="781"/>
      <c r="AK1189" s="781"/>
      <c r="AL1189" s="781"/>
      <c r="AM1189" s="781"/>
      <c r="AN1189" s="781"/>
      <c r="AO1189" s="781"/>
      <c r="AP1189" s="781"/>
      <c r="AQ1189" s="781"/>
      <c r="AR1189" s="781"/>
      <c r="AS1189" s="781"/>
      <c r="AT1189" s="781"/>
      <c r="AU1189" s="781"/>
      <c r="AV1189" s="781"/>
      <c r="AW1189" s="925"/>
      <c r="AX1189" s="952"/>
      <c r="AY1189" s="953"/>
      <c r="AZ1189" s="953"/>
      <c r="BA1189" s="953"/>
      <c r="BB1189" s="953"/>
      <c r="BC1189" s="954"/>
    </row>
    <row r="1190" spans="1:55" ht="15" customHeight="1">
      <c r="A1190" s="929"/>
      <c r="B1190" s="917"/>
      <c r="C1190" s="918"/>
      <c r="D1190" s="919"/>
      <c r="E1190" s="920"/>
      <c r="F1190" s="920"/>
      <c r="G1190" s="920"/>
      <c r="H1190" s="920"/>
      <c r="I1190" s="920"/>
      <c r="J1190" s="920"/>
      <c r="K1190" s="920"/>
      <c r="L1190" s="920"/>
      <c r="M1190" s="920"/>
      <c r="N1190" s="920"/>
      <c r="O1190" s="920"/>
      <c r="P1190" s="920"/>
      <c r="Q1190" s="921"/>
      <c r="R1190" s="922" t="s">
        <v>2067</v>
      </c>
      <c r="S1190" s="923"/>
      <c r="T1190" s="651" t="s">
        <v>363</v>
      </c>
      <c r="U1190" s="652"/>
      <c r="V1190" s="924"/>
      <c r="W1190" s="842" t="s">
        <v>883</v>
      </c>
      <c r="X1190" s="781"/>
      <c r="Y1190" s="781"/>
      <c r="Z1190" s="781"/>
      <c r="AA1190" s="781"/>
      <c r="AB1190" s="781"/>
      <c r="AC1190" s="781"/>
      <c r="AD1190" s="781"/>
      <c r="AE1190" s="781"/>
      <c r="AF1190" s="781"/>
      <c r="AG1190" s="781"/>
      <c r="AH1190" s="781"/>
      <c r="AI1190" s="781"/>
      <c r="AJ1190" s="781"/>
      <c r="AK1190" s="781"/>
      <c r="AL1190" s="781"/>
      <c r="AM1190" s="781"/>
      <c r="AN1190" s="781"/>
      <c r="AO1190" s="781"/>
      <c r="AP1190" s="781"/>
      <c r="AQ1190" s="781"/>
      <c r="AR1190" s="781"/>
      <c r="AS1190" s="781"/>
      <c r="AT1190" s="781"/>
      <c r="AU1190" s="781"/>
      <c r="AV1190" s="781"/>
      <c r="AW1190" s="925"/>
      <c r="AX1190" s="952"/>
      <c r="AY1190" s="953"/>
      <c r="AZ1190" s="953"/>
      <c r="BA1190" s="953"/>
      <c r="BB1190" s="953"/>
      <c r="BC1190" s="954"/>
    </row>
    <row r="1191" spans="1:55" ht="15" customHeight="1">
      <c r="A1191" s="929"/>
      <c r="B1191" s="917"/>
      <c r="C1191" s="918"/>
      <c r="D1191" s="919"/>
      <c r="E1191" s="920"/>
      <c r="F1191" s="920"/>
      <c r="G1191" s="920"/>
      <c r="H1191" s="920"/>
      <c r="I1191" s="920"/>
      <c r="J1191" s="920"/>
      <c r="K1191" s="920"/>
      <c r="L1191" s="920"/>
      <c r="M1191" s="920"/>
      <c r="N1191" s="920"/>
      <c r="O1191" s="920"/>
      <c r="P1191" s="920"/>
      <c r="Q1191" s="921"/>
      <c r="R1191" s="922" t="s">
        <v>2067</v>
      </c>
      <c r="S1191" s="923"/>
      <c r="T1191" s="651" t="s">
        <v>364</v>
      </c>
      <c r="U1191" s="652"/>
      <c r="V1191" s="924"/>
      <c r="W1191" s="842" t="s">
        <v>2314</v>
      </c>
      <c r="X1191" s="781"/>
      <c r="Y1191" s="781"/>
      <c r="Z1191" s="781"/>
      <c r="AA1191" s="781"/>
      <c r="AB1191" s="781"/>
      <c r="AC1191" s="781"/>
      <c r="AD1191" s="781"/>
      <c r="AE1191" s="781"/>
      <c r="AF1191" s="781"/>
      <c r="AG1191" s="781"/>
      <c r="AH1191" s="781"/>
      <c r="AI1191" s="781"/>
      <c r="AJ1191" s="781"/>
      <c r="AK1191" s="781"/>
      <c r="AL1191" s="781"/>
      <c r="AM1191" s="781"/>
      <c r="AN1191" s="781"/>
      <c r="AO1191" s="781"/>
      <c r="AP1191" s="781"/>
      <c r="AQ1191" s="781"/>
      <c r="AR1191" s="781"/>
      <c r="AS1191" s="781"/>
      <c r="AT1191" s="781"/>
      <c r="AU1191" s="781"/>
      <c r="AV1191" s="781"/>
      <c r="AW1191" s="925"/>
      <c r="AX1191" s="952"/>
      <c r="AY1191" s="953"/>
      <c r="AZ1191" s="953"/>
      <c r="BA1191" s="953"/>
      <c r="BB1191" s="953"/>
      <c r="BC1191" s="954"/>
    </row>
    <row r="1192" spans="1:55" ht="15" customHeight="1">
      <c r="A1192" s="957"/>
      <c r="B1192" s="958"/>
      <c r="C1192" s="959"/>
      <c r="D1192" s="919"/>
      <c r="E1192" s="920"/>
      <c r="F1192" s="920"/>
      <c r="G1192" s="920"/>
      <c r="H1192" s="920"/>
      <c r="I1192" s="920"/>
      <c r="J1192" s="920"/>
      <c r="K1192" s="920"/>
      <c r="L1192" s="920"/>
      <c r="M1192" s="920"/>
      <c r="N1192" s="920"/>
      <c r="O1192" s="920"/>
      <c r="P1192" s="920"/>
      <c r="Q1192" s="921"/>
      <c r="R1192" s="922" t="s">
        <v>2067</v>
      </c>
      <c r="S1192" s="923"/>
      <c r="T1192" s="651" t="s">
        <v>365</v>
      </c>
      <c r="U1192" s="652"/>
      <c r="V1192" s="924"/>
      <c r="W1192" s="842" t="s">
        <v>2313</v>
      </c>
      <c r="X1192" s="781"/>
      <c r="Y1192" s="781"/>
      <c r="Z1192" s="781"/>
      <c r="AA1192" s="781"/>
      <c r="AB1192" s="781"/>
      <c r="AC1192" s="781"/>
      <c r="AD1192" s="781"/>
      <c r="AE1192" s="781"/>
      <c r="AF1192" s="781"/>
      <c r="AG1192" s="781"/>
      <c r="AH1192" s="781"/>
      <c r="AI1192" s="781"/>
      <c r="AJ1192" s="781"/>
      <c r="AK1192" s="781"/>
      <c r="AL1192" s="781"/>
      <c r="AM1192" s="781"/>
      <c r="AN1192" s="781"/>
      <c r="AO1192" s="781"/>
      <c r="AP1192" s="781"/>
      <c r="AQ1192" s="781"/>
      <c r="AR1192" s="781"/>
      <c r="AS1192" s="781"/>
      <c r="AT1192" s="781"/>
      <c r="AU1192" s="781"/>
      <c r="AV1192" s="781"/>
      <c r="AW1192" s="925"/>
      <c r="AX1192" s="926"/>
      <c r="AY1192" s="927"/>
      <c r="AZ1192" s="927"/>
      <c r="BA1192" s="927"/>
      <c r="BB1192" s="927"/>
      <c r="BC1192" s="928"/>
    </row>
    <row r="1193" spans="1:55" ht="15" customHeight="1">
      <c r="A1193" s="929"/>
      <c r="B1193" s="917"/>
      <c r="C1193" s="918"/>
      <c r="D1193" s="919"/>
      <c r="E1193" s="920"/>
      <c r="F1193" s="920"/>
      <c r="G1193" s="920"/>
      <c r="H1193" s="920"/>
      <c r="I1193" s="920"/>
      <c r="J1193" s="920"/>
      <c r="K1193" s="920"/>
      <c r="L1193" s="920"/>
      <c r="M1193" s="920"/>
      <c r="N1193" s="920"/>
      <c r="O1193" s="920"/>
      <c r="P1193" s="920"/>
      <c r="Q1193" s="921"/>
      <c r="R1193" s="922" t="s">
        <v>2067</v>
      </c>
      <c r="S1193" s="923"/>
      <c r="T1193" s="651" t="s">
        <v>2312</v>
      </c>
      <c r="U1193" s="652"/>
      <c r="V1193" s="924"/>
      <c r="W1193" s="842" t="s">
        <v>884</v>
      </c>
      <c r="X1193" s="781"/>
      <c r="Y1193" s="781"/>
      <c r="Z1193" s="781"/>
      <c r="AA1193" s="781"/>
      <c r="AB1193" s="781"/>
      <c r="AC1193" s="781"/>
      <c r="AD1193" s="781"/>
      <c r="AE1193" s="781"/>
      <c r="AF1193" s="781"/>
      <c r="AG1193" s="781"/>
      <c r="AH1193" s="781"/>
      <c r="AI1193" s="781"/>
      <c r="AJ1193" s="781"/>
      <c r="AK1193" s="781"/>
      <c r="AL1193" s="781"/>
      <c r="AM1193" s="781"/>
      <c r="AN1193" s="781"/>
      <c r="AO1193" s="781"/>
      <c r="AP1193" s="781"/>
      <c r="AQ1193" s="781"/>
      <c r="AR1193" s="781"/>
      <c r="AS1193" s="781"/>
      <c r="AT1193" s="781"/>
      <c r="AU1193" s="781"/>
      <c r="AV1193" s="781"/>
      <c r="AW1193" s="925"/>
      <c r="AX1193" s="952"/>
      <c r="AY1193" s="953"/>
      <c r="AZ1193" s="953"/>
      <c r="BA1193" s="953"/>
      <c r="BB1193" s="953"/>
      <c r="BC1193" s="954"/>
    </row>
    <row r="1194" spans="1:55" ht="15" customHeight="1">
      <c r="A1194" s="929"/>
      <c r="B1194" s="917"/>
      <c r="C1194" s="918"/>
      <c r="D1194" s="919"/>
      <c r="E1194" s="920"/>
      <c r="F1194" s="920"/>
      <c r="G1194" s="920"/>
      <c r="H1194" s="920"/>
      <c r="I1194" s="920"/>
      <c r="J1194" s="920"/>
      <c r="K1194" s="920"/>
      <c r="L1194" s="920"/>
      <c r="M1194" s="920"/>
      <c r="N1194" s="920"/>
      <c r="O1194" s="920"/>
      <c r="P1194" s="920"/>
      <c r="Q1194" s="921"/>
      <c r="R1194" s="955"/>
      <c r="S1194" s="956"/>
      <c r="T1194" s="651"/>
      <c r="U1194" s="652"/>
      <c r="V1194" s="924"/>
      <c r="W1194" s="842"/>
      <c r="X1194" s="781"/>
      <c r="Y1194" s="781"/>
      <c r="Z1194" s="781"/>
      <c r="AA1194" s="781"/>
      <c r="AB1194" s="781"/>
      <c r="AC1194" s="781"/>
      <c r="AD1194" s="781"/>
      <c r="AE1194" s="781"/>
      <c r="AF1194" s="781"/>
      <c r="AG1194" s="781"/>
      <c r="AH1194" s="781"/>
      <c r="AI1194" s="781"/>
      <c r="AJ1194" s="781"/>
      <c r="AK1194" s="781"/>
      <c r="AL1194" s="781"/>
      <c r="AM1194" s="781"/>
      <c r="AN1194" s="781"/>
      <c r="AO1194" s="781"/>
      <c r="AP1194" s="781"/>
      <c r="AQ1194" s="781"/>
      <c r="AR1194" s="781"/>
      <c r="AS1194" s="781"/>
      <c r="AT1194" s="781"/>
      <c r="AU1194" s="781"/>
      <c r="AV1194" s="781"/>
      <c r="AW1194" s="925"/>
      <c r="AX1194" s="952"/>
      <c r="AY1194" s="953"/>
      <c r="AZ1194" s="953"/>
      <c r="BA1194" s="953"/>
      <c r="BB1194" s="953"/>
      <c r="BC1194" s="954"/>
    </row>
    <row r="1195" spans="1:55" ht="15" customHeight="1">
      <c r="A1195" s="916" t="s">
        <v>1462</v>
      </c>
      <c r="B1195" s="917"/>
      <c r="C1195" s="918"/>
      <c r="D1195" s="919" t="s">
        <v>885</v>
      </c>
      <c r="E1195" s="920"/>
      <c r="F1195" s="920"/>
      <c r="G1195" s="920"/>
      <c r="H1195" s="920"/>
      <c r="I1195" s="920"/>
      <c r="J1195" s="920"/>
      <c r="K1195" s="920"/>
      <c r="L1195" s="920"/>
      <c r="M1195" s="920"/>
      <c r="N1195" s="920"/>
      <c r="O1195" s="920"/>
      <c r="P1195" s="920"/>
      <c r="Q1195" s="921"/>
      <c r="R1195" s="922" t="s">
        <v>2067</v>
      </c>
      <c r="S1195" s="923"/>
      <c r="T1195" s="651" t="s">
        <v>716</v>
      </c>
      <c r="U1195" s="652"/>
      <c r="V1195" s="924"/>
      <c r="W1195" s="842" t="s">
        <v>886</v>
      </c>
      <c r="X1195" s="781"/>
      <c r="Y1195" s="781"/>
      <c r="Z1195" s="781"/>
      <c r="AA1195" s="781"/>
      <c r="AB1195" s="781"/>
      <c r="AC1195" s="781"/>
      <c r="AD1195" s="781"/>
      <c r="AE1195" s="781"/>
      <c r="AF1195" s="781"/>
      <c r="AG1195" s="781"/>
      <c r="AH1195" s="781"/>
      <c r="AI1195" s="781"/>
      <c r="AJ1195" s="781"/>
      <c r="AK1195" s="781"/>
      <c r="AL1195" s="781"/>
      <c r="AM1195" s="781"/>
      <c r="AN1195" s="781"/>
      <c r="AO1195" s="781"/>
      <c r="AP1195" s="781"/>
      <c r="AQ1195" s="781"/>
      <c r="AR1195" s="781"/>
      <c r="AS1195" s="781"/>
      <c r="AT1195" s="781"/>
      <c r="AU1195" s="781"/>
      <c r="AV1195" s="781"/>
      <c r="AW1195" s="925"/>
      <c r="AX1195" s="952"/>
      <c r="AY1195" s="953"/>
      <c r="AZ1195" s="953"/>
      <c r="BA1195" s="953"/>
      <c r="BB1195" s="953"/>
      <c r="BC1195" s="954"/>
    </row>
    <row r="1196" spans="1:55" ht="15" customHeight="1">
      <c r="A1196" s="929"/>
      <c r="B1196" s="917"/>
      <c r="C1196" s="918"/>
      <c r="D1196" s="919"/>
      <c r="E1196" s="920"/>
      <c r="F1196" s="920"/>
      <c r="G1196" s="920"/>
      <c r="H1196" s="920"/>
      <c r="I1196" s="920"/>
      <c r="J1196" s="920"/>
      <c r="K1196" s="920"/>
      <c r="L1196" s="920"/>
      <c r="M1196" s="920"/>
      <c r="N1196" s="920"/>
      <c r="O1196" s="920"/>
      <c r="P1196" s="920"/>
      <c r="Q1196" s="921"/>
      <c r="R1196" s="922" t="s">
        <v>2067</v>
      </c>
      <c r="S1196" s="923"/>
      <c r="T1196" s="651" t="s">
        <v>361</v>
      </c>
      <c r="U1196" s="652"/>
      <c r="V1196" s="924"/>
      <c r="W1196" s="842" t="s">
        <v>887</v>
      </c>
      <c r="X1196" s="781"/>
      <c r="Y1196" s="781"/>
      <c r="Z1196" s="781"/>
      <c r="AA1196" s="781"/>
      <c r="AB1196" s="781"/>
      <c r="AC1196" s="781"/>
      <c r="AD1196" s="781"/>
      <c r="AE1196" s="781"/>
      <c r="AF1196" s="781"/>
      <c r="AG1196" s="781"/>
      <c r="AH1196" s="781"/>
      <c r="AI1196" s="781"/>
      <c r="AJ1196" s="781"/>
      <c r="AK1196" s="781"/>
      <c r="AL1196" s="781"/>
      <c r="AM1196" s="781"/>
      <c r="AN1196" s="781"/>
      <c r="AO1196" s="781"/>
      <c r="AP1196" s="781"/>
      <c r="AQ1196" s="781"/>
      <c r="AR1196" s="781"/>
      <c r="AS1196" s="781"/>
      <c r="AT1196" s="781"/>
      <c r="AU1196" s="781"/>
      <c r="AV1196" s="781"/>
      <c r="AW1196" s="925"/>
      <c r="AX1196" s="952"/>
      <c r="AY1196" s="953"/>
      <c r="AZ1196" s="953"/>
      <c r="BA1196" s="953"/>
      <c r="BB1196" s="953"/>
      <c r="BC1196" s="954"/>
    </row>
    <row r="1197" spans="1:55" ht="15" customHeight="1">
      <c r="A1197" s="929"/>
      <c r="B1197" s="917"/>
      <c r="C1197" s="918"/>
      <c r="D1197" s="919"/>
      <c r="E1197" s="920"/>
      <c r="F1197" s="920"/>
      <c r="G1197" s="920"/>
      <c r="H1197" s="920"/>
      <c r="I1197" s="920"/>
      <c r="J1197" s="920"/>
      <c r="K1197" s="920"/>
      <c r="L1197" s="920"/>
      <c r="M1197" s="920"/>
      <c r="N1197" s="920"/>
      <c r="O1197" s="920"/>
      <c r="P1197" s="920"/>
      <c r="Q1197" s="921"/>
      <c r="R1197" s="922" t="s">
        <v>2067</v>
      </c>
      <c r="S1197" s="923"/>
      <c r="T1197" s="651" t="s">
        <v>362</v>
      </c>
      <c r="U1197" s="652"/>
      <c r="V1197" s="924"/>
      <c r="W1197" s="842" t="s">
        <v>1339</v>
      </c>
      <c r="X1197" s="781"/>
      <c r="Y1197" s="781"/>
      <c r="Z1197" s="781"/>
      <c r="AA1197" s="781"/>
      <c r="AB1197" s="781"/>
      <c r="AC1197" s="781"/>
      <c r="AD1197" s="781"/>
      <c r="AE1197" s="781"/>
      <c r="AF1197" s="781"/>
      <c r="AG1197" s="781"/>
      <c r="AH1197" s="781"/>
      <c r="AI1197" s="781"/>
      <c r="AJ1197" s="781"/>
      <c r="AK1197" s="781"/>
      <c r="AL1197" s="781"/>
      <c r="AM1197" s="781"/>
      <c r="AN1197" s="781"/>
      <c r="AO1197" s="781"/>
      <c r="AP1197" s="781"/>
      <c r="AQ1197" s="781"/>
      <c r="AR1197" s="781"/>
      <c r="AS1197" s="781"/>
      <c r="AT1197" s="781"/>
      <c r="AU1197" s="781"/>
      <c r="AV1197" s="781"/>
      <c r="AW1197" s="925"/>
      <c r="AX1197" s="952"/>
      <c r="AY1197" s="953"/>
      <c r="AZ1197" s="953"/>
      <c r="BA1197" s="953"/>
      <c r="BB1197" s="953"/>
      <c r="BC1197" s="954"/>
    </row>
    <row r="1198" spans="1:55" ht="15" customHeight="1">
      <c r="A1198" s="929"/>
      <c r="B1198" s="917"/>
      <c r="C1198" s="918"/>
      <c r="D1198" s="919"/>
      <c r="E1198" s="920"/>
      <c r="F1198" s="920"/>
      <c r="G1198" s="920"/>
      <c r="H1198" s="920"/>
      <c r="I1198" s="920"/>
      <c r="J1198" s="920"/>
      <c r="K1198" s="920"/>
      <c r="L1198" s="920"/>
      <c r="M1198" s="920"/>
      <c r="N1198" s="920"/>
      <c r="O1198" s="920"/>
      <c r="P1198" s="920"/>
      <c r="Q1198" s="921"/>
      <c r="R1198" s="922" t="s">
        <v>2067</v>
      </c>
      <c r="S1198" s="923"/>
      <c r="T1198" s="651" t="s">
        <v>363</v>
      </c>
      <c r="U1198" s="652"/>
      <c r="V1198" s="924"/>
      <c r="W1198" s="842" t="s">
        <v>888</v>
      </c>
      <c r="X1198" s="781"/>
      <c r="Y1198" s="781"/>
      <c r="Z1198" s="781"/>
      <c r="AA1198" s="781"/>
      <c r="AB1198" s="781"/>
      <c r="AC1198" s="781"/>
      <c r="AD1198" s="781"/>
      <c r="AE1198" s="781"/>
      <c r="AF1198" s="781"/>
      <c r="AG1198" s="781"/>
      <c r="AH1198" s="781"/>
      <c r="AI1198" s="781"/>
      <c r="AJ1198" s="781"/>
      <c r="AK1198" s="781"/>
      <c r="AL1198" s="781"/>
      <c r="AM1198" s="781"/>
      <c r="AN1198" s="781"/>
      <c r="AO1198" s="781"/>
      <c r="AP1198" s="781"/>
      <c r="AQ1198" s="781"/>
      <c r="AR1198" s="781"/>
      <c r="AS1198" s="781"/>
      <c r="AT1198" s="781"/>
      <c r="AU1198" s="781"/>
      <c r="AV1198" s="781"/>
      <c r="AW1198" s="925"/>
      <c r="AX1198" s="933"/>
      <c r="AY1198" s="934"/>
      <c r="AZ1198" s="934"/>
      <c r="BA1198" s="934"/>
      <c r="BB1198" s="934"/>
      <c r="BC1198" s="935"/>
    </row>
  </sheetData>
  <sheetProtection selectLockedCells="1"/>
  <customSheetViews>
    <customSheetView guid="{0B1068F6-BDC0-432D-8C6E-B9C76C3908E5}" scale="85" showPageBreaks="1" hiddenRows="1" view="pageBreakPreview" topLeftCell="A153">
      <selection activeCell="BE173" sqref="BE173"/>
      <rowBreaks count="36" manualBreakCount="36">
        <brk id="63" max="16383" man="1"/>
        <brk id="116" max="16383" man="1"/>
        <brk id="166" max="16383" man="1"/>
        <brk id="216" max="56" man="1"/>
        <brk id="226" max="16383" man="1"/>
        <brk id="300" max="16383" man="1"/>
        <brk id="333" max="16383" man="1"/>
        <brk id="362" max="16383" man="1"/>
        <brk id="414" max="16383" man="1"/>
        <brk id="463" max="56" man="1"/>
        <brk id="467" max="16383" man="1"/>
        <brk id="515" max="16383" man="1"/>
        <brk id="568" max="16383" man="1"/>
        <brk id="597" max="16383" man="1"/>
        <brk id="656" max="16383" man="1"/>
        <brk id="716" max="16383" man="1"/>
        <brk id="758" max="16383" man="1"/>
        <brk id="777" max="16383" man="1"/>
        <brk id="819" max="16383" man="1"/>
        <brk id="838" max="16383" man="1"/>
        <brk id="870" max="16383" man="1"/>
        <brk id="897" max="16383" man="1"/>
        <brk id="941" max="16383" man="1"/>
        <brk id="985" max="16383" man="1"/>
        <brk id="1027" max="16383" man="1"/>
        <brk id="1053" max="16383" man="1"/>
        <brk id="1112" max="55" man="1"/>
        <brk id="1131" max="16383" man="1"/>
        <brk id="1189" max="16383" man="1"/>
        <brk id="1229" max="16383" man="1"/>
        <brk id="1271" max="16383" man="1"/>
        <brk id="1323" max="16383" man="1"/>
        <brk id="1371" max="16383" man="1"/>
        <brk id="1415" max="16383" man="1"/>
        <brk id="1458" max="16383" man="1"/>
        <brk id="1505" max="16383" man="1"/>
      </rowBreaks>
      <pageMargins left="0.70866141732283472" right="0" top="0.62992125984251968" bottom="0.62992125984251968" header="0" footer="0.31496062992125984"/>
      <headerFooter differentFirst="1">
        <oddFooter>&amp;C&amp;'- &amp;P&amp;' -</oddFooter>
      </headerFooter>
    </customSheetView>
    <customSheetView guid="{1BD40FEC-8CAF-4F7B-A26E-E51DC2694AD5}" scale="75" showPageBreaks="1" hiddenRows="1" view="pageBreakPreview" showRuler="0" topLeftCell="A150">
      <selection activeCell="W143" sqref="W143"/>
      <rowBreaks count="34" manualBreakCount="34">
        <brk id="63" max="16383" man="1"/>
        <brk id="116" max="16383" man="1"/>
        <brk id="170" max="16383" man="1"/>
        <brk id="222" max="16383" man="1"/>
        <brk id="294" max="16383" man="1"/>
        <brk id="327" max="16383" man="1"/>
        <brk id="356" max="16383" man="1"/>
        <brk id="408" max="16383" man="1"/>
        <brk id="453" max="16383" man="1"/>
        <brk id="501" max="16383" man="1"/>
        <brk id="554" max="16383" man="1"/>
        <brk id="601" max="16383" man="1"/>
        <brk id="660" max="16383" man="1"/>
        <brk id="720" max="16383" man="1"/>
        <brk id="762" max="16383" man="1"/>
        <brk id="781" max="16383" man="1"/>
        <brk id="825" max="16383" man="1"/>
        <brk id="844" max="16383" man="1"/>
        <brk id="876" max="16383" man="1"/>
        <brk id="903" max="16383" man="1"/>
        <brk id="947" max="16383" man="1"/>
        <brk id="991" max="16383" man="1"/>
        <brk id="1036" max="16383" man="1"/>
        <brk id="1062" max="16383" man="1"/>
        <brk id="1121" max="55" man="1"/>
        <brk id="1140" max="16383" man="1"/>
        <brk id="1198" max="16383" man="1"/>
        <brk id="1238" max="16383" man="1"/>
        <brk id="1280" max="16383" man="1"/>
        <brk id="1332" max="16383" man="1"/>
        <brk id="1380" max="16383" man="1"/>
        <brk id="1424" max="16383" man="1"/>
        <brk id="1468" max="16383" man="1"/>
        <brk id="1516" max="16383" man="1"/>
      </rowBreaks>
      <pageMargins left="0.70866141732283472" right="0" top="0.62992125984251968" bottom="0.62992125984251968" header="0" footer="0.31496062992125984"/>
      <headerFooter alignWithMargins="0">
        <oddFooter>&amp;C&amp;'- &amp;P&amp;' -</oddFooter>
      </headerFooter>
    </customSheetView>
  </customSheetViews>
  <mergeCells count="3871">
    <mergeCell ref="Y689:AB689"/>
    <mergeCell ref="AC567:AD567"/>
    <mergeCell ref="Y605:AB605"/>
    <mergeCell ref="AZ619:BC619"/>
    <mergeCell ref="AZ620:BC620"/>
    <mergeCell ref="AZ622:BC622"/>
    <mergeCell ref="AZ623:BC623"/>
    <mergeCell ref="AA619:AB619"/>
    <mergeCell ref="AA620:AB620"/>
    <mergeCell ref="AA622:AB622"/>
    <mergeCell ref="AA623:AB623"/>
    <mergeCell ref="Y688:AB688"/>
    <mergeCell ref="A1054:C1054"/>
    <mergeCell ref="R1054:S1054"/>
    <mergeCell ref="T1054:V1054"/>
    <mergeCell ref="AX1054:BC1054"/>
    <mergeCell ref="A1055:C1055"/>
    <mergeCell ref="R1055:S1055"/>
    <mergeCell ref="T1055:V1055"/>
    <mergeCell ref="AX1055:BC1055"/>
    <mergeCell ref="AX990:BC990"/>
    <mergeCell ref="AX991:BC991"/>
    <mergeCell ref="AX992:BC992"/>
    <mergeCell ref="AX993:BC993"/>
    <mergeCell ref="T990:V990"/>
    <mergeCell ref="T991:V991"/>
    <mergeCell ref="T992:V992"/>
    <mergeCell ref="T993:V993"/>
    <mergeCell ref="R990:S990"/>
    <mergeCell ref="R991:S991"/>
    <mergeCell ref="R992:S992"/>
    <mergeCell ref="R993:S993"/>
    <mergeCell ref="W895:AW895"/>
    <mergeCell ref="W896:AW896"/>
    <mergeCell ref="W897:AW897"/>
    <mergeCell ref="W898:AW898"/>
    <mergeCell ref="W899:AW899"/>
    <mergeCell ref="W900:AW900"/>
    <mergeCell ref="W901:AW901"/>
    <mergeCell ref="W1015:AW1015"/>
    <mergeCell ref="W1175:AW1175"/>
    <mergeCell ref="T1192:V1192"/>
    <mergeCell ref="R1192:S1192"/>
    <mergeCell ref="T1166:V1166"/>
    <mergeCell ref="AX1166:BC1166"/>
    <mergeCell ref="T1127:V1127"/>
    <mergeCell ref="T1128:V1128"/>
    <mergeCell ref="T1129:V1129"/>
    <mergeCell ref="AX1127:BC1127"/>
    <mergeCell ref="AX1128:BC1128"/>
    <mergeCell ref="AX1129:BC1129"/>
    <mergeCell ref="AX1172:BC1172"/>
    <mergeCell ref="AX1173:BC1173"/>
    <mergeCell ref="AX1174:BC1174"/>
    <mergeCell ref="AX1175:BC1175"/>
    <mergeCell ref="AX1176:BC1176"/>
    <mergeCell ref="AX1177:BC1177"/>
    <mergeCell ref="AX1165:BC1165"/>
    <mergeCell ref="AX1167:BC1167"/>
    <mergeCell ref="AX1168:BC1168"/>
    <mergeCell ref="AX1169:BC1169"/>
    <mergeCell ref="AX1170:BC1170"/>
    <mergeCell ref="AX1171:BC1171"/>
    <mergeCell ref="AX1197:BC1197"/>
    <mergeCell ref="AX1198:BC1198"/>
    <mergeCell ref="AX1190:BC1190"/>
    <mergeCell ref="AX1191:BC1191"/>
    <mergeCell ref="AX1193:BC1193"/>
    <mergeCell ref="AX1194:BC1194"/>
    <mergeCell ref="AX1195:BC1195"/>
    <mergeCell ref="AX1196:BC1196"/>
    <mergeCell ref="AX1184:BC1184"/>
    <mergeCell ref="AX1185:BC1185"/>
    <mergeCell ref="AX1186:BC1186"/>
    <mergeCell ref="AX1187:BC1187"/>
    <mergeCell ref="AX1188:BC1188"/>
    <mergeCell ref="AX1189:BC1189"/>
    <mergeCell ref="AX1178:BC1178"/>
    <mergeCell ref="AX1179:BC1179"/>
    <mergeCell ref="AX1180:BC1180"/>
    <mergeCell ref="AX1181:BC1181"/>
    <mergeCell ref="AX1182:BC1182"/>
    <mergeCell ref="AX1183:BC1183"/>
    <mergeCell ref="AX1159:BC1159"/>
    <mergeCell ref="AX1160:BC1160"/>
    <mergeCell ref="AX1161:BC1161"/>
    <mergeCell ref="AX1162:BC1162"/>
    <mergeCell ref="AX1163:BC1163"/>
    <mergeCell ref="AX1164:BC1164"/>
    <mergeCell ref="AX1153:BC1153"/>
    <mergeCell ref="AX1154:BC1154"/>
    <mergeCell ref="AX1155:BC1155"/>
    <mergeCell ref="AX1156:BC1156"/>
    <mergeCell ref="AX1157:BC1157"/>
    <mergeCell ref="AX1158:BC1158"/>
    <mergeCell ref="AX1144:BC1144"/>
    <mergeCell ref="AX1145:BC1145"/>
    <mergeCell ref="AX1146:BC1146"/>
    <mergeCell ref="AX1147:BC1147"/>
    <mergeCell ref="AX1148:BC1148"/>
    <mergeCell ref="AX1152:BC1152"/>
    <mergeCell ref="AX1151:BC1151"/>
    <mergeCell ref="AX1138:BC1138"/>
    <mergeCell ref="AX1139:BC1139"/>
    <mergeCell ref="AX1140:BC1140"/>
    <mergeCell ref="AX1141:BC1141"/>
    <mergeCell ref="AX1142:BC1142"/>
    <mergeCell ref="AX1143:BC1143"/>
    <mergeCell ref="AX1132:BC1132"/>
    <mergeCell ref="AX1133:BC1133"/>
    <mergeCell ref="AX1134:BC1134"/>
    <mergeCell ref="AX1135:BC1135"/>
    <mergeCell ref="AX1136:BC1136"/>
    <mergeCell ref="AX1137:BC1137"/>
    <mergeCell ref="AX1123:BC1123"/>
    <mergeCell ref="AX1124:BC1124"/>
    <mergeCell ref="AX1125:BC1125"/>
    <mergeCell ref="AX1126:BC1126"/>
    <mergeCell ref="AX1130:BC1130"/>
    <mergeCell ref="AX1131:BC1131"/>
    <mergeCell ref="AX1118:BC1118"/>
    <mergeCell ref="AX1119:BC1119"/>
    <mergeCell ref="AX1120:BC1120"/>
    <mergeCell ref="AX1121:BC1121"/>
    <mergeCell ref="AX1122:BC1122"/>
    <mergeCell ref="AX1111:BC1111"/>
    <mergeCell ref="AX1112:BC1112"/>
    <mergeCell ref="AX1113:BC1113"/>
    <mergeCell ref="AX1114:BC1114"/>
    <mergeCell ref="AX1115:BC1115"/>
    <mergeCell ref="AX1116:BC1116"/>
    <mergeCell ref="AX1105:BC1105"/>
    <mergeCell ref="AX1106:BC1106"/>
    <mergeCell ref="AX1107:BC1107"/>
    <mergeCell ref="AX1108:BC1108"/>
    <mergeCell ref="AX1109:BC1109"/>
    <mergeCell ref="AX1110:BC1110"/>
    <mergeCell ref="AX1095:BC1095"/>
    <mergeCell ref="AX1096:BC1096"/>
    <mergeCell ref="AX1097:BC1097"/>
    <mergeCell ref="AX1098:BC1098"/>
    <mergeCell ref="AX1101:BC1101"/>
    <mergeCell ref="AX1088:BC1088"/>
    <mergeCell ref="AX1089:BC1089"/>
    <mergeCell ref="AX1090:BC1090"/>
    <mergeCell ref="AX1091:BC1091"/>
    <mergeCell ref="AX1092:BC1092"/>
    <mergeCell ref="AX1082:BC1082"/>
    <mergeCell ref="AX1083:BC1083"/>
    <mergeCell ref="AX1084:BC1084"/>
    <mergeCell ref="AX1085:BC1085"/>
    <mergeCell ref="AX1086:BC1086"/>
    <mergeCell ref="AX1087:BC1087"/>
    <mergeCell ref="AX1117:BC1117"/>
    <mergeCell ref="AX1079:BC1079"/>
    <mergeCell ref="AX1080:BC1080"/>
    <mergeCell ref="AX1081:BC1081"/>
    <mergeCell ref="AX1070:BC1070"/>
    <mergeCell ref="AX1071:BC1071"/>
    <mergeCell ref="AX1072:BC1072"/>
    <mergeCell ref="AX1073:BC1073"/>
    <mergeCell ref="AX1074:BC1074"/>
    <mergeCell ref="AX1075:BC1075"/>
    <mergeCell ref="AX1064:BC1064"/>
    <mergeCell ref="AX1065:BC1065"/>
    <mergeCell ref="AX1066:BC1066"/>
    <mergeCell ref="AX1067:BC1067"/>
    <mergeCell ref="AX1068:BC1068"/>
    <mergeCell ref="AX1069:BC1069"/>
    <mergeCell ref="AX1093:BC1093"/>
    <mergeCell ref="AX1094:BC1094"/>
    <mergeCell ref="AX1062:BC1062"/>
    <mergeCell ref="AX1063:BC1063"/>
    <mergeCell ref="AX1045:BC1045"/>
    <mergeCell ref="AX1046:BC1046"/>
    <mergeCell ref="AX1047:BC1047"/>
    <mergeCell ref="AX1048:BC1048"/>
    <mergeCell ref="AX1049:BC1049"/>
    <mergeCell ref="AX1050:BC1050"/>
    <mergeCell ref="AX1039:BC1039"/>
    <mergeCell ref="AX1040:BC1040"/>
    <mergeCell ref="AX1041:BC1041"/>
    <mergeCell ref="AX1042:BC1042"/>
    <mergeCell ref="AX1043:BC1043"/>
    <mergeCell ref="AX1044:BC1044"/>
    <mergeCell ref="AX1076:BC1076"/>
    <mergeCell ref="AX1077:BC1077"/>
    <mergeCell ref="AX1078:BC1078"/>
    <mergeCell ref="AX1038:BC1038"/>
    <mergeCell ref="AX1027:BC1027"/>
    <mergeCell ref="AX1028:BC1028"/>
    <mergeCell ref="AX1029:BC1029"/>
    <mergeCell ref="AX1030:BC1030"/>
    <mergeCell ref="AX1031:BC1031"/>
    <mergeCell ref="AX1032:BC1032"/>
    <mergeCell ref="AX1021:BC1021"/>
    <mergeCell ref="AX1022:BC1022"/>
    <mergeCell ref="AX1023:BC1023"/>
    <mergeCell ref="AX1024:BC1024"/>
    <mergeCell ref="AX1025:BC1025"/>
    <mergeCell ref="AX1026:BC1026"/>
    <mergeCell ref="AX1051:BC1051"/>
    <mergeCell ref="AX1052:BC1052"/>
    <mergeCell ref="AX1053:BC1053"/>
    <mergeCell ref="AX1061:BC1061"/>
    <mergeCell ref="AX1058:BC1058"/>
    <mergeCell ref="AX994:BC994"/>
    <mergeCell ref="AX979:BC979"/>
    <mergeCell ref="AX980:BC980"/>
    <mergeCell ref="AX981:BC981"/>
    <mergeCell ref="AX982:BC982"/>
    <mergeCell ref="AX983:BC983"/>
    <mergeCell ref="AX984:BC984"/>
    <mergeCell ref="AX1033:BC1033"/>
    <mergeCell ref="AX1034:BC1034"/>
    <mergeCell ref="AX1035:BC1035"/>
    <mergeCell ref="AX1036:BC1036"/>
    <mergeCell ref="AX1037:BC1037"/>
    <mergeCell ref="AX1007:BC1007"/>
    <mergeCell ref="AX1008:BC1008"/>
    <mergeCell ref="AX1009:BC1009"/>
    <mergeCell ref="AX1018:BC1018"/>
    <mergeCell ref="AX1019:BC1019"/>
    <mergeCell ref="AX1020:BC1020"/>
    <mergeCell ref="AX1012:BC1012"/>
    <mergeCell ref="AX1001:BC1001"/>
    <mergeCell ref="AX1002:BC1002"/>
    <mergeCell ref="AX1003:BC1003"/>
    <mergeCell ref="AX1004:BC1004"/>
    <mergeCell ref="AX1005:BC1005"/>
    <mergeCell ref="AX1006:BC1006"/>
    <mergeCell ref="AX995:BC995"/>
    <mergeCell ref="AX996:BC996"/>
    <mergeCell ref="AX997:BC997"/>
    <mergeCell ref="AX998:BC998"/>
    <mergeCell ref="AX999:BC999"/>
    <mergeCell ref="AX1000:BC1000"/>
    <mergeCell ref="AX962:BC962"/>
    <mergeCell ref="AX963:BC963"/>
    <mergeCell ref="AX964:BC964"/>
    <mergeCell ref="AX965:BC965"/>
    <mergeCell ref="AB786:AD786"/>
    <mergeCell ref="C866:BB867"/>
    <mergeCell ref="AX989:BC989"/>
    <mergeCell ref="AX985:BC985"/>
    <mergeCell ref="AX986:BC986"/>
    <mergeCell ref="AX987:BC987"/>
    <mergeCell ref="AX988:BC988"/>
    <mergeCell ref="AX877:BC877"/>
    <mergeCell ref="AX881:BC881"/>
    <mergeCell ref="AX890:BC890"/>
    <mergeCell ref="AX951:BC951"/>
    <mergeCell ref="AX932:BC932"/>
    <mergeCell ref="AX933:BC933"/>
    <mergeCell ref="AX934:BC934"/>
    <mergeCell ref="A880:C880"/>
    <mergeCell ref="A881:C881"/>
    <mergeCell ref="A886:C886"/>
    <mergeCell ref="A901:C901"/>
    <mergeCell ref="W884:AW884"/>
    <mergeCell ref="W902:AW902"/>
    <mergeCell ref="W903:AW903"/>
    <mergeCell ref="W887:AW887"/>
    <mergeCell ref="W888:AW888"/>
    <mergeCell ref="W889:AW889"/>
    <mergeCell ref="W890:AW890"/>
    <mergeCell ref="W891:AW891"/>
    <mergeCell ref="W892:AW892"/>
    <mergeCell ref="W894:AW894"/>
    <mergeCell ref="AO760:AT760"/>
    <mergeCell ref="AC831:AD831"/>
    <mergeCell ref="A821:AB823"/>
    <mergeCell ref="A824:AB826"/>
    <mergeCell ref="A785:Y787"/>
    <mergeCell ref="T870:V870"/>
    <mergeCell ref="T871:V871"/>
    <mergeCell ref="T872:V872"/>
    <mergeCell ref="T873:V873"/>
    <mergeCell ref="T874:V874"/>
    <mergeCell ref="T875:V875"/>
    <mergeCell ref="AX976:BC976"/>
    <mergeCell ref="AX977:BC977"/>
    <mergeCell ref="AX978:BC978"/>
    <mergeCell ref="AX966:BC966"/>
    <mergeCell ref="AX952:BC952"/>
    <mergeCell ref="AX953:BC953"/>
    <mergeCell ref="AX954:BC954"/>
    <mergeCell ref="R873:S873"/>
    <mergeCell ref="T876:V876"/>
    <mergeCell ref="A903:C903"/>
    <mergeCell ref="A896:C896"/>
    <mergeCell ref="A877:C877"/>
    <mergeCell ref="T913:V913"/>
    <mergeCell ref="T899:V899"/>
    <mergeCell ref="A874:C874"/>
    <mergeCell ref="T900:V900"/>
    <mergeCell ref="R898:S898"/>
    <mergeCell ref="T921:V921"/>
    <mergeCell ref="AX955:BC955"/>
    <mergeCell ref="AX956:BC956"/>
    <mergeCell ref="AX957:BC957"/>
    <mergeCell ref="AK531:AV531"/>
    <mergeCell ref="AD517:AE517"/>
    <mergeCell ref="Q510:Z510"/>
    <mergeCell ref="Z517:AC517"/>
    <mergeCell ref="Z518:AC518"/>
    <mergeCell ref="Z519:AC519"/>
    <mergeCell ref="AQ509:AR509"/>
    <mergeCell ref="B508:L508"/>
    <mergeCell ref="B509:L509"/>
    <mergeCell ref="B510:L510"/>
    <mergeCell ref="Q505:Z505"/>
    <mergeCell ref="Q506:Z506"/>
    <mergeCell ref="Q507:Z507"/>
    <mergeCell ref="Q508:Z508"/>
    <mergeCell ref="AD518:AE518"/>
    <mergeCell ref="B525:C525"/>
    <mergeCell ref="B521:C521"/>
    <mergeCell ref="AS507:BA507"/>
    <mergeCell ref="AS508:BA508"/>
    <mergeCell ref="AC507:AD507"/>
    <mergeCell ref="AC508:AD508"/>
    <mergeCell ref="B507:L507"/>
    <mergeCell ref="AZ515:BC515"/>
    <mergeCell ref="AZ520:BC520"/>
    <mergeCell ref="B524:C524"/>
    <mergeCell ref="AO505:AP505"/>
    <mergeCell ref="AQ505:AR505"/>
    <mergeCell ref="AE505:AN505"/>
    <mergeCell ref="O506:P506"/>
    <mergeCell ref="AO504:AP504"/>
    <mergeCell ref="AE506:AN506"/>
    <mergeCell ref="AO506:AP506"/>
    <mergeCell ref="BB506:BC506"/>
    <mergeCell ref="O507:P507"/>
    <mergeCell ref="AO510:AP510"/>
    <mergeCell ref="BB507:BC507"/>
    <mergeCell ref="Z534:AC534"/>
    <mergeCell ref="Z535:AC535"/>
    <mergeCell ref="E546:Y546"/>
    <mergeCell ref="Z533:AC533"/>
    <mergeCell ref="AD515:AE515"/>
    <mergeCell ref="AD532:BC532"/>
    <mergeCell ref="Z531:AC531"/>
    <mergeCell ref="Z532:AC532"/>
    <mergeCell ref="Z520:AC520"/>
    <mergeCell ref="Z514:AC514"/>
    <mergeCell ref="Z515:AC515"/>
    <mergeCell ref="AE507:AN507"/>
    <mergeCell ref="AE508:AN508"/>
    <mergeCell ref="AE509:AN509"/>
    <mergeCell ref="AA507:AB507"/>
    <mergeCell ref="AD542:BC542"/>
    <mergeCell ref="AS509:BA509"/>
    <mergeCell ref="AZ517:BC517"/>
    <mergeCell ref="M509:N509"/>
    <mergeCell ref="BB508:BC508"/>
    <mergeCell ref="AO507:AP507"/>
    <mergeCell ref="AQ507:AR507"/>
    <mergeCell ref="M507:N507"/>
    <mergeCell ref="AO509:AP509"/>
    <mergeCell ref="O509:P509"/>
    <mergeCell ref="AF520:AY520"/>
    <mergeCell ref="AD514:AE514"/>
    <mergeCell ref="BB509:BC509"/>
    <mergeCell ref="AA509:AB509"/>
    <mergeCell ref="M508:N508"/>
    <mergeCell ref="E532:Y532"/>
    <mergeCell ref="E533:Y533"/>
    <mergeCell ref="AC629:AD629"/>
    <mergeCell ref="AF641:AY641"/>
    <mergeCell ref="AD537:BC537"/>
    <mergeCell ref="AD538:BC538"/>
    <mergeCell ref="AD539:BC539"/>
    <mergeCell ref="AD540:BC540"/>
    <mergeCell ref="Z536:AC536"/>
    <mergeCell ref="Y562:AB562"/>
    <mergeCell ref="Y563:AB563"/>
    <mergeCell ref="AD544:BC544"/>
    <mergeCell ref="AD545:BC545"/>
    <mergeCell ref="AD546:BC546"/>
    <mergeCell ref="AZ560:BC560"/>
    <mergeCell ref="AD552:BC552"/>
    <mergeCell ref="Z537:AC537"/>
    <mergeCell ref="AD541:BC541"/>
    <mergeCell ref="AD543:BC543"/>
    <mergeCell ref="AC647:AD647"/>
    <mergeCell ref="AZ650:BC650"/>
    <mergeCell ref="AC627:AD627"/>
    <mergeCell ref="AZ668:BC668"/>
    <mergeCell ref="AC681:AD681"/>
    <mergeCell ref="AC682:AD682"/>
    <mergeCell ref="AC683:AD683"/>
    <mergeCell ref="AC672:AD672"/>
    <mergeCell ref="AC673:AD673"/>
    <mergeCell ref="AC671:AD671"/>
    <mergeCell ref="AC674:AD674"/>
    <mergeCell ref="AC667:AD667"/>
    <mergeCell ref="AC668:AD668"/>
    <mergeCell ref="AC669:AD669"/>
    <mergeCell ref="AF668:AY668"/>
    <mergeCell ref="Y630:AB630"/>
    <mergeCell ref="AC680:AD680"/>
    <mergeCell ref="AF671:AY671"/>
    <mergeCell ref="AZ674:BC674"/>
    <mergeCell ref="AF669:AY669"/>
    <mergeCell ref="AC651:AD651"/>
    <mergeCell ref="AC652:AD652"/>
    <mergeCell ref="AF643:AY643"/>
    <mergeCell ref="AZ642:BC642"/>
    <mergeCell ref="Y635:AB635"/>
    <mergeCell ref="AC635:AD635"/>
    <mergeCell ref="AZ635:BC635"/>
    <mergeCell ref="AC634:AD634"/>
    <mergeCell ref="AZ634:BC634"/>
    <mergeCell ref="AZ631:BC631"/>
    <mergeCell ref="AZ632:BC632"/>
    <mergeCell ref="AC628:AD628"/>
    <mergeCell ref="AC840:AD840"/>
    <mergeCell ref="V702:W703"/>
    <mergeCell ref="AA613:AB613"/>
    <mergeCell ref="W614:Z614"/>
    <mergeCell ref="AA614:AB614"/>
    <mergeCell ref="AZ671:BC671"/>
    <mergeCell ref="AF672:AY672"/>
    <mergeCell ref="AZ679:BC679"/>
    <mergeCell ref="Y627:AB627"/>
    <mergeCell ref="AZ628:BC628"/>
    <mergeCell ref="AZ630:BC630"/>
    <mergeCell ref="AZ633:BC633"/>
    <mergeCell ref="AZ641:BC641"/>
    <mergeCell ref="Y682:AB682"/>
    <mergeCell ref="AF666:AY666"/>
    <mergeCell ref="AC666:AD666"/>
    <mergeCell ref="AC664:AD664"/>
    <mergeCell ref="AC665:AD665"/>
    <mergeCell ref="AZ651:BC651"/>
    <mergeCell ref="AZ664:BC664"/>
    <mergeCell ref="AZ669:BC669"/>
    <mergeCell ref="AZ667:BC667"/>
    <mergeCell ref="AC633:AD633"/>
    <mergeCell ref="Y651:AB651"/>
    <mergeCell ref="Y652:AB652"/>
    <mergeCell ref="AC630:AD630"/>
    <mergeCell ref="AC631:AD631"/>
    <mergeCell ref="AC650:AD650"/>
    <mergeCell ref="AZ646:BC646"/>
    <mergeCell ref="AF664:AY664"/>
    <mergeCell ref="AF651:AY651"/>
    <mergeCell ref="AF646:AY646"/>
    <mergeCell ref="AC626:AD626"/>
    <mergeCell ref="Y631:AB631"/>
    <mergeCell ref="AF647:AY647"/>
    <mergeCell ref="AX899:BC899"/>
    <mergeCell ref="AX900:BC900"/>
    <mergeCell ref="AX901:BC901"/>
    <mergeCell ref="AX904:BC904"/>
    <mergeCell ref="AX930:BC930"/>
    <mergeCell ref="AA740:AF740"/>
    <mergeCell ref="AA807:AC807"/>
    <mergeCell ref="AX947:BC947"/>
    <mergeCell ref="AX948:BC948"/>
    <mergeCell ref="AG733:AL733"/>
    <mergeCell ref="AG736:AL736"/>
    <mergeCell ref="AB698:BB698"/>
    <mergeCell ref="Y681:AB681"/>
    <mergeCell ref="Y683:AB683"/>
    <mergeCell ref="Y677:AB677"/>
    <mergeCell ref="Y673:AB673"/>
    <mergeCell ref="Y674:AB674"/>
    <mergeCell ref="Y664:AB664"/>
    <mergeCell ref="Y665:AB665"/>
    <mergeCell ref="Y667:AB667"/>
    <mergeCell ref="Y668:AB668"/>
    <mergeCell ref="Y669:AB669"/>
    <mergeCell ref="Y685:AB685"/>
    <mergeCell ref="AE776:AY776"/>
    <mergeCell ref="AF685:AY685"/>
    <mergeCell ref="W893:AW893"/>
    <mergeCell ref="X702:AC703"/>
    <mergeCell ref="AE834:AG834"/>
    <mergeCell ref="AE840:AG840"/>
    <mergeCell ref="AD534:BC534"/>
    <mergeCell ref="AD535:BC535"/>
    <mergeCell ref="T925:V925"/>
    <mergeCell ref="M585:N587"/>
    <mergeCell ref="AZ626:BC626"/>
    <mergeCell ref="AC601:AD601"/>
    <mergeCell ref="AZ596:BC596"/>
    <mergeCell ref="AZ614:BC614"/>
    <mergeCell ref="AZ615:BC615"/>
    <mergeCell ref="AZ616:BC616"/>
    <mergeCell ref="Y642:AB642"/>
    <mergeCell ref="Y643:AB643"/>
    <mergeCell ref="AC632:AD632"/>
    <mergeCell ref="Y628:AB628"/>
    <mergeCell ref="AZ672:BC672"/>
    <mergeCell ref="AZ629:BC629"/>
    <mergeCell ref="AZ627:BC627"/>
    <mergeCell ref="AC602:AD602"/>
    <mergeCell ref="AC603:AD603"/>
    <mergeCell ref="AZ603:BC603"/>
    <mergeCell ref="AZ599:BC599"/>
    <mergeCell ref="AZ602:BC602"/>
    <mergeCell ref="Y666:AB666"/>
    <mergeCell ref="AF674:AY674"/>
    <mergeCell ref="AC679:AD679"/>
    <mergeCell ref="AZ598:BC598"/>
    <mergeCell ref="Y604:AB604"/>
    <mergeCell ref="R877:S877"/>
    <mergeCell ref="V706:W707"/>
    <mergeCell ref="AZ644:BC644"/>
    <mergeCell ref="AZ645:BC645"/>
    <mergeCell ref="AF673:AY673"/>
    <mergeCell ref="AX936:BC936"/>
    <mergeCell ref="AX898:BC898"/>
    <mergeCell ref="AO499:AP499"/>
    <mergeCell ref="AQ499:AR499"/>
    <mergeCell ref="AC594:AD594"/>
    <mergeCell ref="AC595:AD595"/>
    <mergeCell ref="E547:Y547"/>
    <mergeCell ref="E548:Y548"/>
    <mergeCell ref="E552:Y552"/>
    <mergeCell ref="Y559:AB559"/>
    <mergeCell ref="Y560:AB560"/>
    <mergeCell ref="Y561:AB561"/>
    <mergeCell ref="AZ562:BC562"/>
    <mergeCell ref="O586:P586"/>
    <mergeCell ref="BB590:BC590"/>
    <mergeCell ref="O590:T590"/>
    <mergeCell ref="Z547:AC547"/>
    <mergeCell ref="Z548:AC548"/>
    <mergeCell ref="AQ506:AR506"/>
    <mergeCell ref="AS506:BA506"/>
    <mergeCell ref="AC506:AD506"/>
    <mergeCell ref="AO501:AP501"/>
    <mergeCell ref="Z545:AC545"/>
    <mergeCell ref="AZ564:BC564"/>
    <mergeCell ref="E573:M573"/>
    <mergeCell ref="AE510:AN510"/>
    <mergeCell ref="AA503:AB503"/>
    <mergeCell ref="AD531:AJ531"/>
    <mergeCell ref="AD548:BC548"/>
    <mergeCell ref="AC563:AD563"/>
    <mergeCell ref="AC564:AD564"/>
    <mergeCell ref="AD533:BC533"/>
    <mergeCell ref="AZ600:BC600"/>
    <mergeCell ref="Y671:AB671"/>
    <mergeCell ref="D1101:Q1101"/>
    <mergeCell ref="AA801:AC801"/>
    <mergeCell ref="O855:Q855"/>
    <mergeCell ref="Z756:Z757"/>
    <mergeCell ref="R900:S900"/>
    <mergeCell ref="R902:S902"/>
    <mergeCell ref="A897:C897"/>
    <mergeCell ref="R871:S871"/>
    <mergeCell ref="A891:C891"/>
    <mergeCell ref="R875:S875"/>
    <mergeCell ref="R874:S874"/>
    <mergeCell ref="R894:S894"/>
    <mergeCell ref="A894:C894"/>
    <mergeCell ref="A884:C884"/>
    <mergeCell ref="A878:C878"/>
    <mergeCell ref="AX908:BC908"/>
    <mergeCell ref="R892:S892"/>
    <mergeCell ref="A885:C885"/>
    <mergeCell ref="R893:S893"/>
    <mergeCell ref="AE825:AG825"/>
    <mergeCell ref="T971:V971"/>
    <mergeCell ref="AB780:AD780"/>
    <mergeCell ref="AC777:AT777"/>
    <mergeCell ref="A776:Y777"/>
    <mergeCell ref="A780:Y780"/>
    <mergeCell ref="A792:O798"/>
    <mergeCell ref="AE822:AG822"/>
    <mergeCell ref="AX897:BC897"/>
    <mergeCell ref="AX975:BC975"/>
    <mergeCell ref="AX935:BC935"/>
    <mergeCell ref="AC501:AD501"/>
    <mergeCell ref="AS505:BA505"/>
    <mergeCell ref="A753:B753"/>
    <mergeCell ref="AX869:BC869"/>
    <mergeCell ref="K728:Q730"/>
    <mergeCell ref="E538:Y538"/>
    <mergeCell ref="E539:Y539"/>
    <mergeCell ref="E540:Y540"/>
    <mergeCell ref="E541:Y541"/>
    <mergeCell ref="E542:Y542"/>
    <mergeCell ref="E543:Y543"/>
    <mergeCell ref="E544:Y544"/>
    <mergeCell ref="E545:Y545"/>
    <mergeCell ref="M588:N590"/>
    <mergeCell ref="AZ563:BC563"/>
    <mergeCell ref="Z546:AC546"/>
    <mergeCell ref="Z543:AC543"/>
    <mergeCell ref="Z538:AC538"/>
    <mergeCell ref="Z539:AC539"/>
    <mergeCell ref="Z540:AC540"/>
    <mergeCell ref="Z541:AC541"/>
    <mergeCell ref="AZ601:BC601"/>
    <mergeCell ref="AZ597:BC597"/>
    <mergeCell ref="B544:C544"/>
    <mergeCell ref="AZ647:BC647"/>
    <mergeCell ref="AF650:AY650"/>
    <mergeCell ref="A570:B570"/>
    <mergeCell ref="AC597:AD597"/>
    <mergeCell ref="AC598:AD598"/>
    <mergeCell ref="B545:C545"/>
    <mergeCell ref="AC596:AD596"/>
    <mergeCell ref="AZ594:BC594"/>
    <mergeCell ref="BB494:BC494"/>
    <mergeCell ref="AA494:AB494"/>
    <mergeCell ref="AE488:AN488"/>
    <mergeCell ref="B532:C532"/>
    <mergeCell ref="AQ510:AR510"/>
    <mergeCell ref="A513:B513"/>
    <mergeCell ref="AQ504:AR504"/>
    <mergeCell ref="AS504:BA504"/>
    <mergeCell ref="BB504:BC504"/>
    <mergeCell ref="AA504:AB504"/>
    <mergeCell ref="R879:S879"/>
    <mergeCell ref="R882:S882"/>
    <mergeCell ref="AF681:AY681"/>
    <mergeCell ref="M498:N498"/>
    <mergeCell ref="O497:P497"/>
    <mergeCell ref="AO497:AP497"/>
    <mergeCell ref="AQ497:AR497"/>
    <mergeCell ref="AC498:AD498"/>
    <mergeCell ref="AE498:AN498"/>
    <mergeCell ref="BB497:BC497"/>
    <mergeCell ref="AA497:AB497"/>
    <mergeCell ref="AC502:AD502"/>
    <mergeCell ref="AE760:AN760"/>
    <mergeCell ref="O505:P505"/>
    <mergeCell ref="AA502:AB502"/>
    <mergeCell ref="AO503:AP503"/>
    <mergeCell ref="AQ503:AR503"/>
    <mergeCell ref="M501:N501"/>
    <mergeCell ref="AO500:AP500"/>
    <mergeCell ref="AQ500:AR500"/>
    <mergeCell ref="AS500:BA500"/>
    <mergeCell ref="BB500:BC500"/>
    <mergeCell ref="W612:Z612"/>
    <mergeCell ref="AA612:AB612"/>
    <mergeCell ref="AH426:AJ426"/>
    <mergeCell ref="AH436:AJ436"/>
    <mergeCell ref="M466:M469"/>
    <mergeCell ref="AD444:AH444"/>
    <mergeCell ref="AF449:AH449"/>
    <mergeCell ref="N473:P474"/>
    <mergeCell ref="M490:N490"/>
    <mergeCell ref="O502:P502"/>
    <mergeCell ref="AZ435:BB435"/>
    <mergeCell ref="AC491:AD491"/>
    <mergeCell ref="AE495:AN495"/>
    <mergeCell ref="AO496:AP496"/>
    <mergeCell ref="AQ496:AR496"/>
    <mergeCell ref="AS495:BA495"/>
    <mergeCell ref="AO498:AP498"/>
    <mergeCell ref="AQ498:AR498"/>
    <mergeCell ref="AS498:BA498"/>
    <mergeCell ref="AS501:BA501"/>
    <mergeCell ref="BB501:BC501"/>
    <mergeCell ref="AA501:AB501"/>
    <mergeCell ref="AO495:AP495"/>
    <mergeCell ref="AQ495:AR495"/>
    <mergeCell ref="AQ494:AR494"/>
    <mergeCell ref="AA493:AB493"/>
    <mergeCell ref="BB496:BC496"/>
    <mergeCell ref="BB498:BC498"/>
    <mergeCell ref="AA498:AB498"/>
    <mergeCell ref="AC496:AD496"/>
    <mergeCell ref="AE496:AN496"/>
    <mergeCell ref="AS496:BA496"/>
    <mergeCell ref="AO494:AP494"/>
    <mergeCell ref="AQ493:AR493"/>
    <mergeCell ref="AO493:AP493"/>
    <mergeCell ref="BB495:BC495"/>
    <mergeCell ref="AA495:AB495"/>
    <mergeCell ref="AS497:BA497"/>
    <mergeCell ref="AQ491:AR491"/>
    <mergeCell ref="Q496:Z496"/>
    <mergeCell ref="Q497:Z497"/>
    <mergeCell ref="AZ643:BC643"/>
    <mergeCell ref="AA496:AB496"/>
    <mergeCell ref="AS499:BA499"/>
    <mergeCell ref="BB499:BC499"/>
    <mergeCell ref="AC500:AD500"/>
    <mergeCell ref="AQ501:AR501"/>
    <mergeCell ref="AE501:AN501"/>
    <mergeCell ref="AC499:AD499"/>
    <mergeCell ref="AA499:AB499"/>
    <mergeCell ref="AE499:AN499"/>
    <mergeCell ref="AA500:AB500"/>
    <mergeCell ref="BB505:BC505"/>
    <mergeCell ref="AA505:AB505"/>
    <mergeCell ref="AC505:AD505"/>
    <mergeCell ref="AE504:AN504"/>
    <mergeCell ref="Y594:AB594"/>
    <mergeCell ref="Y595:AB595"/>
    <mergeCell ref="AE497:AN497"/>
    <mergeCell ref="AC641:AD641"/>
    <mergeCell ref="AC642:AD642"/>
    <mergeCell ref="AC643:AD643"/>
    <mergeCell ref="AO508:AP508"/>
    <mergeCell ref="AQ508:AR508"/>
    <mergeCell ref="AZ439:BB439"/>
    <mergeCell ref="AM426:AY426"/>
    <mergeCell ref="BB488:BC488"/>
    <mergeCell ref="AK432:AL432"/>
    <mergeCell ref="S433:T433"/>
    <mergeCell ref="AS489:BA489"/>
    <mergeCell ref="AK433:AL433"/>
    <mergeCell ref="AK434:AL434"/>
    <mergeCell ref="A476:L476"/>
    <mergeCell ref="A448:L452"/>
    <mergeCell ref="AF464:AH464"/>
    <mergeCell ref="AF459:AH459"/>
    <mergeCell ref="AI454:AO454"/>
    <mergeCell ref="M448:N448"/>
    <mergeCell ref="BB451:BB452"/>
    <mergeCell ref="R908:S908"/>
    <mergeCell ref="B535:C535"/>
    <mergeCell ref="AZ514:BC514"/>
    <mergeCell ref="O510:P510"/>
    <mergeCell ref="R870:S870"/>
    <mergeCell ref="A876:C876"/>
    <mergeCell ref="R872:S872"/>
    <mergeCell ref="AH440:AJ440"/>
    <mergeCell ref="AF445:AH445"/>
    <mergeCell ref="BB493:BC493"/>
    <mergeCell ref="BB491:BC491"/>
    <mergeCell ref="AQ492:AR492"/>
    <mergeCell ref="AC493:AD493"/>
    <mergeCell ref="AC494:AD494"/>
    <mergeCell ref="AO491:AP491"/>
    <mergeCell ref="AE502:AN502"/>
    <mergeCell ref="AS494:BA494"/>
    <mergeCell ref="AK438:AL438"/>
    <mergeCell ref="AM436:AY436"/>
    <mergeCell ref="A486:B486"/>
    <mergeCell ref="BB487:BC487"/>
    <mergeCell ref="P432:R432"/>
    <mergeCell ref="AM435:AY435"/>
    <mergeCell ref="AZ424:BB424"/>
    <mergeCell ref="A469:L469"/>
    <mergeCell ref="AS488:BA488"/>
    <mergeCell ref="AE489:AN489"/>
    <mergeCell ref="P431:R431"/>
    <mergeCell ref="M444:N444"/>
    <mergeCell ref="P439:R439"/>
    <mergeCell ref="O489:P489"/>
    <mergeCell ref="O487:Q487"/>
    <mergeCell ref="AK431:AL431"/>
    <mergeCell ref="S430:T430"/>
    <mergeCell ref="AZ425:BB425"/>
    <mergeCell ref="AT487:AX487"/>
    <mergeCell ref="AH434:AJ434"/>
    <mergeCell ref="S435:T435"/>
    <mergeCell ref="AM437:AY437"/>
    <mergeCell ref="AH428:AJ428"/>
    <mergeCell ref="S432:T432"/>
    <mergeCell ref="BB479:BB481"/>
    <mergeCell ref="A466:L468"/>
    <mergeCell ref="P440:R440"/>
    <mergeCell ref="P424:R424"/>
    <mergeCell ref="M424:O424"/>
    <mergeCell ref="P428:R428"/>
    <mergeCell ref="AZ432:BB432"/>
    <mergeCell ref="BB461:BB462"/>
    <mergeCell ref="V203:W203"/>
    <mergeCell ref="AK207:AL207"/>
    <mergeCell ref="A198:A199"/>
    <mergeCell ref="AK199:AL199"/>
    <mergeCell ref="P26:BC26"/>
    <mergeCell ref="AM205:AN205"/>
    <mergeCell ref="AZ207:BA207"/>
    <mergeCell ref="C24:G24"/>
    <mergeCell ref="A443:L443"/>
    <mergeCell ref="AM438:AY438"/>
    <mergeCell ref="O488:P488"/>
    <mergeCell ref="A477:L478"/>
    <mergeCell ref="AO488:AP488"/>
    <mergeCell ref="AQ488:AR488"/>
    <mergeCell ref="AA488:AB488"/>
    <mergeCell ref="D385:L387"/>
    <mergeCell ref="O504:P504"/>
    <mergeCell ref="AE494:AN494"/>
    <mergeCell ref="S431:T431"/>
    <mergeCell ref="AM432:AY432"/>
    <mergeCell ref="A343:BC343"/>
    <mergeCell ref="C353:C354"/>
    <mergeCell ref="M387:AT387"/>
    <mergeCell ref="AO492:AP492"/>
    <mergeCell ref="M491:N491"/>
    <mergeCell ref="AC492:AD492"/>
    <mergeCell ref="AE490:AN490"/>
    <mergeCell ref="AE491:AN491"/>
    <mergeCell ref="BB492:BC492"/>
    <mergeCell ref="AA492:AB492"/>
    <mergeCell ref="O492:P492"/>
    <mergeCell ref="O491:P491"/>
    <mergeCell ref="K45:O45"/>
    <mergeCell ref="W47:AC47"/>
    <mergeCell ref="AR45:BC45"/>
    <mergeCell ref="W45:AC45"/>
    <mergeCell ref="AD45:AJ45"/>
    <mergeCell ref="AK47:AQ47"/>
    <mergeCell ref="A25:G25"/>
    <mergeCell ref="A30:G30"/>
    <mergeCell ref="A194:BC194"/>
    <mergeCell ref="H49:H51"/>
    <mergeCell ref="I49:N51"/>
    <mergeCell ref="I47:N47"/>
    <mergeCell ref="A68:B68"/>
    <mergeCell ref="P49:V51"/>
    <mergeCell ref="AR48:BC48"/>
    <mergeCell ref="AD48:AJ48"/>
    <mergeCell ref="I26:N26"/>
    <mergeCell ref="C68:BC68"/>
    <mergeCell ref="W43:AC43"/>
    <mergeCell ref="AQ319:AS320"/>
    <mergeCell ref="AT316:AZ317"/>
    <mergeCell ref="AJ316:AP317"/>
    <mergeCell ref="E316:E317"/>
    <mergeCell ref="BA316:BA317"/>
    <mergeCell ref="M353:AT353"/>
    <mergeCell ref="AJ322:AP322"/>
    <mergeCell ref="AQ322:AS322"/>
    <mergeCell ref="K319:K320"/>
    <mergeCell ref="AT322:AZ322"/>
    <mergeCell ref="F319:H320"/>
    <mergeCell ref="Q319:Q320"/>
    <mergeCell ref="K316:K317"/>
    <mergeCell ref="I319:J320"/>
    <mergeCell ref="AQ340:AS340"/>
    <mergeCell ref="AT340:AZ340"/>
    <mergeCell ref="E341:BA341"/>
    <mergeCell ref="E323:BA323"/>
    <mergeCell ref="AQ316:AS317"/>
    <mergeCell ref="X316:Z317"/>
    <mergeCell ref="AJ331:AP331"/>
    <mergeCell ref="R316:T317"/>
    <mergeCell ref="W319:W320"/>
    <mergeCell ref="AD319:AI320"/>
    <mergeCell ref="L319:N320"/>
    <mergeCell ref="AJ319:AP320"/>
    <mergeCell ref="AQ331:AS331"/>
    <mergeCell ref="A266:BC266"/>
    <mergeCell ref="AK424:AM424"/>
    <mergeCell ref="AK426:AL426"/>
    <mergeCell ref="AZ427:BB427"/>
    <mergeCell ref="P40:V40"/>
    <mergeCell ref="AR46:BC46"/>
    <mergeCell ref="K289:AZ290"/>
    <mergeCell ref="AC288:AZ288"/>
    <mergeCell ref="P23:AE24"/>
    <mergeCell ref="AF23:BC24"/>
    <mergeCell ref="P41:V42"/>
    <mergeCell ref="AR43:BC43"/>
    <mergeCell ref="D268:F268"/>
    <mergeCell ref="AD49:AJ51"/>
    <mergeCell ref="A28:G28"/>
    <mergeCell ref="C31:G32"/>
    <mergeCell ref="B215:H215"/>
    <mergeCell ref="A275:I277"/>
    <mergeCell ref="V270:BC270"/>
    <mergeCell ref="J276:AZ277"/>
    <mergeCell ref="J275:AZ275"/>
    <mergeCell ref="A278:I278"/>
    <mergeCell ref="A270:O270"/>
    <mergeCell ref="A24:B24"/>
    <mergeCell ref="J285:AZ285"/>
    <mergeCell ref="A26:G26"/>
    <mergeCell ref="C40:G40"/>
    <mergeCell ref="A40:B40"/>
    <mergeCell ref="O316:P317"/>
    <mergeCell ref="AC316:AC317"/>
    <mergeCell ref="J252:K252"/>
    <mergeCell ref="A246:B264"/>
    <mergeCell ref="A268:C268"/>
    <mergeCell ref="H23:O23"/>
    <mergeCell ref="A23:G23"/>
    <mergeCell ref="I28:N28"/>
    <mergeCell ref="A31:B32"/>
    <mergeCell ref="H31:H36"/>
    <mergeCell ref="B300:J300"/>
    <mergeCell ref="U310:V311"/>
    <mergeCell ref="E307:E311"/>
    <mergeCell ref="J286:K286"/>
    <mergeCell ref="E249:H249"/>
    <mergeCell ref="L286:Z286"/>
    <mergeCell ref="J280:J281"/>
    <mergeCell ref="K283:AZ283"/>
    <mergeCell ref="W44:AC44"/>
    <mergeCell ref="W46:AC46"/>
    <mergeCell ref="K46:O46"/>
    <mergeCell ref="P46:V46"/>
    <mergeCell ref="A193:BC193"/>
    <mergeCell ref="J256:M256"/>
    <mergeCell ref="AA286:AB286"/>
    <mergeCell ref="AC286:AZ286"/>
    <mergeCell ref="O310:P311"/>
    <mergeCell ref="K310:K311"/>
    <mergeCell ref="I25:N25"/>
    <mergeCell ref="W48:AC48"/>
    <mergeCell ref="A27:G27"/>
    <mergeCell ref="K307:K308"/>
    <mergeCell ref="A225:B244"/>
    <mergeCell ref="C249:D249"/>
    <mergeCell ref="C252:C253"/>
    <mergeCell ref="M210:BC210"/>
    <mergeCell ref="K262:L263"/>
    <mergeCell ref="C251:AZ251"/>
    <mergeCell ref="J255:M255"/>
    <mergeCell ref="J288:J290"/>
    <mergeCell ref="AA288:AB288"/>
    <mergeCell ref="J284:K284"/>
    <mergeCell ref="K288:P288"/>
    <mergeCell ref="G268:M268"/>
    <mergeCell ref="C261:AZ261"/>
    <mergeCell ref="O257:AW257"/>
    <mergeCell ref="J273:AZ274"/>
    <mergeCell ref="G242:J243"/>
    <mergeCell ref="C258:AZ258"/>
    <mergeCell ref="L252:AY253"/>
    <mergeCell ref="A298:C298"/>
    <mergeCell ref="J282:AZ282"/>
    <mergeCell ref="S288:Z288"/>
    <mergeCell ref="A297:BC297"/>
    <mergeCell ref="C262:C263"/>
    <mergeCell ref="X249:AA249"/>
    <mergeCell ref="J279:AZ279"/>
    <mergeCell ref="AN249:AZ249"/>
    <mergeCell ref="J253:K253"/>
    <mergeCell ref="S270:U270"/>
    <mergeCell ref="A269:BC269"/>
    <mergeCell ref="M262:O263"/>
    <mergeCell ref="A291:I293"/>
    <mergeCell ref="Q291:V293"/>
    <mergeCell ref="AU291:AZ293"/>
    <mergeCell ref="A279:I290"/>
    <mergeCell ref="I298:BC298"/>
    <mergeCell ref="U249:W249"/>
    <mergeCell ref="AA209:AB209"/>
    <mergeCell ref="V209:W209"/>
    <mergeCell ref="AR209:AS209"/>
    <mergeCell ref="A208:BC208"/>
    <mergeCell ref="AU207:AV207"/>
    <mergeCell ref="AU209:AV209"/>
    <mergeCell ref="AH207:AI207"/>
    <mergeCell ref="C216:BE218"/>
    <mergeCell ref="AK209:AL209"/>
    <mergeCell ref="AM209:AN209"/>
    <mergeCell ref="Q209:R209"/>
    <mergeCell ref="AZ209:BA209"/>
    <mergeCell ref="S242:AZ243"/>
    <mergeCell ref="A245:BC245"/>
    <mergeCell ref="M259:O260"/>
    <mergeCell ref="C241:AZ241"/>
    <mergeCell ref="P242:R243"/>
    <mergeCell ref="L232:AY233"/>
    <mergeCell ref="C238:AZ238"/>
    <mergeCell ref="AX255:AZ257"/>
    <mergeCell ref="D247:AZ247"/>
    <mergeCell ref="C212:BE214"/>
    <mergeCell ref="W307:W308"/>
    <mergeCell ref="F307:H308"/>
    <mergeCell ref="U307:V308"/>
    <mergeCell ref="J237:M237"/>
    <mergeCell ref="T902:V902"/>
    <mergeCell ref="T901:V901"/>
    <mergeCell ref="T915:V915"/>
    <mergeCell ref="AO773:AT773"/>
    <mergeCell ref="X229:AA229"/>
    <mergeCell ref="O237:AW237"/>
    <mergeCell ref="O319:P320"/>
    <mergeCell ref="A209:I209"/>
    <mergeCell ref="S207:T207"/>
    <mergeCell ref="AP205:AQ205"/>
    <mergeCell ref="X209:Y209"/>
    <mergeCell ref="L207:M207"/>
    <mergeCell ref="A206:BC206"/>
    <mergeCell ref="Q207:R207"/>
    <mergeCell ref="BB205:BC205"/>
    <mergeCell ref="V207:W207"/>
    <mergeCell ref="L284:AZ284"/>
    <mergeCell ref="AQ307:AS308"/>
    <mergeCell ref="AN229:AZ229"/>
    <mergeCell ref="AT307:AZ308"/>
    <mergeCell ref="K259:L260"/>
    <mergeCell ref="C226:C227"/>
    <mergeCell ref="P268:R268"/>
    <mergeCell ref="AP207:AQ207"/>
    <mergeCell ref="N207:O207"/>
    <mergeCell ref="C248:AZ248"/>
    <mergeCell ref="J209:K209"/>
    <mergeCell ref="N209:O209"/>
    <mergeCell ref="O235:AW235"/>
    <mergeCell ref="J235:M235"/>
    <mergeCell ref="S262:AZ263"/>
    <mergeCell ref="P239:R240"/>
    <mergeCell ref="M239:O240"/>
    <mergeCell ref="K239:L240"/>
    <mergeCell ref="O256:AW256"/>
    <mergeCell ref="C242:C243"/>
    <mergeCell ref="C254:AZ254"/>
    <mergeCell ref="C264:AZ264"/>
    <mergeCell ref="S259:AZ260"/>
    <mergeCell ref="AZ252:AZ253"/>
    <mergeCell ref="C232:C233"/>
    <mergeCell ref="J233:K233"/>
    <mergeCell ref="Q199:R199"/>
    <mergeCell ref="B201:D201"/>
    <mergeCell ref="E201:H201"/>
    <mergeCell ref="AA203:AB203"/>
    <mergeCell ref="AU205:AV205"/>
    <mergeCell ref="A204:BC204"/>
    <mergeCell ref="AZ203:BA203"/>
    <mergeCell ref="AH205:AI205"/>
    <mergeCell ref="AF201:AG201"/>
    <mergeCell ref="AK201:AL201"/>
    <mergeCell ref="AC209:AD209"/>
    <mergeCell ref="AF209:AG209"/>
    <mergeCell ref="A223:BC223"/>
    <mergeCell ref="A224:BC224"/>
    <mergeCell ref="P259:R260"/>
    <mergeCell ref="O236:AW236"/>
    <mergeCell ref="BB209:BC209"/>
    <mergeCell ref="AF203:AG203"/>
    <mergeCell ref="BB203:BC203"/>
    <mergeCell ref="AW203:AX203"/>
    <mergeCell ref="AR203:AS203"/>
    <mergeCell ref="G232:I233"/>
    <mergeCell ref="C239:C240"/>
    <mergeCell ref="J236:M236"/>
    <mergeCell ref="AA201:AB201"/>
    <mergeCell ref="AH201:AI201"/>
    <mergeCell ref="N201:O201"/>
    <mergeCell ref="L209:M209"/>
    <mergeCell ref="D250:AZ250"/>
    <mergeCell ref="C244:AZ244"/>
    <mergeCell ref="C229:D229"/>
    <mergeCell ref="J201:K201"/>
    <mergeCell ref="L201:M201"/>
    <mergeCell ref="Q203:R203"/>
    <mergeCell ref="X201:Y201"/>
    <mergeCell ref="X205:Y205"/>
    <mergeCell ref="AP209:AQ209"/>
    <mergeCell ref="J207:K207"/>
    <mergeCell ref="A221:BC221"/>
    <mergeCell ref="AH209:AI209"/>
    <mergeCell ref="BA225:BC244"/>
    <mergeCell ref="A211:C211"/>
    <mergeCell ref="D211:BC211"/>
    <mergeCell ref="C231:AZ231"/>
    <mergeCell ref="AX235:AZ237"/>
    <mergeCell ref="X207:Y207"/>
    <mergeCell ref="AU203:AV203"/>
    <mergeCell ref="J203:K203"/>
    <mergeCell ref="J210:L210"/>
    <mergeCell ref="AC203:AD203"/>
    <mergeCell ref="AH203:AI203"/>
    <mergeCell ref="N205:O205"/>
    <mergeCell ref="A203:I203"/>
    <mergeCell ref="AW205:AX205"/>
    <mergeCell ref="AR207:AS207"/>
    <mergeCell ref="X203:Y203"/>
    <mergeCell ref="I229:T229"/>
    <mergeCell ref="AB229:AM229"/>
    <mergeCell ref="I249:T249"/>
    <mergeCell ref="AB249:AM249"/>
    <mergeCell ref="A222:BC222"/>
    <mergeCell ref="M242:O243"/>
    <mergeCell ref="D227:AZ227"/>
    <mergeCell ref="K242:L243"/>
    <mergeCell ref="A13:G14"/>
    <mergeCell ref="A15:A16"/>
    <mergeCell ref="A11:B12"/>
    <mergeCell ref="AE18:AK19"/>
    <mergeCell ref="A19:B19"/>
    <mergeCell ref="I20:N20"/>
    <mergeCell ref="A20:G20"/>
    <mergeCell ref="A18:G18"/>
    <mergeCell ref="P18:AD19"/>
    <mergeCell ref="C19:G19"/>
    <mergeCell ref="I19:N19"/>
    <mergeCell ref="A21:G21"/>
    <mergeCell ref="H18:O18"/>
    <mergeCell ref="I13:N14"/>
    <mergeCell ref="D15:G16"/>
    <mergeCell ref="G239:J240"/>
    <mergeCell ref="AW209:AX209"/>
    <mergeCell ref="S209:T209"/>
    <mergeCell ref="AP199:AQ199"/>
    <mergeCell ref="AR201:AS201"/>
    <mergeCell ref="B198:BC198"/>
    <mergeCell ref="AD199:AE199"/>
    <mergeCell ref="V199:W199"/>
    <mergeCell ref="AS199:AT199"/>
    <mergeCell ref="A2:BC2"/>
    <mergeCell ref="AK21:AK22"/>
    <mergeCell ref="O19:O22"/>
    <mergeCell ref="H19:H22"/>
    <mergeCell ref="T5:AE5"/>
    <mergeCell ref="A7:BC7"/>
    <mergeCell ref="A3:G3"/>
    <mergeCell ref="AF4:BC4"/>
    <mergeCell ref="A5:S5"/>
    <mergeCell ref="A8:BC8"/>
    <mergeCell ref="T4:AE4"/>
    <mergeCell ref="H11:H14"/>
    <mergeCell ref="AF5:BC5"/>
    <mergeCell ref="H3:P3"/>
    <mergeCell ref="A4:S4"/>
    <mergeCell ref="Q3:BC3"/>
    <mergeCell ref="T6:AE6"/>
    <mergeCell ref="A9:BC9"/>
    <mergeCell ref="Q201:R201"/>
    <mergeCell ref="AM201:AN201"/>
    <mergeCell ref="S201:T201"/>
    <mergeCell ref="I27:N27"/>
    <mergeCell ref="O25:O26"/>
    <mergeCell ref="H25:H26"/>
    <mergeCell ref="I43:N43"/>
    <mergeCell ref="H44:J46"/>
    <mergeCell ref="AF6:BC6"/>
    <mergeCell ref="A6:S6"/>
    <mergeCell ref="A10:G10"/>
    <mergeCell ref="O11:O14"/>
    <mergeCell ref="O15:O16"/>
    <mergeCell ref="H10:O10"/>
    <mergeCell ref="P10:BC10"/>
    <mergeCell ref="I21:N22"/>
    <mergeCell ref="AF20:AJ20"/>
    <mergeCell ref="AF21:AJ22"/>
    <mergeCell ref="C11:G12"/>
    <mergeCell ref="H15:H16"/>
    <mergeCell ref="P13:BC14"/>
    <mergeCell ref="P11:BC12"/>
    <mergeCell ref="B15:C16"/>
    <mergeCell ref="I11:N12"/>
    <mergeCell ref="T1082:V1082"/>
    <mergeCell ref="H869:M869"/>
    <mergeCell ref="A803:X805"/>
    <mergeCell ref="A806:X809"/>
    <mergeCell ref="P791:X793"/>
    <mergeCell ref="P794:X796"/>
    <mergeCell ref="P797:X799"/>
    <mergeCell ref="A830:AB832"/>
    <mergeCell ref="R869:S869"/>
    <mergeCell ref="T934:V934"/>
    <mergeCell ref="T941:V941"/>
    <mergeCell ref="T940:V940"/>
    <mergeCell ref="T943:V943"/>
    <mergeCell ref="T944:V944"/>
    <mergeCell ref="T942:V942"/>
    <mergeCell ref="T945:V945"/>
    <mergeCell ref="T1097:V1097"/>
    <mergeCell ref="T1065:V1065"/>
    <mergeCell ref="T1068:V1068"/>
    <mergeCell ref="T1069:V1069"/>
    <mergeCell ref="T1092:V1092"/>
    <mergeCell ref="A17:G17"/>
    <mergeCell ref="P15:BC17"/>
    <mergeCell ref="AE21:AE22"/>
    <mergeCell ref="AL18:BC19"/>
    <mergeCell ref="AH432:AJ432"/>
    <mergeCell ref="N377:AS377"/>
    <mergeCell ref="A220:BC220"/>
    <mergeCell ref="S239:AZ240"/>
    <mergeCell ref="P437:R437"/>
    <mergeCell ref="P438:R438"/>
    <mergeCell ref="AH438:AJ438"/>
    <mergeCell ref="M376:AT376"/>
    <mergeCell ref="AL20:BC22"/>
    <mergeCell ref="D226:AZ226"/>
    <mergeCell ref="C225:AZ225"/>
    <mergeCell ref="I15:N16"/>
    <mergeCell ref="H17:O17"/>
    <mergeCell ref="T1090:V1090"/>
    <mergeCell ref="T976:V976"/>
    <mergeCell ref="A207:I207"/>
    <mergeCell ref="A191:BC191"/>
    <mergeCell ref="AZ232:AZ233"/>
    <mergeCell ref="C234:AZ234"/>
    <mergeCell ref="H199:I199"/>
    <mergeCell ref="L199:M199"/>
    <mergeCell ref="J199:K199"/>
    <mergeCell ref="AI199:AJ199"/>
    <mergeCell ref="T1089:V1089"/>
    <mergeCell ref="T1088:V1088"/>
    <mergeCell ref="T1118:V1118"/>
    <mergeCell ref="T1076:V1076"/>
    <mergeCell ref="T1033:V1033"/>
    <mergeCell ref="T1148:V1148"/>
    <mergeCell ref="T1085:V1085"/>
    <mergeCell ref="T1107:V1107"/>
    <mergeCell ref="T1111:V1111"/>
    <mergeCell ref="T1108:V1108"/>
    <mergeCell ref="T1095:V1095"/>
    <mergeCell ref="T1102:V1102"/>
    <mergeCell ref="T1132:V1132"/>
    <mergeCell ref="T1126:V1126"/>
    <mergeCell ref="T1116:V1116"/>
    <mergeCell ref="T1131:V1131"/>
    <mergeCell ref="T1137:V1137"/>
    <mergeCell ref="T1130:V1130"/>
    <mergeCell ref="T1110:V1110"/>
    <mergeCell ref="T1121:V1121"/>
    <mergeCell ref="T1122:V1122"/>
    <mergeCell ref="T1134:V1134"/>
    <mergeCell ref="T1135:V1135"/>
    <mergeCell ref="T1136:V1136"/>
    <mergeCell ref="T1114:V1114"/>
    <mergeCell ref="T1096:V1096"/>
    <mergeCell ref="T1083:V1083"/>
    <mergeCell ref="T1087:V1087"/>
    <mergeCell ref="T1123:V1123"/>
    <mergeCell ref="T1124:V1124"/>
    <mergeCell ref="T1125:V1125"/>
    <mergeCell ref="T1147:V1147"/>
    <mergeCell ref="T1188:V1188"/>
    <mergeCell ref="T1182:V1182"/>
    <mergeCell ref="T1176:V1176"/>
    <mergeCell ref="T1179:V1179"/>
    <mergeCell ref="T1180:V1180"/>
    <mergeCell ref="D1151:Q1151"/>
    <mergeCell ref="R1151:S1151"/>
    <mergeCell ref="T1071:V1071"/>
    <mergeCell ref="T1073:V1073"/>
    <mergeCell ref="D960:Q960"/>
    <mergeCell ref="T1109:V1109"/>
    <mergeCell ref="T995:V995"/>
    <mergeCell ref="T999:V999"/>
    <mergeCell ref="T1024:V1024"/>
    <mergeCell ref="T983:V983"/>
    <mergeCell ref="T1037:V1037"/>
    <mergeCell ref="T1091:V1091"/>
    <mergeCell ref="R1012:S1012"/>
    <mergeCell ref="T1080:V1080"/>
    <mergeCell ref="T1066:V1066"/>
    <mergeCell ref="T1067:V1067"/>
    <mergeCell ref="T1062:V1062"/>
    <mergeCell ref="T1063:V1063"/>
    <mergeCell ref="D1058:Q1058"/>
    <mergeCell ref="T1074:V1074"/>
    <mergeCell ref="T1039:V1039"/>
    <mergeCell ref="T1032:V1032"/>
    <mergeCell ref="T1117:V1117"/>
    <mergeCell ref="T1078:V1078"/>
    <mergeCell ref="T996:V996"/>
    <mergeCell ref="T1061:V1061"/>
    <mergeCell ref="T1086:V1086"/>
    <mergeCell ref="T1164:V1164"/>
    <mergeCell ref="T1161:V1161"/>
    <mergeCell ref="T1112:V1112"/>
    <mergeCell ref="T1140:V1140"/>
    <mergeCell ref="T1141:V1141"/>
    <mergeCell ref="T1133:V1133"/>
    <mergeCell ref="T1183:V1183"/>
    <mergeCell ref="T1184:V1184"/>
    <mergeCell ref="T1177:V1177"/>
    <mergeCell ref="T1172:V1172"/>
    <mergeCell ref="T1165:V1165"/>
    <mergeCell ref="T1167:V1167"/>
    <mergeCell ref="T1168:V1168"/>
    <mergeCell ref="T1178:V1178"/>
    <mergeCell ref="T1181:V1181"/>
    <mergeCell ref="T1175:V1175"/>
    <mergeCell ref="T1163:V1163"/>
    <mergeCell ref="T1159:V1159"/>
    <mergeCell ref="T1113:V1113"/>
    <mergeCell ref="T1171:V1171"/>
    <mergeCell ref="T1162:V1162"/>
    <mergeCell ref="T1155:V1155"/>
    <mergeCell ref="T1156:V1156"/>
    <mergeCell ref="T1157:V1157"/>
    <mergeCell ref="T1154:V1154"/>
    <mergeCell ref="T1152:V1152"/>
    <mergeCell ref="T1145:V1145"/>
    <mergeCell ref="T1144:V1144"/>
    <mergeCell ref="T1081:V1081"/>
    <mergeCell ref="T1084:V1084"/>
    <mergeCell ref="T1098:V1098"/>
    <mergeCell ref="T1146:V1146"/>
    <mergeCell ref="T1077:V1077"/>
    <mergeCell ref="T1119:V1119"/>
    <mergeCell ref="T1120:V1120"/>
    <mergeCell ref="T1169:V1169"/>
    <mergeCell ref="T1139:V1139"/>
    <mergeCell ref="T997:V997"/>
    <mergeCell ref="T998:V998"/>
    <mergeCell ref="T1174:V1174"/>
    <mergeCell ref="T1138:V1138"/>
    <mergeCell ref="T1115:V1115"/>
    <mergeCell ref="T1198:V1198"/>
    <mergeCell ref="T1189:V1189"/>
    <mergeCell ref="T1190:V1190"/>
    <mergeCell ref="T1191:V1191"/>
    <mergeCell ref="T1060:V1060"/>
    <mergeCell ref="T1049:V1049"/>
    <mergeCell ref="T1014:V1014"/>
    <mergeCell ref="T1016:V1016"/>
    <mergeCell ref="T1017:V1017"/>
    <mergeCell ref="T1023:V1023"/>
    <mergeCell ref="T1029:V1029"/>
    <mergeCell ref="T1030:V1030"/>
    <mergeCell ref="T1051:V1051"/>
    <mergeCell ref="T1052:V1052"/>
    <mergeCell ref="T1053:V1053"/>
    <mergeCell ref="T1041:V1041"/>
    <mergeCell ref="T1048:V1048"/>
    <mergeCell ref="T1193:V1193"/>
    <mergeCell ref="T1044:V1044"/>
    <mergeCell ref="T1022:V1022"/>
    <mergeCell ref="T1170:V1170"/>
    <mergeCell ref="T1018:V1018"/>
    <mergeCell ref="T1173:V1173"/>
    <mergeCell ref="T1143:V1143"/>
    <mergeCell ref="T1186:V1186"/>
    <mergeCell ref="T1187:V1187"/>
    <mergeCell ref="T1064:V1064"/>
    <mergeCell ref="T1070:V1070"/>
    <mergeCell ref="T1185:V1185"/>
    <mergeCell ref="T1158:V1158"/>
    <mergeCell ref="R956:S956"/>
    <mergeCell ref="T1015:V1015"/>
    <mergeCell ref="T1031:V1031"/>
    <mergeCell ref="T1194:V1194"/>
    <mergeCell ref="T1195:V1195"/>
    <mergeCell ref="R960:S960"/>
    <mergeCell ref="R969:S969"/>
    <mergeCell ref="R966:S966"/>
    <mergeCell ref="R967:S967"/>
    <mergeCell ref="R968:S968"/>
    <mergeCell ref="R1043:S1043"/>
    <mergeCell ref="R961:S961"/>
    <mergeCell ref="R962:S962"/>
    <mergeCell ref="R1091:S1091"/>
    <mergeCell ref="R1092:S1092"/>
    <mergeCell ref="R1093:S1093"/>
    <mergeCell ref="R1094:S1094"/>
    <mergeCell ref="R1095:S1095"/>
    <mergeCell ref="R1096:S1096"/>
    <mergeCell ref="R1064:S1064"/>
    <mergeCell ref="AC685:AD685"/>
    <mergeCell ref="T1196:V1196"/>
    <mergeCell ref="T1197:V1197"/>
    <mergeCell ref="T931:V931"/>
    <mergeCell ref="T916:V916"/>
    <mergeCell ref="T928:V928"/>
    <mergeCell ref="T929:V929"/>
    <mergeCell ref="T930:V930"/>
    <mergeCell ref="T932:V932"/>
    <mergeCell ref="T933:V933"/>
    <mergeCell ref="T946:V946"/>
    <mergeCell ref="T951:V951"/>
    <mergeCell ref="T952:V952"/>
    <mergeCell ref="T953:V953"/>
    <mergeCell ref="T955:V955"/>
    <mergeCell ref="T956:V956"/>
    <mergeCell ref="T957:V957"/>
    <mergeCell ref="T962:V962"/>
    <mergeCell ref="T1160:V1160"/>
    <mergeCell ref="T1105:V1105"/>
    <mergeCell ref="T1103:V1103"/>
    <mergeCell ref="T1093:V1093"/>
    <mergeCell ref="T1094:V1094"/>
    <mergeCell ref="T1153:V1153"/>
    <mergeCell ref="T1079:V1079"/>
    <mergeCell ref="T1104:V1104"/>
    <mergeCell ref="T1142:V1142"/>
    <mergeCell ref="T966:V966"/>
    <mergeCell ref="T1106:V1106"/>
    <mergeCell ref="T1075:V1075"/>
    <mergeCell ref="T964:V964"/>
    <mergeCell ref="T965:V965"/>
    <mergeCell ref="H732:I732"/>
    <mergeCell ref="A949:C949"/>
    <mergeCell ref="A945:C945"/>
    <mergeCell ref="A946:C946"/>
    <mergeCell ref="A940:C940"/>
    <mergeCell ref="A942:C942"/>
    <mergeCell ref="A820:B820"/>
    <mergeCell ref="T889:V889"/>
    <mergeCell ref="T903:V903"/>
    <mergeCell ref="T1046:V1046"/>
    <mergeCell ref="T1047:V1047"/>
    <mergeCell ref="AS490:BA490"/>
    <mergeCell ref="A692:B692"/>
    <mergeCell ref="A784:B784"/>
    <mergeCell ref="Q509:Z509"/>
    <mergeCell ref="AA491:AB491"/>
    <mergeCell ref="AG728:AL730"/>
    <mergeCell ref="A919:C919"/>
    <mergeCell ref="A920:C920"/>
    <mergeCell ref="A921:C921"/>
    <mergeCell ref="AX940:BC940"/>
    <mergeCell ref="AX894:BC894"/>
    <mergeCell ref="AX895:BC895"/>
    <mergeCell ref="H736:I736"/>
    <mergeCell ref="A900:C900"/>
    <mergeCell ref="A902:C902"/>
    <mergeCell ref="D908:Q908"/>
    <mergeCell ref="A887:C887"/>
    <mergeCell ref="A888:C888"/>
    <mergeCell ref="A889:C889"/>
    <mergeCell ref="T923:V923"/>
    <mergeCell ref="T936:V936"/>
    <mergeCell ref="D869:G869"/>
    <mergeCell ref="A883:C883"/>
    <mergeCell ref="R977:S977"/>
    <mergeCell ref="T897:V897"/>
    <mergeCell ref="A986:C986"/>
    <mergeCell ref="A981:C981"/>
    <mergeCell ref="A978:C978"/>
    <mergeCell ref="T938:V938"/>
    <mergeCell ref="T937:V937"/>
    <mergeCell ref="T947:V947"/>
    <mergeCell ref="R897:S897"/>
    <mergeCell ref="T904:V904"/>
    <mergeCell ref="T905:V905"/>
    <mergeCell ref="A952:C952"/>
    <mergeCell ref="A968:C968"/>
    <mergeCell ref="A965:C965"/>
    <mergeCell ref="A963:C963"/>
    <mergeCell ref="A962:C962"/>
    <mergeCell ref="A966:C966"/>
    <mergeCell ref="A898:C898"/>
    <mergeCell ref="A951:C951"/>
    <mergeCell ref="A948:C948"/>
    <mergeCell ref="R889:S889"/>
    <mergeCell ref="R891:S891"/>
    <mergeCell ref="A890:C890"/>
    <mergeCell ref="R884:S884"/>
    <mergeCell ref="R885:S885"/>
    <mergeCell ref="R886:S886"/>
    <mergeCell ref="A914:C914"/>
    <mergeCell ref="T967:V967"/>
    <mergeCell ref="T935:V935"/>
    <mergeCell ref="BB489:BC489"/>
    <mergeCell ref="A904:C904"/>
    <mergeCell ref="A909:C909"/>
    <mergeCell ref="A911:C911"/>
    <mergeCell ref="A912:C912"/>
    <mergeCell ref="A913:C913"/>
    <mergeCell ref="AG731:AL731"/>
    <mergeCell ref="AZ559:BC559"/>
    <mergeCell ref="O490:P490"/>
    <mergeCell ref="AC490:AD490"/>
    <mergeCell ref="AA489:AB489"/>
    <mergeCell ref="R728:T730"/>
    <mergeCell ref="AZ682:BC682"/>
    <mergeCell ref="AZ683:BC683"/>
    <mergeCell ref="AS492:BA492"/>
    <mergeCell ref="AZ673:BC673"/>
    <mergeCell ref="BB490:BC490"/>
    <mergeCell ref="AA490:AB490"/>
    <mergeCell ref="O503:P503"/>
    <mergeCell ref="AA734:AF734"/>
    <mergeCell ref="AA737:AF737"/>
    <mergeCell ref="AA738:AF738"/>
    <mergeCell ref="AC495:AD495"/>
    <mergeCell ref="AE500:AN500"/>
    <mergeCell ref="AE492:AN492"/>
    <mergeCell ref="AC497:AD497"/>
    <mergeCell ref="AS493:BA493"/>
    <mergeCell ref="AS491:BA491"/>
    <mergeCell ref="AG734:AL734"/>
    <mergeCell ref="AB767:AD767"/>
    <mergeCell ref="AO490:AP490"/>
    <mergeCell ref="AQ490:AR490"/>
    <mergeCell ref="T892:V892"/>
    <mergeCell ref="A955:C955"/>
    <mergeCell ref="A872:C872"/>
    <mergeCell ref="T939:V939"/>
    <mergeCell ref="R930:S930"/>
    <mergeCell ref="R931:S931"/>
    <mergeCell ref="T882:V882"/>
    <mergeCell ref="T883:V883"/>
    <mergeCell ref="T884:V884"/>
    <mergeCell ref="T878:V878"/>
    <mergeCell ref="T885:V885"/>
    <mergeCell ref="R876:S876"/>
    <mergeCell ref="A931:C931"/>
    <mergeCell ref="A930:C930"/>
    <mergeCell ref="A923:C923"/>
    <mergeCell ref="A924:C924"/>
    <mergeCell ref="A934:C934"/>
    <mergeCell ref="A939:C939"/>
    <mergeCell ref="R896:S896"/>
    <mergeCell ref="R895:S895"/>
    <mergeCell ref="T893:V893"/>
    <mergeCell ref="T896:V896"/>
    <mergeCell ref="T949:V949"/>
    <mergeCell ref="T894:V894"/>
    <mergeCell ref="R920:S920"/>
    <mergeCell ref="R921:S921"/>
    <mergeCell ref="A947:C947"/>
    <mergeCell ref="A936:C936"/>
    <mergeCell ref="R955:S955"/>
    <mergeCell ref="T888:V888"/>
    <mergeCell ref="A935:C935"/>
    <mergeCell ref="T948:V948"/>
    <mergeCell ref="T920:V920"/>
    <mergeCell ref="W904:AW904"/>
    <mergeCell ref="W905:AW905"/>
    <mergeCell ref="R883:S883"/>
    <mergeCell ref="AA792:AC792"/>
    <mergeCell ref="AA795:AC795"/>
    <mergeCell ref="AA798:AC798"/>
    <mergeCell ref="R904:S904"/>
    <mergeCell ref="R928:S928"/>
    <mergeCell ref="R929:S929"/>
    <mergeCell ref="T886:V886"/>
    <mergeCell ref="A957:C957"/>
    <mergeCell ref="R881:S881"/>
    <mergeCell ref="T891:V891"/>
    <mergeCell ref="A879:C879"/>
    <mergeCell ref="A882:C882"/>
    <mergeCell ref="T926:V926"/>
    <mergeCell ref="T927:V927"/>
    <mergeCell ref="M855:N855"/>
    <mergeCell ref="A870:C870"/>
    <mergeCell ref="AA804:AC804"/>
    <mergeCell ref="T879:V879"/>
    <mergeCell ref="A910:C910"/>
    <mergeCell ref="A899:C899"/>
    <mergeCell ref="R952:S952"/>
    <mergeCell ref="R953:S953"/>
    <mergeCell ref="A941:C941"/>
    <mergeCell ref="A933:C933"/>
    <mergeCell ref="A915:C915"/>
    <mergeCell ref="A922:C922"/>
    <mergeCell ref="T890:V890"/>
    <mergeCell ref="W49:AC51"/>
    <mergeCell ref="A69:BC69"/>
    <mergeCell ref="AP201:AQ201"/>
    <mergeCell ref="Y199:Z199"/>
    <mergeCell ref="AN199:AO199"/>
    <mergeCell ref="AF199:AG199"/>
    <mergeCell ref="AA199:AB199"/>
    <mergeCell ref="AC201:AD201"/>
    <mergeCell ref="V201:W201"/>
    <mergeCell ref="AU201:AV201"/>
    <mergeCell ref="AW199:BC199"/>
    <mergeCell ref="BB201:BC201"/>
    <mergeCell ref="B548:C548"/>
    <mergeCell ref="AU199:AV199"/>
    <mergeCell ref="AA207:AB207"/>
    <mergeCell ref="V205:W205"/>
    <mergeCell ref="O199:P199"/>
    <mergeCell ref="T199:U199"/>
    <mergeCell ref="D230:AZ230"/>
    <mergeCell ref="W268:BC268"/>
    <mergeCell ref="A272:I274"/>
    <mergeCell ref="AH430:AJ430"/>
    <mergeCell ref="AK429:AL429"/>
    <mergeCell ref="M488:N488"/>
    <mergeCell ref="AZ201:BA201"/>
    <mergeCell ref="AH424:AJ424"/>
    <mergeCell ref="J232:K232"/>
    <mergeCell ref="AW201:AX201"/>
    <mergeCell ref="S436:T436"/>
    <mergeCell ref="AM427:AY427"/>
    <mergeCell ref="P430:R430"/>
    <mergeCell ref="B547:C547"/>
    <mergeCell ref="O40:O42"/>
    <mergeCell ref="P47:V47"/>
    <mergeCell ref="W31:BC31"/>
    <mergeCell ref="W35:BC35"/>
    <mergeCell ref="I32:BC32"/>
    <mergeCell ref="K44:O44"/>
    <mergeCell ref="AK44:AQ44"/>
    <mergeCell ref="W41:AC42"/>
    <mergeCell ref="P48:V48"/>
    <mergeCell ref="O49:O51"/>
    <mergeCell ref="W33:BC33"/>
    <mergeCell ref="W40:AC40"/>
    <mergeCell ref="AD40:AJ40"/>
    <mergeCell ref="AK43:AQ43"/>
    <mergeCell ref="AD52:AJ55"/>
    <mergeCell ref="AR49:BC51"/>
    <mergeCell ref="AD41:AJ42"/>
    <mergeCell ref="I48:N48"/>
    <mergeCell ref="P52:V55"/>
    <mergeCell ref="H52:O55"/>
    <mergeCell ref="AK48:AQ48"/>
    <mergeCell ref="AR47:BC47"/>
    <mergeCell ref="P44:V44"/>
    <mergeCell ref="I31:V31"/>
    <mergeCell ref="I33:V33"/>
    <mergeCell ref="AK40:AQ40"/>
    <mergeCell ref="W52:AC55"/>
    <mergeCell ref="AD47:AJ47"/>
    <mergeCell ref="AD46:AJ46"/>
    <mergeCell ref="P43:V43"/>
    <mergeCell ref="AK46:AQ46"/>
    <mergeCell ref="AD43:AJ43"/>
    <mergeCell ref="R979:S979"/>
    <mergeCell ref="R980:S980"/>
    <mergeCell ref="R981:S981"/>
    <mergeCell ref="A1005:C1005"/>
    <mergeCell ref="A1006:C1006"/>
    <mergeCell ref="A1018:C1018"/>
    <mergeCell ref="AZ613:BC613"/>
    <mergeCell ref="AC834:AD834"/>
    <mergeCell ref="AE831:AG831"/>
    <mergeCell ref="AF519:AY519"/>
    <mergeCell ref="AH431:AJ431"/>
    <mergeCell ref="AH435:AJ435"/>
    <mergeCell ref="AK435:AL435"/>
    <mergeCell ref="T877:V877"/>
    <mergeCell ref="AZ433:BB433"/>
    <mergeCell ref="AF454:AH454"/>
    <mergeCell ref="O463:P463"/>
    <mergeCell ref="M461:M462"/>
    <mergeCell ref="AC487:AE487"/>
    <mergeCell ref="T950:V950"/>
    <mergeCell ref="A1008:C1008"/>
    <mergeCell ref="T919:V919"/>
    <mergeCell ref="T922:V922"/>
    <mergeCell ref="AG737:AL737"/>
    <mergeCell ref="AG740:AL740"/>
    <mergeCell ref="AG739:AL739"/>
    <mergeCell ref="H737:I737"/>
    <mergeCell ref="T1001:V1001"/>
    <mergeCell ref="A974:C974"/>
    <mergeCell ref="A975:C975"/>
    <mergeCell ref="A989:C989"/>
    <mergeCell ref="A988:C988"/>
    <mergeCell ref="A987:C987"/>
    <mergeCell ref="A1004:C1004"/>
    <mergeCell ref="A1002:C1002"/>
    <mergeCell ref="A1007:C1007"/>
    <mergeCell ref="A1025:C1025"/>
    <mergeCell ref="A1009:C1009"/>
    <mergeCell ref="A1021:C1021"/>
    <mergeCell ref="R922:S922"/>
    <mergeCell ref="R923:S923"/>
    <mergeCell ref="H739:I739"/>
    <mergeCell ref="H738:I738"/>
    <mergeCell ref="A985:C985"/>
    <mergeCell ref="A983:C983"/>
    <mergeCell ref="A984:C984"/>
    <mergeCell ref="A943:C943"/>
    <mergeCell ref="A905:C905"/>
    <mergeCell ref="T880:V880"/>
    <mergeCell ref="T881:V881"/>
    <mergeCell ref="A873:C873"/>
    <mergeCell ref="A892:C892"/>
    <mergeCell ref="T917:V917"/>
    <mergeCell ref="T911:V911"/>
    <mergeCell ref="H740:I740"/>
    <mergeCell ref="A1020:C1020"/>
    <mergeCell ref="T1009:V1009"/>
    <mergeCell ref="T910:V910"/>
    <mergeCell ref="A979:C979"/>
    <mergeCell ref="R989:S989"/>
    <mergeCell ref="R994:S994"/>
    <mergeCell ref="R995:S995"/>
    <mergeCell ref="R975:S975"/>
    <mergeCell ref="R978:S978"/>
    <mergeCell ref="A1013:C1013"/>
    <mergeCell ref="R988:S988"/>
    <mergeCell ref="R1014:S1014"/>
    <mergeCell ref="R1016:S1016"/>
    <mergeCell ref="R1017:S1017"/>
    <mergeCell ref="A1000:C1000"/>
    <mergeCell ref="A1001:C1001"/>
    <mergeCell ref="A998:C998"/>
    <mergeCell ref="A1030:C1030"/>
    <mergeCell ref="R996:S996"/>
    <mergeCell ref="R997:S997"/>
    <mergeCell ref="R998:S998"/>
    <mergeCell ref="R999:S999"/>
    <mergeCell ref="D1012:Q1012"/>
    <mergeCell ref="R1013:S1013"/>
    <mergeCell ref="R1004:S1004"/>
    <mergeCell ref="R1008:S1008"/>
    <mergeCell ref="A1016:C1016"/>
    <mergeCell ref="A1026:C1026"/>
    <mergeCell ref="AX949:BC949"/>
    <mergeCell ref="AX929:BC929"/>
    <mergeCell ref="AX891:BC891"/>
    <mergeCell ref="AX892:BC892"/>
    <mergeCell ref="AX950:BC950"/>
    <mergeCell ref="AX937:BC937"/>
    <mergeCell ref="AX896:BC896"/>
    <mergeCell ref="R903:S903"/>
    <mergeCell ref="A771:B771"/>
    <mergeCell ref="AA735:AF735"/>
    <mergeCell ref="Y763:Y764"/>
    <mergeCell ref="AF764:AT764"/>
    <mergeCell ref="AB773:AD773"/>
    <mergeCell ref="R917:S917"/>
    <mergeCell ref="A937:C937"/>
    <mergeCell ref="A938:C938"/>
    <mergeCell ref="AG732:AL732"/>
    <mergeCell ref="AG735:AL735"/>
    <mergeCell ref="A918:C918"/>
    <mergeCell ref="A944:C944"/>
    <mergeCell ref="A927:C927"/>
    <mergeCell ref="A928:C928"/>
    <mergeCell ref="A929:C929"/>
    <mergeCell ref="AX939:BC939"/>
    <mergeCell ref="H733:I733"/>
    <mergeCell ref="O849:Q849"/>
    <mergeCell ref="R950:S950"/>
    <mergeCell ref="R880:S880"/>
    <mergeCell ref="AG738:AL738"/>
    <mergeCell ref="A916:C916"/>
    <mergeCell ref="A917:C917"/>
    <mergeCell ref="A871:C871"/>
    <mergeCell ref="AL487:AN487"/>
    <mergeCell ref="AA510:AB510"/>
    <mergeCell ref="AK427:AL427"/>
    <mergeCell ref="AK430:AL430"/>
    <mergeCell ref="AM433:AY433"/>
    <mergeCell ref="AH433:AJ433"/>
    <mergeCell ref="A964:C964"/>
    <mergeCell ref="A1063:C1063"/>
    <mergeCell ref="A1052:C1052"/>
    <mergeCell ref="C259:C260"/>
    <mergeCell ref="AZ429:BB429"/>
    <mergeCell ref="AM429:AY429"/>
    <mergeCell ref="AK428:AL428"/>
    <mergeCell ref="A1051:C1051"/>
    <mergeCell ref="AF645:AY645"/>
    <mergeCell ref="AF644:AY644"/>
    <mergeCell ref="A1049:C1049"/>
    <mergeCell ref="A1050:C1050"/>
    <mergeCell ref="A1048:C1048"/>
    <mergeCell ref="AF667:AY667"/>
    <mergeCell ref="R976:S976"/>
    <mergeCell ref="AB756:AD757"/>
    <mergeCell ref="A1034:C1034"/>
    <mergeCell ref="T1035:V1035"/>
    <mergeCell ref="T1036:V1036"/>
    <mergeCell ref="T1025:V1025"/>
    <mergeCell ref="T1020:V1020"/>
    <mergeCell ref="AA736:AF736"/>
    <mergeCell ref="A1045:C1045"/>
    <mergeCell ref="P426:R426"/>
    <mergeCell ref="T697:U697"/>
    <mergeCell ref="T914:V914"/>
    <mergeCell ref="H40:H42"/>
    <mergeCell ref="H39:BC39"/>
    <mergeCell ref="A22:G22"/>
    <mergeCell ref="I34:BC34"/>
    <mergeCell ref="BB41:BC42"/>
    <mergeCell ref="AK41:AQ42"/>
    <mergeCell ref="H37:BC38"/>
    <mergeCell ref="I40:N42"/>
    <mergeCell ref="AR41:AS42"/>
    <mergeCell ref="AR40:BC40"/>
    <mergeCell ref="AT41:BA42"/>
    <mergeCell ref="AM430:AY430"/>
    <mergeCell ref="AH429:AJ429"/>
    <mergeCell ref="AZ430:BB430"/>
    <mergeCell ref="AR52:BC55"/>
    <mergeCell ref="AK52:AQ55"/>
    <mergeCell ref="B192:BC192"/>
    <mergeCell ref="U229:W229"/>
    <mergeCell ref="E229:H229"/>
    <mergeCell ref="C228:AZ228"/>
    <mergeCell ref="AA319:AB320"/>
    <mergeCell ref="BA246:BC264"/>
    <mergeCell ref="F316:H317"/>
    <mergeCell ref="I35:V35"/>
    <mergeCell ref="I36:BC36"/>
    <mergeCell ref="A66:BC66"/>
    <mergeCell ref="AK49:AQ51"/>
    <mergeCell ref="D424:L424"/>
    <mergeCell ref="P429:R429"/>
    <mergeCell ref="AD44:AJ44"/>
    <mergeCell ref="AK45:AQ45"/>
    <mergeCell ref="P25:BC25"/>
    <mergeCell ref="AR44:BC44"/>
    <mergeCell ref="A67:BC67"/>
    <mergeCell ref="H30:BC30"/>
    <mergeCell ref="P20:AD22"/>
    <mergeCell ref="R963:S963"/>
    <mergeCell ref="R964:S964"/>
    <mergeCell ref="R965:S965"/>
    <mergeCell ref="M451:M452"/>
    <mergeCell ref="AI449:AO449"/>
    <mergeCell ref="AH427:AJ427"/>
    <mergeCell ref="P434:R434"/>
    <mergeCell ref="AM434:AY434"/>
    <mergeCell ref="AZ434:BB434"/>
    <mergeCell ref="AZ518:BC518"/>
    <mergeCell ref="AZ436:BB436"/>
    <mergeCell ref="N467:P467"/>
    <mergeCell ref="AF642:AY642"/>
    <mergeCell ref="S427:T427"/>
    <mergeCell ref="S428:T428"/>
    <mergeCell ref="O448:P448"/>
    <mergeCell ref="AD520:AE520"/>
    <mergeCell ref="AD519:AE519"/>
    <mergeCell ref="B520:C520"/>
    <mergeCell ref="AD764:AE764"/>
    <mergeCell ref="T961:V961"/>
    <mergeCell ref="T963:V963"/>
    <mergeCell ref="R936:S936"/>
    <mergeCell ref="R937:S937"/>
    <mergeCell ref="A572:C572"/>
    <mergeCell ref="I24:N24"/>
    <mergeCell ref="P45:V45"/>
    <mergeCell ref="AA733:AF733"/>
    <mergeCell ref="A1064:C1064"/>
    <mergeCell ref="T1050:V1050"/>
    <mergeCell ref="T1045:V1045"/>
    <mergeCell ref="T1042:V1042"/>
    <mergeCell ref="T1038:V1038"/>
    <mergeCell ref="T1008:V1008"/>
    <mergeCell ref="T988:V988"/>
    <mergeCell ref="R938:S938"/>
    <mergeCell ref="R939:S939"/>
    <mergeCell ref="R984:S984"/>
    <mergeCell ref="R986:S986"/>
    <mergeCell ref="R987:S987"/>
    <mergeCell ref="A1003:C1003"/>
    <mergeCell ref="A995:C995"/>
    <mergeCell ref="A996:C996"/>
    <mergeCell ref="R1020:S1020"/>
    <mergeCell ref="R1038:S1038"/>
    <mergeCell ref="R1039:S1039"/>
    <mergeCell ref="R1015:S1015"/>
    <mergeCell ref="R1018:S1018"/>
    <mergeCell ref="A1023:C1023"/>
    <mergeCell ref="R1059:S1059"/>
    <mergeCell ref="R1050:S1050"/>
    <mergeCell ref="R1026:S1026"/>
    <mergeCell ref="R1021:S1021"/>
    <mergeCell ref="R957:S957"/>
    <mergeCell ref="R1029:S1029"/>
    <mergeCell ref="R1030:S1030"/>
    <mergeCell ref="R1031:S1031"/>
    <mergeCell ref="R1035:S1035"/>
    <mergeCell ref="A997:C997"/>
    <mergeCell ref="A994:C994"/>
    <mergeCell ref="A1074:C1074"/>
    <mergeCell ref="A1072:C1072"/>
    <mergeCell ref="A1073:C1073"/>
    <mergeCell ref="A1059:C1059"/>
    <mergeCell ref="A1060:C1060"/>
    <mergeCell ref="A1041:C1041"/>
    <mergeCell ref="A1071:C1071"/>
    <mergeCell ref="R940:S940"/>
    <mergeCell ref="R941:S941"/>
    <mergeCell ref="R1047:S1047"/>
    <mergeCell ref="A1043:C1043"/>
    <mergeCell ref="A1044:C1044"/>
    <mergeCell ref="A1033:C1033"/>
    <mergeCell ref="A1032:C1032"/>
    <mergeCell ref="R1048:S1048"/>
    <mergeCell ref="R1049:S1049"/>
    <mergeCell ref="A977:C977"/>
    <mergeCell ref="R985:S985"/>
    <mergeCell ref="A1070:C1070"/>
    <mergeCell ref="A1061:C1061"/>
    <mergeCell ref="A1062:C1062"/>
    <mergeCell ref="A1068:C1068"/>
    <mergeCell ref="R1036:S1036"/>
    <mergeCell ref="R1037:S1037"/>
    <mergeCell ref="R1046:S1046"/>
    <mergeCell ref="R1058:S1058"/>
    <mergeCell ref="R1051:S1051"/>
    <mergeCell ref="R1024:S1024"/>
    <mergeCell ref="R974:S974"/>
    <mergeCell ref="R982:S982"/>
    <mergeCell ref="A982:C982"/>
    <mergeCell ref="A980:C980"/>
    <mergeCell ref="R1063:S1063"/>
    <mergeCell ref="A1090:C1090"/>
    <mergeCell ref="A1091:C1091"/>
    <mergeCell ref="A1092:C1092"/>
    <mergeCell ref="A1093:C1093"/>
    <mergeCell ref="A1094:C1094"/>
    <mergeCell ref="A1076:C1076"/>
    <mergeCell ref="A1077:C1077"/>
    <mergeCell ref="A1069:C1069"/>
    <mergeCell ref="A1024:C1024"/>
    <mergeCell ref="R1061:S1061"/>
    <mergeCell ref="A1028:C1028"/>
    <mergeCell ref="A1022:C1022"/>
    <mergeCell ref="A1053:C1053"/>
    <mergeCell ref="A1046:C1046"/>
    <mergeCell ref="A1035:C1035"/>
    <mergeCell ref="A1036:C1036"/>
    <mergeCell ref="A1040:C1040"/>
    <mergeCell ref="A1031:C1031"/>
    <mergeCell ref="R1034:S1034"/>
    <mergeCell ref="R1025:S1025"/>
    <mergeCell ref="R1042:S1042"/>
    <mergeCell ref="R1052:S1052"/>
    <mergeCell ref="R1053:S1053"/>
    <mergeCell ref="R1087:S1087"/>
    <mergeCell ref="R1088:S1088"/>
    <mergeCell ref="R1089:S1089"/>
    <mergeCell ref="R1090:S1090"/>
    <mergeCell ref="A1047:C1047"/>
    <mergeCell ref="R1027:S1027"/>
    <mergeCell ref="R1028:S1028"/>
    <mergeCell ref="R1022:S1022"/>
    <mergeCell ref="A1177:C1177"/>
    <mergeCell ref="A1178:C1178"/>
    <mergeCell ref="A1103:C1103"/>
    <mergeCell ref="A1104:C1104"/>
    <mergeCell ref="R1005:S1005"/>
    <mergeCell ref="R1007:S1007"/>
    <mergeCell ref="R1000:S1000"/>
    <mergeCell ref="R1001:S1001"/>
    <mergeCell ref="R1002:S1002"/>
    <mergeCell ref="R1003:S1003"/>
    <mergeCell ref="A1086:C1086"/>
    <mergeCell ref="A1087:C1087"/>
    <mergeCell ref="A1042:C1042"/>
    <mergeCell ref="A1017:C1017"/>
    <mergeCell ref="A1015:C1015"/>
    <mergeCell ref="R1044:S1044"/>
    <mergeCell ref="R1045:S1045"/>
    <mergeCell ref="R1080:S1080"/>
    <mergeCell ref="R1081:S1081"/>
    <mergeCell ref="R1082:S1082"/>
    <mergeCell ref="R1083:S1083"/>
    <mergeCell ref="R1084:S1084"/>
    <mergeCell ref="R1085:S1085"/>
    <mergeCell ref="R1086:S1086"/>
    <mergeCell ref="A1065:C1065"/>
    <mergeCell ref="A1066:C1066"/>
    <mergeCell ref="A1067:C1067"/>
    <mergeCell ref="A1014:C1014"/>
    <mergeCell ref="A1029:C1029"/>
    <mergeCell ref="A1027:C1027"/>
    <mergeCell ref="R1060:S1060"/>
    <mergeCell ref="R1062:S1062"/>
    <mergeCell ref="A1176:C1176"/>
    <mergeCell ref="A1135:C1135"/>
    <mergeCell ref="A1136:C1136"/>
    <mergeCell ref="A1137:C1137"/>
    <mergeCell ref="A1138:C1138"/>
    <mergeCell ref="A1139:C1139"/>
    <mergeCell ref="A1140:C1140"/>
    <mergeCell ref="A1141:C1141"/>
    <mergeCell ref="A1142:C1142"/>
    <mergeCell ref="A1143:C1143"/>
    <mergeCell ref="A1144:C1144"/>
    <mergeCell ref="A1145:C1145"/>
    <mergeCell ref="A1146:C1146"/>
    <mergeCell ref="A1147:C1147"/>
    <mergeCell ref="A1148:C1148"/>
    <mergeCell ref="A1152:C1152"/>
    <mergeCell ref="A1153:C1153"/>
    <mergeCell ref="A1154:C1154"/>
    <mergeCell ref="A1171:C1171"/>
    <mergeCell ref="A1197:C1197"/>
    <mergeCell ref="A1186:C1186"/>
    <mergeCell ref="A1187:C1187"/>
    <mergeCell ref="A1188:C1188"/>
    <mergeCell ref="A1189:C1189"/>
    <mergeCell ref="A1190:C1190"/>
    <mergeCell ref="A1191:C1191"/>
    <mergeCell ref="A1193:C1193"/>
    <mergeCell ref="A1194:C1194"/>
    <mergeCell ref="A1195:C1195"/>
    <mergeCell ref="A1196:C1196"/>
    <mergeCell ref="A1185:C1185"/>
    <mergeCell ref="A1179:C1179"/>
    <mergeCell ref="A1180:C1180"/>
    <mergeCell ref="A1155:C1155"/>
    <mergeCell ref="A1156:C1156"/>
    <mergeCell ref="A1172:C1172"/>
    <mergeCell ref="A1157:C1157"/>
    <mergeCell ref="A1158:C1158"/>
    <mergeCell ref="A1159:C1159"/>
    <mergeCell ref="A1160:C1160"/>
    <mergeCell ref="A1161:C1161"/>
    <mergeCell ref="A1162:C1162"/>
    <mergeCell ref="A1163:C1163"/>
    <mergeCell ref="A1164:C1164"/>
    <mergeCell ref="A1165:C1165"/>
    <mergeCell ref="A1167:C1167"/>
    <mergeCell ref="A1168:C1168"/>
    <mergeCell ref="A1182:C1182"/>
    <mergeCell ref="A1183:C1183"/>
    <mergeCell ref="A1184:C1184"/>
    <mergeCell ref="A1175:C1175"/>
    <mergeCell ref="A1126:C1126"/>
    <mergeCell ref="A1111:C1111"/>
    <mergeCell ref="A1120:C1120"/>
    <mergeCell ref="A1121:C1121"/>
    <mergeCell ref="A1122:C1122"/>
    <mergeCell ref="A1109:C1109"/>
    <mergeCell ref="A1110:C1110"/>
    <mergeCell ref="A1095:C1095"/>
    <mergeCell ref="A1096:C1096"/>
    <mergeCell ref="A1097:C1097"/>
    <mergeCell ref="A1098:C1098"/>
    <mergeCell ref="A1102:C1102"/>
    <mergeCell ref="A1078:C1078"/>
    <mergeCell ref="A1079:C1079"/>
    <mergeCell ref="A1080:C1080"/>
    <mergeCell ref="A1081:C1081"/>
    <mergeCell ref="A1075:C1075"/>
    <mergeCell ref="A1112:C1112"/>
    <mergeCell ref="A1113:C1113"/>
    <mergeCell ref="A1114:C1114"/>
    <mergeCell ref="A1105:C1105"/>
    <mergeCell ref="A1082:C1082"/>
    <mergeCell ref="A1083:C1083"/>
    <mergeCell ref="A1084:C1084"/>
    <mergeCell ref="A1085:C1085"/>
    <mergeCell ref="A1106:C1106"/>
    <mergeCell ref="A1107:C1107"/>
    <mergeCell ref="A1108:C1108"/>
    <mergeCell ref="A1115:C1115"/>
    <mergeCell ref="A1116:C1116"/>
    <mergeCell ref="A1117:C1117"/>
    <mergeCell ref="A1118:C1118"/>
    <mergeCell ref="A1119:C1119"/>
    <mergeCell ref="A1088:C1088"/>
    <mergeCell ref="A1123:C1123"/>
    <mergeCell ref="A1124:C1124"/>
    <mergeCell ref="A1125:C1125"/>
    <mergeCell ref="A1130:C1130"/>
    <mergeCell ref="A1131:C1131"/>
    <mergeCell ref="R1006:S1006"/>
    <mergeCell ref="R1032:S1032"/>
    <mergeCell ref="R1033:S1033"/>
    <mergeCell ref="A1198:C1198"/>
    <mergeCell ref="T1005:V1005"/>
    <mergeCell ref="T1002:V1002"/>
    <mergeCell ref="T1003:V1003"/>
    <mergeCell ref="T1007:V1007"/>
    <mergeCell ref="P425:R425"/>
    <mergeCell ref="T918:V918"/>
    <mergeCell ref="M849:N849"/>
    <mergeCell ref="B517:C517"/>
    <mergeCell ref="S429:T429"/>
    <mergeCell ref="R901:S901"/>
    <mergeCell ref="T1006:V1006"/>
    <mergeCell ref="S434:T434"/>
    <mergeCell ref="P435:R435"/>
    <mergeCell ref="S440:T440"/>
    <mergeCell ref="R905:S905"/>
    <mergeCell ref="A1173:C1173"/>
    <mergeCell ref="A1174:C1174"/>
    <mergeCell ref="A1181:C1181"/>
    <mergeCell ref="B440:O440"/>
    <mergeCell ref="R918:S918"/>
    <mergeCell ref="R919:S919"/>
    <mergeCell ref="A1169:C1169"/>
    <mergeCell ref="A1170:C1170"/>
    <mergeCell ref="A1132:C1132"/>
    <mergeCell ref="A1133:C1133"/>
    <mergeCell ref="A1134:C1134"/>
    <mergeCell ref="M360:AT360"/>
    <mergeCell ref="N371:AS371"/>
    <mergeCell ref="M372:AT372"/>
    <mergeCell ref="M367:AT367"/>
    <mergeCell ref="N368:AS368"/>
    <mergeCell ref="M364:AT364"/>
    <mergeCell ref="AK425:AL425"/>
    <mergeCell ref="M379:AT379"/>
    <mergeCell ref="C370:C372"/>
    <mergeCell ref="AE424:AG424"/>
    <mergeCell ref="M361:AT361"/>
    <mergeCell ref="N365:AS365"/>
    <mergeCell ref="C367:C369"/>
    <mergeCell ref="D367:L369"/>
    <mergeCell ref="M384:AT384"/>
    <mergeCell ref="D373:L375"/>
    <mergeCell ref="M369:AT369"/>
    <mergeCell ref="A424:C424"/>
    <mergeCell ref="M363:AT363"/>
    <mergeCell ref="M378:AT378"/>
    <mergeCell ref="N386:AS386"/>
    <mergeCell ref="N383:AS383"/>
    <mergeCell ref="A394:BC394"/>
    <mergeCell ref="AH425:AJ425"/>
    <mergeCell ref="D379:L381"/>
    <mergeCell ref="AN424:AV424"/>
    <mergeCell ref="M381:AT381"/>
    <mergeCell ref="AB398:AM400"/>
    <mergeCell ref="AQ395:AZ397"/>
    <mergeCell ref="Y395:AA397"/>
    <mergeCell ref="Y398:AA400"/>
    <mergeCell ref="AN395:AP397"/>
    <mergeCell ref="AN398:AP400"/>
    <mergeCell ref="AB404:AH406"/>
    <mergeCell ref="AV404:BC406"/>
    <mergeCell ref="AI404:AU406"/>
    <mergeCell ref="A401:X403"/>
    <mergeCell ref="N404:AA406"/>
    <mergeCell ref="AZ426:BB426"/>
    <mergeCell ref="D391:L393"/>
    <mergeCell ref="D382:L384"/>
    <mergeCell ref="AZ431:BB431"/>
    <mergeCell ref="AM425:AY425"/>
    <mergeCell ref="S426:T426"/>
    <mergeCell ref="C385:C387"/>
    <mergeCell ref="AN413:AP415"/>
    <mergeCell ref="AK410:BB410"/>
    <mergeCell ref="AK411:BB411"/>
    <mergeCell ref="V424:AD424"/>
    <mergeCell ref="B425:O425"/>
    <mergeCell ref="B426:O426"/>
    <mergeCell ref="AW424:AY424"/>
    <mergeCell ref="AM428:AY428"/>
    <mergeCell ref="AZ428:BB428"/>
    <mergeCell ref="U440:AG440"/>
    <mergeCell ref="B352:BC352"/>
    <mergeCell ref="D353:L354"/>
    <mergeCell ref="C388:C390"/>
    <mergeCell ref="D388:L390"/>
    <mergeCell ref="M366:AT366"/>
    <mergeCell ref="N374:AS374"/>
    <mergeCell ref="M373:AT373"/>
    <mergeCell ref="A353:B393"/>
    <mergeCell ref="B430:O430"/>
    <mergeCell ref="B431:O431"/>
    <mergeCell ref="B432:O432"/>
    <mergeCell ref="B433:O433"/>
    <mergeCell ref="B434:O434"/>
    <mergeCell ref="B435:O435"/>
    <mergeCell ref="B436:O436"/>
    <mergeCell ref="B437:O437"/>
    <mergeCell ref="B438:O438"/>
    <mergeCell ref="B439:O439"/>
    <mergeCell ref="D355:L357"/>
    <mergeCell ref="A416:M418"/>
    <mergeCell ref="AW416:BC418"/>
    <mergeCell ref="BA413:BC415"/>
    <mergeCell ref="N413:X415"/>
    <mergeCell ref="M357:AT357"/>
    <mergeCell ref="N407:T412"/>
    <mergeCell ref="V408:Y409"/>
    <mergeCell ref="Y413:AA415"/>
    <mergeCell ref="P427:R427"/>
    <mergeCell ref="P433:R433"/>
    <mergeCell ref="N389:AS389"/>
    <mergeCell ref="M390:AT390"/>
    <mergeCell ref="C358:C360"/>
    <mergeCell ref="C382:C384"/>
    <mergeCell ref="C361:C363"/>
    <mergeCell ref="B351:BC351"/>
    <mergeCell ref="D358:L360"/>
    <mergeCell ref="E339:BA339"/>
    <mergeCell ref="AD340:AI340"/>
    <mergeCell ref="AJ340:AP340"/>
    <mergeCell ref="C364:C366"/>
    <mergeCell ref="C373:C375"/>
    <mergeCell ref="N356:AS356"/>
    <mergeCell ref="AJ334:AP335"/>
    <mergeCell ref="AQ334:AS335"/>
    <mergeCell ref="A350:BC350"/>
    <mergeCell ref="O345:R347"/>
    <mergeCell ref="AD334:AI335"/>
    <mergeCell ref="AH439:AJ439"/>
    <mergeCell ref="AZ438:BB438"/>
    <mergeCell ref="U435:AG435"/>
    <mergeCell ref="U436:AG436"/>
    <mergeCell ref="U437:AG437"/>
    <mergeCell ref="U438:AG438"/>
    <mergeCell ref="U439:AG439"/>
    <mergeCell ref="M391:AT393"/>
    <mergeCell ref="D370:L372"/>
    <mergeCell ref="M370:AT370"/>
    <mergeCell ref="D364:L366"/>
    <mergeCell ref="C379:C381"/>
    <mergeCell ref="AM431:AY431"/>
    <mergeCell ref="M385:AT385"/>
    <mergeCell ref="N395:X397"/>
    <mergeCell ref="AB395:AM397"/>
    <mergeCell ref="A314:BC314"/>
    <mergeCell ref="L307:N308"/>
    <mergeCell ref="AT310:AZ311"/>
    <mergeCell ref="C313:BC313"/>
    <mergeCell ref="A302:B313"/>
    <mergeCell ref="AA316:AB317"/>
    <mergeCell ref="R334:T335"/>
    <mergeCell ref="U334:V335"/>
    <mergeCell ref="W334:W335"/>
    <mergeCell ref="X334:Z335"/>
    <mergeCell ref="E318:BA318"/>
    <mergeCell ref="AD316:AI317"/>
    <mergeCell ref="BA319:BA320"/>
    <mergeCell ref="U319:V320"/>
    <mergeCell ref="E303:BB304"/>
    <mergeCell ref="AD310:AI311"/>
    <mergeCell ref="AT331:AZ331"/>
    <mergeCell ref="I334:J335"/>
    <mergeCell ref="K334:K335"/>
    <mergeCell ref="L334:N335"/>
    <mergeCell ref="C303:D304"/>
    <mergeCell ref="R319:T320"/>
    <mergeCell ref="AD322:AI322"/>
    <mergeCell ref="O334:P335"/>
    <mergeCell ref="Q334:Q335"/>
    <mergeCell ref="AA334:AB335"/>
    <mergeCell ref="AC307:AC308"/>
    <mergeCell ref="AD307:AI308"/>
    <mergeCell ref="AJ310:AP311"/>
    <mergeCell ref="AC310:AC311"/>
    <mergeCell ref="C302:BC302"/>
    <mergeCell ref="E306:BA306"/>
    <mergeCell ref="I307:J308"/>
    <mergeCell ref="F309:AZ309"/>
    <mergeCell ref="I310:J311"/>
    <mergeCell ref="AT337:AZ338"/>
    <mergeCell ref="BA337:BA338"/>
    <mergeCell ref="E332:BA332"/>
    <mergeCell ref="E333:BA333"/>
    <mergeCell ref="E334:E335"/>
    <mergeCell ref="F334:H335"/>
    <mergeCell ref="BB306:BC312"/>
    <mergeCell ref="W310:W311"/>
    <mergeCell ref="C305:BC305"/>
    <mergeCell ref="K300:BC300"/>
    <mergeCell ref="AQ310:AS311"/>
    <mergeCell ref="F310:H311"/>
    <mergeCell ref="AT319:AZ320"/>
    <mergeCell ref="E312:BA312"/>
    <mergeCell ref="E319:E320"/>
    <mergeCell ref="U316:V317"/>
    <mergeCell ref="E315:BA315"/>
    <mergeCell ref="Q316:Q317"/>
    <mergeCell ref="X319:Z320"/>
    <mergeCell ref="W316:W317"/>
    <mergeCell ref="AC319:AC320"/>
    <mergeCell ref="AD331:AI331"/>
    <mergeCell ref="BA307:BA311"/>
    <mergeCell ref="R307:T308"/>
    <mergeCell ref="AA307:AB308"/>
    <mergeCell ref="L310:N311"/>
    <mergeCell ref="C306:D312"/>
    <mergeCell ref="X310:Z311"/>
    <mergeCell ref="O307:P308"/>
    <mergeCell ref="B200:BC200"/>
    <mergeCell ref="AF652:AY652"/>
    <mergeCell ref="AZ666:BC666"/>
    <mergeCell ref="AZ685:BC685"/>
    <mergeCell ref="AP203:AQ203"/>
    <mergeCell ref="BB207:BC207"/>
    <mergeCell ref="AQ487:AS487"/>
    <mergeCell ref="L203:M203"/>
    <mergeCell ref="L205:M205"/>
    <mergeCell ref="S203:T203"/>
    <mergeCell ref="Q288:R288"/>
    <mergeCell ref="P262:R263"/>
    <mergeCell ref="J257:M257"/>
    <mergeCell ref="O255:AW255"/>
    <mergeCell ref="C255:I257"/>
    <mergeCell ref="S268:V268"/>
    <mergeCell ref="C235:I237"/>
    <mergeCell ref="C246:AZ246"/>
    <mergeCell ref="G252:I253"/>
    <mergeCell ref="AC207:AD207"/>
    <mergeCell ref="A202:BC202"/>
    <mergeCell ref="AK203:AL203"/>
    <mergeCell ref="S205:T205"/>
    <mergeCell ref="N203:O203"/>
    <mergeCell ref="J205:K205"/>
    <mergeCell ref="B429:O429"/>
    <mergeCell ref="AL291:AT293"/>
    <mergeCell ref="I316:J317"/>
    <mergeCell ref="L316:N317"/>
    <mergeCell ref="AF207:AG207"/>
    <mergeCell ref="BA325:BA326"/>
    <mergeCell ref="W291:AE293"/>
    <mergeCell ref="R310:T311"/>
    <mergeCell ref="A301:BC301"/>
    <mergeCell ref="O325:P326"/>
    <mergeCell ref="A265:BC265"/>
    <mergeCell ref="D262:F263"/>
    <mergeCell ref="E324:BA324"/>
    <mergeCell ref="E325:E326"/>
    <mergeCell ref="F325:H326"/>
    <mergeCell ref="I325:J326"/>
    <mergeCell ref="K325:K326"/>
    <mergeCell ref="L325:N326"/>
    <mergeCell ref="G259:J260"/>
    <mergeCell ref="N268:O268"/>
    <mergeCell ref="W325:W326"/>
    <mergeCell ref="X325:Z326"/>
    <mergeCell ref="AA325:AB326"/>
    <mergeCell ref="AC325:AC326"/>
    <mergeCell ref="AD325:AI326"/>
    <mergeCell ref="G262:J263"/>
    <mergeCell ref="AJ307:AP308"/>
    <mergeCell ref="AA310:AB311"/>
    <mergeCell ref="A267:BC267"/>
    <mergeCell ref="J287:AZ287"/>
    <mergeCell ref="A296:B296"/>
    <mergeCell ref="C296:BC296"/>
    <mergeCell ref="A295:BC295"/>
    <mergeCell ref="D298:H298"/>
    <mergeCell ref="J278:AZ278"/>
    <mergeCell ref="J272:AZ272"/>
    <mergeCell ref="X307:Z308"/>
    <mergeCell ref="Q307:Q308"/>
    <mergeCell ref="Q310:Q311"/>
    <mergeCell ref="AO487:AP487"/>
    <mergeCell ref="AZ516:BC516"/>
    <mergeCell ref="AC489:AD489"/>
    <mergeCell ref="AS510:BA510"/>
    <mergeCell ref="AC510:AD510"/>
    <mergeCell ref="U434:AG434"/>
    <mergeCell ref="AF291:AK293"/>
    <mergeCell ref="A344:M348"/>
    <mergeCell ref="AZ205:BA205"/>
    <mergeCell ref="AC205:AD205"/>
    <mergeCell ref="Q205:R205"/>
    <mergeCell ref="AM207:AN207"/>
    <mergeCell ref="AW207:AX207"/>
    <mergeCell ref="AR205:AS205"/>
    <mergeCell ref="AK205:AL205"/>
    <mergeCell ref="A205:I205"/>
    <mergeCell ref="AF205:AG205"/>
    <mergeCell ref="AA205:AB205"/>
    <mergeCell ref="AC334:AC335"/>
    <mergeCell ref="AU469:BB469"/>
    <mergeCell ref="BB510:BC510"/>
    <mergeCell ref="AJ325:AP326"/>
    <mergeCell ref="AQ325:AS326"/>
    <mergeCell ref="AT325:AZ326"/>
    <mergeCell ref="AC504:AD504"/>
    <mergeCell ref="D487:I487"/>
    <mergeCell ref="J291:P293"/>
    <mergeCell ref="AC488:AD488"/>
    <mergeCell ref="A470:L471"/>
    <mergeCell ref="AB413:AM415"/>
    <mergeCell ref="AQ413:AZ415"/>
    <mergeCell ref="A413:M415"/>
    <mergeCell ref="B491:L491"/>
    <mergeCell ref="B492:L492"/>
    <mergeCell ref="B493:L493"/>
    <mergeCell ref="B494:L494"/>
    <mergeCell ref="B495:L495"/>
    <mergeCell ref="B496:L496"/>
    <mergeCell ref="B497:L497"/>
    <mergeCell ref="B498:L498"/>
    <mergeCell ref="B499:L499"/>
    <mergeCell ref="M489:N489"/>
    <mergeCell ref="O495:P495"/>
    <mergeCell ref="M493:N493"/>
    <mergeCell ref="Q494:Z494"/>
    <mergeCell ref="Q495:Z495"/>
    <mergeCell ref="M473:M474"/>
    <mergeCell ref="O493:P493"/>
    <mergeCell ref="M492:N492"/>
    <mergeCell ref="M476:N478"/>
    <mergeCell ref="M499:N499"/>
    <mergeCell ref="O494:P494"/>
    <mergeCell ref="O498:P498"/>
    <mergeCell ref="Q498:Z498"/>
    <mergeCell ref="Q488:Z488"/>
    <mergeCell ref="Q489:Z489"/>
    <mergeCell ref="Q490:Z490"/>
    <mergeCell ref="Q491:Z491"/>
    <mergeCell ref="Q492:Z492"/>
    <mergeCell ref="B536:C536"/>
    <mergeCell ref="B539:C539"/>
    <mergeCell ref="B534:C534"/>
    <mergeCell ref="H731:I731"/>
    <mergeCell ref="A895:C895"/>
    <mergeCell ref="A893:C893"/>
    <mergeCell ref="A696:S698"/>
    <mergeCell ref="A967:C967"/>
    <mergeCell ref="A961:C961"/>
    <mergeCell ref="A976:C976"/>
    <mergeCell ref="A953:C953"/>
    <mergeCell ref="R909:S909"/>
    <mergeCell ref="R910:S910"/>
    <mergeCell ref="R911:S911"/>
    <mergeCell ref="R912:S912"/>
    <mergeCell ref="R913:S913"/>
    <mergeCell ref="R914:S914"/>
    <mergeCell ref="R915:S915"/>
    <mergeCell ref="R916:S916"/>
    <mergeCell ref="A608:B608"/>
    <mergeCell ref="B537:C537"/>
    <mergeCell ref="R954:S954"/>
    <mergeCell ref="A693:S695"/>
    <mergeCell ref="R948:S948"/>
    <mergeCell ref="R949:S949"/>
    <mergeCell ref="H728:J730"/>
    <mergeCell ref="A932:C932"/>
    <mergeCell ref="A954:C954"/>
    <mergeCell ref="R951:S951"/>
    <mergeCell ref="A973:C973"/>
    <mergeCell ref="A969:C969"/>
    <mergeCell ref="A721:B721"/>
    <mergeCell ref="U433:AG433"/>
    <mergeCell ref="N416:AA418"/>
    <mergeCell ref="AB416:AH418"/>
    <mergeCell ref="AI416:AV418"/>
    <mergeCell ref="AK408:BB408"/>
    <mergeCell ref="AI464:AO464"/>
    <mergeCell ref="AW531:BC531"/>
    <mergeCell ref="Y598:AB598"/>
    <mergeCell ref="Y599:AB599"/>
    <mergeCell ref="Y600:AB600"/>
    <mergeCell ref="Y601:AB601"/>
    <mergeCell ref="B427:O427"/>
    <mergeCell ref="B428:O428"/>
    <mergeCell ref="N456:BA457"/>
    <mergeCell ref="S437:T437"/>
    <mergeCell ref="N451:BA452"/>
    <mergeCell ref="B514:C514"/>
    <mergeCell ref="M505:N505"/>
    <mergeCell ref="M495:N495"/>
    <mergeCell ref="M497:N497"/>
    <mergeCell ref="O496:P496"/>
    <mergeCell ref="M502:N502"/>
    <mergeCell ref="O499:P499"/>
    <mergeCell ref="M496:N496"/>
    <mergeCell ref="N461:BA462"/>
    <mergeCell ref="BB456:BB457"/>
    <mergeCell ref="AI459:AO459"/>
    <mergeCell ref="AK436:AL436"/>
    <mergeCell ref="M463:N463"/>
    <mergeCell ref="O453:P453"/>
    <mergeCell ref="O458:P458"/>
    <mergeCell ref="AI445:AO445"/>
    <mergeCell ref="AK409:BB409"/>
    <mergeCell ref="BA395:BC397"/>
    <mergeCell ref="Y401:AM403"/>
    <mergeCell ref="AN401:BC403"/>
    <mergeCell ref="A407:M412"/>
    <mergeCell ref="A395:M400"/>
    <mergeCell ref="A404:M406"/>
    <mergeCell ref="M388:AT388"/>
    <mergeCell ref="N398:X400"/>
    <mergeCell ref="AJ337:AP338"/>
    <mergeCell ref="AQ337:AS338"/>
    <mergeCell ref="U425:AG425"/>
    <mergeCell ref="U426:AG426"/>
    <mergeCell ref="U427:AG427"/>
    <mergeCell ref="U428:AG428"/>
    <mergeCell ref="U429:AG429"/>
    <mergeCell ref="U430:AG430"/>
    <mergeCell ref="S425:T425"/>
    <mergeCell ref="M355:AT355"/>
    <mergeCell ref="S424:U424"/>
    <mergeCell ref="M354:AT354"/>
    <mergeCell ref="N380:AS380"/>
    <mergeCell ref="C391:C393"/>
    <mergeCell ref="D376:L378"/>
    <mergeCell ref="C355:C357"/>
    <mergeCell ref="M382:AT382"/>
    <mergeCell ref="M358:AT358"/>
    <mergeCell ref="D361:L363"/>
    <mergeCell ref="C376:C378"/>
    <mergeCell ref="M375:AT375"/>
    <mergeCell ref="N362:AS362"/>
    <mergeCell ref="N359:AS359"/>
    <mergeCell ref="U431:AG431"/>
    <mergeCell ref="U432:AG432"/>
    <mergeCell ref="AZ437:BB437"/>
    <mergeCell ref="AH437:AJ437"/>
    <mergeCell ref="AK439:AL439"/>
    <mergeCell ref="S439:T439"/>
    <mergeCell ref="R1009:S1009"/>
    <mergeCell ref="R970:S970"/>
    <mergeCell ref="R924:S924"/>
    <mergeCell ref="R925:S925"/>
    <mergeCell ref="R926:S926"/>
    <mergeCell ref="R927:S927"/>
    <mergeCell ref="R971:S971"/>
    <mergeCell ref="R972:S972"/>
    <mergeCell ref="R973:S973"/>
    <mergeCell ref="AX960:BC960"/>
    <mergeCell ref="T994:V994"/>
    <mergeCell ref="T973:V973"/>
    <mergeCell ref="T974:V974"/>
    <mergeCell ref="AX973:BC973"/>
    <mergeCell ref="AX974:BC974"/>
    <mergeCell ref="T924:V924"/>
    <mergeCell ref="AX961:BC961"/>
    <mergeCell ref="AX967:BC967"/>
    <mergeCell ref="AX968:BC968"/>
    <mergeCell ref="AX969:BC969"/>
    <mergeCell ref="AX970:BC970"/>
    <mergeCell ref="AX971:BC971"/>
    <mergeCell ref="AX972:BC972"/>
    <mergeCell ref="R945:S945"/>
    <mergeCell ref="R946:S946"/>
    <mergeCell ref="R947:S947"/>
    <mergeCell ref="R1065:S1065"/>
    <mergeCell ref="R1066:S1066"/>
    <mergeCell ref="R1067:S1067"/>
    <mergeCell ref="R1068:S1068"/>
    <mergeCell ref="R1069:S1069"/>
    <mergeCell ref="R1070:S1070"/>
    <mergeCell ref="R1071:S1071"/>
    <mergeCell ref="R1072:S1072"/>
    <mergeCell ref="R1073:S1073"/>
    <mergeCell ref="R1074:S1074"/>
    <mergeCell ref="R1075:S1075"/>
    <mergeCell ref="R1076:S1076"/>
    <mergeCell ref="R1077:S1077"/>
    <mergeCell ref="R1078:S1078"/>
    <mergeCell ref="R1079:S1079"/>
    <mergeCell ref="R1097:S1097"/>
    <mergeCell ref="R1100:S1100"/>
    <mergeCell ref="R1105:S1105"/>
    <mergeCell ref="R1106:S1106"/>
    <mergeCell ref="R1103:S1103"/>
    <mergeCell ref="R1104:S1104"/>
    <mergeCell ref="R1107:S1107"/>
    <mergeCell ref="R1108:S1108"/>
    <mergeCell ref="R1109:S1109"/>
    <mergeCell ref="R1110:S1110"/>
    <mergeCell ref="R1098:S1098"/>
    <mergeCell ref="R1111:S1111"/>
    <mergeCell ref="R1112:S1112"/>
    <mergeCell ref="R1113:S1113"/>
    <mergeCell ref="R1114:S1114"/>
    <mergeCell ref="R1115:S1115"/>
    <mergeCell ref="R1116:S1116"/>
    <mergeCell ref="R1124:S1124"/>
    <mergeCell ref="R1125:S1125"/>
    <mergeCell ref="R1123:S1123"/>
    <mergeCell ref="R1161:S1161"/>
    <mergeCell ref="R1162:S1162"/>
    <mergeCell ref="R1163:S1163"/>
    <mergeCell ref="R1164:S1164"/>
    <mergeCell ref="R1165:S1165"/>
    <mergeCell ref="R1167:S1167"/>
    <mergeCell ref="R1126:S1126"/>
    <mergeCell ref="R1130:S1130"/>
    <mergeCell ref="R1131:S1131"/>
    <mergeCell ref="R1132:S1132"/>
    <mergeCell ref="R1133:S1133"/>
    <mergeCell ref="R1134:S1134"/>
    <mergeCell ref="R1135:S1135"/>
    <mergeCell ref="R1136:S1136"/>
    <mergeCell ref="R1137:S1137"/>
    <mergeCell ref="R1141:S1141"/>
    <mergeCell ref="R1142:S1142"/>
    <mergeCell ref="R1143:S1143"/>
    <mergeCell ref="R1144:S1144"/>
    <mergeCell ref="R1145:S1145"/>
    <mergeCell ref="R1146:S1146"/>
    <mergeCell ref="R1156:S1156"/>
    <mergeCell ref="R1157:S1157"/>
    <mergeCell ref="R1158:S1158"/>
    <mergeCell ref="R1159:S1159"/>
    <mergeCell ref="R1160:S1160"/>
    <mergeCell ref="R1152:S1152"/>
    <mergeCell ref="AS469:AT469"/>
    <mergeCell ref="AO489:AP489"/>
    <mergeCell ref="AQ489:AR489"/>
    <mergeCell ref="A772:Y774"/>
    <mergeCell ref="A755:Y758"/>
    <mergeCell ref="U728:Z730"/>
    <mergeCell ref="U731:Z731"/>
    <mergeCell ref="Y596:AB596"/>
    <mergeCell ref="Y597:AB597"/>
    <mergeCell ref="R1117:S1117"/>
    <mergeCell ref="R1118:S1118"/>
    <mergeCell ref="R1102:S1102"/>
    <mergeCell ref="R1119:S1119"/>
    <mergeCell ref="R1120:S1120"/>
    <mergeCell ref="R1101:S1101"/>
    <mergeCell ref="R1121:S1121"/>
    <mergeCell ref="R1122:S1122"/>
    <mergeCell ref="R487:W487"/>
    <mergeCell ref="X487:Z487"/>
    <mergeCell ref="Y686:AB686"/>
    <mergeCell ref="O589:P589"/>
    <mergeCell ref="A583:B583"/>
    <mergeCell ref="O587:T587"/>
    <mergeCell ref="D572:E572"/>
    <mergeCell ref="U587:BA587"/>
    <mergeCell ref="A531:A548"/>
    <mergeCell ref="M504:N504"/>
    <mergeCell ref="Y650:AB650"/>
    <mergeCell ref="Y626:AB626"/>
    <mergeCell ref="AA506:AB506"/>
    <mergeCell ref="Y602:AB602"/>
    <mergeCell ref="Y603:AB603"/>
    <mergeCell ref="A1:BC1"/>
    <mergeCell ref="R1190:S1190"/>
    <mergeCell ref="L328:N329"/>
    <mergeCell ref="O328:P329"/>
    <mergeCell ref="Q328:Q329"/>
    <mergeCell ref="R328:T329"/>
    <mergeCell ref="U328:V329"/>
    <mergeCell ref="W328:W329"/>
    <mergeCell ref="X328:Z329"/>
    <mergeCell ref="AA328:AB329"/>
    <mergeCell ref="AC328:AC329"/>
    <mergeCell ref="AD328:AI329"/>
    <mergeCell ref="AJ328:AP329"/>
    <mergeCell ref="AQ328:AS329"/>
    <mergeCell ref="AT328:AZ329"/>
    <mergeCell ref="BA328:BA329"/>
    <mergeCell ref="E330:BA330"/>
    <mergeCell ref="B96:I97"/>
    <mergeCell ref="J96:O96"/>
    <mergeCell ref="P96:U96"/>
    <mergeCell ref="R1168:S1168"/>
    <mergeCell ref="R1169:S1169"/>
    <mergeCell ref="R1170:S1170"/>
    <mergeCell ref="R1171:S1171"/>
    <mergeCell ref="R1186:S1186"/>
    <mergeCell ref="R1187:S1187"/>
    <mergeCell ref="R1188:S1188"/>
    <mergeCell ref="R1189:S1189"/>
    <mergeCell ref="R1178:S1178"/>
    <mergeCell ref="R1147:S1147"/>
    <mergeCell ref="R1148:S1148"/>
    <mergeCell ref="P27:AT27"/>
    <mergeCell ref="R1198:S1198"/>
    <mergeCell ref="R1191:S1191"/>
    <mergeCell ref="R1193:S1193"/>
    <mergeCell ref="R1194:S1194"/>
    <mergeCell ref="R1195:S1195"/>
    <mergeCell ref="R1196:S1196"/>
    <mergeCell ref="R1197:S1197"/>
    <mergeCell ref="E327:BA327"/>
    <mergeCell ref="E328:E329"/>
    <mergeCell ref="F328:H329"/>
    <mergeCell ref="I328:J329"/>
    <mergeCell ref="K328:K329"/>
    <mergeCell ref="R1179:S1179"/>
    <mergeCell ref="R1180:S1180"/>
    <mergeCell ref="R1181:S1181"/>
    <mergeCell ref="R1182:S1182"/>
    <mergeCell ref="R1183:S1183"/>
    <mergeCell ref="R1184:S1184"/>
    <mergeCell ref="R1185:S1185"/>
    <mergeCell ref="R1172:S1172"/>
    <mergeCell ref="R1173:S1173"/>
    <mergeCell ref="AZ610:BC610"/>
    <mergeCell ref="R1138:S1138"/>
    <mergeCell ref="R1139:S1139"/>
    <mergeCell ref="R1140:S1140"/>
    <mergeCell ref="R1174:S1174"/>
    <mergeCell ref="R1175:S1175"/>
    <mergeCell ref="R1176:S1176"/>
    <mergeCell ref="R1177:S1177"/>
    <mergeCell ref="R1153:S1153"/>
    <mergeCell ref="R1154:S1154"/>
    <mergeCell ref="R1155:S1155"/>
    <mergeCell ref="AU27:BC27"/>
    <mergeCell ref="A41:G55"/>
    <mergeCell ref="A33:G39"/>
    <mergeCell ref="AT334:AZ335"/>
    <mergeCell ref="BA334:BA335"/>
    <mergeCell ref="E336:BA336"/>
    <mergeCell ref="E337:E338"/>
    <mergeCell ref="F337:H338"/>
    <mergeCell ref="I337:J338"/>
    <mergeCell ref="K337:K338"/>
    <mergeCell ref="L337:N338"/>
    <mergeCell ref="O337:P338"/>
    <mergeCell ref="Q337:Q338"/>
    <mergeCell ref="R337:T338"/>
    <mergeCell ref="U337:V338"/>
    <mergeCell ref="W337:W338"/>
    <mergeCell ref="X337:Z338"/>
    <mergeCell ref="D232:F233"/>
    <mergeCell ref="D239:F240"/>
    <mergeCell ref="D242:F243"/>
    <mergeCell ref="D252:F253"/>
    <mergeCell ref="D259:F260"/>
    <mergeCell ref="AA337:AB338"/>
    <mergeCell ref="AC337:AC338"/>
    <mergeCell ref="AD337:AI338"/>
    <mergeCell ref="AM203:AN203"/>
    <mergeCell ref="M196:O196"/>
    <mergeCell ref="E321:BA321"/>
    <mergeCell ref="Q325:Q326"/>
    <mergeCell ref="R325:T326"/>
    <mergeCell ref="U325:V326"/>
    <mergeCell ref="C74:J74"/>
    <mergeCell ref="A463:L465"/>
    <mergeCell ref="AK437:AL437"/>
    <mergeCell ref="Q499:Z499"/>
    <mergeCell ref="Q500:Z500"/>
    <mergeCell ref="Y454:AE454"/>
    <mergeCell ref="Y459:AE459"/>
    <mergeCell ref="Y464:AE464"/>
    <mergeCell ref="AF487:AK487"/>
    <mergeCell ref="AA487:AB487"/>
    <mergeCell ref="AY487:BA487"/>
    <mergeCell ref="A528:B529"/>
    <mergeCell ref="AZ519:BC519"/>
    <mergeCell ref="B518:C518"/>
    <mergeCell ref="AF517:AY517"/>
    <mergeCell ref="AD516:AE516"/>
    <mergeCell ref="AF518:AY518"/>
    <mergeCell ref="B515:C515"/>
    <mergeCell ref="B516:C516"/>
    <mergeCell ref="Q493:Z493"/>
    <mergeCell ref="Q503:Z503"/>
    <mergeCell ref="Q504:Z504"/>
    <mergeCell ref="B500:L500"/>
    <mergeCell ref="B501:L501"/>
    <mergeCell ref="AE493:AN493"/>
    <mergeCell ref="M494:N494"/>
    <mergeCell ref="O508:P508"/>
    <mergeCell ref="B489:L489"/>
    <mergeCell ref="B490:L490"/>
    <mergeCell ref="A453:L462"/>
    <mergeCell ref="M453:N453"/>
    <mergeCell ref="S438:T438"/>
    <mergeCell ref="B488:L488"/>
    <mergeCell ref="M458:N458"/>
    <mergeCell ref="A487:C487"/>
    <mergeCell ref="O477:P477"/>
    <mergeCell ref="M479:M481"/>
    <mergeCell ref="A479:L481"/>
    <mergeCell ref="N479:BA480"/>
    <mergeCell ref="A472:L475"/>
    <mergeCell ref="M487:N487"/>
    <mergeCell ref="J487:L487"/>
    <mergeCell ref="V96:AA96"/>
    <mergeCell ref="AZ96:BE96"/>
    <mergeCell ref="J97:O97"/>
    <mergeCell ref="P97:U97"/>
    <mergeCell ref="V97:AA97"/>
    <mergeCell ref="AB97:AG97"/>
    <mergeCell ref="AH97:AM97"/>
    <mergeCell ref="AN97:AS97"/>
    <mergeCell ref="AT97:AY97"/>
    <mergeCell ref="AZ97:BE97"/>
    <mergeCell ref="B98:I98"/>
    <mergeCell ref="J98:P98"/>
    <mergeCell ref="Q98:R98"/>
    <mergeCell ref="S98:Y98"/>
    <mergeCell ref="Z98:AF98"/>
    <mergeCell ref="AM439:AY439"/>
    <mergeCell ref="P436:R436"/>
    <mergeCell ref="J101:BE101"/>
    <mergeCell ref="B102:I103"/>
    <mergeCell ref="J102:O102"/>
    <mergeCell ref="P102:U102"/>
    <mergeCell ref="V102:AA102"/>
    <mergeCell ref="AB102:AG102"/>
    <mergeCell ref="AZ680:BC680"/>
    <mergeCell ref="AZ681:BC681"/>
    <mergeCell ref="AZ652:BC652"/>
    <mergeCell ref="AZ665:BC665"/>
    <mergeCell ref="Y679:AB679"/>
    <mergeCell ref="Y680:AB680"/>
    <mergeCell ref="E535:Y535"/>
    <mergeCell ref="E536:Y536"/>
    <mergeCell ref="Y672:AB672"/>
    <mergeCell ref="AS502:BA502"/>
    <mergeCell ref="Z516:AC516"/>
    <mergeCell ref="E537:Y537"/>
    <mergeCell ref="M503:N503"/>
    <mergeCell ref="Y641:AB641"/>
    <mergeCell ref="E534:Y534"/>
    <mergeCell ref="Y647:AB647"/>
    <mergeCell ref="Y632:AB632"/>
    <mergeCell ref="AE503:AN503"/>
    <mergeCell ref="AC503:AD503"/>
    <mergeCell ref="BB502:BC502"/>
    <mergeCell ref="BB503:BC503"/>
    <mergeCell ref="AS503:BA503"/>
    <mergeCell ref="AQ502:AR502"/>
    <mergeCell ref="AC560:AD560"/>
    <mergeCell ref="AC561:AD561"/>
    <mergeCell ref="AC644:AD644"/>
    <mergeCell ref="AC645:AD645"/>
    <mergeCell ref="AC646:AD646"/>
    <mergeCell ref="AC600:AD600"/>
    <mergeCell ref="AC604:AD604"/>
    <mergeCell ref="W611:Z611"/>
    <mergeCell ref="AA611:AB611"/>
    <mergeCell ref="AZ612:BC612"/>
    <mergeCell ref="AZ611:BC611"/>
    <mergeCell ref="AC599:AD599"/>
    <mergeCell ref="M500:N500"/>
    <mergeCell ref="O500:P500"/>
    <mergeCell ref="AO502:AP502"/>
    <mergeCell ref="Q501:Z501"/>
    <mergeCell ref="O501:P501"/>
    <mergeCell ref="Z523:AC523"/>
    <mergeCell ref="AD523:AE523"/>
    <mergeCell ref="AZ523:BC523"/>
    <mergeCell ref="Z524:AC524"/>
    <mergeCell ref="AD524:AE524"/>
    <mergeCell ref="AZ524:BC524"/>
    <mergeCell ref="Z525:AC525"/>
    <mergeCell ref="Z521:AC521"/>
    <mergeCell ref="AD521:AE521"/>
    <mergeCell ref="AF521:AY521"/>
    <mergeCell ref="AZ521:BC521"/>
    <mergeCell ref="W610:Z610"/>
    <mergeCell ref="AA610:AB610"/>
    <mergeCell ref="AC562:AD562"/>
    <mergeCell ref="BB581:BC581"/>
    <mergeCell ref="N573:BC574"/>
    <mergeCell ref="AD547:BC547"/>
    <mergeCell ref="AC559:AD559"/>
    <mergeCell ref="Z552:AC552"/>
    <mergeCell ref="AZ561:BC561"/>
    <mergeCell ref="AZ595:BC595"/>
    <mergeCell ref="AD536:BC536"/>
    <mergeCell ref="Z542:AC542"/>
    <mergeCell ref="Z544:AC544"/>
    <mergeCell ref="B502:L502"/>
    <mergeCell ref="B503:L503"/>
    <mergeCell ref="B504:L504"/>
    <mergeCell ref="B505:L505"/>
    <mergeCell ref="B506:L506"/>
    <mergeCell ref="A586:K587"/>
    <mergeCell ref="A589:K590"/>
    <mergeCell ref="L589:L590"/>
    <mergeCell ref="L586:L587"/>
    <mergeCell ref="M510:N510"/>
    <mergeCell ref="Y564:AB564"/>
    <mergeCell ref="Y567:AB567"/>
    <mergeCell ref="M506:N506"/>
    <mergeCell ref="B542:C542"/>
    <mergeCell ref="AA508:AB508"/>
    <mergeCell ref="Q502:Z502"/>
    <mergeCell ref="U590:BA590"/>
    <mergeCell ref="B522:C522"/>
    <mergeCell ref="Z522:AC522"/>
    <mergeCell ref="AD522:AE522"/>
    <mergeCell ref="AZ522:BC522"/>
    <mergeCell ref="B523:C523"/>
    <mergeCell ref="AC509:AD509"/>
    <mergeCell ref="B519:C519"/>
    <mergeCell ref="B546:C546"/>
    <mergeCell ref="A574:M574"/>
    <mergeCell ref="A573:D573"/>
    <mergeCell ref="B533:C533"/>
    <mergeCell ref="B541:C541"/>
    <mergeCell ref="B540:C540"/>
    <mergeCell ref="B543:C543"/>
    <mergeCell ref="B538:C538"/>
    <mergeCell ref="T987:V987"/>
    <mergeCell ref="T989:V989"/>
    <mergeCell ref="T1034:V1034"/>
    <mergeCell ref="T1043:V1043"/>
    <mergeCell ref="T975:V975"/>
    <mergeCell ref="T1028:V1028"/>
    <mergeCell ref="T980:V980"/>
    <mergeCell ref="T1027:V1027"/>
    <mergeCell ref="T981:V981"/>
    <mergeCell ref="T1026:V1026"/>
    <mergeCell ref="A705:S708"/>
    <mergeCell ref="Y662:AB662"/>
    <mergeCell ref="Y660:AB660"/>
    <mergeCell ref="Y657:AB657"/>
    <mergeCell ref="Y658:AB658"/>
    <mergeCell ref="Y645:AB645"/>
    <mergeCell ref="Y646:AB646"/>
    <mergeCell ref="A700:B700"/>
    <mergeCell ref="X706:AC707"/>
    <mergeCell ref="A655:B655"/>
    <mergeCell ref="T694:U694"/>
    <mergeCell ref="R1040:S1040"/>
    <mergeCell ref="R1041:S1041"/>
    <mergeCell ref="R1023:S1023"/>
    <mergeCell ref="T954:V954"/>
    <mergeCell ref="A1038:C1038"/>
    <mergeCell ref="A1039:C1039"/>
    <mergeCell ref="A1037:C1037"/>
    <mergeCell ref="R1019:S1019"/>
    <mergeCell ref="A1019:C1019"/>
    <mergeCell ref="R983:S983"/>
    <mergeCell ref="A999:C999"/>
    <mergeCell ref="T1072:V1072"/>
    <mergeCell ref="T1000:V1000"/>
    <mergeCell ref="T1004:V1004"/>
    <mergeCell ref="T1013:V1013"/>
    <mergeCell ref="T1021:V1021"/>
    <mergeCell ref="T1019:V1019"/>
    <mergeCell ref="T1059:V1059"/>
    <mergeCell ref="T1040:V1040"/>
    <mergeCell ref="U734:Z734"/>
    <mergeCell ref="U735:Z735"/>
    <mergeCell ref="U736:Z736"/>
    <mergeCell ref="U737:Z737"/>
    <mergeCell ref="U738:Z738"/>
    <mergeCell ref="U739:Z739"/>
    <mergeCell ref="R932:S932"/>
    <mergeCell ref="R933:S933"/>
    <mergeCell ref="R934:S934"/>
    <mergeCell ref="R935:S935"/>
    <mergeCell ref="T972:V972"/>
    <mergeCell ref="T909:V909"/>
    <mergeCell ref="T912:V912"/>
    <mergeCell ref="R888:S888"/>
    <mergeCell ref="T968:V968"/>
    <mergeCell ref="T969:V969"/>
    <mergeCell ref="T970:V970"/>
    <mergeCell ref="T977:V977"/>
    <mergeCell ref="T978:V978"/>
    <mergeCell ref="T979:V979"/>
    <mergeCell ref="T982:V982"/>
    <mergeCell ref="T984:V984"/>
    <mergeCell ref="T985:V985"/>
    <mergeCell ref="T986:V986"/>
    <mergeCell ref="A722:S724"/>
    <mergeCell ref="A813:L817"/>
    <mergeCell ref="M814:N814"/>
    <mergeCell ref="O814:P814"/>
    <mergeCell ref="N816:AY816"/>
    <mergeCell ref="K749:L749"/>
    <mergeCell ref="N747:P747"/>
    <mergeCell ref="N748:P748"/>
    <mergeCell ref="N749:P749"/>
    <mergeCell ref="R899:S899"/>
    <mergeCell ref="AE843:AG843"/>
    <mergeCell ref="AC843:AD843"/>
    <mergeCell ref="R878:S878"/>
    <mergeCell ref="A800:X802"/>
    <mergeCell ref="AF808:AK808"/>
    <mergeCell ref="AA739:AF739"/>
    <mergeCell ref="AE773:AN773"/>
    <mergeCell ref="AE780:AJ780"/>
    <mergeCell ref="R887:S887"/>
    <mergeCell ref="R890:S890"/>
    <mergeCell ref="T898:V898"/>
    <mergeCell ref="A833:AB835"/>
    <mergeCell ref="A839:AB841"/>
    <mergeCell ref="A842:AB844"/>
    <mergeCell ref="A848:L850"/>
    <mergeCell ref="A812:B812"/>
    <mergeCell ref="AB760:AD760"/>
    <mergeCell ref="U732:Z732"/>
    <mergeCell ref="AB808:AE808"/>
    <mergeCell ref="W885:AW885"/>
    <mergeCell ref="W886:AW886"/>
    <mergeCell ref="A875:C875"/>
    <mergeCell ref="K74:Q74"/>
    <mergeCell ref="R74:S74"/>
    <mergeCell ref="T895:V895"/>
    <mergeCell ref="V697:W697"/>
    <mergeCell ref="V694:W694"/>
    <mergeCell ref="Y644:AB644"/>
    <mergeCell ref="U740:Z740"/>
    <mergeCell ref="T887:V887"/>
    <mergeCell ref="AB776:AD776"/>
    <mergeCell ref="AB763:AD763"/>
    <mergeCell ref="AA728:AF730"/>
    <mergeCell ref="AA731:AF731"/>
    <mergeCell ref="A854:L856"/>
    <mergeCell ref="B81:I81"/>
    <mergeCell ref="J81:BE81"/>
    <mergeCell ref="B82:I83"/>
    <mergeCell ref="J82:O82"/>
    <mergeCell ref="P82:U82"/>
    <mergeCell ref="V82:AA82"/>
    <mergeCell ref="AB82:AG82"/>
    <mergeCell ref="AH82:AM82"/>
    <mergeCell ref="AN82:AS82"/>
    <mergeCell ref="AT82:AY82"/>
    <mergeCell ref="AZ82:BE82"/>
    <mergeCell ref="J83:O83"/>
    <mergeCell ref="P83:U83"/>
    <mergeCell ref="AA732:AF732"/>
    <mergeCell ref="Y633:AB633"/>
    <mergeCell ref="Y629:AB629"/>
    <mergeCell ref="AF665:AY665"/>
    <mergeCell ref="A701:S704"/>
    <mergeCell ref="J107:O107"/>
    <mergeCell ref="A970:C970"/>
    <mergeCell ref="A971:C971"/>
    <mergeCell ref="R942:S942"/>
    <mergeCell ref="R943:S943"/>
    <mergeCell ref="R944:S944"/>
    <mergeCell ref="V83:AA83"/>
    <mergeCell ref="AB83:AG83"/>
    <mergeCell ref="AH83:AM83"/>
    <mergeCell ref="AN83:AS83"/>
    <mergeCell ref="AT83:AY83"/>
    <mergeCell ref="B91:I91"/>
    <mergeCell ref="J91:BE91"/>
    <mergeCell ref="B92:I93"/>
    <mergeCell ref="J92:O92"/>
    <mergeCell ref="P92:U92"/>
    <mergeCell ref="V92:AA92"/>
    <mergeCell ref="AB92:AG92"/>
    <mergeCell ref="AH92:AM92"/>
    <mergeCell ref="AN92:AS92"/>
    <mergeCell ref="AT92:AY92"/>
    <mergeCell ref="AZ92:BE92"/>
    <mergeCell ref="A956:C956"/>
    <mergeCell ref="A925:C925"/>
    <mergeCell ref="A926:C926"/>
    <mergeCell ref="B84:I84"/>
    <mergeCell ref="J84:P84"/>
    <mergeCell ref="Q84:R84"/>
    <mergeCell ref="S84:Y84"/>
    <mergeCell ref="AH106:AM106"/>
    <mergeCell ref="AN106:AS106"/>
    <mergeCell ref="AT106:AY106"/>
    <mergeCell ref="AZ106:BE106"/>
    <mergeCell ref="A972:C972"/>
    <mergeCell ref="A950:C950"/>
    <mergeCell ref="V723:X723"/>
    <mergeCell ref="H734:I734"/>
    <mergeCell ref="AZ83:BE83"/>
    <mergeCell ref="B85:I85"/>
    <mergeCell ref="J85:P85"/>
    <mergeCell ref="Q85:R85"/>
    <mergeCell ref="S85:Y85"/>
    <mergeCell ref="Z85:AF85"/>
    <mergeCell ref="AG85:AH85"/>
    <mergeCell ref="AI85:AO85"/>
    <mergeCell ref="AP85:AV85"/>
    <mergeCell ref="AW85:AX85"/>
    <mergeCell ref="AY85:BE85"/>
    <mergeCell ref="B86:I87"/>
    <mergeCell ref="J86:O86"/>
    <mergeCell ref="P86:U86"/>
    <mergeCell ref="V86:AA86"/>
    <mergeCell ref="AB86:AG86"/>
    <mergeCell ref="AH86:AM86"/>
    <mergeCell ref="AN86:AS86"/>
    <mergeCell ref="AT86:AY86"/>
    <mergeCell ref="AZ86:BE86"/>
    <mergeCell ref="J87:O87"/>
    <mergeCell ref="P87:U87"/>
    <mergeCell ref="V87:AA87"/>
    <mergeCell ref="AB87:AG87"/>
    <mergeCell ref="AH87:AM87"/>
    <mergeCell ref="AN87:AS87"/>
    <mergeCell ref="AT87:AY87"/>
    <mergeCell ref="AZ87:BE87"/>
    <mergeCell ref="AT107:AY107"/>
    <mergeCell ref="AZ107:BE107"/>
    <mergeCell ref="J93:O93"/>
    <mergeCell ref="P93:U93"/>
    <mergeCell ref="V93:AA93"/>
    <mergeCell ref="AB93:AG93"/>
    <mergeCell ref="AH93:AM93"/>
    <mergeCell ref="AN93:AS93"/>
    <mergeCell ref="AT93:AY93"/>
    <mergeCell ref="AZ93:BE93"/>
    <mergeCell ref="AH102:AM102"/>
    <mergeCell ref="AN102:AS102"/>
    <mergeCell ref="AT102:AY102"/>
    <mergeCell ref="AZ102:BE102"/>
    <mergeCell ref="J103:O103"/>
    <mergeCell ref="P103:U103"/>
    <mergeCell ref="V103:AA103"/>
    <mergeCell ref="AB103:AG103"/>
    <mergeCell ref="AH103:AM103"/>
    <mergeCell ref="AN103:AS103"/>
    <mergeCell ref="AT103:AY103"/>
    <mergeCell ref="AZ103:BE103"/>
    <mergeCell ref="S105:Y105"/>
    <mergeCell ref="Z105:AF105"/>
    <mergeCell ref="AG105:AH105"/>
    <mergeCell ref="AI105:AO105"/>
    <mergeCell ref="AP105:AV105"/>
    <mergeCell ref="AT182:AY182"/>
    <mergeCell ref="AZ182:BE182"/>
    <mergeCell ref="J183:O183"/>
    <mergeCell ref="P183:U183"/>
    <mergeCell ref="V183:AA183"/>
    <mergeCell ref="AB183:AG183"/>
    <mergeCell ref="AH183:AM183"/>
    <mergeCell ref="AN183:AS183"/>
    <mergeCell ref="AT183:AY183"/>
    <mergeCell ref="AZ183:BE183"/>
    <mergeCell ref="B105:I105"/>
    <mergeCell ref="J105:P105"/>
    <mergeCell ref="Q105:R105"/>
    <mergeCell ref="B108:I108"/>
    <mergeCell ref="J108:P108"/>
    <mergeCell ref="Q108:R108"/>
    <mergeCell ref="S108:Y108"/>
    <mergeCell ref="Z108:AF108"/>
    <mergeCell ref="AG108:AH108"/>
    <mergeCell ref="AI108:AO108"/>
    <mergeCell ref="AP108:AV108"/>
    <mergeCell ref="AW108:AX108"/>
    <mergeCell ref="AY108:BE108"/>
    <mergeCell ref="B109:I110"/>
    <mergeCell ref="J109:BE110"/>
    <mergeCell ref="B181:I181"/>
    <mergeCell ref="J181:BE181"/>
    <mergeCell ref="B111:I111"/>
    <mergeCell ref="J111:BE111"/>
    <mergeCell ref="B112:I113"/>
    <mergeCell ref="J112:O112"/>
    <mergeCell ref="P112:U112"/>
    <mergeCell ref="Q115:R115"/>
    <mergeCell ref="S115:Y115"/>
    <mergeCell ref="Z115:AF115"/>
    <mergeCell ref="AG115:AH115"/>
    <mergeCell ref="AI115:AO115"/>
    <mergeCell ref="AP115:AV115"/>
    <mergeCell ref="AW115:AX115"/>
    <mergeCell ref="AY115:BE115"/>
    <mergeCell ref="B186:I187"/>
    <mergeCell ref="J186:O186"/>
    <mergeCell ref="P186:U186"/>
    <mergeCell ref="V186:AA186"/>
    <mergeCell ref="AB186:AG186"/>
    <mergeCell ref="AH186:AM186"/>
    <mergeCell ref="AN186:AS186"/>
    <mergeCell ref="AT186:AY186"/>
    <mergeCell ref="AZ186:BE186"/>
    <mergeCell ref="J187:O187"/>
    <mergeCell ref="P187:U187"/>
    <mergeCell ref="V187:AA187"/>
    <mergeCell ref="AB187:AG187"/>
    <mergeCell ref="AH187:AM187"/>
    <mergeCell ref="AN187:AS187"/>
    <mergeCell ref="AT187:AY187"/>
    <mergeCell ref="AZ187:BE187"/>
    <mergeCell ref="B182:I183"/>
    <mergeCell ref="J182:O182"/>
    <mergeCell ref="P182:U182"/>
    <mergeCell ref="V182:AA182"/>
    <mergeCell ref="AB182:AG182"/>
    <mergeCell ref="AH182:AM182"/>
    <mergeCell ref="AN182:AS182"/>
    <mergeCell ref="AZ122:BE122"/>
    <mergeCell ref="J123:O123"/>
    <mergeCell ref="P123:U123"/>
    <mergeCell ref="V123:AA123"/>
    <mergeCell ref="AB123:AG123"/>
    <mergeCell ref="AH123:AM123"/>
    <mergeCell ref="AN123:AS123"/>
    <mergeCell ref="AT123:AY123"/>
    <mergeCell ref="AZ123:BE123"/>
    <mergeCell ref="AH113:AM113"/>
    <mergeCell ref="AN113:AS113"/>
    <mergeCell ref="AT113:AY113"/>
    <mergeCell ref="AZ113:BE113"/>
    <mergeCell ref="B116:I117"/>
    <mergeCell ref="J116:O116"/>
    <mergeCell ref="P116:U116"/>
    <mergeCell ref="V116:AA116"/>
    <mergeCell ref="AB116:AG116"/>
    <mergeCell ref="AH116:AM116"/>
    <mergeCell ref="AN116:AS116"/>
    <mergeCell ref="AT116:AY116"/>
    <mergeCell ref="AZ116:BE116"/>
    <mergeCell ref="J117:O117"/>
    <mergeCell ref="P117:U117"/>
    <mergeCell ref="V117:AA117"/>
    <mergeCell ref="AB117:AG117"/>
    <mergeCell ref="AH117:AM117"/>
    <mergeCell ref="AN117:AS117"/>
    <mergeCell ref="AT117:AY117"/>
    <mergeCell ref="AZ117:BE117"/>
    <mergeCell ref="B115:I115"/>
    <mergeCell ref="J115:P115"/>
    <mergeCell ref="B126:I127"/>
    <mergeCell ref="J126:O126"/>
    <mergeCell ref="P126:U126"/>
    <mergeCell ref="V126:AA126"/>
    <mergeCell ref="AB126:AG126"/>
    <mergeCell ref="AH126:AM126"/>
    <mergeCell ref="AN126:AS126"/>
    <mergeCell ref="AT126:AY126"/>
    <mergeCell ref="AZ126:BE126"/>
    <mergeCell ref="J127:O127"/>
    <mergeCell ref="P127:U127"/>
    <mergeCell ref="V127:AA127"/>
    <mergeCell ref="AB127:AG127"/>
    <mergeCell ref="AH127:AM127"/>
    <mergeCell ref="AN127:AS127"/>
    <mergeCell ref="AT127:AY127"/>
    <mergeCell ref="AZ127:BE127"/>
    <mergeCell ref="B131:I131"/>
    <mergeCell ref="J131:BE131"/>
    <mergeCell ref="B132:I133"/>
    <mergeCell ref="J132:O132"/>
    <mergeCell ref="P132:U132"/>
    <mergeCell ref="V132:AA132"/>
    <mergeCell ref="AB132:AG132"/>
    <mergeCell ref="AH132:AM132"/>
    <mergeCell ref="AN132:AS132"/>
    <mergeCell ref="AT132:AY132"/>
    <mergeCell ref="AZ132:BE132"/>
    <mergeCell ref="J133:O133"/>
    <mergeCell ref="P133:U133"/>
    <mergeCell ref="V133:AA133"/>
    <mergeCell ref="AB133:AG133"/>
    <mergeCell ref="AH133:AM133"/>
    <mergeCell ref="AN133:AS133"/>
    <mergeCell ref="AT133:AY133"/>
    <mergeCell ref="AZ133:BE133"/>
    <mergeCell ref="B136:I137"/>
    <mergeCell ref="J136:O136"/>
    <mergeCell ref="P136:U136"/>
    <mergeCell ref="V136:AA136"/>
    <mergeCell ref="AB136:AG136"/>
    <mergeCell ref="AH136:AM136"/>
    <mergeCell ref="AN136:AS136"/>
    <mergeCell ref="AT136:AY136"/>
    <mergeCell ref="AZ136:BE136"/>
    <mergeCell ref="J137:O137"/>
    <mergeCell ref="P137:U137"/>
    <mergeCell ref="V137:AA137"/>
    <mergeCell ref="AB137:AG137"/>
    <mergeCell ref="AH137:AM137"/>
    <mergeCell ref="AN137:AS137"/>
    <mergeCell ref="AT137:AY137"/>
    <mergeCell ref="AZ137:BE137"/>
    <mergeCell ref="B141:I141"/>
    <mergeCell ref="J141:BE141"/>
    <mergeCell ref="B142:I143"/>
    <mergeCell ref="J142:O142"/>
    <mergeCell ref="P142:U142"/>
    <mergeCell ref="V142:AA142"/>
    <mergeCell ref="AB142:AG142"/>
    <mergeCell ref="AH142:AM142"/>
    <mergeCell ref="AN142:AS142"/>
    <mergeCell ref="AT142:AY142"/>
    <mergeCell ref="AZ142:BE142"/>
    <mergeCell ref="J143:O143"/>
    <mergeCell ref="P143:U143"/>
    <mergeCell ref="V143:AA143"/>
    <mergeCell ref="AB143:AG143"/>
    <mergeCell ref="AH143:AM143"/>
    <mergeCell ref="AN143:AS143"/>
    <mergeCell ref="AT143:AY143"/>
    <mergeCell ref="AZ143:BE143"/>
    <mergeCell ref="B146:I147"/>
    <mergeCell ref="J146:O146"/>
    <mergeCell ref="P146:U146"/>
    <mergeCell ref="V146:AA146"/>
    <mergeCell ref="AB146:AG146"/>
    <mergeCell ref="AH146:AM146"/>
    <mergeCell ref="AN146:AS146"/>
    <mergeCell ref="AT146:AY146"/>
    <mergeCell ref="AZ146:BE146"/>
    <mergeCell ref="J147:O147"/>
    <mergeCell ref="P147:U147"/>
    <mergeCell ref="V147:AA147"/>
    <mergeCell ref="AB147:AG147"/>
    <mergeCell ref="AH147:AM147"/>
    <mergeCell ref="AN147:AS147"/>
    <mergeCell ref="AT147:AY147"/>
    <mergeCell ref="AZ147:BE147"/>
    <mergeCell ref="B151:I151"/>
    <mergeCell ref="J151:BE151"/>
    <mergeCell ref="B152:I153"/>
    <mergeCell ref="J152:O152"/>
    <mergeCell ref="P152:U152"/>
    <mergeCell ref="V152:AA152"/>
    <mergeCell ref="AB152:AG152"/>
    <mergeCell ref="AH152:AM152"/>
    <mergeCell ref="AN152:AS152"/>
    <mergeCell ref="AT152:AY152"/>
    <mergeCell ref="AZ152:BE152"/>
    <mergeCell ref="J153:O153"/>
    <mergeCell ref="P153:U153"/>
    <mergeCell ref="V153:AA153"/>
    <mergeCell ref="AB153:AG153"/>
    <mergeCell ref="AH153:AM153"/>
    <mergeCell ref="AN153:AS153"/>
    <mergeCell ref="AT153:AY153"/>
    <mergeCell ref="AZ153:BE153"/>
    <mergeCell ref="P163:U163"/>
    <mergeCell ref="V163:AA163"/>
    <mergeCell ref="AB163:AG163"/>
    <mergeCell ref="AH163:AM163"/>
    <mergeCell ref="AN163:AS163"/>
    <mergeCell ref="AT163:AY163"/>
    <mergeCell ref="AZ163:BE163"/>
    <mergeCell ref="B156:I157"/>
    <mergeCell ref="J156:O156"/>
    <mergeCell ref="P156:U156"/>
    <mergeCell ref="V156:AA156"/>
    <mergeCell ref="AB156:AG156"/>
    <mergeCell ref="AH156:AM156"/>
    <mergeCell ref="AN156:AS156"/>
    <mergeCell ref="AT156:AY156"/>
    <mergeCell ref="AZ156:BE156"/>
    <mergeCell ref="J157:O157"/>
    <mergeCell ref="P157:U157"/>
    <mergeCell ref="V157:AA157"/>
    <mergeCell ref="AB157:AG157"/>
    <mergeCell ref="AH157:AM157"/>
    <mergeCell ref="AN157:AS157"/>
    <mergeCell ref="AT157:AY157"/>
    <mergeCell ref="AZ157:BE157"/>
    <mergeCell ref="J167:O167"/>
    <mergeCell ref="P167:U167"/>
    <mergeCell ref="V167:AA167"/>
    <mergeCell ref="AB167:AG167"/>
    <mergeCell ref="AH167:AM167"/>
    <mergeCell ref="AN167:AS167"/>
    <mergeCell ref="AT167:AY167"/>
    <mergeCell ref="AZ167:BE167"/>
    <mergeCell ref="B158:I158"/>
    <mergeCell ref="J158:P158"/>
    <mergeCell ref="Q158:R158"/>
    <mergeCell ref="S158:Y158"/>
    <mergeCell ref="Z158:AF158"/>
    <mergeCell ref="AG158:AH158"/>
    <mergeCell ref="AI158:AO158"/>
    <mergeCell ref="AP158:AV158"/>
    <mergeCell ref="AW158:AX158"/>
    <mergeCell ref="AY158:BE158"/>
    <mergeCell ref="B159:I160"/>
    <mergeCell ref="J159:BE160"/>
    <mergeCell ref="B161:I161"/>
    <mergeCell ref="J161:BE161"/>
    <mergeCell ref="B162:I163"/>
    <mergeCell ref="J162:O162"/>
    <mergeCell ref="P162:U162"/>
    <mergeCell ref="V162:AA162"/>
    <mergeCell ref="AB162:AG162"/>
    <mergeCell ref="AH162:AM162"/>
    <mergeCell ref="AN162:AS162"/>
    <mergeCell ref="AT162:AY162"/>
    <mergeCell ref="AZ162:BE162"/>
    <mergeCell ref="J163:O163"/>
    <mergeCell ref="T74:Z74"/>
    <mergeCell ref="AA74:AG74"/>
    <mergeCell ref="AH74:AI74"/>
    <mergeCell ref="AJ74:AP74"/>
    <mergeCell ref="AQ74:AW74"/>
    <mergeCell ref="AX74:AY74"/>
    <mergeCell ref="AZ74:BF74"/>
    <mergeCell ref="A444:L445"/>
    <mergeCell ref="A447:L447"/>
    <mergeCell ref="A446:L446"/>
    <mergeCell ref="B168:I168"/>
    <mergeCell ref="J168:P168"/>
    <mergeCell ref="Q168:R168"/>
    <mergeCell ref="S168:Y168"/>
    <mergeCell ref="Z168:AF168"/>
    <mergeCell ref="AG168:AH168"/>
    <mergeCell ref="AI168:AO168"/>
    <mergeCell ref="AP168:AV168"/>
    <mergeCell ref="AW168:AX168"/>
    <mergeCell ref="AY168:BE168"/>
    <mergeCell ref="B169:I170"/>
    <mergeCell ref="J169:BE170"/>
    <mergeCell ref="B188:I188"/>
    <mergeCell ref="J188:P188"/>
    <mergeCell ref="Q188:R188"/>
    <mergeCell ref="S188:Y188"/>
    <mergeCell ref="Z188:AF188"/>
    <mergeCell ref="AG188:AH188"/>
    <mergeCell ref="AI188:AO188"/>
    <mergeCell ref="AP188:AV188"/>
    <mergeCell ref="AW188:AX188"/>
    <mergeCell ref="AY188:BE188"/>
    <mergeCell ref="K77:P77"/>
    <mergeCell ref="Q77:V77"/>
    <mergeCell ref="W77:AB77"/>
    <mergeCell ref="AC77:AH77"/>
    <mergeCell ref="AI77:AN77"/>
    <mergeCell ref="AO77:AT77"/>
    <mergeCell ref="AU77:AZ77"/>
    <mergeCell ref="BA77:BF77"/>
    <mergeCell ref="AH469:AR469"/>
    <mergeCell ref="C71:J71"/>
    <mergeCell ref="K71:BF71"/>
    <mergeCell ref="K72:P72"/>
    <mergeCell ref="K73:P73"/>
    <mergeCell ref="Q72:V72"/>
    <mergeCell ref="Q73:V73"/>
    <mergeCell ref="W72:AB72"/>
    <mergeCell ref="W73:AB73"/>
    <mergeCell ref="AC72:AH72"/>
    <mergeCell ref="AC73:AH73"/>
    <mergeCell ref="AI72:AN72"/>
    <mergeCell ref="AI73:AN73"/>
    <mergeCell ref="AO72:AT72"/>
    <mergeCell ref="AO73:AT73"/>
    <mergeCell ref="AU72:AZ72"/>
    <mergeCell ref="AU73:AZ73"/>
    <mergeCell ref="BA72:BF72"/>
    <mergeCell ref="BA73:BF73"/>
    <mergeCell ref="C72:J73"/>
    <mergeCell ref="Y445:AE445"/>
    <mergeCell ref="Y449:AE449"/>
    <mergeCell ref="B189:I190"/>
    <mergeCell ref="J189:BE190"/>
    <mergeCell ref="C78:J78"/>
    <mergeCell ref="K78:Q78"/>
    <mergeCell ref="R78:S78"/>
    <mergeCell ref="T78:Z78"/>
    <mergeCell ref="AA78:AG78"/>
    <mergeCell ref="AH78:AI78"/>
    <mergeCell ref="AJ78:AP78"/>
    <mergeCell ref="AQ78:AW78"/>
    <mergeCell ref="AX78:AY78"/>
    <mergeCell ref="AZ78:BF78"/>
    <mergeCell ref="A29:G29"/>
    <mergeCell ref="H29:O29"/>
    <mergeCell ref="P28:BC29"/>
    <mergeCell ref="C75:J75"/>
    <mergeCell ref="K75:Q75"/>
    <mergeCell ref="R75:S75"/>
    <mergeCell ref="T75:Z75"/>
    <mergeCell ref="AA75:AG75"/>
    <mergeCell ref="AH75:AI75"/>
    <mergeCell ref="AJ75:AP75"/>
    <mergeCell ref="AQ75:AW75"/>
    <mergeCell ref="AX75:AY75"/>
    <mergeCell ref="AZ75:BF75"/>
    <mergeCell ref="C76:J77"/>
    <mergeCell ref="K76:P76"/>
    <mergeCell ref="Q76:V76"/>
    <mergeCell ref="W76:AB76"/>
    <mergeCell ref="AC76:AH76"/>
    <mergeCell ref="AI76:AN76"/>
    <mergeCell ref="AO76:AT76"/>
    <mergeCell ref="AU76:AZ76"/>
    <mergeCell ref="BA76:BF76"/>
    <mergeCell ref="Z84:AF84"/>
    <mergeCell ref="AG84:AH84"/>
    <mergeCell ref="AI84:AO84"/>
    <mergeCell ref="AP84:AV84"/>
    <mergeCell ref="AW84:AX84"/>
    <mergeCell ref="AY84:BE84"/>
    <mergeCell ref="B94:I94"/>
    <mergeCell ref="J94:P94"/>
    <mergeCell ref="Q94:R94"/>
    <mergeCell ref="S94:Y94"/>
    <mergeCell ref="Z94:AF94"/>
    <mergeCell ref="AG94:AH94"/>
    <mergeCell ref="AI94:AO94"/>
    <mergeCell ref="AP94:AV94"/>
    <mergeCell ref="AW94:AX94"/>
    <mergeCell ref="AY94:BE94"/>
    <mergeCell ref="B88:I88"/>
    <mergeCell ref="J88:P88"/>
    <mergeCell ref="Q88:R88"/>
    <mergeCell ref="S88:Y88"/>
    <mergeCell ref="Z88:AF88"/>
    <mergeCell ref="AG88:AH88"/>
    <mergeCell ref="AI88:AO88"/>
    <mergeCell ref="AP88:AV88"/>
    <mergeCell ref="AW88:AX88"/>
    <mergeCell ref="AY88:BE88"/>
    <mergeCell ref="B89:I90"/>
    <mergeCell ref="J89:BE90"/>
    <mergeCell ref="B95:I95"/>
    <mergeCell ref="J95:P95"/>
    <mergeCell ref="Q95:R95"/>
    <mergeCell ref="S95:Y95"/>
    <mergeCell ref="Z95:AF95"/>
    <mergeCell ref="AG95:AH95"/>
    <mergeCell ref="AI95:AO95"/>
    <mergeCell ref="AP95:AV95"/>
    <mergeCell ref="AW95:AX95"/>
    <mergeCell ref="AY95:BE95"/>
    <mergeCell ref="B104:I104"/>
    <mergeCell ref="J104:P104"/>
    <mergeCell ref="Q104:R104"/>
    <mergeCell ref="S104:Y104"/>
    <mergeCell ref="Z104:AF104"/>
    <mergeCell ref="AG104:AH104"/>
    <mergeCell ref="AI104:AO104"/>
    <mergeCell ref="AP104:AV104"/>
    <mergeCell ref="AW104:AX104"/>
    <mergeCell ref="AY104:BE104"/>
    <mergeCell ref="AG98:AH98"/>
    <mergeCell ref="AI98:AO98"/>
    <mergeCell ref="AP98:AV98"/>
    <mergeCell ref="AW98:AX98"/>
    <mergeCell ref="AY98:BE98"/>
    <mergeCell ref="AH96:AM96"/>
    <mergeCell ref="AB96:AG96"/>
    <mergeCell ref="AN96:AS96"/>
    <mergeCell ref="AT96:AY96"/>
    <mergeCell ref="B99:I100"/>
    <mergeCell ref="J99:BE100"/>
    <mergeCell ref="B101:I101"/>
    <mergeCell ref="AW105:AX105"/>
    <mergeCell ref="AY105:BE105"/>
    <mergeCell ref="B114:I114"/>
    <mergeCell ref="J114:P114"/>
    <mergeCell ref="Q114:R114"/>
    <mergeCell ref="S114:Y114"/>
    <mergeCell ref="Z114:AF114"/>
    <mergeCell ref="AG114:AH114"/>
    <mergeCell ref="AI114:AO114"/>
    <mergeCell ref="AP114:AV114"/>
    <mergeCell ref="AW114:AX114"/>
    <mergeCell ref="AY114:BE114"/>
    <mergeCell ref="V112:AA112"/>
    <mergeCell ref="AB112:AG112"/>
    <mergeCell ref="AH112:AM112"/>
    <mergeCell ref="AN112:AS112"/>
    <mergeCell ref="AT112:AY112"/>
    <mergeCell ref="AZ112:BE112"/>
    <mergeCell ref="J113:O113"/>
    <mergeCell ref="P113:U113"/>
    <mergeCell ref="V113:AA113"/>
    <mergeCell ref="AB113:AG113"/>
    <mergeCell ref="B106:I107"/>
    <mergeCell ref="J106:O106"/>
    <mergeCell ref="P106:U106"/>
    <mergeCell ref="V106:AA106"/>
    <mergeCell ref="AB106:AG106"/>
    <mergeCell ref="P107:U107"/>
    <mergeCell ref="V107:AA107"/>
    <mergeCell ref="AB107:AG107"/>
    <mergeCell ref="AH107:AM107"/>
    <mergeCell ref="AN107:AS107"/>
    <mergeCell ref="B124:I124"/>
    <mergeCell ref="J124:P124"/>
    <mergeCell ref="Q124:R124"/>
    <mergeCell ref="S124:Y124"/>
    <mergeCell ref="Z124:AF124"/>
    <mergeCell ref="AG124:AH124"/>
    <mergeCell ref="AI124:AO124"/>
    <mergeCell ref="AP124:AV124"/>
    <mergeCell ref="AW124:AX124"/>
    <mergeCell ref="AY124:BE124"/>
    <mergeCell ref="B118:I118"/>
    <mergeCell ref="J118:P118"/>
    <mergeCell ref="Q118:R118"/>
    <mergeCell ref="S118:Y118"/>
    <mergeCell ref="Z118:AF118"/>
    <mergeCell ref="AG118:AH118"/>
    <mergeCell ref="AI118:AO118"/>
    <mergeCell ref="AP118:AV118"/>
    <mergeCell ref="AW118:AX118"/>
    <mergeCell ref="AY118:BE118"/>
    <mergeCell ref="B119:I120"/>
    <mergeCell ref="J119:BE120"/>
    <mergeCell ref="B121:I121"/>
    <mergeCell ref="J121:BE121"/>
    <mergeCell ref="B122:I123"/>
    <mergeCell ref="J122:O122"/>
    <mergeCell ref="P122:U122"/>
    <mergeCell ref="V122:AA122"/>
    <mergeCell ref="AB122:AG122"/>
    <mergeCell ref="AH122:AM122"/>
    <mergeCell ref="AN122:AS122"/>
    <mergeCell ref="AT122:AY122"/>
    <mergeCell ref="B125:I125"/>
    <mergeCell ref="J125:P125"/>
    <mergeCell ref="Q125:R125"/>
    <mergeCell ref="S125:Y125"/>
    <mergeCell ref="Z125:AF125"/>
    <mergeCell ref="AG125:AH125"/>
    <mergeCell ref="AI125:AO125"/>
    <mergeCell ref="AP125:AV125"/>
    <mergeCell ref="AW125:AX125"/>
    <mergeCell ref="AY125:BE125"/>
    <mergeCell ref="B134:I134"/>
    <mergeCell ref="J134:P134"/>
    <mergeCell ref="Q134:R134"/>
    <mergeCell ref="S134:Y134"/>
    <mergeCell ref="Z134:AF134"/>
    <mergeCell ref="AG134:AH134"/>
    <mergeCell ref="AI134:AO134"/>
    <mergeCell ref="AP134:AV134"/>
    <mergeCell ref="AW134:AX134"/>
    <mergeCell ref="AY134:BE134"/>
    <mergeCell ref="B128:I128"/>
    <mergeCell ref="J128:P128"/>
    <mergeCell ref="Q128:R128"/>
    <mergeCell ref="S128:Y128"/>
    <mergeCell ref="Z128:AF128"/>
    <mergeCell ref="AG128:AH128"/>
    <mergeCell ref="AI128:AO128"/>
    <mergeCell ref="AP128:AV128"/>
    <mergeCell ref="AW128:AX128"/>
    <mergeCell ref="AY128:BE128"/>
    <mergeCell ref="B129:I130"/>
    <mergeCell ref="J129:BE130"/>
    <mergeCell ref="B135:I135"/>
    <mergeCell ref="J135:P135"/>
    <mergeCell ref="Q135:R135"/>
    <mergeCell ref="S135:Y135"/>
    <mergeCell ref="Z135:AF135"/>
    <mergeCell ref="AG135:AH135"/>
    <mergeCell ref="AI135:AO135"/>
    <mergeCell ref="AP135:AV135"/>
    <mergeCell ref="AW135:AX135"/>
    <mergeCell ref="AY135:BE135"/>
    <mergeCell ref="B144:I144"/>
    <mergeCell ref="J144:P144"/>
    <mergeCell ref="Q144:R144"/>
    <mergeCell ref="S144:Y144"/>
    <mergeCell ref="Z144:AF144"/>
    <mergeCell ref="AG144:AH144"/>
    <mergeCell ref="AI144:AO144"/>
    <mergeCell ref="AP144:AV144"/>
    <mergeCell ref="AW144:AX144"/>
    <mergeCell ref="AY144:BE144"/>
    <mergeCell ref="B138:I138"/>
    <mergeCell ref="J138:P138"/>
    <mergeCell ref="Q138:R138"/>
    <mergeCell ref="S138:Y138"/>
    <mergeCell ref="Z138:AF138"/>
    <mergeCell ref="AG138:AH138"/>
    <mergeCell ref="AI138:AO138"/>
    <mergeCell ref="AP138:AV138"/>
    <mergeCell ref="AW138:AX138"/>
    <mergeCell ref="AY138:BE138"/>
    <mergeCell ref="B139:I140"/>
    <mergeCell ref="J139:BE140"/>
    <mergeCell ref="B145:I145"/>
    <mergeCell ref="J145:P145"/>
    <mergeCell ref="Q145:R145"/>
    <mergeCell ref="S145:Y145"/>
    <mergeCell ref="Z145:AF145"/>
    <mergeCell ref="AG145:AH145"/>
    <mergeCell ref="AI145:AO145"/>
    <mergeCell ref="AP145:AV145"/>
    <mergeCell ref="AW145:AX145"/>
    <mergeCell ref="AY145:BE145"/>
    <mergeCell ref="B154:I154"/>
    <mergeCell ref="J154:P154"/>
    <mergeCell ref="Q154:R154"/>
    <mergeCell ref="S154:Y154"/>
    <mergeCell ref="Z154:AF154"/>
    <mergeCell ref="AG154:AH154"/>
    <mergeCell ref="AI154:AO154"/>
    <mergeCell ref="AP154:AV154"/>
    <mergeCell ref="AW154:AX154"/>
    <mergeCell ref="AY154:BE154"/>
    <mergeCell ref="B148:I148"/>
    <mergeCell ref="J148:P148"/>
    <mergeCell ref="Q148:R148"/>
    <mergeCell ref="S148:Y148"/>
    <mergeCell ref="Z148:AF148"/>
    <mergeCell ref="AG148:AH148"/>
    <mergeCell ref="AI148:AO148"/>
    <mergeCell ref="AP148:AV148"/>
    <mergeCell ref="AW148:AX148"/>
    <mergeCell ref="AY148:BE148"/>
    <mergeCell ref="B149:I150"/>
    <mergeCell ref="J149:BE150"/>
    <mergeCell ref="AP184:AV184"/>
    <mergeCell ref="AW184:AX184"/>
    <mergeCell ref="AY184:BE184"/>
    <mergeCell ref="B155:I155"/>
    <mergeCell ref="J155:P155"/>
    <mergeCell ref="Q155:R155"/>
    <mergeCell ref="S155:Y155"/>
    <mergeCell ref="Z155:AF155"/>
    <mergeCell ref="AG155:AH155"/>
    <mergeCell ref="AI155:AO155"/>
    <mergeCell ref="AP155:AV155"/>
    <mergeCell ref="AW155:AX155"/>
    <mergeCell ref="AY155:BE155"/>
    <mergeCell ref="B164:I164"/>
    <mergeCell ref="J164:P164"/>
    <mergeCell ref="Q164:R164"/>
    <mergeCell ref="S164:Y164"/>
    <mergeCell ref="Z164:AF164"/>
    <mergeCell ref="AG164:AH164"/>
    <mergeCell ref="AI164:AO164"/>
    <mergeCell ref="AP164:AV164"/>
    <mergeCell ref="AW164:AX164"/>
    <mergeCell ref="AY164:BE164"/>
    <mergeCell ref="B166:I167"/>
    <mergeCell ref="J166:O166"/>
    <mergeCell ref="P166:U166"/>
    <mergeCell ref="V166:AA166"/>
    <mergeCell ref="AB166:AG166"/>
    <mergeCell ref="AH166:AM166"/>
    <mergeCell ref="AN166:AS166"/>
    <mergeCell ref="AT166:AY166"/>
    <mergeCell ref="AZ166:BE166"/>
    <mergeCell ref="B185:I185"/>
    <mergeCell ref="J185:P185"/>
    <mergeCell ref="Q185:R185"/>
    <mergeCell ref="S185:Y185"/>
    <mergeCell ref="Z185:AF185"/>
    <mergeCell ref="AG185:AH185"/>
    <mergeCell ref="AI185:AO185"/>
    <mergeCell ref="AP185:AV185"/>
    <mergeCell ref="AW185:AX185"/>
    <mergeCell ref="AY185:BE185"/>
    <mergeCell ref="B441:O441"/>
    <mergeCell ref="P441:R441"/>
    <mergeCell ref="S441:T441"/>
    <mergeCell ref="U441:AG441"/>
    <mergeCell ref="AH441:AJ441"/>
    <mergeCell ref="B165:I165"/>
    <mergeCell ref="J165:P165"/>
    <mergeCell ref="Q165:R165"/>
    <mergeCell ref="S165:Y165"/>
    <mergeCell ref="Z165:AF165"/>
    <mergeCell ref="AG165:AH165"/>
    <mergeCell ref="AI165:AO165"/>
    <mergeCell ref="AP165:AV165"/>
    <mergeCell ref="AW165:AX165"/>
    <mergeCell ref="AY165:BE165"/>
    <mergeCell ref="B184:I184"/>
    <mergeCell ref="J184:P184"/>
    <mergeCell ref="Q184:R184"/>
    <mergeCell ref="S184:Y184"/>
    <mergeCell ref="Z184:AF184"/>
    <mergeCell ref="AG184:AH184"/>
    <mergeCell ref="AI184:AO184"/>
    <mergeCell ref="W618:Z618"/>
    <mergeCell ref="AA618:AB618"/>
    <mergeCell ref="AZ618:BC618"/>
    <mergeCell ref="W619:Z619"/>
    <mergeCell ref="W620:Z620"/>
    <mergeCell ref="W621:Z621"/>
    <mergeCell ref="AA621:AB621"/>
    <mergeCell ref="AZ621:BC621"/>
    <mergeCell ref="W622:Z622"/>
    <mergeCell ref="W623:Z623"/>
    <mergeCell ref="B549:C549"/>
    <mergeCell ref="E549:Y549"/>
    <mergeCell ref="Z549:AC549"/>
    <mergeCell ref="AD549:BC549"/>
    <mergeCell ref="B550:C550"/>
    <mergeCell ref="E550:Y550"/>
    <mergeCell ref="Z550:AC550"/>
    <mergeCell ref="AD550:BC550"/>
    <mergeCell ref="B551:C551"/>
    <mergeCell ref="E551:Y551"/>
    <mergeCell ref="Z551:AC551"/>
    <mergeCell ref="AD551:BC551"/>
    <mergeCell ref="Y565:AB565"/>
    <mergeCell ref="AC565:AD565"/>
    <mergeCell ref="AZ565:BC565"/>
    <mergeCell ref="Y566:AB566"/>
    <mergeCell ref="AC566:AD566"/>
    <mergeCell ref="AZ566:BC566"/>
    <mergeCell ref="B552:C552"/>
    <mergeCell ref="W613:Z613"/>
    <mergeCell ref="BB587:BC587"/>
    <mergeCell ref="AZ604:BC604"/>
    <mergeCell ref="B636:X636"/>
    <mergeCell ref="Y636:AB636"/>
    <mergeCell ref="AC636:AD636"/>
    <mergeCell ref="AZ636:BC636"/>
    <mergeCell ref="B637:X637"/>
    <mergeCell ref="Y637:AB637"/>
    <mergeCell ref="AC637:AD637"/>
    <mergeCell ref="AE637:AY637"/>
    <mergeCell ref="AZ637:BC637"/>
    <mergeCell ref="Y638:AB638"/>
    <mergeCell ref="AC638:AD638"/>
    <mergeCell ref="AE638:AY638"/>
    <mergeCell ref="AZ638:BC638"/>
    <mergeCell ref="Y639:AB639"/>
    <mergeCell ref="AC639:AD639"/>
    <mergeCell ref="AE639:AY639"/>
    <mergeCell ref="AZ639:BC639"/>
    <mergeCell ref="H735:I735"/>
    <mergeCell ref="A860:L862"/>
    <mergeCell ref="M861:N861"/>
    <mergeCell ref="O861:P861"/>
    <mergeCell ref="Y659:AB659"/>
    <mergeCell ref="Y675:AB675"/>
    <mergeCell ref="A710:AB712"/>
    <mergeCell ref="Y713:AB713"/>
    <mergeCell ref="Y714:AB714"/>
    <mergeCell ref="Y715:AB715"/>
    <mergeCell ref="Y716:AB716"/>
    <mergeCell ref="Y717:AB717"/>
    <mergeCell ref="Y718:AB718"/>
    <mergeCell ref="Y719:AB719"/>
    <mergeCell ref="AA624:AB624"/>
    <mergeCell ref="B626:X626"/>
    <mergeCell ref="B627:X627"/>
    <mergeCell ref="B628:X628"/>
    <mergeCell ref="B629:X629"/>
    <mergeCell ref="B630:X630"/>
    <mergeCell ref="B631:X631"/>
    <mergeCell ref="B632:X632"/>
    <mergeCell ref="B633:X633"/>
    <mergeCell ref="B634:X634"/>
    <mergeCell ref="Y634:AB634"/>
    <mergeCell ref="B635:X635"/>
    <mergeCell ref="C747:H747"/>
    <mergeCell ref="K747:L747"/>
    <mergeCell ref="C748:H748"/>
    <mergeCell ref="K748:L748"/>
    <mergeCell ref="C749:H749"/>
    <mergeCell ref="W624:Z624"/>
    <mergeCell ref="U733:Z733"/>
    <mergeCell ref="B171:I171"/>
    <mergeCell ref="J171:BE171"/>
    <mergeCell ref="B172:I173"/>
    <mergeCell ref="J172:O172"/>
    <mergeCell ref="P172:U172"/>
    <mergeCell ref="V172:AA172"/>
    <mergeCell ref="AB172:AG172"/>
    <mergeCell ref="AH172:AM172"/>
    <mergeCell ref="AN172:AS172"/>
    <mergeCell ref="AT172:AY172"/>
    <mergeCell ref="AZ172:BE172"/>
    <mergeCell ref="J173:O173"/>
    <mergeCell ref="P173:U173"/>
    <mergeCell ref="V173:AA173"/>
    <mergeCell ref="AB173:AG173"/>
    <mergeCell ref="AH173:AM173"/>
    <mergeCell ref="AN173:AS173"/>
    <mergeCell ref="AT173:AY173"/>
    <mergeCell ref="AZ173:BE173"/>
    <mergeCell ref="B174:I174"/>
    <mergeCell ref="J174:P174"/>
    <mergeCell ref="Q174:R174"/>
    <mergeCell ref="S174:Y174"/>
    <mergeCell ref="Z174:AF174"/>
    <mergeCell ref="AG174:AH174"/>
    <mergeCell ref="AI174:AO174"/>
    <mergeCell ref="AP174:AV174"/>
    <mergeCell ref="AW174:AX174"/>
    <mergeCell ref="AY174:BE174"/>
    <mergeCell ref="B175:I175"/>
    <mergeCell ref="J175:P175"/>
    <mergeCell ref="Q175:R175"/>
    <mergeCell ref="S175:Y175"/>
    <mergeCell ref="Z175:AF175"/>
    <mergeCell ref="AG175:AH175"/>
    <mergeCell ref="AI175:AO175"/>
    <mergeCell ref="AP175:AV175"/>
    <mergeCell ref="AW175:AX175"/>
    <mergeCell ref="AY175:BE175"/>
    <mergeCell ref="B176:I177"/>
    <mergeCell ref="J176:O176"/>
    <mergeCell ref="P176:U176"/>
    <mergeCell ref="V176:AA176"/>
    <mergeCell ref="AB176:AG176"/>
    <mergeCell ref="AH176:AM176"/>
    <mergeCell ref="AN176:AS176"/>
    <mergeCell ref="AT176:AY176"/>
    <mergeCell ref="AZ176:BE176"/>
    <mergeCell ref="J177:O177"/>
    <mergeCell ref="P177:U177"/>
    <mergeCell ref="V177:AA177"/>
    <mergeCell ref="AB177:AG177"/>
    <mergeCell ref="AH177:AM177"/>
    <mergeCell ref="AN177:AS177"/>
    <mergeCell ref="AT177:AY177"/>
    <mergeCell ref="AZ177:BE177"/>
    <mergeCell ref="B178:I178"/>
    <mergeCell ref="J178:P178"/>
    <mergeCell ref="Q178:R178"/>
    <mergeCell ref="S178:Y178"/>
    <mergeCell ref="Z178:AF178"/>
    <mergeCell ref="AG178:AH178"/>
    <mergeCell ref="AI178:AO178"/>
    <mergeCell ref="AP178:AV178"/>
    <mergeCell ref="AW178:AX178"/>
    <mergeCell ref="AY178:BE178"/>
    <mergeCell ref="B179:I180"/>
    <mergeCell ref="J179:BE180"/>
    <mergeCell ref="C745:H745"/>
    <mergeCell ref="K745:L745"/>
    <mergeCell ref="C746:H746"/>
    <mergeCell ref="K746:L746"/>
    <mergeCell ref="N745:P745"/>
    <mergeCell ref="N746:P746"/>
    <mergeCell ref="A577:B577"/>
    <mergeCell ref="M579:N581"/>
    <mergeCell ref="A580:K581"/>
    <mergeCell ref="L580:L581"/>
    <mergeCell ref="O580:P580"/>
    <mergeCell ref="O581:T581"/>
    <mergeCell ref="U581:BA581"/>
    <mergeCell ref="W615:Z615"/>
    <mergeCell ref="AA615:AB615"/>
    <mergeCell ref="W616:Z616"/>
    <mergeCell ref="AA616:AB616"/>
    <mergeCell ref="W617:Z617"/>
    <mergeCell ref="AA617:AB617"/>
    <mergeCell ref="AZ617:BC617"/>
  </mergeCells>
  <phoneticPr fontId="2"/>
  <dataValidations count="31">
    <dataValidation type="list" allowBlank="1" showInputMessage="1" showErrorMessage="1" sqref="Y690:AA690 AZ514:AZ524 P79:AM79 Z514:Z525 Y557:Y567 O80:AL80 Z532:Z554 AZ557:AZ567">
      <formula1>"○"</formula1>
    </dataValidation>
    <dataValidation type="whole" allowBlank="1" showInputMessage="1" showErrorMessage="1" sqref="AX909:AX957 AX1013:AX1055 AX870:AX891 AX1102:AX1148 AX898:AX906 AX896 AX893:AX894 AX1152:AX1198 AX1059:AX1099 AX961:AX1009">
      <formula1>0</formula1>
      <formula2>999999999</formula2>
    </dataValidation>
    <dataValidation type="list" showInputMessage="1" showErrorMessage="1" sqref="R1180:R1185 R1177:R1178 R1152:R1157 R1159:R1161 R1131:R1148 R1119:R1129 R1086:R1099 R1187:R1193 R1102:R1117 R1195:R1198 R870:S882 R909:R929 R1163:R1168 R961:R971 R931:R939 R995:R1009 R941:R957 R1070:R1073 R1059:R1068 R1029:R1045 R1013:R1027 R1047:R1055 R884:S906 R1075:R1084 R1170:R1175 R973:R993">
      <formula1>"　,○"</formula1>
    </dataValidation>
    <dataValidation type="list" allowBlank="1" showInputMessage="1" showErrorMessage="1" sqref="D572:E572 O589:P589 O586:P586 O345 V694:W694 V697:W697 AE843:AG843 AE822 AB773 AA804 AA801 AB780 AB756:AD757 AE831:AG831 AE834:AG834 AE840:AG840 D268:F268 V706 V408 P463 AA807 O458:O459 O448:P449 P458 O453:P453 N467 O477:P477 O849 O855 V702 AE825 AA792 AA795 AA798 AB776 AB786 AB760 AB767 AB763 O463:O464 V723 M196:O196 O580:P580 Q814 O814 O861">
      <formula1>"有,無"</formula1>
    </dataValidation>
    <dataValidation type="whole" allowBlank="1" showInputMessage="1" showErrorMessage="1" sqref="AH469 W43:AC51 AK43:BC51 AD45:AJ46">
      <formula1>0</formula1>
      <formula2>999999</formula2>
    </dataValidation>
    <dataValidation type="whole" allowBlank="1" showInputMessage="1" showErrorMessage="1" sqref="AU741:AY741">
      <formula1>0</formula1>
      <formula2>99999</formula2>
    </dataValidation>
    <dataValidation type="list" allowBlank="1" showInputMessage="1" showErrorMessage="1" sqref="AO760:AT760 AO773:AT773">
      <formula1>"　,専任,兼任"</formula1>
    </dataValidation>
    <dataValidation type="textLength" allowBlank="1" showInputMessage="1" showErrorMessage="1" sqref="N479 N466 N481">
      <formula1>0</formula1>
      <formula2>100</formula2>
    </dataValidation>
    <dataValidation type="textLength" allowBlank="1" showInputMessage="1" showErrorMessage="1" sqref="N573">
      <formula1>0</formula1>
      <formula2>500</formula2>
    </dataValidation>
    <dataValidation type="list" allowBlank="1" showInputMessage="1" showErrorMessage="1" sqref="AZ685:BC685 AZ650:BC651 AZ641:BC648 Y626:Y639 AZ679:BC683 Y664:Y669 F337:H338 F334:H335 X337:Z338 AF203:AG203 AF205:AG205 AA205:AB205 AA203:AB203 V203:W203 V205:W205 V207:W207 AA207:AB207 AF207:AG207 AK207:AL207 AK205:AL205 AK203:AL203 AP203:AQ203 AP205:AQ205 AP207:AQ207 AP209:AQ209 AK209:AL209 AF209:AG209 AA209:AB209 V209:W209 Q209:R209 Q207:R207 Q205:R205 Q203:R203 AU203:AV203 AU205:AV205 AU207:AV207 AU209:AV209 AZ209:BA209 AZ207:BA207 AZ205:BA205 AZ203:BA203 AZ201:BA201 AU201:AV201 AP201:AQ201 AK201:AL201 AF201:AG201 AA201:AB201 V201:W201 Q201:R201 AS199:AT199 AN199:AO199 AI199:AJ199 AD199:AE199 Y199:Z199 T199:U199 O199:P199 J199:K199 B201:D201 Q288:R288 AA288:AB288 F307:H308 X307:Z308 R307:T308 L307:N308 L310:N311 F310:H311 R310:T311 X310:Z311 X316:Z317 R319:T320 L319:N320 R316:T317 L316:N317 F319:H320 F316:H317 AN413 Y413 Y398 AN398 D262 Y395 Y594:Y605 Y713:Y719 AH425:AJ442 Y641:Y648 Y650:Y652 AZ626:AZ639 Y662 AN395 AN401 AV404 BA413 AW416 M294:Q294 AO294:AZ294 L334:N335 Q291 AA294:AE294 AF291 AB678 AB684 Y677 AB676 Y671:Y675 Y657:Y660 AZ664:BC669 Y679:Y683 AZ610:AZ623 X319:Z320 X325:Z326 R328:T329 L328:N329 R325:T326 L325:N326 F328:H329 F325:H326 X328:Z329 X334:Z335 R337:T338 L337:N338 R334:T335 AU291 D232 D239 D242 D252 D259 BA395 AB416 AB404 P425:R442 BA425:BB437 BA440:BB442 AZ425:AZ442 W610:W624 AZ594:BC605 AZ671:AZ674 Y685:Y686 Y688:Y689 AB687">
      <formula1>"　,○"</formula1>
    </dataValidation>
    <dataValidation type="custom" allowBlank="1" showInputMessage="1" showErrorMessage="1" errorTitle="郵便番号の形式エラー" error="入力された郵便番号の形式が違います。_x000a_７桁の数字を続けて入力してください。" sqref="P23:AE24">
      <formula1>AND(ISNUMBER(ABS(P23)),LEN(P23) = 7,LEN(P23)-LEN(SUBSTITUTE(P23,"-",""))=0)</formula1>
    </dataValidation>
    <dataValidation type="whole" allowBlank="1" showInputMessage="1" showErrorMessage="1" sqref="AI449:AO449 AI464:AO464 AI445:AO445 AI459:AO459 AI454:AO454 U449 AS445:AV445 AD444:AH444 W459:Y459 W454:Y454 W449:Y449 W445:Y445 W464:Y464">
      <formula1>0</formula1>
      <formula2>9999999</formula2>
    </dataValidation>
    <dataValidation type="whole" allowBlank="1" showInputMessage="1" showErrorMessage="1" sqref="AA488:AB510 M488:N510 AO488:AP510 BB488:BC510">
      <formula1>0</formula1>
      <formula2>999</formula2>
    </dataValidation>
    <dataValidation type="list" allowBlank="1" showInputMessage="1" showErrorMessage="1" sqref="N473:P474">
      <formula1>"可,否"</formula1>
    </dataValidation>
    <dataValidation type="list" allowBlank="1" showInputMessage="1" showErrorMessage="1" sqref="D298">
      <formula1>"指定あり,自由"</formula1>
    </dataValidation>
    <dataValidation type="custom" allowBlank="1" showInputMessage="1" showErrorMessage="1" errorTitle="時刻の形式エラー" error="入力された時刻の形式が違います。_x000a_『8:00』、『15:30』のような形式で入力してください。" sqref="AJ319:AP320 AT316:AZ317 AJ316:AP317 AT310:AZ311 AJ310:AP311 AT307:AZ308 AJ307:AP308 AT319:AZ320 AJ328:AP329 AT325:AZ326 AJ325:AP326 AT328:AZ329 AJ337:AP338 AT334:AZ335 AJ334:AP335 AT337:AZ338 BO87:BR88 A87:A88 BH78:BK80 BG78 BF87:BK88 J84:J85 S84:S85 Z84:Z85 AI84:AI85 AP84:AP85 AY84:AY85 J88 S88 Z88 AI88 AP88 AY88 BF170:BK170 BF160:BK160 BO160:BR160 BO90:BR90 BF90:BK90 A90 AY98 BO97:BR98 A97:A98 BO83:BR85 BF97:BK98 J94:J95 S94:S95 Z94:Z95 AI94:AI95 AP94:AP95 AY94:AY95 J98 S98 Z98 AI98 AP98 A100 BO100:BR100 BF100:BK100 AP108 AY108 BO107:BR108 A107:A108 BO93:BR95 BF107:BK108 J104:J105 S104:S105 Z104:Z105 AI104:AI105 AP104:AP105 AY104:AY105 J108 S108 Z108 AI108 BO190:BR190 A190 BF190:BK190 AP188 AY188 BO187:BR188 A187:A188 BO163:BR165 BF187:BK188 J184:J185 S184:S185 Z184:Z185 AI184:AI185 AP184:AP185 AY184:AY185 J188 S188 Z188 AI188 BO110:BR110 BF110:BK110 A110 BO103:BR105 Z118 AI118 AP118 AY118 BO117:BR118 A117:A118 BF117:BK118 J114:J115 S114:S115 Z114:Z115 AI114:AI115 AP114:AP115 AY114:AY115 J118 S118 BF120:BK120 A120 BO120:BR120 S128 Z128 AI128 AP128 AY128 BO127:BR128 A127:A128 BO113:BR115 BF127:BK128 J124:J125 S124:S125 Z124:Z125 AI124:AI125 AP124:AP125 AY124:AY125 J128 BO130:BR130 BF130:BK130 A130 J138 S138 Z138 AI138 AP138 AY138 BO137:BR138 A137:A138 BO123:BR125 BF137:BK138 J134:J135 S134:S135 Z134:Z135 AI134:AI135 AP134:AP135 AY134:AY135 A140 BO140:BR140 BF140:BK140 AY144:AY145 J148 S148 Z148 AI148 AP148 AY148 BO147:BR148 A147:A148 BO133:BR135 BF147:BK148 J144:J145 S144:S145 Z144:Z145 AI144:AI145 AP144:AP145 BF150:BK150 A150 BO150:BR150 AP154:AP155 AY154:AY155 J158 S158 Z158 AI158 AP158 AY158 BO157:BR158 A157:A158 BO143:BR145 BF157:BK158 J154:J155 S154:S155 Z154:Z155 AI154:AI155 A160 BO170:BR170 BO183:BR185 AP164:AP165 AY164:AY165 J168 S168 Z168 AI168 AP168 AY168 BO167:BR168 A167:A168 BO153:BR155 BF167:BK168 J164:J165 S164:S165 Z164:Z165 AI164:AI165 BE80:BG80 A80 AU79:BB79 AT80:BA80 AN79:AQ79 AM80:AP80 BF79:BG79 BG73:BK77 BO73:BR80 B73:B79 AZ78 K78 T78 AA78 AJ78 AQ78 BF83:BK85 A83:A85 BF93:BK95 A93:A95 BF103:BK105 A103:A105 BF113:BK115 A113:A115 BF123:BK125 A123:A125 BF133:BK135 A133:A135 BF143:BK145 A143:A145 BF153:BK155 A153:A155 BF163:BK165 A163:A165 BF183:BK185 A183:A185 A170 BO180:BR180 A180 BF180:BK180 AP178 AY178 BO177:BR178 A177:A178 BF177:BK178 J174:J175 S174:S175 Z174:Z175 AI174:AI175 AP174:AP175 AY174:AY175 J178 S178 Z178 AI178 BO173:BR175 BF173:BK175 A173:A175">
      <formula1>AND(LEN(A73)-1=LEN(SUBSTITUTE(A73,":","")),LEN(SUBSTITUTE(A73,"-",""))=LEN(A73),IF(AND(ISNUMBER(ABS(SUBSTITUTE(A73,":",""))),MID(RIGHT(A73,3),1,1)=":"),AND(ABS(RIGHT(A73,2))&lt;60,OR(MID(A73,2,1)=":",AND(MID(A73,3,1)=":",ABS(LEFT(A73,2))&lt;24,NOT(LEFT(A73,1)="0"))))))</formula1>
    </dataValidation>
    <dataValidation type="whole" allowBlank="1" showInputMessage="1" showErrorMessage="1" sqref="M242:O243 M239:O240">
      <formula1>0</formula1>
      <formula2>59</formula2>
    </dataValidation>
    <dataValidation type="whole" allowBlank="1" showInputMessage="1" showErrorMessage="1" sqref="P268:R268 M259:O260 M262:O263">
      <formula1>0</formula1>
      <formula2>9999</formula2>
    </dataValidation>
    <dataValidation type="list" allowBlank="1" showInputMessage="1" showErrorMessage="1" sqref="L201:M201 L203:M203 L205:M205 L207:M207 L209:M209">
      <formula1>"1,2,3,4,5"</formula1>
    </dataValidation>
    <dataValidation type="list" allowBlank="1" showInputMessage="1" showErrorMessage="1" sqref="S270:T270">
      <formula1>"有料,無料"</formula1>
    </dataValidation>
    <dataValidation type="list" allowBlank="1" showInputMessage="1" showErrorMessage="1" sqref="L286:Z286">
      <formula1>"全診療科で実施（単科含む）,一部診療科で実施"</formula1>
    </dataValidation>
    <dataValidation operator="equal" allowBlank="1" showInputMessage="1" showErrorMessage="1" sqref="AF23"/>
    <dataValidation allowBlank="1" showInputMessage="1" showErrorMessage="1" errorTitle="電話番号の形式エラー" error="入力された電話番号の形式が違います。_x000a_『1234-56-7890』、『1234567890』 のような形式で入力してください。" sqref="AF6:BC6"/>
    <dataValidation type="list" allowBlank="1" showInputMessage="1" showErrorMessage="1" sqref="N356:AS356 N389:AS389 N386:AS386 N383:AS383 N380:AS380 N377:AS377 N374:AS374 N371:AS371 N368:AS368 N365:AS365 N362:AS362 N359:AS359">
      <formula1>"　,母国語並み,日常会話程度,片言"</formula1>
    </dataValidation>
    <dataValidation type="custom" allowBlank="1" showInputMessage="1" showErrorMessage="1" errorTitle="電話番号の形式エラー" error="入力された電話番号の形式が違います。_x000a_『1234-56-7890』、『1234567890』 のような形式で入力してください。" sqref="W31:BC31 W35:BC35 AF5:BC5 AL412:BB412 BC410:BC412">
      <formula1>AND(ISNUMBER(ABS(SUBSTITUTE(W5,"-",""))),LEN(W5)-LEN(SUBSTITUTE(W5,"-",""))&lt;=2,LEN(W5)=LEN(SUBSTITUTE(W5,"--","")),OR(LEN(SUBSTITUTE(W5,"-",""))=10,LEN(SUBSTITUTE(W5,"-",""))=11),NOT(LEFT(W5,1)="-"),NOT(RIGHT(W5,1)="-"))</formula1>
    </dataValidation>
    <dataValidation type="textLength" operator="lessThanOrEqual" allowBlank="1" showInputMessage="1" showErrorMessage="1" sqref="H3:P3">
      <formula1>12</formula1>
    </dataValidation>
    <dataValidation type="decimal" operator="greaterThanOrEqual" allowBlank="1" showInputMessage="1" showErrorMessage="1" sqref="AG731:AL740 U731:U740 AA731:AA740">
      <formula1>0</formula1>
    </dataValidation>
    <dataValidation allowBlank="1" showErrorMessage="1" sqref="Q168:R168 AX74:AX75 R74:R75 Q84:R85 AG84:AH85 AW84:AX85 AW88:AX88 AG88:AH88 Q88:R88 Q94:R95 AG94:AH95 AW94:AX95 AW98:AX98 AG98:AH98 Q98:R98 Q104:R105 AG104:AH105 AW104:AX105 AW108:AX108 AG108:AH108 Q108:R108 Q184:R185 AG184:AH185 AW184:AX185 AW188:AX188 AG188:AH188 Q188:R188 Q114:R115 AG114:AH115 AW114:AX115 AW118:AX118 AG118:AH118 Q118:R118 Q124:R125 AG124:AH125 AW124:AX125 AW128:AX128 AG128:AH128 Q128:R128 Q134:R135 AG134:AH135 AW134:AX135 AW138:AX138 AG138:AH138 Q138:R138 Q144:R145 AG144:AH145 AW144:AX145 AW148:AX148 AG148:AH148 Q148:R148 Q154:R155 AG154:AH155 AW154:AX155 AW158:AX158 AG158:AH158 Q158:R158 Q164:R165 AG164:AH165 AW164:AX165 AW168:AX168 AG168:AH168 AH74:AH75 R78:S78 AX78:AY78 AH78:AI78 Q174:R175 AG174:AH175 AW174:AX175 AW178:AX178 AG178:AH178 Q178:R178"/>
    <dataValidation type="list" allowBlank="1" showInputMessage="1" showErrorMessage="1" sqref="J167:BE167 K77:BF77 J87:BE87 J83:BE83 J97:BE97 J93:BE93 J107:BE107 J163:BE163 J187:BE187 J103:BE103 J117:BE117 J113:BE113 J127:BE127 J123:BE123 J137:BE137 J133:BE133 J147:BE147 J143:BE143 J157:BE157 J153:BE153 K73 Q73 W73 AC73 AI73 AO73 AU73 BA73 J183:BE183 J177:BE177 J173:BE173">
      <formula1>"◯"</formula1>
    </dataValidation>
    <dataValidation type="decimal" allowBlank="1" showInputMessage="1" showErrorMessage="1" sqref="AD43:AJ44 W52:AC55 AK52:BC55 P43:V51 AD47:AJ51">
      <formula1>-1</formula1>
      <formula2>999999</formula2>
    </dataValidation>
    <dataValidation type="decimal" allowBlank="1" showInputMessage="1" showErrorMessage="1" sqref="J745:J749 N745:N749">
      <formula1>-1</formula1>
      <formula2>9999</formula2>
    </dataValidation>
  </dataValidations>
  <printOptions horizontalCentered="1"/>
  <pageMargins left="0" right="0" top="0" bottom="0" header="0" footer="0.31496062992125984"/>
  <pageSetup paperSize="9" scale="99" fitToHeight="0" orientation="portrait" r:id="rId1"/>
  <headerFooter differentFirst="1">
    <oddFooter>&amp;C&amp;'- &amp;P&amp;' -</oddFooter>
  </headerFooter>
  <rowBreaks count="26" manualBreakCount="26">
    <brk id="64" max="16383" man="1"/>
    <brk id="110" max="58" man="1"/>
    <brk id="160" max="58" man="1"/>
    <brk id="219" max="58" man="1"/>
    <brk id="270" max="16383" man="1"/>
    <brk id="294" max="58" man="1"/>
    <brk id="342" max="58" man="1"/>
    <brk id="393" max="58" man="1"/>
    <brk id="419" max="58" man="1"/>
    <brk id="442" max="58" man="1"/>
    <brk id="482" max="58" man="1"/>
    <brk id="511" max="58" man="1"/>
    <brk id="553" max="58" man="1"/>
    <brk id="591" max="58" man="1"/>
    <brk id="648" max="58" man="1"/>
    <brk id="690" max="58" man="1"/>
    <brk id="741" max="58" man="1"/>
    <brk id="769" max="58" man="1"/>
    <brk id="827" max="58" man="1"/>
    <brk id="863" max="58" man="1"/>
    <brk id="906" max="16383" man="1"/>
    <brk id="958" max="16383" man="1"/>
    <brk id="1010" max="16383" man="1"/>
    <brk id="1056" max="16383" man="1"/>
    <brk id="1099" max="16383" man="1"/>
    <brk id="11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323"/>
  <sheetViews>
    <sheetView workbookViewId="0">
      <selection activeCell="B33" sqref="B33"/>
    </sheetView>
  </sheetViews>
  <sheetFormatPr defaultColWidth="31.625" defaultRowHeight="13.5"/>
  <cols>
    <col min="1" max="1" width="44.75" style="6" customWidth="1"/>
    <col min="2" max="2" width="27.75" customWidth="1"/>
    <col min="3" max="3" width="18.875" bestFit="1" customWidth="1"/>
    <col min="4" max="4" width="39.625" style="9" bestFit="1" customWidth="1"/>
    <col min="5" max="5" width="24.125" bestFit="1" customWidth="1"/>
  </cols>
  <sheetData>
    <row r="1" spans="1:4">
      <c r="A1" s="6" t="s">
        <v>276</v>
      </c>
      <c r="B1" t="s">
        <v>277</v>
      </c>
      <c r="C1" t="s">
        <v>1068</v>
      </c>
      <c r="D1" s="9" t="s">
        <v>1067</v>
      </c>
    </row>
    <row r="2" spans="1:4">
      <c r="A2" s="6" t="s">
        <v>278</v>
      </c>
      <c r="B2" t="str">
        <f>IF(病院!H3="","",病院!H3)</f>
        <v/>
      </c>
    </row>
    <row r="3" spans="1:4">
      <c r="A3" s="6" t="s">
        <v>279</v>
      </c>
      <c r="B3" t="str">
        <f>IF(病院!AF4="","",病院!AF4)</f>
        <v/>
      </c>
    </row>
    <row r="4" spans="1:4">
      <c r="A4" s="6" t="s">
        <v>280</v>
      </c>
      <c r="B4" t="str">
        <f>IF(病院!AF5="","",病院!AF5)</f>
        <v/>
      </c>
    </row>
    <row r="5" spans="1:4">
      <c r="A5" s="6" t="s">
        <v>281</v>
      </c>
      <c r="B5" t="str">
        <f>IF(病院!AF6="","",病院!AF6)</f>
        <v/>
      </c>
    </row>
    <row r="6" spans="1:4">
      <c r="A6" s="6" t="s">
        <v>282</v>
      </c>
      <c r="B6" t="str">
        <f>IF(病院!P11="","",病院!P11)</f>
        <v/>
      </c>
      <c r="C6" t="s">
        <v>1069</v>
      </c>
      <c r="D6" s="9" t="s">
        <v>1070</v>
      </c>
    </row>
    <row r="7" spans="1:4">
      <c r="A7" s="6" t="s">
        <v>283</v>
      </c>
      <c r="B7" t="str">
        <f>IF(病院!P13="","",病院!P13)</f>
        <v/>
      </c>
      <c r="C7" t="s">
        <v>1069</v>
      </c>
      <c r="D7" s="9" t="s">
        <v>1071</v>
      </c>
    </row>
    <row r="8" spans="1:4">
      <c r="A8" s="6" t="s">
        <v>284</v>
      </c>
      <c r="B8" t="str">
        <f>IF(病院!P15="","",病院!P15)</f>
        <v/>
      </c>
      <c r="C8" t="s">
        <v>1069</v>
      </c>
      <c r="D8" s="9" t="s">
        <v>1072</v>
      </c>
    </row>
    <row r="9" spans="1:4">
      <c r="A9" s="6" t="s">
        <v>285</v>
      </c>
      <c r="B9" t="str">
        <f>IF(病院!P18="","",病院!P18)</f>
        <v/>
      </c>
      <c r="C9" t="s">
        <v>1069</v>
      </c>
      <c r="D9" s="9" t="s">
        <v>1073</v>
      </c>
    </row>
    <row r="10" spans="1:4">
      <c r="A10" s="6" t="s">
        <v>286</v>
      </c>
      <c r="B10" t="str">
        <f>IF(病院!AL18="","",病院!AL18)</f>
        <v/>
      </c>
      <c r="C10" t="s">
        <v>1069</v>
      </c>
      <c r="D10" s="9" t="s">
        <v>1074</v>
      </c>
    </row>
    <row r="11" spans="1:4">
      <c r="A11" s="6" t="s">
        <v>287</v>
      </c>
      <c r="B11" t="str">
        <f>IF(病院!P20="","",病院!P20)</f>
        <v/>
      </c>
      <c r="C11" t="s">
        <v>1069</v>
      </c>
      <c r="D11" s="9" t="s">
        <v>2069</v>
      </c>
    </row>
    <row r="12" spans="1:4">
      <c r="A12" s="6" t="s">
        <v>288</v>
      </c>
      <c r="B12" t="str">
        <f>IF(病院!AL20="","",病院!AL20)</f>
        <v/>
      </c>
      <c r="C12" t="s">
        <v>1069</v>
      </c>
      <c r="D12" s="9" t="s">
        <v>1254</v>
      </c>
    </row>
    <row r="13" spans="1:4">
      <c r="A13" s="6" t="s">
        <v>289</v>
      </c>
      <c r="B13" t="str">
        <f>IF(病院!P23="","",LEFT(病院!P23,3)&amp;"-"&amp;RIGHT(病院!P23,4))</f>
        <v/>
      </c>
      <c r="C13" t="s">
        <v>1069</v>
      </c>
      <c r="D13" s="9" t="s">
        <v>1075</v>
      </c>
    </row>
    <row r="14" spans="1:4">
      <c r="A14" s="6" t="s">
        <v>290</v>
      </c>
      <c r="B14" t="str">
        <f>IF(病院!P25="","",病院!P25)</f>
        <v/>
      </c>
      <c r="C14" t="s">
        <v>1069</v>
      </c>
      <c r="D14" s="9" t="s">
        <v>1076</v>
      </c>
    </row>
    <row r="15" spans="1:4">
      <c r="A15" s="6" t="s">
        <v>291</v>
      </c>
      <c r="B15" t="str">
        <f>IF(病院!P26="","",病院!P26)</f>
        <v/>
      </c>
      <c r="C15" t="s">
        <v>1069</v>
      </c>
      <c r="D15" s="9" t="s">
        <v>1077</v>
      </c>
    </row>
    <row r="16" spans="1:4">
      <c r="A16" s="6" t="s">
        <v>1045</v>
      </c>
      <c r="B16" t="str">
        <f>IF(病院!P27="","",病院!P27)</f>
        <v/>
      </c>
      <c r="C16" t="s">
        <v>1069</v>
      </c>
      <c r="D16" s="9" t="s">
        <v>1078</v>
      </c>
    </row>
    <row r="17" spans="1:4">
      <c r="A17" s="6" t="s">
        <v>292</v>
      </c>
      <c r="B17" t="str">
        <f>IF(病院!P28="","",病院!P28)</f>
        <v/>
      </c>
      <c r="C17" t="s">
        <v>1069</v>
      </c>
      <c r="D17" s="9" t="s">
        <v>1079</v>
      </c>
    </row>
    <row r="18" spans="1:4">
      <c r="A18" s="6" t="s">
        <v>293</v>
      </c>
      <c r="B18" s="4" t="str">
        <f>IF(病院!W31="","",病院!W31)</f>
        <v/>
      </c>
      <c r="C18" t="s">
        <v>1069</v>
      </c>
      <c r="D18" s="9" t="s">
        <v>1080</v>
      </c>
    </row>
    <row r="19" spans="1:4">
      <c r="A19" s="6" t="s">
        <v>1046</v>
      </c>
      <c r="B19" s="4" t="str">
        <f>IF(病院!W33="","",病院!W33)</f>
        <v/>
      </c>
      <c r="C19" t="s">
        <v>1069</v>
      </c>
      <c r="D19" s="9" t="s">
        <v>1081</v>
      </c>
    </row>
    <row r="20" spans="1:4">
      <c r="A20" s="6" t="s">
        <v>294</v>
      </c>
      <c r="B20" t="str">
        <f>IF(病院!W35="","",病院!W35)</f>
        <v/>
      </c>
      <c r="C20" t="s">
        <v>1069</v>
      </c>
      <c r="D20" s="9" t="s">
        <v>1082</v>
      </c>
    </row>
    <row r="21" spans="1:4">
      <c r="A21" s="6" t="s">
        <v>295</v>
      </c>
      <c r="B21" t="str">
        <f>IF(病院!P43="","",病院!P43)</f>
        <v/>
      </c>
      <c r="C21" t="s">
        <v>1069</v>
      </c>
      <c r="D21" s="9" t="s">
        <v>1083</v>
      </c>
    </row>
    <row r="22" spans="1:4">
      <c r="A22" s="6" t="s">
        <v>296</v>
      </c>
      <c r="B22" t="str">
        <f>IF(病院!AD43="","",病院!AD43)</f>
        <v/>
      </c>
      <c r="C22" t="s">
        <v>1069</v>
      </c>
      <c r="D22" s="9" t="s">
        <v>1092</v>
      </c>
    </row>
    <row r="23" spans="1:4">
      <c r="A23" s="6" t="s">
        <v>297</v>
      </c>
      <c r="B23">
        <f>IF(病院!P44="","",病院!P44)</f>
        <v>0</v>
      </c>
      <c r="C23" t="s">
        <v>1069</v>
      </c>
      <c r="D23" s="9" t="s">
        <v>1084</v>
      </c>
    </row>
    <row r="24" spans="1:4">
      <c r="A24" s="6" t="s">
        <v>298</v>
      </c>
      <c r="B24" t="str">
        <f>IF(病院!AD44="","",病院!AD44)</f>
        <v/>
      </c>
      <c r="C24" t="s">
        <v>1069</v>
      </c>
      <c r="D24" s="9" t="s">
        <v>1093</v>
      </c>
    </row>
    <row r="25" spans="1:4">
      <c r="A25" s="6" t="s">
        <v>299</v>
      </c>
      <c r="B25" t="str">
        <f>IF(病院!P45="","",病院!P45)</f>
        <v/>
      </c>
      <c r="C25" t="s">
        <v>1069</v>
      </c>
      <c r="D25" s="9" t="s">
        <v>1085</v>
      </c>
    </row>
    <row r="26" spans="1:4">
      <c r="A26" s="6" t="s">
        <v>300</v>
      </c>
      <c r="B26" t="str">
        <f>IF(病院!P46="","",病院!P46)</f>
        <v/>
      </c>
      <c r="C26" t="s">
        <v>1069</v>
      </c>
      <c r="D26" s="9" t="s">
        <v>1086</v>
      </c>
    </row>
    <row r="27" spans="1:4">
      <c r="A27" s="6" t="s">
        <v>301</v>
      </c>
      <c r="B27" t="str">
        <f>IF(病院!P47="","",病院!P47)</f>
        <v/>
      </c>
      <c r="C27" t="s">
        <v>1069</v>
      </c>
      <c r="D27" s="9" t="s">
        <v>1087</v>
      </c>
    </row>
    <row r="28" spans="1:4">
      <c r="A28" s="6" t="s">
        <v>302</v>
      </c>
      <c r="B28" t="str">
        <f>IF(病院!AD47="","",病院!AD47)</f>
        <v/>
      </c>
      <c r="C28" t="s">
        <v>1069</v>
      </c>
      <c r="D28" s="9" t="s">
        <v>1094</v>
      </c>
    </row>
    <row r="29" spans="1:4">
      <c r="A29" s="6" t="s">
        <v>303</v>
      </c>
      <c r="B29" t="str">
        <f>IF(病院!P48="","",病院!P48)</f>
        <v/>
      </c>
      <c r="C29" t="s">
        <v>1069</v>
      </c>
      <c r="D29" s="9" t="s">
        <v>1088</v>
      </c>
    </row>
    <row r="30" spans="1:4">
      <c r="A30" s="6" t="s">
        <v>304</v>
      </c>
      <c r="B30" t="str">
        <f>IF(病院!AD48="","",病院!AD48)</f>
        <v/>
      </c>
      <c r="C30" t="s">
        <v>1069</v>
      </c>
      <c r="D30" s="9" t="s">
        <v>1089</v>
      </c>
    </row>
    <row r="31" spans="1:4">
      <c r="A31" s="6" t="s">
        <v>305</v>
      </c>
      <c r="B31" t="str">
        <f>IF(病院!P49="","",病院!P49)</f>
        <v/>
      </c>
      <c r="C31" t="s">
        <v>1069</v>
      </c>
      <c r="D31" s="9" t="s">
        <v>1095</v>
      </c>
    </row>
    <row r="32" spans="1:4">
      <c r="A32" s="6" t="s">
        <v>306</v>
      </c>
      <c r="B32" t="str">
        <f>IF(病院!AD49="","",病院!AD49)</f>
        <v/>
      </c>
      <c r="C32" t="s">
        <v>1069</v>
      </c>
      <c r="D32" s="9" t="s">
        <v>1096</v>
      </c>
    </row>
    <row r="33" spans="1:4">
      <c r="A33" s="6" t="s">
        <v>307</v>
      </c>
      <c r="B33">
        <f>IF(病院!P52="","",病院!P52)</f>
        <v>0</v>
      </c>
      <c r="C33" t="s">
        <v>1069</v>
      </c>
      <c r="D33" s="9" t="s">
        <v>1090</v>
      </c>
    </row>
    <row r="34" spans="1:4">
      <c r="A34" s="6" t="s">
        <v>308</v>
      </c>
      <c r="B34" t="str">
        <f>IF(病院!W52="","",病院!W52)</f>
        <v/>
      </c>
      <c r="C34" t="s">
        <v>1069</v>
      </c>
      <c r="D34" s="9" t="s">
        <v>1091</v>
      </c>
    </row>
    <row r="35" spans="1:4">
      <c r="A35" s="6" t="s">
        <v>309</v>
      </c>
      <c r="B35">
        <f>IF(病院!AD52="","",病院!AD52)</f>
        <v>0</v>
      </c>
      <c r="C35" t="s">
        <v>1069</v>
      </c>
      <c r="D35" s="9" t="s">
        <v>1097</v>
      </c>
    </row>
    <row r="36" spans="1:4">
      <c r="A36" s="6" t="s">
        <v>310</v>
      </c>
      <c r="B36" t="str">
        <f>IF(病院!AK52="","",病院!AK52)</f>
        <v/>
      </c>
      <c r="C36" t="s">
        <v>1069</v>
      </c>
      <c r="D36" s="9" t="s">
        <v>1098</v>
      </c>
    </row>
    <row r="37" spans="1:4">
      <c r="A37" s="6" t="s">
        <v>311</v>
      </c>
      <c r="B37" t="str">
        <f>IF(病院!AR52="","",病院!AR52)</f>
        <v/>
      </c>
      <c r="C37" t="s">
        <v>1069</v>
      </c>
      <c r="D37" s="9" t="s">
        <v>1099</v>
      </c>
    </row>
    <row r="38" spans="1:4">
      <c r="A38" s="10" t="s">
        <v>1347</v>
      </c>
      <c r="B38" t="str">
        <f>IF(病院!B82="","",病院!B82)</f>
        <v/>
      </c>
      <c r="C38" t="s">
        <v>1100</v>
      </c>
      <c r="D38" s="10" t="s">
        <v>1347</v>
      </c>
    </row>
    <row r="39" spans="1:4">
      <c r="A39" s="10" t="s">
        <v>1348</v>
      </c>
      <c r="B39" t="str">
        <f>IF(病院!J83="","",病院!J83)</f>
        <v/>
      </c>
      <c r="C39" t="s">
        <v>1100</v>
      </c>
      <c r="D39" s="10" t="s">
        <v>1348</v>
      </c>
    </row>
    <row r="40" spans="1:4">
      <c r="A40" s="10" t="s">
        <v>1349</v>
      </c>
      <c r="B40" t="str">
        <f>IF(病院!P83="","",病院!P83)</f>
        <v/>
      </c>
      <c r="C40" t="s">
        <v>1100</v>
      </c>
      <c r="D40" s="10" t="s">
        <v>1349</v>
      </c>
    </row>
    <row r="41" spans="1:4">
      <c r="A41" s="10" t="s">
        <v>1350</v>
      </c>
      <c r="B41" t="str">
        <f>IF(病院!V83="","",病院!V83)</f>
        <v/>
      </c>
      <c r="C41" t="s">
        <v>1100</v>
      </c>
      <c r="D41" s="10" t="s">
        <v>1350</v>
      </c>
    </row>
    <row r="42" spans="1:4">
      <c r="A42" s="10" t="s">
        <v>1351</v>
      </c>
      <c r="B42" t="str">
        <f>IF(病院!AB83="","",病院!AB83)</f>
        <v/>
      </c>
      <c r="C42" t="s">
        <v>1100</v>
      </c>
      <c r="D42" s="10" t="s">
        <v>1351</v>
      </c>
    </row>
    <row r="43" spans="1:4">
      <c r="A43" s="10" t="s">
        <v>1352</v>
      </c>
      <c r="B43" t="str">
        <f>IF(病院!AH83="","",病院!AH83)</f>
        <v/>
      </c>
      <c r="C43" t="s">
        <v>1100</v>
      </c>
      <c r="D43" s="10" t="s">
        <v>1352</v>
      </c>
    </row>
    <row r="44" spans="1:4">
      <c r="A44" s="10" t="s">
        <v>1353</v>
      </c>
      <c r="B44" t="str">
        <f>IF(病院!AN83="","",病院!AN83)</f>
        <v/>
      </c>
      <c r="C44" t="s">
        <v>1100</v>
      </c>
      <c r="D44" s="10" t="s">
        <v>1353</v>
      </c>
    </row>
    <row r="45" spans="1:4">
      <c r="A45" s="10" t="s">
        <v>1354</v>
      </c>
      <c r="B45" t="str">
        <f>IF(病院!AT83="","",病院!AT83)</f>
        <v/>
      </c>
      <c r="C45" t="s">
        <v>1100</v>
      </c>
      <c r="D45" s="10" t="s">
        <v>1354</v>
      </c>
    </row>
    <row r="46" spans="1:4">
      <c r="A46" s="10" t="s">
        <v>1355</v>
      </c>
      <c r="B46" t="str">
        <f>IF(病院!AZ83="","",病院!AZ83)</f>
        <v/>
      </c>
      <c r="C46" t="s">
        <v>1100</v>
      </c>
      <c r="D46" s="10" t="s">
        <v>1355</v>
      </c>
    </row>
    <row r="47" spans="1:4">
      <c r="A47" s="10" t="s">
        <v>1356</v>
      </c>
      <c r="B47" t="str">
        <f>IF(病院!J85="","",病院!J85)</f>
        <v/>
      </c>
      <c r="C47" t="s">
        <v>1100</v>
      </c>
      <c r="D47" s="10" t="s">
        <v>1356</v>
      </c>
    </row>
    <row r="48" spans="1:4">
      <c r="A48" s="10" t="s">
        <v>1357</v>
      </c>
      <c r="B48" t="str">
        <f>IF(病院!S85="","",病院!S85)</f>
        <v/>
      </c>
      <c r="C48" t="s">
        <v>1100</v>
      </c>
      <c r="D48" s="10" t="s">
        <v>1357</v>
      </c>
    </row>
    <row r="49" spans="1:4">
      <c r="A49" s="10" t="s">
        <v>1358</v>
      </c>
      <c r="B49" t="str">
        <f>IF(病院!Z85="","",病院!Z85)</f>
        <v/>
      </c>
      <c r="C49" t="s">
        <v>1100</v>
      </c>
      <c r="D49" s="10" t="s">
        <v>1358</v>
      </c>
    </row>
    <row r="50" spans="1:4">
      <c r="A50" s="10" t="s">
        <v>1359</v>
      </c>
      <c r="B50" t="str">
        <f>IF(病院!AI85="","",病院!AI85)</f>
        <v/>
      </c>
      <c r="C50" t="s">
        <v>1100</v>
      </c>
      <c r="D50" s="10" t="s">
        <v>1359</v>
      </c>
    </row>
    <row r="51" spans="1:4">
      <c r="A51" s="10" t="s">
        <v>1360</v>
      </c>
      <c r="B51" t="str">
        <f>IF(病院!AP85="","",病院!AP85)</f>
        <v/>
      </c>
      <c r="C51" t="s">
        <v>1100</v>
      </c>
      <c r="D51" s="10" t="s">
        <v>1360</v>
      </c>
    </row>
    <row r="52" spans="1:4">
      <c r="A52" s="10" t="s">
        <v>1361</v>
      </c>
      <c r="B52" t="str">
        <f>IF(病院!AY85="","",病院!AY85)</f>
        <v/>
      </c>
      <c r="C52" t="s">
        <v>1100</v>
      </c>
      <c r="D52" s="10" t="s">
        <v>1361</v>
      </c>
    </row>
    <row r="53" spans="1:4">
      <c r="A53" s="10" t="s">
        <v>1362</v>
      </c>
      <c r="B53" t="str">
        <f>IF(病院!J87="","",病院!J87)</f>
        <v/>
      </c>
      <c r="C53" t="s">
        <v>1100</v>
      </c>
      <c r="D53" s="10" t="s">
        <v>1362</v>
      </c>
    </row>
    <row r="54" spans="1:4">
      <c r="A54" s="10" t="s">
        <v>1363</v>
      </c>
      <c r="B54" t="str">
        <f>IF(病院!P87="","",病院!P87)</f>
        <v/>
      </c>
      <c r="C54" t="s">
        <v>1100</v>
      </c>
      <c r="D54" s="10" t="s">
        <v>1363</v>
      </c>
    </row>
    <row r="55" spans="1:4">
      <c r="A55" s="10" t="s">
        <v>1364</v>
      </c>
      <c r="B55" t="str">
        <f>IF(病院!V87="","",病院!V87)</f>
        <v/>
      </c>
      <c r="C55" t="s">
        <v>1100</v>
      </c>
      <c r="D55" s="10" t="s">
        <v>1364</v>
      </c>
    </row>
    <row r="56" spans="1:4">
      <c r="A56" s="10" t="s">
        <v>1365</v>
      </c>
      <c r="B56" t="str">
        <f>IF(病院!AB87="","",病院!AB87)</f>
        <v/>
      </c>
      <c r="C56" t="s">
        <v>1100</v>
      </c>
      <c r="D56" s="10" t="s">
        <v>1365</v>
      </c>
    </row>
    <row r="57" spans="1:4">
      <c r="A57" s="10" t="s">
        <v>1366</v>
      </c>
      <c r="B57" t="str">
        <f>IF(病院!AH87="","",病院!AH87)</f>
        <v/>
      </c>
      <c r="C57" t="s">
        <v>1100</v>
      </c>
      <c r="D57" s="10" t="s">
        <v>1366</v>
      </c>
    </row>
    <row r="58" spans="1:4">
      <c r="A58" s="10" t="s">
        <v>1367</v>
      </c>
      <c r="B58" t="str">
        <f>IF(病院!AN87="","",病院!AN87)</f>
        <v/>
      </c>
      <c r="C58" t="s">
        <v>1100</v>
      </c>
      <c r="D58" s="10" t="s">
        <v>1367</v>
      </c>
    </row>
    <row r="59" spans="1:4">
      <c r="A59" s="10" t="s">
        <v>1368</v>
      </c>
      <c r="B59" t="str">
        <f>IF(病院!AT87="","",病院!AT87)</f>
        <v/>
      </c>
      <c r="C59" t="s">
        <v>1100</v>
      </c>
      <c r="D59" s="10" t="s">
        <v>1368</v>
      </c>
    </row>
    <row r="60" spans="1:4">
      <c r="A60" s="10" t="s">
        <v>1369</v>
      </c>
      <c r="B60" t="str">
        <f>IF(病院!AZ87="","",病院!AZ87)</f>
        <v/>
      </c>
      <c r="C60" t="s">
        <v>1100</v>
      </c>
      <c r="D60" s="10" t="s">
        <v>1369</v>
      </c>
    </row>
    <row r="61" spans="1:4">
      <c r="A61" s="10" t="s">
        <v>1370</v>
      </c>
      <c r="B61" t="str">
        <f>IF(病院!J88="","",病院!J88)</f>
        <v/>
      </c>
      <c r="C61" t="s">
        <v>1100</v>
      </c>
      <c r="D61" s="10" t="s">
        <v>1370</v>
      </c>
    </row>
    <row r="62" spans="1:4">
      <c r="A62" s="10" t="s">
        <v>1371</v>
      </c>
      <c r="B62" t="str">
        <f>IF(病院!S88="","",病院!S88)</f>
        <v/>
      </c>
      <c r="C62" t="s">
        <v>1100</v>
      </c>
      <c r="D62" s="10" t="s">
        <v>1371</v>
      </c>
    </row>
    <row r="63" spans="1:4">
      <c r="A63" s="10" t="s">
        <v>1372</v>
      </c>
      <c r="B63" t="str">
        <f>IF(病院!Z88="","",病院!Z88)</f>
        <v/>
      </c>
      <c r="C63" t="s">
        <v>1100</v>
      </c>
      <c r="D63" s="10" t="s">
        <v>1372</v>
      </c>
    </row>
    <row r="64" spans="1:4">
      <c r="A64" s="10" t="s">
        <v>1373</v>
      </c>
      <c r="B64" t="str">
        <f>IF(病院!AI88="","",病院!AI88)</f>
        <v/>
      </c>
      <c r="C64" t="s">
        <v>1100</v>
      </c>
      <c r="D64" s="10" t="s">
        <v>1373</v>
      </c>
    </row>
    <row r="65" spans="1:4">
      <c r="A65" s="10" t="s">
        <v>1374</v>
      </c>
      <c r="B65" t="str">
        <f>IF(病院!AP88="","",病院!AP88)</f>
        <v/>
      </c>
      <c r="C65" t="s">
        <v>1100</v>
      </c>
      <c r="D65" s="10" t="s">
        <v>1374</v>
      </c>
    </row>
    <row r="66" spans="1:4">
      <c r="A66" s="10" t="s">
        <v>1375</v>
      </c>
      <c r="B66" t="str">
        <f>IF(病院!AY88="","",病院!AY88)</f>
        <v/>
      </c>
      <c r="C66" t="s">
        <v>1100</v>
      </c>
      <c r="D66" s="10" t="s">
        <v>1375</v>
      </c>
    </row>
    <row r="67" spans="1:4">
      <c r="A67" s="10" t="s">
        <v>1376</v>
      </c>
      <c r="B67" t="str">
        <f>IF(病院!J89="","",病院!J89)</f>
        <v/>
      </c>
      <c r="C67" t="s">
        <v>1100</v>
      </c>
      <c r="D67" s="10" t="s">
        <v>1376</v>
      </c>
    </row>
    <row r="68" spans="1:4">
      <c r="A68" s="10" t="s">
        <v>1347</v>
      </c>
      <c r="B68" t="str">
        <f>IF(病院!B92="","",病院!B92)</f>
        <v/>
      </c>
      <c r="C68" t="s">
        <v>1100</v>
      </c>
      <c r="D68" s="10" t="s">
        <v>1347</v>
      </c>
    </row>
    <row r="69" spans="1:4">
      <c r="A69" s="10" t="s">
        <v>1348</v>
      </c>
      <c r="B69" t="str">
        <f>IF(病院!J93="","",病院!J93)</f>
        <v/>
      </c>
      <c r="C69" t="s">
        <v>1100</v>
      </c>
      <c r="D69" s="10" t="s">
        <v>1348</v>
      </c>
    </row>
    <row r="70" spans="1:4">
      <c r="A70" s="10" t="s">
        <v>1349</v>
      </c>
      <c r="B70" s="12" t="str">
        <f>IF(病院!P93="","",病院!P93)</f>
        <v/>
      </c>
      <c r="C70" t="s">
        <v>1100</v>
      </c>
      <c r="D70" s="10" t="s">
        <v>1349</v>
      </c>
    </row>
    <row r="71" spans="1:4">
      <c r="A71" s="10" t="s">
        <v>1350</v>
      </c>
      <c r="B71" t="str">
        <f>IF(病院!V93="","",病院!V93)</f>
        <v/>
      </c>
      <c r="C71" t="s">
        <v>1100</v>
      </c>
      <c r="D71" s="10" t="s">
        <v>1350</v>
      </c>
    </row>
    <row r="72" spans="1:4">
      <c r="A72" s="10" t="s">
        <v>1351</v>
      </c>
      <c r="B72" t="str">
        <f>IF(病院!AB93="","",病院!AB93)</f>
        <v/>
      </c>
      <c r="C72" t="s">
        <v>1100</v>
      </c>
      <c r="D72" s="10" t="s">
        <v>1351</v>
      </c>
    </row>
    <row r="73" spans="1:4">
      <c r="A73" s="10" t="s">
        <v>1352</v>
      </c>
      <c r="B73" t="str">
        <f>IF(病院!AH93="","",病院!AH93)</f>
        <v/>
      </c>
      <c r="C73" t="s">
        <v>1100</v>
      </c>
      <c r="D73" s="10" t="s">
        <v>1352</v>
      </c>
    </row>
    <row r="74" spans="1:4">
      <c r="A74" s="10" t="s">
        <v>1353</v>
      </c>
      <c r="B74" t="str">
        <f>IF(病院!AN93="","",病院!AN93)</f>
        <v/>
      </c>
      <c r="C74" t="s">
        <v>1100</v>
      </c>
      <c r="D74" s="10" t="s">
        <v>1353</v>
      </c>
    </row>
    <row r="75" spans="1:4">
      <c r="A75" s="10" t="s">
        <v>1354</v>
      </c>
      <c r="B75" t="str">
        <f>IF(病院!AT93="","",病院!AT93)</f>
        <v/>
      </c>
      <c r="C75" t="s">
        <v>1100</v>
      </c>
      <c r="D75" s="10" t="s">
        <v>1354</v>
      </c>
    </row>
    <row r="76" spans="1:4">
      <c r="A76" s="10" t="s">
        <v>1355</v>
      </c>
      <c r="B76" t="str">
        <f>IF(病院!AZ93="","",病院!AZ93)</f>
        <v/>
      </c>
      <c r="C76" t="s">
        <v>1100</v>
      </c>
      <c r="D76" s="10" t="s">
        <v>1355</v>
      </c>
    </row>
    <row r="77" spans="1:4">
      <c r="A77" s="10" t="s">
        <v>1356</v>
      </c>
      <c r="B77" t="e">
        <f>IF(病院!#REF!="","",病院!#REF!)</f>
        <v>#REF!</v>
      </c>
      <c r="C77" t="s">
        <v>1100</v>
      </c>
      <c r="D77" s="10" t="s">
        <v>1356</v>
      </c>
    </row>
    <row r="78" spans="1:4">
      <c r="A78" s="10" t="s">
        <v>1357</v>
      </c>
      <c r="B78" t="e">
        <f>IF(病院!#REF!="","",病院!#REF!)</f>
        <v>#REF!</v>
      </c>
      <c r="C78" t="s">
        <v>1100</v>
      </c>
      <c r="D78" s="10" t="s">
        <v>1357</v>
      </c>
    </row>
    <row r="79" spans="1:4">
      <c r="A79" s="10" t="s">
        <v>1358</v>
      </c>
      <c r="B79" t="e">
        <f>IF(病院!#REF!="","",病院!#REF!)</f>
        <v>#REF!</v>
      </c>
      <c r="C79" t="s">
        <v>1100</v>
      </c>
      <c r="D79" s="10" t="s">
        <v>1358</v>
      </c>
    </row>
    <row r="80" spans="1:4">
      <c r="A80" s="10" t="s">
        <v>1359</v>
      </c>
      <c r="B80" t="e">
        <f>IF(病院!#REF!="","",病院!#REF!)</f>
        <v>#REF!</v>
      </c>
      <c r="C80" t="s">
        <v>1100</v>
      </c>
      <c r="D80" s="10" t="s">
        <v>1359</v>
      </c>
    </row>
    <row r="81" spans="1:4">
      <c r="A81" s="10" t="s">
        <v>1360</v>
      </c>
      <c r="B81" t="e">
        <f>IF(病院!#REF!="","",病院!#REF!)</f>
        <v>#REF!</v>
      </c>
      <c r="C81" t="s">
        <v>1100</v>
      </c>
      <c r="D81" s="10" t="s">
        <v>1360</v>
      </c>
    </row>
    <row r="82" spans="1:4">
      <c r="A82" s="10" t="s">
        <v>1361</v>
      </c>
      <c r="B82" t="e">
        <f>IF(病院!#REF!="","",病院!#REF!)</f>
        <v>#REF!</v>
      </c>
      <c r="C82" t="s">
        <v>1100</v>
      </c>
      <c r="D82" s="10" t="s">
        <v>1361</v>
      </c>
    </row>
    <row r="83" spans="1:4">
      <c r="A83" s="10" t="s">
        <v>1362</v>
      </c>
      <c r="B83" s="12" t="str">
        <f>IF(病院!J97="","",病院!J97)</f>
        <v/>
      </c>
      <c r="C83" t="s">
        <v>1100</v>
      </c>
      <c r="D83" s="10" t="s">
        <v>1362</v>
      </c>
    </row>
    <row r="84" spans="1:4">
      <c r="A84" s="10" t="s">
        <v>1363</v>
      </c>
      <c r="B84" t="str">
        <f>IF(病院!P97="","",病院!P97)</f>
        <v/>
      </c>
      <c r="C84" t="s">
        <v>1100</v>
      </c>
      <c r="D84" s="10" t="s">
        <v>1363</v>
      </c>
    </row>
    <row r="85" spans="1:4">
      <c r="A85" s="10" t="s">
        <v>1364</v>
      </c>
      <c r="B85" t="str">
        <f>IF(病院!V97="","",病院!V97)</f>
        <v/>
      </c>
      <c r="C85" t="s">
        <v>1100</v>
      </c>
      <c r="D85" s="10" t="s">
        <v>1364</v>
      </c>
    </row>
    <row r="86" spans="1:4">
      <c r="A86" s="10" t="s">
        <v>1365</v>
      </c>
      <c r="B86" t="str">
        <f>IF(病院!AB97="","",病院!AB97)</f>
        <v/>
      </c>
      <c r="C86" t="s">
        <v>1100</v>
      </c>
      <c r="D86" s="10" t="s">
        <v>1365</v>
      </c>
    </row>
    <row r="87" spans="1:4">
      <c r="A87" s="10" t="s">
        <v>1366</v>
      </c>
      <c r="B87" t="str">
        <f>IF(病院!AH97="","",病院!AH97)</f>
        <v/>
      </c>
      <c r="C87" t="s">
        <v>1100</v>
      </c>
      <c r="D87" s="10" t="s">
        <v>1366</v>
      </c>
    </row>
    <row r="88" spans="1:4">
      <c r="A88" s="10" t="s">
        <v>1367</v>
      </c>
      <c r="B88" t="str">
        <f>IF(病院!AN97="","",病院!AN97)</f>
        <v/>
      </c>
      <c r="C88" t="s">
        <v>1100</v>
      </c>
      <c r="D88" s="10" t="s">
        <v>1367</v>
      </c>
    </row>
    <row r="89" spans="1:4">
      <c r="A89" s="10" t="s">
        <v>1368</v>
      </c>
      <c r="B89" t="str">
        <f>IF(病院!AT97="","",病院!AT97)</f>
        <v/>
      </c>
      <c r="C89" t="s">
        <v>1100</v>
      </c>
      <c r="D89" s="10" t="s">
        <v>1368</v>
      </c>
    </row>
    <row r="90" spans="1:4">
      <c r="A90" s="10" t="s">
        <v>1369</v>
      </c>
      <c r="B90" t="str">
        <f>IF(病院!AZ97="","",病院!AZ97)</f>
        <v/>
      </c>
      <c r="C90" t="s">
        <v>1100</v>
      </c>
      <c r="D90" s="10" t="s">
        <v>1369</v>
      </c>
    </row>
    <row r="91" spans="1:4">
      <c r="A91" s="10" t="s">
        <v>1370</v>
      </c>
      <c r="B91" t="str">
        <f>IF(病院!J98="","",病院!J98)</f>
        <v/>
      </c>
      <c r="C91" t="s">
        <v>1100</v>
      </c>
      <c r="D91" s="10" t="s">
        <v>1370</v>
      </c>
    </row>
    <row r="92" spans="1:4">
      <c r="A92" s="10" t="s">
        <v>1371</v>
      </c>
      <c r="B92" t="str">
        <f>IF(病院!S98="","",病院!S98)</f>
        <v/>
      </c>
      <c r="C92" t="s">
        <v>1100</v>
      </c>
      <c r="D92" s="10" t="s">
        <v>1371</v>
      </c>
    </row>
    <row r="93" spans="1:4">
      <c r="A93" s="10" t="s">
        <v>1372</v>
      </c>
      <c r="B93" t="str">
        <f>IF(病院!Z98="","",病院!Z98)</f>
        <v/>
      </c>
      <c r="C93" t="s">
        <v>1100</v>
      </c>
      <c r="D93" s="10" t="s">
        <v>1372</v>
      </c>
    </row>
    <row r="94" spans="1:4">
      <c r="A94" s="10" t="s">
        <v>1373</v>
      </c>
      <c r="B94" t="str">
        <f>IF(病院!AI98="","",病院!AI98)</f>
        <v/>
      </c>
      <c r="C94" t="s">
        <v>1100</v>
      </c>
      <c r="D94" s="10" t="s">
        <v>1373</v>
      </c>
    </row>
    <row r="95" spans="1:4">
      <c r="A95" s="10" t="s">
        <v>1374</v>
      </c>
      <c r="B95" t="str">
        <f>IF(病院!AP98="","",病院!AP98)</f>
        <v/>
      </c>
      <c r="C95" t="s">
        <v>1100</v>
      </c>
      <c r="D95" s="10" t="s">
        <v>1374</v>
      </c>
    </row>
    <row r="96" spans="1:4">
      <c r="A96" s="10" t="s">
        <v>1375</v>
      </c>
      <c r="B96" t="str">
        <f>IF(病院!AY98="","",病院!AY98)</f>
        <v/>
      </c>
      <c r="C96" t="s">
        <v>1100</v>
      </c>
      <c r="D96" s="10" t="s">
        <v>1375</v>
      </c>
    </row>
    <row r="97" spans="1:4">
      <c r="A97" s="10" t="s">
        <v>1376</v>
      </c>
      <c r="B97" t="str">
        <f>IF(病院!J99="","",病院!J99)</f>
        <v/>
      </c>
      <c r="C97" t="s">
        <v>1100</v>
      </c>
      <c r="D97" s="10" t="s">
        <v>1376</v>
      </c>
    </row>
    <row r="98" spans="1:4">
      <c r="A98" s="10" t="s">
        <v>1347</v>
      </c>
      <c r="B98" t="str">
        <f>IF(病院!B102="","",病院!B102)</f>
        <v/>
      </c>
      <c r="C98" t="s">
        <v>1100</v>
      </c>
      <c r="D98" s="10" t="s">
        <v>1347</v>
      </c>
    </row>
    <row r="99" spans="1:4">
      <c r="A99" s="10" t="s">
        <v>1348</v>
      </c>
      <c r="B99" t="str">
        <f>IF(病院!J103="","",病院!J103)</f>
        <v/>
      </c>
      <c r="C99" t="s">
        <v>1100</v>
      </c>
      <c r="D99" s="10" t="s">
        <v>1348</v>
      </c>
    </row>
    <row r="100" spans="1:4">
      <c r="A100" s="10" t="s">
        <v>1349</v>
      </c>
      <c r="B100" t="str">
        <f>IF(病院!P103="","",病院!P103)</f>
        <v/>
      </c>
      <c r="C100" t="s">
        <v>1100</v>
      </c>
      <c r="D100" s="10" t="s">
        <v>1349</v>
      </c>
    </row>
    <row r="101" spans="1:4">
      <c r="A101" s="10" t="s">
        <v>1350</v>
      </c>
      <c r="B101" t="str">
        <f>IF(病院!V103="","",病院!V103)</f>
        <v/>
      </c>
      <c r="C101" t="s">
        <v>1100</v>
      </c>
      <c r="D101" s="10" t="s">
        <v>1350</v>
      </c>
    </row>
    <row r="102" spans="1:4">
      <c r="A102" s="10" t="s">
        <v>1351</v>
      </c>
      <c r="B102" t="str">
        <f>IF(病院!AB103="","",病院!AB103)</f>
        <v/>
      </c>
      <c r="C102" t="s">
        <v>1100</v>
      </c>
      <c r="D102" s="10" t="s">
        <v>1351</v>
      </c>
    </row>
    <row r="103" spans="1:4">
      <c r="A103" s="10" t="s">
        <v>1352</v>
      </c>
      <c r="B103" t="str">
        <f>IF(病院!AH103="","",病院!AH103)</f>
        <v/>
      </c>
      <c r="C103" t="s">
        <v>1100</v>
      </c>
      <c r="D103" s="10" t="s">
        <v>1352</v>
      </c>
    </row>
    <row r="104" spans="1:4">
      <c r="A104" s="10" t="s">
        <v>1353</v>
      </c>
      <c r="B104" t="str">
        <f>IF(病院!AN103="","",病院!AN103)</f>
        <v/>
      </c>
      <c r="C104" t="s">
        <v>1100</v>
      </c>
      <c r="D104" s="10" t="s">
        <v>1353</v>
      </c>
    </row>
    <row r="105" spans="1:4">
      <c r="A105" s="10" t="s">
        <v>1354</v>
      </c>
      <c r="B105" t="str">
        <f>IF(病院!AT103="","",病院!AT103)</f>
        <v/>
      </c>
      <c r="C105" t="s">
        <v>1100</v>
      </c>
      <c r="D105" s="10" t="s">
        <v>1354</v>
      </c>
    </row>
    <row r="106" spans="1:4">
      <c r="A106" s="10" t="s">
        <v>1355</v>
      </c>
      <c r="B106" t="str">
        <f>IF(病院!AZ103="","",病院!AZ103)</f>
        <v/>
      </c>
      <c r="C106" t="s">
        <v>1100</v>
      </c>
      <c r="D106" s="10" t="s">
        <v>1355</v>
      </c>
    </row>
    <row r="107" spans="1:4">
      <c r="A107" s="10" t="s">
        <v>1356</v>
      </c>
      <c r="B107" t="e">
        <f>IF(病院!#REF!="","",病院!#REF!)</f>
        <v>#REF!</v>
      </c>
      <c r="C107" t="s">
        <v>1100</v>
      </c>
      <c r="D107" s="10" t="s">
        <v>1356</v>
      </c>
    </row>
    <row r="108" spans="1:4">
      <c r="A108" s="10" t="s">
        <v>1357</v>
      </c>
      <c r="B108" t="e">
        <f>IF(病院!#REF!="","",病院!#REF!)</f>
        <v>#REF!</v>
      </c>
      <c r="C108" t="s">
        <v>1100</v>
      </c>
      <c r="D108" s="10" t="s">
        <v>1357</v>
      </c>
    </row>
    <row r="109" spans="1:4">
      <c r="A109" s="10" t="s">
        <v>1358</v>
      </c>
      <c r="B109" t="e">
        <f>IF(病院!#REF!="","",病院!#REF!)</f>
        <v>#REF!</v>
      </c>
      <c r="C109" t="s">
        <v>1100</v>
      </c>
      <c r="D109" s="10" t="s">
        <v>1358</v>
      </c>
    </row>
    <row r="110" spans="1:4">
      <c r="A110" s="10" t="s">
        <v>1359</v>
      </c>
      <c r="B110" t="e">
        <f>IF(病院!#REF!="","",病院!#REF!)</f>
        <v>#REF!</v>
      </c>
      <c r="C110" t="s">
        <v>1100</v>
      </c>
      <c r="D110" s="10" t="s">
        <v>1359</v>
      </c>
    </row>
    <row r="111" spans="1:4">
      <c r="A111" s="10" t="s">
        <v>1360</v>
      </c>
      <c r="B111" t="e">
        <f>IF(病院!#REF!="","",病院!#REF!)</f>
        <v>#REF!</v>
      </c>
      <c r="C111" t="s">
        <v>1100</v>
      </c>
      <c r="D111" s="10" t="s">
        <v>1360</v>
      </c>
    </row>
    <row r="112" spans="1:4">
      <c r="A112" s="10" t="s">
        <v>1361</v>
      </c>
      <c r="B112" t="e">
        <f>IF(病院!#REF!="","",病院!#REF!)</f>
        <v>#REF!</v>
      </c>
      <c r="C112" t="s">
        <v>1100</v>
      </c>
      <c r="D112" s="10" t="s">
        <v>1361</v>
      </c>
    </row>
    <row r="113" spans="1:4">
      <c r="A113" s="10" t="s">
        <v>1362</v>
      </c>
      <c r="B113" t="str">
        <f>IF(病院!J107="","",病院!J107)</f>
        <v/>
      </c>
      <c r="C113" t="s">
        <v>1100</v>
      </c>
      <c r="D113" s="10" t="s">
        <v>1362</v>
      </c>
    </row>
    <row r="114" spans="1:4">
      <c r="A114" s="10" t="s">
        <v>1363</v>
      </c>
      <c r="B114" t="str">
        <f>IF(病院!P107="","",病院!P107)</f>
        <v/>
      </c>
      <c r="C114" t="s">
        <v>1100</v>
      </c>
      <c r="D114" s="10" t="s">
        <v>1363</v>
      </c>
    </row>
    <row r="115" spans="1:4">
      <c r="A115" s="10" t="s">
        <v>1364</v>
      </c>
      <c r="B115" t="str">
        <f>IF(病院!V107="","",病院!V107)</f>
        <v/>
      </c>
      <c r="C115" t="s">
        <v>1100</v>
      </c>
      <c r="D115" s="10" t="s">
        <v>1364</v>
      </c>
    </row>
    <row r="116" spans="1:4">
      <c r="A116" s="10" t="s">
        <v>1365</v>
      </c>
      <c r="B116" t="str">
        <f>IF(病院!AB107="","",病院!AB107)</f>
        <v/>
      </c>
      <c r="C116" t="s">
        <v>1100</v>
      </c>
      <c r="D116" s="10" t="s">
        <v>1365</v>
      </c>
    </row>
    <row r="117" spans="1:4">
      <c r="A117" s="10" t="s">
        <v>1366</v>
      </c>
      <c r="B117" t="str">
        <f>IF(病院!AH107="","",病院!AH107)</f>
        <v/>
      </c>
      <c r="C117" t="s">
        <v>1100</v>
      </c>
      <c r="D117" s="10" t="s">
        <v>1366</v>
      </c>
    </row>
    <row r="118" spans="1:4">
      <c r="A118" s="10" t="s">
        <v>1367</v>
      </c>
      <c r="B118" t="str">
        <f>IF(病院!AN107="","",病院!AN107)</f>
        <v/>
      </c>
      <c r="C118" t="s">
        <v>1100</v>
      </c>
      <c r="D118" s="10" t="s">
        <v>1367</v>
      </c>
    </row>
    <row r="119" spans="1:4">
      <c r="A119" s="10" t="s">
        <v>1368</v>
      </c>
      <c r="B119" t="str">
        <f>IF(病院!AT107="","",病院!AT107)</f>
        <v/>
      </c>
      <c r="C119" t="s">
        <v>1100</v>
      </c>
      <c r="D119" s="10" t="s">
        <v>1368</v>
      </c>
    </row>
    <row r="120" spans="1:4">
      <c r="A120" s="10" t="s">
        <v>1369</v>
      </c>
      <c r="B120" t="str">
        <f>IF(病院!AZ107="","",病院!AZ107)</f>
        <v/>
      </c>
      <c r="C120" t="s">
        <v>1100</v>
      </c>
      <c r="D120" s="10" t="s">
        <v>1369</v>
      </c>
    </row>
    <row r="121" spans="1:4">
      <c r="A121" s="10" t="s">
        <v>1370</v>
      </c>
      <c r="B121" t="str">
        <f>IF(病院!J108="","",病院!J108)</f>
        <v/>
      </c>
      <c r="C121" t="s">
        <v>1100</v>
      </c>
      <c r="D121" s="10" t="s">
        <v>1370</v>
      </c>
    </row>
    <row r="122" spans="1:4">
      <c r="A122" s="10" t="s">
        <v>1371</v>
      </c>
      <c r="B122" t="str">
        <f>IF(病院!S108="","",病院!S108)</f>
        <v/>
      </c>
      <c r="C122" t="s">
        <v>1100</v>
      </c>
      <c r="D122" s="10" t="s">
        <v>1371</v>
      </c>
    </row>
    <row r="123" spans="1:4">
      <c r="A123" s="10" t="s">
        <v>1372</v>
      </c>
      <c r="B123" t="str">
        <f>IF(病院!Z108="","",病院!Z108)</f>
        <v/>
      </c>
      <c r="C123" t="s">
        <v>1100</v>
      </c>
      <c r="D123" s="10" t="s">
        <v>1372</v>
      </c>
    </row>
    <row r="124" spans="1:4">
      <c r="A124" s="10" t="s">
        <v>1373</v>
      </c>
      <c r="B124" t="str">
        <f>IF(病院!AI108="","",病院!AI108)</f>
        <v/>
      </c>
      <c r="C124" t="s">
        <v>1100</v>
      </c>
      <c r="D124" s="10" t="s">
        <v>1373</v>
      </c>
    </row>
    <row r="125" spans="1:4">
      <c r="A125" s="10" t="s">
        <v>1374</v>
      </c>
      <c r="B125" t="str">
        <f>IF(病院!AP108="","",病院!AP108)</f>
        <v/>
      </c>
      <c r="C125" t="s">
        <v>1100</v>
      </c>
      <c r="D125" s="10" t="s">
        <v>1374</v>
      </c>
    </row>
    <row r="126" spans="1:4">
      <c r="A126" s="10" t="s">
        <v>1375</v>
      </c>
      <c r="B126" t="str">
        <f>IF(病院!AY108="","",病院!AY108)</f>
        <v/>
      </c>
      <c r="C126" t="s">
        <v>1100</v>
      </c>
      <c r="D126" s="10" t="s">
        <v>1375</v>
      </c>
    </row>
    <row r="127" spans="1:4">
      <c r="A127" s="10" t="s">
        <v>1376</v>
      </c>
      <c r="B127" t="str">
        <f>IF(病院!J109="","",病院!J109)</f>
        <v/>
      </c>
      <c r="C127" t="s">
        <v>1100</v>
      </c>
      <c r="D127" s="10" t="s">
        <v>1376</v>
      </c>
    </row>
    <row r="128" spans="1:4">
      <c r="A128" s="10" t="s">
        <v>1347</v>
      </c>
      <c r="B128" t="e">
        <f>IF(病院!#REF!="","",病院!#REF!)</f>
        <v>#REF!</v>
      </c>
      <c r="C128" t="s">
        <v>1100</v>
      </c>
      <c r="D128" s="10" t="s">
        <v>1347</v>
      </c>
    </row>
    <row r="129" spans="1:4">
      <c r="A129" s="10" t="s">
        <v>1348</v>
      </c>
      <c r="B129" t="e">
        <f>IF(病院!#REF!="","",病院!#REF!)</f>
        <v>#REF!</v>
      </c>
      <c r="C129" t="s">
        <v>1100</v>
      </c>
      <c r="D129" s="10" t="s">
        <v>1348</v>
      </c>
    </row>
    <row r="130" spans="1:4">
      <c r="A130" s="10" t="s">
        <v>1349</v>
      </c>
      <c r="B130" t="e">
        <f>IF(病院!#REF!="","",病院!#REF!)</f>
        <v>#REF!</v>
      </c>
      <c r="C130" t="s">
        <v>1100</v>
      </c>
      <c r="D130" s="10" t="s">
        <v>1349</v>
      </c>
    </row>
    <row r="131" spans="1:4">
      <c r="A131" s="10" t="s">
        <v>1350</v>
      </c>
      <c r="B131" t="e">
        <f>IF(病院!#REF!="","",病院!#REF!)</f>
        <v>#REF!</v>
      </c>
      <c r="C131" t="s">
        <v>1100</v>
      </c>
      <c r="D131" s="10" t="s">
        <v>1350</v>
      </c>
    </row>
    <row r="132" spans="1:4">
      <c r="A132" s="10" t="s">
        <v>1351</v>
      </c>
      <c r="B132" t="e">
        <f>IF(病院!#REF!="","",病院!#REF!)</f>
        <v>#REF!</v>
      </c>
      <c r="C132" t="s">
        <v>1100</v>
      </c>
      <c r="D132" s="10" t="s">
        <v>1351</v>
      </c>
    </row>
    <row r="133" spans="1:4">
      <c r="A133" s="10" t="s">
        <v>1352</v>
      </c>
      <c r="B133" t="e">
        <f>IF(病院!#REF!="","",病院!#REF!)</f>
        <v>#REF!</v>
      </c>
      <c r="C133" t="s">
        <v>1100</v>
      </c>
      <c r="D133" s="10" t="s">
        <v>1352</v>
      </c>
    </row>
    <row r="134" spans="1:4">
      <c r="A134" s="10" t="s">
        <v>1353</v>
      </c>
      <c r="B134" t="e">
        <f>IF(病院!#REF!="","",病院!#REF!)</f>
        <v>#REF!</v>
      </c>
      <c r="C134" t="s">
        <v>1100</v>
      </c>
      <c r="D134" s="10" t="s">
        <v>1353</v>
      </c>
    </row>
    <row r="135" spans="1:4">
      <c r="A135" s="10" t="s">
        <v>1354</v>
      </c>
      <c r="B135" t="e">
        <f>IF(病院!#REF!="","",病院!#REF!)</f>
        <v>#REF!</v>
      </c>
      <c r="C135" t="s">
        <v>1100</v>
      </c>
      <c r="D135" s="10" t="s">
        <v>1354</v>
      </c>
    </row>
    <row r="136" spans="1:4">
      <c r="A136" s="10" t="s">
        <v>1355</v>
      </c>
      <c r="B136" t="e">
        <f>IF(病院!#REF!="","",病院!#REF!)</f>
        <v>#REF!</v>
      </c>
      <c r="C136" t="s">
        <v>1100</v>
      </c>
      <c r="D136" s="10" t="s">
        <v>1355</v>
      </c>
    </row>
    <row r="137" spans="1:4">
      <c r="A137" s="10" t="s">
        <v>1356</v>
      </c>
      <c r="B137" t="e">
        <f>IF(病院!#REF!="","",病院!#REF!)</f>
        <v>#REF!</v>
      </c>
      <c r="C137" t="s">
        <v>1100</v>
      </c>
      <c r="D137" s="10" t="s">
        <v>1356</v>
      </c>
    </row>
    <row r="138" spans="1:4">
      <c r="A138" s="10" t="s">
        <v>1357</v>
      </c>
      <c r="B138" t="e">
        <f>IF(病院!#REF!="","",病院!#REF!)</f>
        <v>#REF!</v>
      </c>
      <c r="C138" t="s">
        <v>1100</v>
      </c>
      <c r="D138" s="10" t="s">
        <v>1357</v>
      </c>
    </row>
    <row r="139" spans="1:4">
      <c r="A139" s="10" t="s">
        <v>1358</v>
      </c>
      <c r="B139" t="e">
        <f>IF(病院!#REF!="","",病院!#REF!)</f>
        <v>#REF!</v>
      </c>
      <c r="C139" t="s">
        <v>1100</v>
      </c>
      <c r="D139" s="10" t="s">
        <v>1358</v>
      </c>
    </row>
    <row r="140" spans="1:4">
      <c r="A140" s="10" t="s">
        <v>1359</v>
      </c>
      <c r="B140" t="e">
        <f>IF(病院!#REF!="","",病院!#REF!)</f>
        <v>#REF!</v>
      </c>
      <c r="C140" t="s">
        <v>1100</v>
      </c>
      <c r="D140" s="10" t="s">
        <v>1359</v>
      </c>
    </row>
    <row r="141" spans="1:4">
      <c r="A141" s="10" t="s">
        <v>1360</v>
      </c>
      <c r="B141" t="e">
        <f>IF(病院!#REF!="","",病院!#REF!)</f>
        <v>#REF!</v>
      </c>
      <c r="C141" t="s">
        <v>1100</v>
      </c>
      <c r="D141" s="10" t="s">
        <v>1360</v>
      </c>
    </row>
    <row r="142" spans="1:4">
      <c r="A142" s="10" t="s">
        <v>1361</v>
      </c>
      <c r="B142" t="e">
        <f>IF(病院!#REF!="","",病院!#REF!)</f>
        <v>#REF!</v>
      </c>
      <c r="C142" t="s">
        <v>1100</v>
      </c>
      <c r="D142" s="10" t="s">
        <v>1361</v>
      </c>
    </row>
    <row r="143" spans="1:4">
      <c r="A143" s="10" t="s">
        <v>1362</v>
      </c>
      <c r="B143" t="e">
        <f>IF(病院!#REF!="","",病院!#REF!)</f>
        <v>#REF!</v>
      </c>
      <c r="C143" t="s">
        <v>1100</v>
      </c>
      <c r="D143" s="10" t="s">
        <v>1362</v>
      </c>
    </row>
    <row r="144" spans="1:4">
      <c r="A144" s="10" t="s">
        <v>1363</v>
      </c>
      <c r="B144" t="e">
        <f>IF(病院!#REF!="","",病院!#REF!)</f>
        <v>#REF!</v>
      </c>
      <c r="C144" t="s">
        <v>1100</v>
      </c>
      <c r="D144" s="10" t="s">
        <v>1363</v>
      </c>
    </row>
    <row r="145" spans="1:4">
      <c r="A145" s="10" t="s">
        <v>1364</v>
      </c>
      <c r="B145" t="e">
        <f>IF(病院!#REF!="","",病院!#REF!)</f>
        <v>#REF!</v>
      </c>
      <c r="C145" t="s">
        <v>1100</v>
      </c>
      <c r="D145" s="10" t="s">
        <v>1364</v>
      </c>
    </row>
    <row r="146" spans="1:4">
      <c r="A146" s="10" t="s">
        <v>1365</v>
      </c>
      <c r="B146" t="e">
        <f>IF(病院!#REF!="","",病院!#REF!)</f>
        <v>#REF!</v>
      </c>
      <c r="C146" t="s">
        <v>1100</v>
      </c>
      <c r="D146" s="10" t="s">
        <v>1365</v>
      </c>
    </row>
    <row r="147" spans="1:4">
      <c r="A147" s="10" t="s">
        <v>1366</v>
      </c>
      <c r="B147" t="e">
        <f>IF(病院!#REF!="","",病院!#REF!)</f>
        <v>#REF!</v>
      </c>
      <c r="C147" t="s">
        <v>1100</v>
      </c>
      <c r="D147" s="10" t="s">
        <v>1366</v>
      </c>
    </row>
    <row r="148" spans="1:4">
      <c r="A148" s="10" t="s">
        <v>1367</v>
      </c>
      <c r="B148" t="e">
        <f>IF(病院!#REF!="","",病院!#REF!)</f>
        <v>#REF!</v>
      </c>
      <c r="C148" t="s">
        <v>1100</v>
      </c>
      <c r="D148" s="10" t="s">
        <v>1367</v>
      </c>
    </row>
    <row r="149" spans="1:4">
      <c r="A149" s="10" t="s">
        <v>1368</v>
      </c>
      <c r="B149" t="e">
        <f>IF(病院!#REF!="","",病院!#REF!)</f>
        <v>#REF!</v>
      </c>
      <c r="C149" t="s">
        <v>1100</v>
      </c>
      <c r="D149" s="10" t="s">
        <v>1368</v>
      </c>
    </row>
    <row r="150" spans="1:4">
      <c r="A150" s="10" t="s">
        <v>1369</v>
      </c>
      <c r="B150" t="e">
        <f>IF(病院!#REF!="","",病院!#REF!)</f>
        <v>#REF!</v>
      </c>
      <c r="C150" t="s">
        <v>1100</v>
      </c>
      <c r="D150" s="10" t="s">
        <v>1369</v>
      </c>
    </row>
    <row r="151" spans="1:4">
      <c r="A151" s="10" t="s">
        <v>1370</v>
      </c>
      <c r="B151" t="e">
        <f>IF(病院!#REF!="","",病院!#REF!)</f>
        <v>#REF!</v>
      </c>
      <c r="C151" t="s">
        <v>1100</v>
      </c>
      <c r="D151" s="10" t="s">
        <v>1370</v>
      </c>
    </row>
    <row r="152" spans="1:4">
      <c r="A152" s="10" t="s">
        <v>1371</v>
      </c>
      <c r="B152" t="e">
        <f>IF(病院!#REF!="","",病院!#REF!)</f>
        <v>#REF!</v>
      </c>
      <c r="C152" t="s">
        <v>1100</v>
      </c>
      <c r="D152" s="10" t="s">
        <v>1371</v>
      </c>
    </row>
    <row r="153" spans="1:4">
      <c r="A153" s="10" t="s">
        <v>1372</v>
      </c>
      <c r="B153" t="e">
        <f>IF(病院!#REF!="","",病院!#REF!)</f>
        <v>#REF!</v>
      </c>
      <c r="C153" t="s">
        <v>1100</v>
      </c>
      <c r="D153" s="10" t="s">
        <v>1372</v>
      </c>
    </row>
    <row r="154" spans="1:4">
      <c r="A154" s="10" t="s">
        <v>1373</v>
      </c>
      <c r="B154" t="e">
        <f>IF(病院!#REF!="","",病院!#REF!)</f>
        <v>#REF!</v>
      </c>
      <c r="C154" t="s">
        <v>1100</v>
      </c>
      <c r="D154" s="10" t="s">
        <v>1373</v>
      </c>
    </row>
    <row r="155" spans="1:4">
      <c r="A155" s="10" t="s">
        <v>1374</v>
      </c>
      <c r="B155" t="e">
        <f>IF(病院!#REF!="","",病院!#REF!)</f>
        <v>#REF!</v>
      </c>
      <c r="C155" t="s">
        <v>1100</v>
      </c>
      <c r="D155" s="10" t="s">
        <v>1374</v>
      </c>
    </row>
    <row r="156" spans="1:4">
      <c r="A156" s="10" t="s">
        <v>1375</v>
      </c>
      <c r="B156" t="e">
        <f>IF(病院!#REF!="","",病院!#REF!)</f>
        <v>#REF!</v>
      </c>
      <c r="C156" t="s">
        <v>1100</v>
      </c>
      <c r="D156" s="10" t="s">
        <v>1375</v>
      </c>
    </row>
    <row r="157" spans="1:4">
      <c r="A157" s="10" t="s">
        <v>1376</v>
      </c>
      <c r="B157" t="e">
        <f>IF(病院!#REF!="","",病院!#REF!)</f>
        <v>#REF!</v>
      </c>
      <c r="C157" t="s">
        <v>1100</v>
      </c>
      <c r="D157" s="10" t="s">
        <v>1376</v>
      </c>
    </row>
    <row r="158" spans="1:4">
      <c r="A158" s="10" t="s">
        <v>1347</v>
      </c>
      <c r="B158" t="str">
        <f>IF(病院!B112="","",病院!B112)</f>
        <v/>
      </c>
      <c r="C158" t="s">
        <v>1100</v>
      </c>
      <c r="D158" s="10" t="s">
        <v>1347</v>
      </c>
    </row>
    <row r="159" spans="1:4">
      <c r="A159" s="10" t="s">
        <v>1348</v>
      </c>
      <c r="B159" t="str">
        <f>IF(病院!J113="","",病院!J113)</f>
        <v/>
      </c>
      <c r="C159" t="s">
        <v>1100</v>
      </c>
      <c r="D159" s="10" t="s">
        <v>1348</v>
      </c>
    </row>
    <row r="160" spans="1:4">
      <c r="A160" s="10" t="s">
        <v>1349</v>
      </c>
      <c r="B160" t="str">
        <f>IF(病院!P113="","",病院!P113)</f>
        <v/>
      </c>
      <c r="C160" t="s">
        <v>1100</v>
      </c>
      <c r="D160" s="10" t="s">
        <v>1349</v>
      </c>
    </row>
    <row r="161" spans="1:4">
      <c r="A161" s="10" t="s">
        <v>1350</v>
      </c>
      <c r="B161" t="str">
        <f>IF(病院!V113="","",病院!V113)</f>
        <v/>
      </c>
      <c r="C161" t="s">
        <v>1100</v>
      </c>
      <c r="D161" s="10" t="s">
        <v>1350</v>
      </c>
    </row>
    <row r="162" spans="1:4">
      <c r="A162" s="10" t="s">
        <v>1351</v>
      </c>
      <c r="B162" t="str">
        <f>IF(病院!AB113="","",病院!AB113)</f>
        <v/>
      </c>
      <c r="C162" t="s">
        <v>1100</v>
      </c>
      <c r="D162" s="10" t="s">
        <v>1351</v>
      </c>
    </row>
    <row r="163" spans="1:4">
      <c r="A163" s="10" t="s">
        <v>1352</v>
      </c>
      <c r="B163" t="str">
        <f>IF(病院!AH113="","",病院!AH113)</f>
        <v/>
      </c>
      <c r="C163" t="s">
        <v>1100</v>
      </c>
      <c r="D163" s="10" t="s">
        <v>1352</v>
      </c>
    </row>
    <row r="164" spans="1:4">
      <c r="A164" s="10" t="s">
        <v>1353</v>
      </c>
      <c r="B164" t="str">
        <f>IF(病院!AN113="","",病院!AN113)</f>
        <v/>
      </c>
      <c r="C164" t="s">
        <v>1100</v>
      </c>
      <c r="D164" s="10" t="s">
        <v>1353</v>
      </c>
    </row>
    <row r="165" spans="1:4">
      <c r="A165" s="10" t="s">
        <v>1354</v>
      </c>
      <c r="B165" t="str">
        <f>IF(病院!AT113="","",病院!AT113)</f>
        <v/>
      </c>
      <c r="C165" t="s">
        <v>1100</v>
      </c>
      <c r="D165" s="10" t="s">
        <v>1354</v>
      </c>
    </row>
    <row r="166" spans="1:4">
      <c r="A166" s="10" t="s">
        <v>1355</v>
      </c>
      <c r="B166" t="str">
        <f>IF(病院!AZ113="","",病院!AZ113)</f>
        <v/>
      </c>
      <c r="C166" t="s">
        <v>1100</v>
      </c>
      <c r="D166" s="10" t="s">
        <v>1355</v>
      </c>
    </row>
    <row r="167" spans="1:4">
      <c r="A167" s="10" t="s">
        <v>1356</v>
      </c>
      <c r="B167" t="e">
        <f>IF(病院!#REF!="","",病院!#REF!)</f>
        <v>#REF!</v>
      </c>
      <c r="C167" t="s">
        <v>1100</v>
      </c>
      <c r="D167" s="10" t="s">
        <v>1356</v>
      </c>
    </row>
    <row r="168" spans="1:4">
      <c r="A168" s="10" t="s">
        <v>1357</v>
      </c>
      <c r="B168" t="e">
        <f>IF(病院!#REF!="","",病院!#REF!)</f>
        <v>#REF!</v>
      </c>
      <c r="C168" t="s">
        <v>1100</v>
      </c>
      <c r="D168" s="10" t="s">
        <v>1357</v>
      </c>
    </row>
    <row r="169" spans="1:4">
      <c r="A169" s="10" t="s">
        <v>1358</v>
      </c>
      <c r="B169" t="e">
        <f>IF(病院!#REF!="","",病院!#REF!)</f>
        <v>#REF!</v>
      </c>
      <c r="C169" t="s">
        <v>1100</v>
      </c>
      <c r="D169" s="10" t="s">
        <v>1358</v>
      </c>
    </row>
    <row r="170" spans="1:4">
      <c r="A170" s="10" t="s">
        <v>1359</v>
      </c>
      <c r="B170" t="e">
        <f>IF(病院!#REF!="","",病院!#REF!)</f>
        <v>#REF!</v>
      </c>
      <c r="C170" t="s">
        <v>1100</v>
      </c>
      <c r="D170" s="10" t="s">
        <v>1359</v>
      </c>
    </row>
    <row r="171" spans="1:4">
      <c r="A171" s="10" t="s">
        <v>1360</v>
      </c>
      <c r="B171" t="e">
        <f>IF(病院!#REF!="","",病院!#REF!)</f>
        <v>#REF!</v>
      </c>
      <c r="C171" t="s">
        <v>1100</v>
      </c>
      <c r="D171" s="10" t="s">
        <v>1360</v>
      </c>
    </row>
    <row r="172" spans="1:4">
      <c r="A172" s="10" t="s">
        <v>1361</v>
      </c>
      <c r="B172" t="e">
        <f>IF(病院!#REF!="","",病院!#REF!)</f>
        <v>#REF!</v>
      </c>
      <c r="C172" t="s">
        <v>1100</v>
      </c>
      <c r="D172" s="10" t="s">
        <v>1361</v>
      </c>
    </row>
    <row r="173" spans="1:4">
      <c r="A173" s="10" t="s">
        <v>1362</v>
      </c>
      <c r="B173" t="str">
        <f>IF(病院!J117="","",病院!J117)</f>
        <v/>
      </c>
      <c r="C173" t="s">
        <v>1100</v>
      </c>
      <c r="D173" s="10" t="s">
        <v>1362</v>
      </c>
    </row>
    <row r="174" spans="1:4">
      <c r="A174" s="10" t="s">
        <v>1363</v>
      </c>
      <c r="B174" t="str">
        <f>IF(病院!P117="","",病院!P117)</f>
        <v/>
      </c>
      <c r="C174" t="s">
        <v>1100</v>
      </c>
      <c r="D174" s="10" t="s">
        <v>1363</v>
      </c>
    </row>
    <row r="175" spans="1:4">
      <c r="A175" s="10" t="s">
        <v>1364</v>
      </c>
      <c r="B175" t="str">
        <f>IF(病院!V117="","",病院!V117)</f>
        <v/>
      </c>
      <c r="C175" t="s">
        <v>1100</v>
      </c>
      <c r="D175" s="10" t="s">
        <v>1364</v>
      </c>
    </row>
    <row r="176" spans="1:4">
      <c r="A176" s="10" t="s">
        <v>1365</v>
      </c>
      <c r="B176" t="str">
        <f>IF(病院!AB117="","",病院!AB117)</f>
        <v/>
      </c>
      <c r="C176" t="s">
        <v>1100</v>
      </c>
      <c r="D176" s="10" t="s">
        <v>1365</v>
      </c>
    </row>
    <row r="177" spans="1:4">
      <c r="A177" s="10" t="s">
        <v>1366</v>
      </c>
      <c r="B177" t="str">
        <f>IF(病院!AH117="","",病院!AH117)</f>
        <v/>
      </c>
      <c r="C177" t="s">
        <v>1100</v>
      </c>
      <c r="D177" s="10" t="s">
        <v>1366</v>
      </c>
    </row>
    <row r="178" spans="1:4">
      <c r="A178" s="10" t="s">
        <v>1367</v>
      </c>
      <c r="B178" t="str">
        <f>IF(病院!AN117="","",病院!AN117)</f>
        <v/>
      </c>
      <c r="C178" t="s">
        <v>1100</v>
      </c>
      <c r="D178" s="10" t="s">
        <v>1367</v>
      </c>
    </row>
    <row r="179" spans="1:4">
      <c r="A179" s="10" t="s">
        <v>1368</v>
      </c>
      <c r="B179" t="str">
        <f>IF(病院!AT117="","",病院!AT117)</f>
        <v/>
      </c>
      <c r="C179" t="s">
        <v>1100</v>
      </c>
      <c r="D179" s="10" t="s">
        <v>1368</v>
      </c>
    </row>
    <row r="180" spans="1:4">
      <c r="A180" s="10" t="s">
        <v>1369</v>
      </c>
      <c r="B180" t="str">
        <f>IF(病院!AZ117="","",病院!AZ117)</f>
        <v/>
      </c>
      <c r="C180" t="s">
        <v>1100</v>
      </c>
      <c r="D180" s="10" t="s">
        <v>1369</v>
      </c>
    </row>
    <row r="181" spans="1:4">
      <c r="A181" s="10" t="s">
        <v>1370</v>
      </c>
      <c r="B181" t="str">
        <f>IF(病院!J118="","",病院!J118)</f>
        <v/>
      </c>
      <c r="C181" t="s">
        <v>1100</v>
      </c>
      <c r="D181" s="10" t="s">
        <v>1370</v>
      </c>
    </row>
    <row r="182" spans="1:4">
      <c r="A182" s="10" t="s">
        <v>1371</v>
      </c>
      <c r="B182" t="str">
        <f>IF(病院!S118="","",病院!S118)</f>
        <v/>
      </c>
      <c r="C182" t="s">
        <v>1100</v>
      </c>
      <c r="D182" s="10" t="s">
        <v>1371</v>
      </c>
    </row>
    <row r="183" spans="1:4">
      <c r="A183" s="10" t="s">
        <v>1372</v>
      </c>
      <c r="B183" t="str">
        <f>IF(病院!Z118="","",病院!Z118)</f>
        <v/>
      </c>
      <c r="C183" t="s">
        <v>1100</v>
      </c>
      <c r="D183" s="10" t="s">
        <v>1372</v>
      </c>
    </row>
    <row r="184" spans="1:4">
      <c r="A184" s="10" t="s">
        <v>1373</v>
      </c>
      <c r="B184" t="str">
        <f>IF(病院!AI118="","",病院!AI118)</f>
        <v/>
      </c>
      <c r="C184" t="s">
        <v>1100</v>
      </c>
      <c r="D184" s="10" t="s">
        <v>1373</v>
      </c>
    </row>
    <row r="185" spans="1:4">
      <c r="A185" s="10" t="s">
        <v>1374</v>
      </c>
      <c r="B185" t="str">
        <f>IF(病院!AP118="","",病院!AP118)</f>
        <v/>
      </c>
      <c r="C185" t="s">
        <v>1100</v>
      </c>
      <c r="D185" s="10" t="s">
        <v>1374</v>
      </c>
    </row>
    <row r="186" spans="1:4">
      <c r="A186" s="10" t="s">
        <v>1375</v>
      </c>
      <c r="B186" t="str">
        <f>IF(病院!AY118="","",病院!AY118)</f>
        <v/>
      </c>
      <c r="C186" t="s">
        <v>1100</v>
      </c>
      <c r="D186" s="10" t="s">
        <v>1375</v>
      </c>
    </row>
    <row r="187" spans="1:4">
      <c r="A187" s="10" t="s">
        <v>1376</v>
      </c>
      <c r="B187" t="str">
        <f>IF(病院!J119="","",病院!J119)</f>
        <v/>
      </c>
      <c r="C187" t="s">
        <v>1100</v>
      </c>
      <c r="D187" s="10" t="s">
        <v>1376</v>
      </c>
    </row>
    <row r="188" spans="1:4">
      <c r="A188" s="10" t="s">
        <v>1347</v>
      </c>
      <c r="B188" t="str">
        <f>IF(病院!B122="","",病院!B122)</f>
        <v/>
      </c>
      <c r="C188" t="s">
        <v>1100</v>
      </c>
      <c r="D188" s="10" t="s">
        <v>1347</v>
      </c>
    </row>
    <row r="189" spans="1:4">
      <c r="A189" s="10" t="s">
        <v>1348</v>
      </c>
      <c r="B189" t="str">
        <f>IF(病院!J123="","",病院!J123)</f>
        <v/>
      </c>
      <c r="C189" t="s">
        <v>1100</v>
      </c>
      <c r="D189" s="10" t="s">
        <v>1348</v>
      </c>
    </row>
    <row r="190" spans="1:4">
      <c r="A190" s="10" t="s">
        <v>1349</v>
      </c>
      <c r="B190" t="str">
        <f>IF(病院!P123="","",病院!P123)</f>
        <v/>
      </c>
      <c r="C190" t="s">
        <v>1100</v>
      </c>
      <c r="D190" s="10" t="s">
        <v>1349</v>
      </c>
    </row>
    <row r="191" spans="1:4">
      <c r="A191" s="10" t="s">
        <v>1350</v>
      </c>
      <c r="B191" t="str">
        <f>IF(病院!V123="","",病院!V123)</f>
        <v/>
      </c>
      <c r="C191" t="s">
        <v>1100</v>
      </c>
      <c r="D191" s="10" t="s">
        <v>1350</v>
      </c>
    </row>
    <row r="192" spans="1:4">
      <c r="A192" s="10" t="s">
        <v>1351</v>
      </c>
      <c r="B192" t="str">
        <f>IF(病院!AB123="","",病院!AB123)</f>
        <v/>
      </c>
      <c r="C192" t="s">
        <v>1100</v>
      </c>
      <c r="D192" s="10" t="s">
        <v>1351</v>
      </c>
    </row>
    <row r="193" spans="1:4">
      <c r="A193" s="10" t="s">
        <v>1352</v>
      </c>
      <c r="B193" t="str">
        <f>IF(病院!AH123="","",病院!AH123)</f>
        <v/>
      </c>
      <c r="C193" t="s">
        <v>1100</v>
      </c>
      <c r="D193" s="10" t="s">
        <v>1352</v>
      </c>
    </row>
    <row r="194" spans="1:4">
      <c r="A194" s="10" t="s">
        <v>1353</v>
      </c>
      <c r="B194" t="str">
        <f>IF(病院!AN123="","",病院!AN123)</f>
        <v/>
      </c>
      <c r="C194" t="s">
        <v>1100</v>
      </c>
      <c r="D194" s="10" t="s">
        <v>1353</v>
      </c>
    </row>
    <row r="195" spans="1:4">
      <c r="A195" s="10" t="s">
        <v>1354</v>
      </c>
      <c r="B195" t="str">
        <f>IF(病院!AT123="","",病院!AT123)</f>
        <v/>
      </c>
      <c r="C195" t="s">
        <v>1100</v>
      </c>
      <c r="D195" s="10" t="s">
        <v>1354</v>
      </c>
    </row>
    <row r="196" spans="1:4">
      <c r="A196" s="10" t="s">
        <v>1355</v>
      </c>
      <c r="B196" t="str">
        <f>IF(病院!AZ123="","",病院!AZ123)</f>
        <v/>
      </c>
      <c r="C196" t="s">
        <v>1100</v>
      </c>
      <c r="D196" s="10" t="s">
        <v>1355</v>
      </c>
    </row>
    <row r="197" spans="1:4">
      <c r="A197" s="10" t="s">
        <v>1356</v>
      </c>
      <c r="B197" t="e">
        <f>IF(病院!#REF!="","",病院!#REF!)</f>
        <v>#REF!</v>
      </c>
      <c r="C197" t="s">
        <v>1100</v>
      </c>
      <c r="D197" s="10" t="s">
        <v>1356</v>
      </c>
    </row>
    <row r="198" spans="1:4">
      <c r="A198" s="10" t="s">
        <v>1357</v>
      </c>
      <c r="B198" t="e">
        <f>IF(病院!#REF!="","",病院!#REF!)</f>
        <v>#REF!</v>
      </c>
      <c r="C198" t="s">
        <v>1100</v>
      </c>
      <c r="D198" s="10" t="s">
        <v>1357</v>
      </c>
    </row>
    <row r="199" spans="1:4">
      <c r="A199" s="10" t="s">
        <v>1358</v>
      </c>
      <c r="B199" t="e">
        <f>IF(病院!#REF!="","",病院!#REF!)</f>
        <v>#REF!</v>
      </c>
      <c r="C199" t="s">
        <v>1100</v>
      </c>
      <c r="D199" s="10" t="s">
        <v>1358</v>
      </c>
    </row>
    <row r="200" spans="1:4">
      <c r="A200" s="10" t="s">
        <v>1359</v>
      </c>
      <c r="B200" t="e">
        <f>IF(病院!#REF!="","",病院!#REF!)</f>
        <v>#REF!</v>
      </c>
      <c r="C200" t="s">
        <v>1100</v>
      </c>
      <c r="D200" s="10" t="s">
        <v>1359</v>
      </c>
    </row>
    <row r="201" spans="1:4">
      <c r="A201" s="10" t="s">
        <v>1360</v>
      </c>
      <c r="B201" t="e">
        <f>IF(病院!#REF!="","",病院!#REF!)</f>
        <v>#REF!</v>
      </c>
      <c r="C201" t="s">
        <v>1100</v>
      </c>
      <c r="D201" s="10" t="s">
        <v>1360</v>
      </c>
    </row>
    <row r="202" spans="1:4">
      <c r="A202" s="10" t="s">
        <v>1361</v>
      </c>
      <c r="B202" t="e">
        <f>IF(病院!#REF!="","",病院!#REF!)</f>
        <v>#REF!</v>
      </c>
      <c r="C202" t="s">
        <v>1100</v>
      </c>
      <c r="D202" s="10" t="s">
        <v>1361</v>
      </c>
    </row>
    <row r="203" spans="1:4">
      <c r="A203" s="10" t="s">
        <v>1362</v>
      </c>
      <c r="B203" t="str">
        <f>IF(病院!J127="","",病院!J127)</f>
        <v/>
      </c>
      <c r="C203" t="s">
        <v>1100</v>
      </c>
      <c r="D203" s="10" t="s">
        <v>1362</v>
      </c>
    </row>
    <row r="204" spans="1:4">
      <c r="A204" s="10" t="s">
        <v>1363</v>
      </c>
      <c r="B204" t="str">
        <f>IF(病院!P127="","",病院!P127)</f>
        <v/>
      </c>
      <c r="C204" t="s">
        <v>1100</v>
      </c>
      <c r="D204" s="10" t="s">
        <v>1363</v>
      </c>
    </row>
    <row r="205" spans="1:4">
      <c r="A205" s="10" t="s">
        <v>1364</v>
      </c>
      <c r="B205" t="str">
        <f>IF(病院!V127="","",病院!V127)</f>
        <v/>
      </c>
      <c r="C205" t="s">
        <v>1100</v>
      </c>
      <c r="D205" s="10" t="s">
        <v>1364</v>
      </c>
    </row>
    <row r="206" spans="1:4">
      <c r="A206" s="10" t="s">
        <v>1365</v>
      </c>
      <c r="B206" t="str">
        <f>IF(病院!AB127="","",病院!AB127)</f>
        <v/>
      </c>
      <c r="C206" t="s">
        <v>1100</v>
      </c>
      <c r="D206" s="10" t="s">
        <v>1365</v>
      </c>
    </row>
    <row r="207" spans="1:4">
      <c r="A207" s="10" t="s">
        <v>1366</v>
      </c>
      <c r="B207" t="str">
        <f>IF(病院!AH127="","",病院!AH127)</f>
        <v/>
      </c>
      <c r="C207" t="s">
        <v>1100</v>
      </c>
      <c r="D207" s="10" t="s">
        <v>1366</v>
      </c>
    </row>
    <row r="208" spans="1:4">
      <c r="A208" s="10" t="s">
        <v>1367</v>
      </c>
      <c r="B208" t="str">
        <f>IF(病院!AN127="","",病院!AN127)</f>
        <v/>
      </c>
      <c r="C208" t="s">
        <v>1100</v>
      </c>
      <c r="D208" s="10" t="s">
        <v>1367</v>
      </c>
    </row>
    <row r="209" spans="1:4">
      <c r="A209" s="10" t="s">
        <v>1368</v>
      </c>
      <c r="B209" t="str">
        <f>IF(病院!AT127="","",病院!AT127)</f>
        <v/>
      </c>
      <c r="C209" t="s">
        <v>1100</v>
      </c>
      <c r="D209" s="10" t="s">
        <v>1368</v>
      </c>
    </row>
    <row r="210" spans="1:4">
      <c r="A210" s="10" t="s">
        <v>1369</v>
      </c>
      <c r="B210" t="str">
        <f>IF(病院!AZ127="","",病院!AZ127)</f>
        <v/>
      </c>
      <c r="C210" t="s">
        <v>1100</v>
      </c>
      <c r="D210" s="10" t="s">
        <v>1369</v>
      </c>
    </row>
    <row r="211" spans="1:4">
      <c r="A211" s="10" t="s">
        <v>1370</v>
      </c>
      <c r="B211" t="str">
        <f>IF(病院!J128="","",病院!J128)</f>
        <v/>
      </c>
      <c r="C211" t="s">
        <v>1100</v>
      </c>
      <c r="D211" s="10" t="s">
        <v>1370</v>
      </c>
    </row>
    <row r="212" spans="1:4">
      <c r="A212" s="10" t="s">
        <v>1371</v>
      </c>
      <c r="B212" t="str">
        <f>IF(病院!S128="","",病院!S128)</f>
        <v/>
      </c>
      <c r="C212" t="s">
        <v>1100</v>
      </c>
      <c r="D212" s="10" t="s">
        <v>1371</v>
      </c>
    </row>
    <row r="213" spans="1:4">
      <c r="A213" s="10" t="s">
        <v>1372</v>
      </c>
      <c r="B213" t="str">
        <f>IF(病院!Z128="","",病院!Z128)</f>
        <v/>
      </c>
      <c r="C213" t="s">
        <v>1100</v>
      </c>
      <c r="D213" s="10" t="s">
        <v>1372</v>
      </c>
    </row>
    <row r="214" spans="1:4">
      <c r="A214" s="10" t="s">
        <v>1373</v>
      </c>
      <c r="B214" t="str">
        <f>IF(病院!AI128="","",病院!AI128)</f>
        <v/>
      </c>
      <c r="C214" t="s">
        <v>1100</v>
      </c>
      <c r="D214" s="10" t="s">
        <v>1373</v>
      </c>
    </row>
    <row r="215" spans="1:4">
      <c r="A215" s="10" t="s">
        <v>1374</v>
      </c>
      <c r="B215" t="str">
        <f>IF(病院!AP128="","",病院!AP128)</f>
        <v/>
      </c>
      <c r="C215" t="s">
        <v>1100</v>
      </c>
      <c r="D215" s="10" t="s">
        <v>1374</v>
      </c>
    </row>
    <row r="216" spans="1:4">
      <c r="A216" s="10" t="s">
        <v>1375</v>
      </c>
      <c r="B216" t="str">
        <f>IF(病院!AY128="","",病院!AY128)</f>
        <v/>
      </c>
      <c r="C216" t="s">
        <v>1100</v>
      </c>
      <c r="D216" s="10" t="s">
        <v>1375</v>
      </c>
    </row>
    <row r="217" spans="1:4">
      <c r="A217" s="10" t="s">
        <v>1376</v>
      </c>
      <c r="B217" t="str">
        <f>IF(病院!J129="","",病院!J129)</f>
        <v/>
      </c>
      <c r="C217" t="s">
        <v>1100</v>
      </c>
      <c r="D217" s="10" t="s">
        <v>1376</v>
      </c>
    </row>
    <row r="218" spans="1:4">
      <c r="A218" s="10" t="s">
        <v>1347</v>
      </c>
      <c r="B218" t="str">
        <f>IF(病院!B132="","",病院!B132)</f>
        <v/>
      </c>
      <c r="C218" t="s">
        <v>1100</v>
      </c>
      <c r="D218" s="10" t="s">
        <v>1347</v>
      </c>
    </row>
    <row r="219" spans="1:4">
      <c r="A219" s="10" t="s">
        <v>1348</v>
      </c>
      <c r="B219" t="str">
        <f>IF(病院!J133="","",病院!J133)</f>
        <v/>
      </c>
      <c r="C219" t="s">
        <v>1100</v>
      </c>
      <c r="D219" s="10" t="s">
        <v>1348</v>
      </c>
    </row>
    <row r="220" spans="1:4">
      <c r="A220" s="10" t="s">
        <v>1349</v>
      </c>
      <c r="B220" t="str">
        <f>IF(病院!P133="","",病院!P133)</f>
        <v/>
      </c>
      <c r="C220" t="s">
        <v>1100</v>
      </c>
      <c r="D220" s="10" t="s">
        <v>1349</v>
      </c>
    </row>
    <row r="221" spans="1:4">
      <c r="A221" s="10" t="s">
        <v>1350</v>
      </c>
      <c r="B221" t="str">
        <f>IF(病院!V133="","",病院!V133)</f>
        <v/>
      </c>
      <c r="C221" t="s">
        <v>1100</v>
      </c>
      <c r="D221" s="10" t="s">
        <v>1350</v>
      </c>
    </row>
    <row r="222" spans="1:4">
      <c r="A222" s="10" t="s">
        <v>1351</v>
      </c>
      <c r="B222" t="str">
        <f>IF(病院!AB133="","",病院!AB133)</f>
        <v/>
      </c>
      <c r="C222" t="s">
        <v>1100</v>
      </c>
      <c r="D222" s="10" t="s">
        <v>1351</v>
      </c>
    </row>
    <row r="223" spans="1:4">
      <c r="A223" s="10" t="s">
        <v>1352</v>
      </c>
      <c r="B223" t="str">
        <f>IF(病院!AH133="","",病院!AH133)</f>
        <v/>
      </c>
      <c r="C223" t="s">
        <v>1100</v>
      </c>
      <c r="D223" s="10" t="s">
        <v>1352</v>
      </c>
    </row>
    <row r="224" spans="1:4">
      <c r="A224" s="10" t="s">
        <v>1353</v>
      </c>
      <c r="B224" t="str">
        <f>IF(病院!AN133="","",病院!AN133)</f>
        <v/>
      </c>
      <c r="C224" t="s">
        <v>1100</v>
      </c>
      <c r="D224" s="10" t="s">
        <v>1353</v>
      </c>
    </row>
    <row r="225" spans="1:4">
      <c r="A225" s="10" t="s">
        <v>1354</v>
      </c>
      <c r="B225" t="str">
        <f>IF(病院!AT133="","",病院!AT133)</f>
        <v/>
      </c>
      <c r="C225" t="s">
        <v>1100</v>
      </c>
      <c r="D225" s="10" t="s">
        <v>1354</v>
      </c>
    </row>
    <row r="226" spans="1:4">
      <c r="A226" s="10" t="s">
        <v>1355</v>
      </c>
      <c r="B226" t="str">
        <f>IF(病院!AZ133="","",病院!AZ133)</f>
        <v/>
      </c>
      <c r="C226" t="s">
        <v>1100</v>
      </c>
      <c r="D226" s="10" t="s">
        <v>1355</v>
      </c>
    </row>
    <row r="227" spans="1:4">
      <c r="A227" s="10" t="s">
        <v>1356</v>
      </c>
      <c r="B227" t="e">
        <f>IF(病院!#REF!="","",病院!#REF!)</f>
        <v>#REF!</v>
      </c>
      <c r="C227" t="s">
        <v>1100</v>
      </c>
      <c r="D227" s="10" t="s">
        <v>1356</v>
      </c>
    </row>
    <row r="228" spans="1:4">
      <c r="A228" s="10" t="s">
        <v>1357</v>
      </c>
      <c r="B228" t="e">
        <f>IF(病院!#REF!="","",病院!#REF!)</f>
        <v>#REF!</v>
      </c>
      <c r="C228" t="s">
        <v>1100</v>
      </c>
      <c r="D228" s="10" t="s">
        <v>1357</v>
      </c>
    </row>
    <row r="229" spans="1:4">
      <c r="A229" s="10" t="s">
        <v>1358</v>
      </c>
      <c r="B229" t="e">
        <f>IF(病院!#REF!="","",病院!#REF!)</f>
        <v>#REF!</v>
      </c>
      <c r="C229" t="s">
        <v>1100</v>
      </c>
      <c r="D229" s="10" t="s">
        <v>1358</v>
      </c>
    </row>
    <row r="230" spans="1:4">
      <c r="A230" s="10" t="s">
        <v>1359</v>
      </c>
      <c r="B230" t="e">
        <f>IF(病院!#REF!="","",病院!#REF!)</f>
        <v>#REF!</v>
      </c>
      <c r="C230" t="s">
        <v>1100</v>
      </c>
      <c r="D230" s="10" t="s">
        <v>1359</v>
      </c>
    </row>
    <row r="231" spans="1:4">
      <c r="A231" s="10" t="s">
        <v>1360</v>
      </c>
      <c r="B231" t="e">
        <f>IF(病院!#REF!="","",病院!#REF!)</f>
        <v>#REF!</v>
      </c>
      <c r="C231" t="s">
        <v>1100</v>
      </c>
      <c r="D231" s="10" t="s">
        <v>1360</v>
      </c>
    </row>
    <row r="232" spans="1:4">
      <c r="A232" s="10" t="s">
        <v>1361</v>
      </c>
      <c r="B232" t="e">
        <f>IF(病院!#REF!="","",病院!#REF!)</f>
        <v>#REF!</v>
      </c>
      <c r="C232" t="s">
        <v>1100</v>
      </c>
      <c r="D232" s="10" t="s">
        <v>1361</v>
      </c>
    </row>
    <row r="233" spans="1:4">
      <c r="A233" s="10" t="s">
        <v>1362</v>
      </c>
      <c r="B233" t="str">
        <f>IF(病院!J137="","",病院!J137)</f>
        <v/>
      </c>
      <c r="C233" t="s">
        <v>1100</v>
      </c>
      <c r="D233" s="10" t="s">
        <v>1362</v>
      </c>
    </row>
    <row r="234" spans="1:4">
      <c r="A234" s="10" t="s">
        <v>1363</v>
      </c>
      <c r="B234" t="str">
        <f>IF(病院!P137="","",病院!P137)</f>
        <v/>
      </c>
      <c r="C234" t="s">
        <v>1100</v>
      </c>
      <c r="D234" s="10" t="s">
        <v>1363</v>
      </c>
    </row>
    <row r="235" spans="1:4">
      <c r="A235" s="10" t="s">
        <v>1364</v>
      </c>
      <c r="B235" t="str">
        <f>IF(病院!V137="","",病院!V137)</f>
        <v/>
      </c>
      <c r="C235" t="s">
        <v>1100</v>
      </c>
      <c r="D235" s="10" t="s">
        <v>1364</v>
      </c>
    </row>
    <row r="236" spans="1:4">
      <c r="A236" s="10" t="s">
        <v>1365</v>
      </c>
      <c r="B236" t="str">
        <f>IF(病院!AB137="","",病院!AB137)</f>
        <v/>
      </c>
      <c r="C236" t="s">
        <v>1100</v>
      </c>
      <c r="D236" s="10" t="s">
        <v>1365</v>
      </c>
    </row>
    <row r="237" spans="1:4">
      <c r="A237" s="10" t="s">
        <v>1366</v>
      </c>
      <c r="B237" t="str">
        <f>IF(病院!AH137="","",病院!AH137)</f>
        <v/>
      </c>
      <c r="C237" t="s">
        <v>1100</v>
      </c>
      <c r="D237" s="10" t="s">
        <v>1366</v>
      </c>
    </row>
    <row r="238" spans="1:4">
      <c r="A238" s="10" t="s">
        <v>1367</v>
      </c>
      <c r="B238" t="str">
        <f>IF(病院!AN137="","",病院!AN137)</f>
        <v/>
      </c>
      <c r="C238" t="s">
        <v>1100</v>
      </c>
      <c r="D238" s="10" t="s">
        <v>1367</v>
      </c>
    </row>
    <row r="239" spans="1:4">
      <c r="A239" s="10" t="s">
        <v>1368</v>
      </c>
      <c r="B239" t="str">
        <f>IF(病院!AT137="","",病院!AT137)</f>
        <v/>
      </c>
      <c r="C239" t="s">
        <v>1100</v>
      </c>
      <c r="D239" s="10" t="s">
        <v>1368</v>
      </c>
    </row>
    <row r="240" spans="1:4">
      <c r="A240" s="10" t="s">
        <v>1369</v>
      </c>
      <c r="B240" t="str">
        <f>IF(病院!AZ137="","",病院!AZ137)</f>
        <v/>
      </c>
      <c r="C240" t="s">
        <v>1100</v>
      </c>
      <c r="D240" s="10" t="s">
        <v>1369</v>
      </c>
    </row>
    <row r="241" spans="1:4">
      <c r="A241" s="10" t="s">
        <v>1370</v>
      </c>
      <c r="B241" t="str">
        <f>IF(病院!J138="","",病院!J138)</f>
        <v/>
      </c>
      <c r="C241" t="s">
        <v>1100</v>
      </c>
      <c r="D241" s="10" t="s">
        <v>1370</v>
      </c>
    </row>
    <row r="242" spans="1:4">
      <c r="A242" s="10" t="s">
        <v>1371</v>
      </c>
      <c r="B242" t="str">
        <f>IF(病院!S138="","",病院!S138)</f>
        <v/>
      </c>
      <c r="C242" t="s">
        <v>1100</v>
      </c>
      <c r="D242" s="10" t="s">
        <v>1371</v>
      </c>
    </row>
    <row r="243" spans="1:4">
      <c r="A243" s="10" t="s">
        <v>1372</v>
      </c>
      <c r="B243" t="str">
        <f>IF(病院!Z138="","",病院!Z138)</f>
        <v/>
      </c>
      <c r="C243" t="s">
        <v>1100</v>
      </c>
      <c r="D243" s="10" t="s">
        <v>1372</v>
      </c>
    </row>
    <row r="244" spans="1:4">
      <c r="A244" s="10" t="s">
        <v>1373</v>
      </c>
      <c r="B244" t="str">
        <f>IF(病院!AI138="","",病院!AI138)</f>
        <v/>
      </c>
      <c r="C244" t="s">
        <v>1100</v>
      </c>
      <c r="D244" s="10" t="s">
        <v>1373</v>
      </c>
    </row>
    <row r="245" spans="1:4">
      <c r="A245" s="10" t="s">
        <v>1374</v>
      </c>
      <c r="B245" t="str">
        <f>IF(病院!AP138="","",病院!AP138)</f>
        <v/>
      </c>
      <c r="C245" t="s">
        <v>1100</v>
      </c>
      <c r="D245" s="10" t="s">
        <v>1374</v>
      </c>
    </row>
    <row r="246" spans="1:4">
      <c r="A246" s="10" t="s">
        <v>1375</v>
      </c>
      <c r="B246" t="str">
        <f>IF(病院!AY138="","",病院!AY138)</f>
        <v/>
      </c>
      <c r="C246" t="s">
        <v>1100</v>
      </c>
      <c r="D246" s="10" t="s">
        <v>1375</v>
      </c>
    </row>
    <row r="247" spans="1:4">
      <c r="A247" s="10" t="s">
        <v>1376</v>
      </c>
      <c r="B247" t="str">
        <f>IF(病院!J139="","",病院!J139)</f>
        <v/>
      </c>
      <c r="C247" t="s">
        <v>1100</v>
      </c>
      <c r="D247" s="10" t="s">
        <v>1376</v>
      </c>
    </row>
    <row r="248" spans="1:4">
      <c r="A248" s="10" t="s">
        <v>1347</v>
      </c>
      <c r="B248" t="str">
        <f>IF(病院!B142="","",病院!B142)</f>
        <v/>
      </c>
      <c r="C248" t="s">
        <v>1100</v>
      </c>
      <c r="D248" s="10" t="s">
        <v>1347</v>
      </c>
    </row>
    <row r="249" spans="1:4">
      <c r="A249" s="10" t="s">
        <v>1348</v>
      </c>
      <c r="B249" t="str">
        <f>IF(病院!J143="","",病院!J143)</f>
        <v/>
      </c>
      <c r="C249" t="s">
        <v>1100</v>
      </c>
      <c r="D249" s="10" t="s">
        <v>1348</v>
      </c>
    </row>
    <row r="250" spans="1:4">
      <c r="A250" s="10" t="s">
        <v>1349</v>
      </c>
      <c r="B250" t="str">
        <f>IF(病院!P143="","",病院!P143)</f>
        <v/>
      </c>
      <c r="C250" t="s">
        <v>1100</v>
      </c>
      <c r="D250" s="10" t="s">
        <v>1349</v>
      </c>
    </row>
    <row r="251" spans="1:4">
      <c r="A251" s="10" t="s">
        <v>1350</v>
      </c>
      <c r="B251" t="str">
        <f>IF(病院!V143="","",病院!V143)</f>
        <v/>
      </c>
      <c r="C251" t="s">
        <v>1100</v>
      </c>
      <c r="D251" s="10" t="s">
        <v>1350</v>
      </c>
    </row>
    <row r="252" spans="1:4">
      <c r="A252" s="10" t="s">
        <v>1351</v>
      </c>
      <c r="B252" t="str">
        <f>IF(病院!AB143="","",病院!AB143)</f>
        <v/>
      </c>
      <c r="C252" t="s">
        <v>1100</v>
      </c>
      <c r="D252" s="10" t="s">
        <v>1351</v>
      </c>
    </row>
    <row r="253" spans="1:4">
      <c r="A253" s="10" t="s">
        <v>1352</v>
      </c>
      <c r="B253" t="str">
        <f>IF(病院!AH143="","",病院!AH143)</f>
        <v/>
      </c>
      <c r="C253" t="s">
        <v>1100</v>
      </c>
      <c r="D253" s="10" t="s">
        <v>1352</v>
      </c>
    </row>
    <row r="254" spans="1:4">
      <c r="A254" s="10" t="s">
        <v>1353</v>
      </c>
      <c r="B254" t="str">
        <f>IF(病院!AN143="","",病院!AN143)</f>
        <v/>
      </c>
      <c r="C254" t="s">
        <v>1100</v>
      </c>
      <c r="D254" s="10" t="s">
        <v>1353</v>
      </c>
    </row>
    <row r="255" spans="1:4">
      <c r="A255" s="10" t="s">
        <v>1354</v>
      </c>
      <c r="B255" t="str">
        <f>IF(病院!AT143="","",病院!AT143)</f>
        <v/>
      </c>
      <c r="C255" t="s">
        <v>1100</v>
      </c>
      <c r="D255" s="10" t="s">
        <v>1354</v>
      </c>
    </row>
    <row r="256" spans="1:4">
      <c r="A256" s="10" t="s">
        <v>1355</v>
      </c>
      <c r="B256" t="str">
        <f>IF(病院!AZ143="","",病院!AZ143)</f>
        <v/>
      </c>
      <c r="C256" t="s">
        <v>1100</v>
      </c>
      <c r="D256" s="10" t="s">
        <v>1355</v>
      </c>
    </row>
    <row r="257" spans="1:4">
      <c r="A257" s="10" t="s">
        <v>1356</v>
      </c>
      <c r="B257" t="e">
        <f>IF(病院!#REF!="","",病院!#REF!)</f>
        <v>#REF!</v>
      </c>
      <c r="C257" t="s">
        <v>1100</v>
      </c>
      <c r="D257" s="10" t="s">
        <v>1356</v>
      </c>
    </row>
    <row r="258" spans="1:4">
      <c r="A258" s="10" t="s">
        <v>1357</v>
      </c>
      <c r="B258" t="e">
        <f>IF(病院!#REF!="","",病院!#REF!)</f>
        <v>#REF!</v>
      </c>
      <c r="C258" t="s">
        <v>1100</v>
      </c>
      <c r="D258" s="10" t="s">
        <v>1357</v>
      </c>
    </row>
    <row r="259" spans="1:4">
      <c r="A259" s="10" t="s">
        <v>1358</v>
      </c>
      <c r="B259" t="e">
        <f>IF(病院!#REF!="","",病院!#REF!)</f>
        <v>#REF!</v>
      </c>
      <c r="C259" t="s">
        <v>1100</v>
      </c>
      <c r="D259" s="10" t="s">
        <v>1358</v>
      </c>
    </row>
    <row r="260" spans="1:4">
      <c r="A260" s="10" t="s">
        <v>1359</v>
      </c>
      <c r="B260" t="e">
        <f>IF(病院!#REF!="","",病院!#REF!)</f>
        <v>#REF!</v>
      </c>
      <c r="C260" t="s">
        <v>1100</v>
      </c>
      <c r="D260" s="10" t="s">
        <v>1359</v>
      </c>
    </row>
    <row r="261" spans="1:4">
      <c r="A261" s="10" t="s">
        <v>1360</v>
      </c>
      <c r="B261" t="e">
        <f>IF(病院!#REF!="","",病院!#REF!)</f>
        <v>#REF!</v>
      </c>
      <c r="C261" t="s">
        <v>1100</v>
      </c>
      <c r="D261" s="10" t="s">
        <v>1360</v>
      </c>
    </row>
    <row r="262" spans="1:4">
      <c r="A262" s="10" t="s">
        <v>1361</v>
      </c>
      <c r="B262" t="e">
        <f>IF(病院!#REF!="","",病院!#REF!)</f>
        <v>#REF!</v>
      </c>
      <c r="C262" t="s">
        <v>1100</v>
      </c>
      <c r="D262" s="10" t="s">
        <v>1361</v>
      </c>
    </row>
    <row r="263" spans="1:4">
      <c r="A263" s="10" t="s">
        <v>1362</v>
      </c>
      <c r="B263" t="str">
        <f>IF(病院!J147="","",病院!J147)</f>
        <v/>
      </c>
      <c r="C263" t="s">
        <v>1100</v>
      </c>
      <c r="D263" s="10" t="s">
        <v>1362</v>
      </c>
    </row>
    <row r="264" spans="1:4">
      <c r="A264" s="10" t="s">
        <v>1363</v>
      </c>
      <c r="B264" t="str">
        <f>IF(病院!P147="","",病院!P147)</f>
        <v/>
      </c>
      <c r="C264" t="s">
        <v>1100</v>
      </c>
      <c r="D264" s="10" t="s">
        <v>1363</v>
      </c>
    </row>
    <row r="265" spans="1:4">
      <c r="A265" s="10" t="s">
        <v>1364</v>
      </c>
      <c r="B265" t="str">
        <f>IF(病院!V147="","",病院!V147)</f>
        <v/>
      </c>
      <c r="C265" t="s">
        <v>1100</v>
      </c>
      <c r="D265" s="10" t="s">
        <v>1364</v>
      </c>
    </row>
    <row r="266" spans="1:4">
      <c r="A266" s="10" t="s">
        <v>1365</v>
      </c>
      <c r="B266" t="str">
        <f>IF(病院!AB147="","",病院!AB147)</f>
        <v/>
      </c>
      <c r="C266" t="s">
        <v>1100</v>
      </c>
      <c r="D266" s="10" t="s">
        <v>1365</v>
      </c>
    </row>
    <row r="267" spans="1:4">
      <c r="A267" s="10" t="s">
        <v>1366</v>
      </c>
      <c r="B267" t="str">
        <f>IF(病院!AH147="","",病院!AH147)</f>
        <v/>
      </c>
      <c r="C267" t="s">
        <v>1100</v>
      </c>
      <c r="D267" s="10" t="s">
        <v>1366</v>
      </c>
    </row>
    <row r="268" spans="1:4">
      <c r="A268" s="10" t="s">
        <v>1367</v>
      </c>
      <c r="B268" t="str">
        <f>IF(病院!AN147="","",病院!AN147)</f>
        <v/>
      </c>
      <c r="C268" t="s">
        <v>1100</v>
      </c>
      <c r="D268" s="10" t="s">
        <v>1367</v>
      </c>
    </row>
    <row r="269" spans="1:4">
      <c r="A269" s="10" t="s">
        <v>1368</v>
      </c>
      <c r="B269" t="str">
        <f>IF(病院!AT147="","",病院!AT147)</f>
        <v/>
      </c>
      <c r="C269" t="s">
        <v>1100</v>
      </c>
      <c r="D269" s="10" t="s">
        <v>1368</v>
      </c>
    </row>
    <row r="270" spans="1:4">
      <c r="A270" s="10" t="s">
        <v>1369</v>
      </c>
      <c r="B270" t="str">
        <f>IF(病院!AZ147="","",病院!AZ147)</f>
        <v/>
      </c>
      <c r="C270" t="s">
        <v>1100</v>
      </c>
      <c r="D270" s="10" t="s">
        <v>1369</v>
      </c>
    </row>
    <row r="271" spans="1:4">
      <c r="A271" s="10" t="s">
        <v>1370</v>
      </c>
      <c r="B271" t="str">
        <f>IF(病院!J148="","",病院!J148)</f>
        <v/>
      </c>
      <c r="C271" t="s">
        <v>1100</v>
      </c>
      <c r="D271" s="10" t="s">
        <v>1370</v>
      </c>
    </row>
    <row r="272" spans="1:4">
      <c r="A272" s="10" t="s">
        <v>1371</v>
      </c>
      <c r="B272" t="str">
        <f>IF(病院!S148="","",病院!S148)</f>
        <v/>
      </c>
      <c r="C272" t="s">
        <v>1100</v>
      </c>
      <c r="D272" s="10" t="s">
        <v>1371</v>
      </c>
    </row>
    <row r="273" spans="1:4">
      <c r="A273" s="10" t="s">
        <v>1372</v>
      </c>
      <c r="B273" t="str">
        <f>IF(病院!Z148="","",病院!Z148)</f>
        <v/>
      </c>
      <c r="C273" t="s">
        <v>1100</v>
      </c>
      <c r="D273" s="10" t="s">
        <v>1372</v>
      </c>
    </row>
    <row r="274" spans="1:4">
      <c r="A274" s="10" t="s">
        <v>1373</v>
      </c>
      <c r="B274" t="str">
        <f>IF(病院!AI148="","",病院!AI148)</f>
        <v/>
      </c>
      <c r="C274" t="s">
        <v>1100</v>
      </c>
      <c r="D274" s="10" t="s">
        <v>1373</v>
      </c>
    </row>
    <row r="275" spans="1:4">
      <c r="A275" s="10" t="s">
        <v>1374</v>
      </c>
      <c r="B275" t="str">
        <f>IF(病院!AP148="","",病院!AP148)</f>
        <v/>
      </c>
      <c r="C275" t="s">
        <v>1100</v>
      </c>
      <c r="D275" s="10" t="s">
        <v>1374</v>
      </c>
    </row>
    <row r="276" spans="1:4">
      <c r="A276" s="10" t="s">
        <v>1375</v>
      </c>
      <c r="B276" t="str">
        <f>IF(病院!AY148="","",病院!AY148)</f>
        <v/>
      </c>
      <c r="C276" t="s">
        <v>1100</v>
      </c>
      <c r="D276" s="10" t="s">
        <v>1375</v>
      </c>
    </row>
    <row r="277" spans="1:4">
      <c r="A277" s="10" t="s">
        <v>1376</v>
      </c>
      <c r="B277" t="str">
        <f>IF(病院!J149="","",病院!J149)</f>
        <v/>
      </c>
      <c r="C277" t="s">
        <v>1100</v>
      </c>
      <c r="D277" s="10" t="s">
        <v>1376</v>
      </c>
    </row>
    <row r="278" spans="1:4">
      <c r="A278" s="10" t="s">
        <v>1347</v>
      </c>
      <c r="B278" t="str">
        <f>IF(病院!B152="","",病院!B152)</f>
        <v/>
      </c>
      <c r="C278" t="s">
        <v>1100</v>
      </c>
      <c r="D278" s="10" t="s">
        <v>1347</v>
      </c>
    </row>
    <row r="279" spans="1:4">
      <c r="A279" s="10" t="s">
        <v>1348</v>
      </c>
      <c r="B279" t="str">
        <f>IF(病院!J153="","",病院!J153)</f>
        <v/>
      </c>
      <c r="C279" t="s">
        <v>1100</v>
      </c>
      <c r="D279" s="10" t="s">
        <v>1348</v>
      </c>
    </row>
    <row r="280" spans="1:4">
      <c r="A280" s="10" t="s">
        <v>1349</v>
      </c>
      <c r="B280" t="str">
        <f>IF(病院!P153="","",病院!P153)</f>
        <v/>
      </c>
      <c r="C280" t="s">
        <v>1100</v>
      </c>
      <c r="D280" s="10" t="s">
        <v>1349</v>
      </c>
    </row>
    <row r="281" spans="1:4">
      <c r="A281" s="10" t="s">
        <v>1350</v>
      </c>
      <c r="B281" t="str">
        <f>IF(病院!V153="","",病院!V153)</f>
        <v/>
      </c>
      <c r="C281" t="s">
        <v>1100</v>
      </c>
      <c r="D281" s="10" t="s">
        <v>1350</v>
      </c>
    </row>
    <row r="282" spans="1:4">
      <c r="A282" s="10" t="s">
        <v>1351</v>
      </c>
      <c r="B282" t="str">
        <f>IF(病院!AB153="","",病院!AB153)</f>
        <v/>
      </c>
      <c r="C282" t="s">
        <v>1100</v>
      </c>
      <c r="D282" s="10" t="s">
        <v>1351</v>
      </c>
    </row>
    <row r="283" spans="1:4">
      <c r="A283" s="10" t="s">
        <v>1352</v>
      </c>
      <c r="B283" t="str">
        <f>IF(病院!AH153="","",病院!AH153)</f>
        <v/>
      </c>
      <c r="C283" t="s">
        <v>1100</v>
      </c>
      <c r="D283" s="10" t="s">
        <v>1352</v>
      </c>
    </row>
    <row r="284" spans="1:4">
      <c r="A284" s="10" t="s">
        <v>1353</v>
      </c>
      <c r="B284" t="str">
        <f>IF(病院!AN153="","",病院!AN153)</f>
        <v/>
      </c>
      <c r="C284" t="s">
        <v>1100</v>
      </c>
      <c r="D284" s="10" t="s">
        <v>1353</v>
      </c>
    </row>
    <row r="285" spans="1:4">
      <c r="A285" s="10" t="s">
        <v>1354</v>
      </c>
      <c r="B285" t="str">
        <f>IF(病院!AT153="","",病院!AT153)</f>
        <v/>
      </c>
      <c r="C285" t="s">
        <v>1100</v>
      </c>
      <c r="D285" s="10" t="s">
        <v>1354</v>
      </c>
    </row>
    <row r="286" spans="1:4">
      <c r="A286" s="10" t="s">
        <v>1355</v>
      </c>
      <c r="B286" t="str">
        <f>IF(病院!AZ153="","",病院!AZ153)</f>
        <v/>
      </c>
      <c r="C286" t="s">
        <v>1100</v>
      </c>
      <c r="D286" s="10" t="s">
        <v>1355</v>
      </c>
    </row>
    <row r="287" spans="1:4">
      <c r="A287" s="10" t="s">
        <v>1356</v>
      </c>
      <c r="B287" t="e">
        <f>IF(病院!#REF!="","",病院!#REF!)</f>
        <v>#REF!</v>
      </c>
      <c r="C287" t="s">
        <v>1100</v>
      </c>
      <c r="D287" s="10" t="s">
        <v>1356</v>
      </c>
    </row>
    <row r="288" spans="1:4">
      <c r="A288" s="10" t="s">
        <v>1357</v>
      </c>
      <c r="B288" t="e">
        <f>IF(病院!#REF!="","",病院!#REF!)</f>
        <v>#REF!</v>
      </c>
      <c r="C288" t="s">
        <v>1100</v>
      </c>
      <c r="D288" s="10" t="s">
        <v>1357</v>
      </c>
    </row>
    <row r="289" spans="1:4">
      <c r="A289" s="10" t="s">
        <v>1358</v>
      </c>
      <c r="B289" t="e">
        <f>IF(病院!#REF!="","",病院!#REF!)</f>
        <v>#REF!</v>
      </c>
      <c r="C289" t="s">
        <v>1100</v>
      </c>
      <c r="D289" s="10" t="s">
        <v>1358</v>
      </c>
    </row>
    <row r="290" spans="1:4">
      <c r="A290" s="10" t="s">
        <v>1359</v>
      </c>
      <c r="B290" t="e">
        <f>IF(病院!#REF!="","",病院!#REF!)</f>
        <v>#REF!</v>
      </c>
      <c r="C290" t="s">
        <v>1100</v>
      </c>
      <c r="D290" s="10" t="s">
        <v>1359</v>
      </c>
    </row>
    <row r="291" spans="1:4">
      <c r="A291" s="10" t="s">
        <v>1360</v>
      </c>
      <c r="B291" t="e">
        <f>IF(病院!#REF!="","",病院!#REF!)</f>
        <v>#REF!</v>
      </c>
      <c r="C291" t="s">
        <v>1100</v>
      </c>
      <c r="D291" s="10" t="s">
        <v>1360</v>
      </c>
    </row>
    <row r="292" spans="1:4">
      <c r="A292" s="10" t="s">
        <v>1361</v>
      </c>
      <c r="B292" t="e">
        <f>IF(病院!#REF!="","",病院!#REF!)</f>
        <v>#REF!</v>
      </c>
      <c r="C292" t="s">
        <v>1100</v>
      </c>
      <c r="D292" s="10" t="s">
        <v>1361</v>
      </c>
    </row>
    <row r="293" spans="1:4">
      <c r="A293" s="10" t="s">
        <v>1362</v>
      </c>
      <c r="B293" t="str">
        <f>IF(病院!J157="","",病院!J157)</f>
        <v/>
      </c>
      <c r="C293" t="s">
        <v>1100</v>
      </c>
      <c r="D293" s="10" t="s">
        <v>1362</v>
      </c>
    </row>
    <row r="294" spans="1:4">
      <c r="A294" s="10" t="s">
        <v>1363</v>
      </c>
      <c r="B294" t="str">
        <f>IF(病院!P157="","",病院!P157)</f>
        <v/>
      </c>
      <c r="C294" t="s">
        <v>1100</v>
      </c>
      <c r="D294" s="10" t="s">
        <v>1363</v>
      </c>
    </row>
    <row r="295" spans="1:4">
      <c r="A295" s="10" t="s">
        <v>1364</v>
      </c>
      <c r="B295" t="str">
        <f>IF(病院!V157="","",病院!V157)</f>
        <v/>
      </c>
      <c r="C295" t="s">
        <v>1100</v>
      </c>
      <c r="D295" s="10" t="s">
        <v>1364</v>
      </c>
    </row>
    <row r="296" spans="1:4">
      <c r="A296" s="10" t="s">
        <v>1365</v>
      </c>
      <c r="B296" t="str">
        <f>IF(病院!AB157="","",病院!AB157)</f>
        <v/>
      </c>
      <c r="C296" t="s">
        <v>1100</v>
      </c>
      <c r="D296" s="10" t="s">
        <v>1365</v>
      </c>
    </row>
    <row r="297" spans="1:4">
      <c r="A297" s="10" t="s">
        <v>1366</v>
      </c>
      <c r="B297" t="str">
        <f>IF(病院!AH157="","",病院!AH157)</f>
        <v/>
      </c>
      <c r="C297" t="s">
        <v>1100</v>
      </c>
      <c r="D297" s="10" t="s">
        <v>1366</v>
      </c>
    </row>
    <row r="298" spans="1:4">
      <c r="A298" s="10" t="s">
        <v>1367</v>
      </c>
      <c r="B298" t="str">
        <f>IF(病院!AN157="","",病院!AN157)</f>
        <v/>
      </c>
      <c r="C298" t="s">
        <v>1100</v>
      </c>
      <c r="D298" s="10" t="s">
        <v>1367</v>
      </c>
    </row>
    <row r="299" spans="1:4">
      <c r="A299" s="10" t="s">
        <v>1368</v>
      </c>
      <c r="B299" t="str">
        <f>IF(病院!AT157="","",病院!AT157)</f>
        <v/>
      </c>
      <c r="C299" t="s">
        <v>1100</v>
      </c>
      <c r="D299" s="10" t="s">
        <v>1368</v>
      </c>
    </row>
    <row r="300" spans="1:4">
      <c r="A300" s="10" t="s">
        <v>1369</v>
      </c>
      <c r="B300" t="str">
        <f>IF(病院!AZ157="","",病院!AZ157)</f>
        <v/>
      </c>
      <c r="C300" t="s">
        <v>1100</v>
      </c>
      <c r="D300" s="10" t="s">
        <v>1369</v>
      </c>
    </row>
    <row r="301" spans="1:4">
      <c r="A301" s="10" t="s">
        <v>1370</v>
      </c>
      <c r="B301" t="str">
        <f>IF(病院!J158="","",病院!J158)</f>
        <v/>
      </c>
      <c r="C301" t="s">
        <v>1100</v>
      </c>
      <c r="D301" s="10" t="s">
        <v>1370</v>
      </c>
    </row>
    <row r="302" spans="1:4">
      <c r="A302" s="10" t="s">
        <v>1371</v>
      </c>
      <c r="B302" t="str">
        <f>IF(病院!S158="","",病院!S158)</f>
        <v/>
      </c>
      <c r="C302" t="s">
        <v>1100</v>
      </c>
      <c r="D302" s="10" t="s">
        <v>1371</v>
      </c>
    </row>
    <row r="303" spans="1:4">
      <c r="A303" s="10" t="s">
        <v>1372</v>
      </c>
      <c r="B303" t="str">
        <f>IF(病院!Z158="","",病院!Z158)</f>
        <v/>
      </c>
      <c r="C303" t="s">
        <v>1100</v>
      </c>
      <c r="D303" s="10" t="s">
        <v>1372</v>
      </c>
    </row>
    <row r="304" spans="1:4">
      <c r="A304" s="10" t="s">
        <v>1373</v>
      </c>
      <c r="B304" t="str">
        <f>IF(病院!AI158="","",病院!AI158)</f>
        <v/>
      </c>
      <c r="C304" t="s">
        <v>1100</v>
      </c>
      <c r="D304" s="10" t="s">
        <v>1373</v>
      </c>
    </row>
    <row r="305" spans="1:4">
      <c r="A305" s="10" t="s">
        <v>1374</v>
      </c>
      <c r="B305" t="str">
        <f>IF(病院!AP158="","",病院!AP158)</f>
        <v/>
      </c>
      <c r="C305" t="s">
        <v>1100</v>
      </c>
      <c r="D305" s="10" t="s">
        <v>1374</v>
      </c>
    </row>
    <row r="306" spans="1:4">
      <c r="A306" s="10" t="s">
        <v>1375</v>
      </c>
      <c r="B306" t="str">
        <f>IF(病院!AY158="","",病院!AY158)</f>
        <v/>
      </c>
      <c r="C306" t="s">
        <v>1100</v>
      </c>
      <c r="D306" s="10" t="s">
        <v>1375</v>
      </c>
    </row>
    <row r="307" spans="1:4">
      <c r="A307" s="10" t="s">
        <v>1376</v>
      </c>
      <c r="B307" t="str">
        <f>IF(病院!J159="","",病院!J159)</f>
        <v/>
      </c>
      <c r="C307" t="s">
        <v>1100</v>
      </c>
      <c r="D307" s="10" t="s">
        <v>1376</v>
      </c>
    </row>
    <row r="308" spans="1:4">
      <c r="A308" s="10" t="s">
        <v>1347</v>
      </c>
      <c r="B308" t="str">
        <f>IF(病院!B162="","",病院!B162)</f>
        <v/>
      </c>
      <c r="C308" t="s">
        <v>1100</v>
      </c>
      <c r="D308" s="10" t="s">
        <v>1347</v>
      </c>
    </row>
    <row r="309" spans="1:4">
      <c r="A309" s="10" t="s">
        <v>1348</v>
      </c>
      <c r="B309" t="str">
        <f>IF(病院!J163="","",病院!J163)</f>
        <v/>
      </c>
      <c r="C309" t="s">
        <v>1100</v>
      </c>
      <c r="D309" s="10" t="s">
        <v>1348</v>
      </c>
    </row>
    <row r="310" spans="1:4">
      <c r="A310" s="10" t="s">
        <v>1349</v>
      </c>
      <c r="B310" t="str">
        <f>IF(病院!P163="","",病院!P163)</f>
        <v/>
      </c>
      <c r="C310" t="s">
        <v>1100</v>
      </c>
      <c r="D310" s="10" t="s">
        <v>1349</v>
      </c>
    </row>
    <row r="311" spans="1:4">
      <c r="A311" s="10" t="s">
        <v>1350</v>
      </c>
      <c r="B311" t="str">
        <f>IF(病院!V163="","",病院!V163)</f>
        <v/>
      </c>
      <c r="C311" t="s">
        <v>1100</v>
      </c>
      <c r="D311" s="10" t="s">
        <v>1350</v>
      </c>
    </row>
    <row r="312" spans="1:4">
      <c r="A312" s="10" t="s">
        <v>1351</v>
      </c>
      <c r="B312" t="str">
        <f>IF(病院!AB163="","",病院!AB163)</f>
        <v/>
      </c>
      <c r="C312" t="s">
        <v>1100</v>
      </c>
      <c r="D312" s="10" t="s">
        <v>1351</v>
      </c>
    </row>
    <row r="313" spans="1:4">
      <c r="A313" s="10" t="s">
        <v>1352</v>
      </c>
      <c r="B313" t="str">
        <f>IF(病院!AH163="","",病院!AH163)</f>
        <v/>
      </c>
      <c r="C313" t="s">
        <v>1100</v>
      </c>
      <c r="D313" s="10" t="s">
        <v>1352</v>
      </c>
    </row>
    <row r="314" spans="1:4">
      <c r="A314" s="10" t="s">
        <v>1353</v>
      </c>
      <c r="B314" t="str">
        <f>IF(病院!AN163="","",病院!AN163)</f>
        <v/>
      </c>
      <c r="C314" t="s">
        <v>1100</v>
      </c>
      <c r="D314" s="10" t="s">
        <v>1353</v>
      </c>
    </row>
    <row r="315" spans="1:4">
      <c r="A315" s="10" t="s">
        <v>1354</v>
      </c>
      <c r="B315" t="str">
        <f>IF(病院!AT163="","",病院!AT163)</f>
        <v/>
      </c>
      <c r="C315" t="s">
        <v>1100</v>
      </c>
      <c r="D315" s="10" t="s">
        <v>1354</v>
      </c>
    </row>
    <row r="316" spans="1:4">
      <c r="A316" s="10" t="s">
        <v>1355</v>
      </c>
      <c r="B316" t="str">
        <f>IF(病院!AZ163="","",病院!AZ163)</f>
        <v/>
      </c>
      <c r="C316" t="s">
        <v>1100</v>
      </c>
      <c r="D316" s="10" t="s">
        <v>1355</v>
      </c>
    </row>
    <row r="317" spans="1:4">
      <c r="A317" s="10" t="s">
        <v>1356</v>
      </c>
      <c r="B317" t="e">
        <f>IF(病院!#REF!="","",病院!#REF!)</f>
        <v>#REF!</v>
      </c>
      <c r="C317" t="s">
        <v>1100</v>
      </c>
      <c r="D317" s="10" t="s">
        <v>1356</v>
      </c>
    </row>
    <row r="318" spans="1:4">
      <c r="A318" s="10" t="s">
        <v>1357</v>
      </c>
      <c r="B318" t="e">
        <f>IF(病院!#REF!="","",病院!#REF!)</f>
        <v>#REF!</v>
      </c>
      <c r="C318" t="s">
        <v>1100</v>
      </c>
      <c r="D318" s="10" t="s">
        <v>1357</v>
      </c>
    </row>
    <row r="319" spans="1:4">
      <c r="A319" s="10" t="s">
        <v>1358</v>
      </c>
      <c r="B319" t="e">
        <f>IF(病院!#REF!="","",病院!#REF!)</f>
        <v>#REF!</v>
      </c>
      <c r="C319" t="s">
        <v>1100</v>
      </c>
      <c r="D319" s="10" t="s">
        <v>1358</v>
      </c>
    </row>
    <row r="320" spans="1:4">
      <c r="A320" s="10" t="s">
        <v>1359</v>
      </c>
      <c r="B320" t="e">
        <f>IF(病院!#REF!="","",病院!#REF!)</f>
        <v>#REF!</v>
      </c>
      <c r="C320" t="s">
        <v>1100</v>
      </c>
      <c r="D320" s="10" t="s">
        <v>1359</v>
      </c>
    </row>
    <row r="321" spans="1:4">
      <c r="A321" s="10" t="s">
        <v>1360</v>
      </c>
      <c r="B321" t="e">
        <f>IF(病院!#REF!="","",病院!#REF!)</f>
        <v>#REF!</v>
      </c>
      <c r="C321" t="s">
        <v>1100</v>
      </c>
      <c r="D321" s="10" t="s">
        <v>1360</v>
      </c>
    </row>
    <row r="322" spans="1:4">
      <c r="A322" s="10" t="s">
        <v>1361</v>
      </c>
      <c r="B322" t="e">
        <f>IF(病院!#REF!="","",病院!#REF!)</f>
        <v>#REF!</v>
      </c>
      <c r="C322" t="s">
        <v>1100</v>
      </c>
      <c r="D322" s="10" t="s">
        <v>1361</v>
      </c>
    </row>
    <row r="323" spans="1:4">
      <c r="A323" s="10" t="s">
        <v>1362</v>
      </c>
      <c r="B323" t="str">
        <f>IF(病院!J167="","",病院!J167)</f>
        <v/>
      </c>
      <c r="C323" t="s">
        <v>1100</v>
      </c>
      <c r="D323" s="10" t="s">
        <v>1362</v>
      </c>
    </row>
    <row r="324" spans="1:4">
      <c r="A324" s="10" t="s">
        <v>1363</v>
      </c>
      <c r="B324" t="str">
        <f>IF(病院!P167="","",病院!P167)</f>
        <v/>
      </c>
      <c r="C324" t="s">
        <v>1100</v>
      </c>
      <c r="D324" s="10" t="s">
        <v>1363</v>
      </c>
    </row>
    <row r="325" spans="1:4">
      <c r="A325" s="10" t="s">
        <v>1364</v>
      </c>
      <c r="B325" t="str">
        <f>IF(病院!V167="","",病院!V167)</f>
        <v/>
      </c>
      <c r="C325" t="s">
        <v>1100</v>
      </c>
      <c r="D325" s="10" t="s">
        <v>1364</v>
      </c>
    </row>
    <row r="326" spans="1:4">
      <c r="A326" s="10" t="s">
        <v>1365</v>
      </c>
      <c r="B326" t="str">
        <f>IF(病院!AB167="","",病院!AB167)</f>
        <v/>
      </c>
      <c r="C326" t="s">
        <v>1100</v>
      </c>
      <c r="D326" s="10" t="s">
        <v>1365</v>
      </c>
    </row>
    <row r="327" spans="1:4">
      <c r="A327" s="10" t="s">
        <v>1366</v>
      </c>
      <c r="B327" t="str">
        <f>IF(病院!AH167="","",病院!AH167)</f>
        <v/>
      </c>
      <c r="C327" t="s">
        <v>1100</v>
      </c>
      <c r="D327" s="10" t="s">
        <v>1366</v>
      </c>
    </row>
    <row r="328" spans="1:4">
      <c r="A328" s="10" t="s">
        <v>1367</v>
      </c>
      <c r="B328" t="str">
        <f>IF(病院!AN167="","",病院!AN167)</f>
        <v/>
      </c>
      <c r="C328" t="s">
        <v>1100</v>
      </c>
      <c r="D328" s="10" t="s">
        <v>1367</v>
      </c>
    </row>
    <row r="329" spans="1:4">
      <c r="A329" s="10" t="s">
        <v>1368</v>
      </c>
      <c r="B329" t="str">
        <f>IF(病院!AT167="","",病院!AT167)</f>
        <v/>
      </c>
      <c r="C329" t="s">
        <v>1100</v>
      </c>
      <c r="D329" s="10" t="s">
        <v>1368</v>
      </c>
    </row>
    <row r="330" spans="1:4">
      <c r="A330" s="10" t="s">
        <v>1369</v>
      </c>
      <c r="B330" t="str">
        <f>IF(病院!AZ167="","",病院!AZ167)</f>
        <v/>
      </c>
      <c r="C330" t="s">
        <v>1100</v>
      </c>
      <c r="D330" s="10" t="s">
        <v>1369</v>
      </c>
    </row>
    <row r="331" spans="1:4">
      <c r="A331" s="10" t="s">
        <v>1370</v>
      </c>
      <c r="B331" t="str">
        <f>IF(病院!J168="","",病院!J168)</f>
        <v/>
      </c>
      <c r="C331" t="s">
        <v>1100</v>
      </c>
      <c r="D331" s="10" t="s">
        <v>1370</v>
      </c>
    </row>
    <row r="332" spans="1:4">
      <c r="A332" s="10" t="s">
        <v>1371</v>
      </c>
      <c r="B332" t="str">
        <f>IF(病院!S168="","",病院!S168)</f>
        <v/>
      </c>
      <c r="C332" t="s">
        <v>1100</v>
      </c>
      <c r="D332" s="10" t="s">
        <v>1371</v>
      </c>
    </row>
    <row r="333" spans="1:4">
      <c r="A333" s="10" t="s">
        <v>1372</v>
      </c>
      <c r="B333" t="str">
        <f>IF(病院!Z168="","",病院!Z168)</f>
        <v/>
      </c>
      <c r="C333" t="s">
        <v>1100</v>
      </c>
      <c r="D333" s="10" t="s">
        <v>1372</v>
      </c>
    </row>
    <row r="334" spans="1:4">
      <c r="A334" s="10" t="s">
        <v>1373</v>
      </c>
      <c r="B334" t="str">
        <f>IF(病院!AI168="","",病院!AI168)</f>
        <v/>
      </c>
      <c r="C334" t="s">
        <v>1100</v>
      </c>
      <c r="D334" s="10" t="s">
        <v>1373</v>
      </c>
    </row>
    <row r="335" spans="1:4">
      <c r="A335" s="10" t="s">
        <v>1374</v>
      </c>
      <c r="B335" t="str">
        <f>IF(病院!AP168="","",病院!AP168)</f>
        <v/>
      </c>
      <c r="C335" t="s">
        <v>1100</v>
      </c>
      <c r="D335" s="10" t="s">
        <v>1374</v>
      </c>
    </row>
    <row r="336" spans="1:4">
      <c r="A336" s="10" t="s">
        <v>1375</v>
      </c>
      <c r="B336" t="str">
        <f>IF(病院!AY168="","",病院!AY168)</f>
        <v/>
      </c>
      <c r="C336" t="s">
        <v>1100</v>
      </c>
      <c r="D336" s="10" t="s">
        <v>1375</v>
      </c>
    </row>
    <row r="337" spans="1:4">
      <c r="A337" s="10" t="s">
        <v>1376</v>
      </c>
      <c r="B337" t="str">
        <f>IF(病院!J169="","",病院!J169)</f>
        <v/>
      </c>
      <c r="C337" t="s">
        <v>1100</v>
      </c>
      <c r="D337" s="10" t="s">
        <v>1376</v>
      </c>
    </row>
    <row r="338" spans="1:4">
      <c r="A338" s="10" t="s">
        <v>1347</v>
      </c>
      <c r="B338" t="str">
        <f>IF(病院!B182="","",病院!B182)</f>
        <v/>
      </c>
      <c r="C338" t="s">
        <v>1100</v>
      </c>
      <c r="D338" s="10" t="s">
        <v>1347</v>
      </c>
    </row>
    <row r="339" spans="1:4">
      <c r="A339" s="10" t="s">
        <v>1348</v>
      </c>
      <c r="B339" t="str">
        <f>IF(病院!J183="","",病院!J183)</f>
        <v/>
      </c>
      <c r="C339" t="s">
        <v>1100</v>
      </c>
      <c r="D339" s="10" t="s">
        <v>1348</v>
      </c>
    </row>
    <row r="340" spans="1:4">
      <c r="A340" s="10" t="s">
        <v>1349</v>
      </c>
      <c r="B340" t="str">
        <f>IF(病院!P183="","",病院!P183)</f>
        <v/>
      </c>
      <c r="C340" t="s">
        <v>1100</v>
      </c>
      <c r="D340" s="10" t="s">
        <v>1349</v>
      </c>
    </row>
    <row r="341" spans="1:4">
      <c r="A341" s="10" t="s">
        <v>1350</v>
      </c>
      <c r="B341" t="str">
        <f>IF(病院!V183="","",病院!V183)</f>
        <v/>
      </c>
      <c r="C341" t="s">
        <v>1100</v>
      </c>
      <c r="D341" s="10" t="s">
        <v>1350</v>
      </c>
    </row>
    <row r="342" spans="1:4">
      <c r="A342" s="10" t="s">
        <v>1351</v>
      </c>
      <c r="B342" t="str">
        <f>IF(病院!AB183="","",病院!AB183)</f>
        <v/>
      </c>
      <c r="C342" t="s">
        <v>1100</v>
      </c>
      <c r="D342" s="10" t="s">
        <v>1351</v>
      </c>
    </row>
    <row r="343" spans="1:4">
      <c r="A343" s="10" t="s">
        <v>1352</v>
      </c>
      <c r="B343" t="str">
        <f>IF(病院!AH183="","",病院!AH183)</f>
        <v/>
      </c>
      <c r="C343" t="s">
        <v>1100</v>
      </c>
      <c r="D343" s="10" t="s">
        <v>1352</v>
      </c>
    </row>
    <row r="344" spans="1:4">
      <c r="A344" s="10" t="s">
        <v>1353</v>
      </c>
      <c r="B344" t="str">
        <f>IF(病院!AN183="","",病院!AN183)</f>
        <v/>
      </c>
      <c r="C344" t="s">
        <v>1100</v>
      </c>
      <c r="D344" s="10" t="s">
        <v>1353</v>
      </c>
    </row>
    <row r="345" spans="1:4">
      <c r="A345" s="10" t="s">
        <v>1354</v>
      </c>
      <c r="B345" t="str">
        <f>IF(病院!AT183="","",病院!AT183)</f>
        <v/>
      </c>
      <c r="C345" t="s">
        <v>1100</v>
      </c>
      <c r="D345" s="10" t="s">
        <v>1354</v>
      </c>
    </row>
    <row r="346" spans="1:4">
      <c r="A346" s="10" t="s">
        <v>1355</v>
      </c>
      <c r="B346" t="str">
        <f>IF(病院!AZ183="","",病院!AZ183)</f>
        <v/>
      </c>
      <c r="C346" t="s">
        <v>1100</v>
      </c>
      <c r="D346" s="10" t="s">
        <v>1355</v>
      </c>
    </row>
    <row r="347" spans="1:4">
      <c r="A347" s="10" t="s">
        <v>1356</v>
      </c>
      <c r="B347" t="e">
        <f>IF(病院!#REF!="","",病院!#REF!)</f>
        <v>#REF!</v>
      </c>
      <c r="C347" t="s">
        <v>1100</v>
      </c>
      <c r="D347" s="10" t="s">
        <v>1356</v>
      </c>
    </row>
    <row r="348" spans="1:4">
      <c r="A348" s="10" t="s">
        <v>1357</v>
      </c>
      <c r="B348" t="e">
        <f>IF(病院!#REF!="","",病院!#REF!)</f>
        <v>#REF!</v>
      </c>
      <c r="C348" t="s">
        <v>1100</v>
      </c>
      <c r="D348" s="10" t="s">
        <v>1357</v>
      </c>
    </row>
    <row r="349" spans="1:4">
      <c r="A349" s="10" t="s">
        <v>1358</v>
      </c>
      <c r="B349" t="e">
        <f>IF(病院!#REF!="","",病院!#REF!)</f>
        <v>#REF!</v>
      </c>
      <c r="C349" t="s">
        <v>1100</v>
      </c>
      <c r="D349" s="10" t="s">
        <v>1358</v>
      </c>
    </row>
    <row r="350" spans="1:4">
      <c r="A350" s="10" t="s">
        <v>1359</v>
      </c>
      <c r="B350" t="e">
        <f>IF(病院!#REF!="","",病院!#REF!)</f>
        <v>#REF!</v>
      </c>
      <c r="C350" t="s">
        <v>1100</v>
      </c>
      <c r="D350" s="10" t="s">
        <v>1359</v>
      </c>
    </row>
    <row r="351" spans="1:4">
      <c r="A351" s="10" t="s">
        <v>1360</v>
      </c>
      <c r="B351" t="e">
        <f>IF(病院!#REF!="","",病院!#REF!)</f>
        <v>#REF!</v>
      </c>
      <c r="C351" t="s">
        <v>1100</v>
      </c>
      <c r="D351" s="10" t="s">
        <v>1360</v>
      </c>
    </row>
    <row r="352" spans="1:4">
      <c r="A352" s="10" t="s">
        <v>1361</v>
      </c>
      <c r="B352" t="e">
        <f>IF(病院!#REF!="","",病院!#REF!)</f>
        <v>#REF!</v>
      </c>
      <c r="C352" t="s">
        <v>1100</v>
      </c>
      <c r="D352" s="10" t="s">
        <v>1361</v>
      </c>
    </row>
    <row r="353" spans="1:4">
      <c r="A353" s="10" t="s">
        <v>1362</v>
      </c>
      <c r="B353" t="str">
        <f>IF(病院!J187="","",病院!J187)</f>
        <v/>
      </c>
      <c r="C353" t="s">
        <v>1100</v>
      </c>
      <c r="D353" s="10" t="s">
        <v>1362</v>
      </c>
    </row>
    <row r="354" spans="1:4">
      <c r="A354" s="10" t="s">
        <v>1363</v>
      </c>
      <c r="B354" t="str">
        <f>IF(病院!P187="","",病院!P187)</f>
        <v/>
      </c>
      <c r="C354" t="s">
        <v>1100</v>
      </c>
      <c r="D354" s="10" t="s">
        <v>1363</v>
      </c>
    </row>
    <row r="355" spans="1:4">
      <c r="A355" s="10" t="s">
        <v>1364</v>
      </c>
      <c r="B355" t="str">
        <f>IF(病院!V187="","",病院!V187)</f>
        <v/>
      </c>
      <c r="C355" t="s">
        <v>1100</v>
      </c>
      <c r="D355" s="10" t="s">
        <v>1364</v>
      </c>
    </row>
    <row r="356" spans="1:4">
      <c r="A356" s="10" t="s">
        <v>1365</v>
      </c>
      <c r="B356" t="str">
        <f>IF(病院!AB187="","",病院!AB187)</f>
        <v/>
      </c>
      <c r="C356" t="s">
        <v>1100</v>
      </c>
      <c r="D356" s="10" t="s">
        <v>1365</v>
      </c>
    </row>
    <row r="357" spans="1:4">
      <c r="A357" s="10" t="s">
        <v>1366</v>
      </c>
      <c r="B357" t="str">
        <f>IF(病院!AH187="","",病院!AH187)</f>
        <v/>
      </c>
      <c r="C357" t="s">
        <v>1100</v>
      </c>
      <c r="D357" s="10" t="s">
        <v>1366</v>
      </c>
    </row>
    <row r="358" spans="1:4">
      <c r="A358" s="10" t="s">
        <v>1367</v>
      </c>
      <c r="B358" t="str">
        <f>IF(病院!AN187="","",病院!AN187)</f>
        <v/>
      </c>
      <c r="C358" t="s">
        <v>1100</v>
      </c>
      <c r="D358" s="10" t="s">
        <v>1367</v>
      </c>
    </row>
    <row r="359" spans="1:4">
      <c r="A359" s="10" t="s">
        <v>1368</v>
      </c>
      <c r="B359" t="str">
        <f>IF(病院!AT187="","",病院!AT187)</f>
        <v/>
      </c>
      <c r="C359" t="s">
        <v>1100</v>
      </c>
      <c r="D359" s="10" t="s">
        <v>1368</v>
      </c>
    </row>
    <row r="360" spans="1:4">
      <c r="A360" s="10" t="s">
        <v>1369</v>
      </c>
      <c r="B360" t="str">
        <f>IF(病院!AZ187="","",病院!AZ187)</f>
        <v/>
      </c>
      <c r="C360" t="s">
        <v>1100</v>
      </c>
      <c r="D360" s="10" t="s">
        <v>1369</v>
      </c>
    </row>
    <row r="361" spans="1:4">
      <c r="A361" s="10" t="s">
        <v>1370</v>
      </c>
      <c r="B361" t="str">
        <f>IF(病院!J188="","",病院!J188)</f>
        <v/>
      </c>
      <c r="C361" t="s">
        <v>1100</v>
      </c>
      <c r="D361" s="10" t="s">
        <v>1370</v>
      </c>
    </row>
    <row r="362" spans="1:4">
      <c r="A362" s="10" t="s">
        <v>1371</v>
      </c>
      <c r="B362" t="str">
        <f>IF(病院!S188="","",病院!S188)</f>
        <v/>
      </c>
      <c r="C362" t="s">
        <v>1100</v>
      </c>
      <c r="D362" s="10" t="s">
        <v>1371</v>
      </c>
    </row>
    <row r="363" spans="1:4">
      <c r="A363" s="10" t="s">
        <v>1372</v>
      </c>
      <c r="B363" t="str">
        <f>IF(病院!Z188="","",病院!Z188)</f>
        <v/>
      </c>
      <c r="C363" t="s">
        <v>1100</v>
      </c>
      <c r="D363" s="10" t="s">
        <v>1372</v>
      </c>
    </row>
    <row r="364" spans="1:4">
      <c r="A364" s="10" t="s">
        <v>1373</v>
      </c>
      <c r="B364" t="str">
        <f>IF(病院!AI188="","",病院!AI188)</f>
        <v/>
      </c>
      <c r="C364" t="s">
        <v>1100</v>
      </c>
      <c r="D364" s="10" t="s">
        <v>1373</v>
      </c>
    </row>
    <row r="365" spans="1:4">
      <c r="A365" s="10" t="s">
        <v>1374</v>
      </c>
      <c r="B365" t="str">
        <f>IF(病院!AP188="","",病院!AP188)</f>
        <v/>
      </c>
      <c r="C365" t="s">
        <v>1100</v>
      </c>
      <c r="D365" s="10" t="s">
        <v>1374</v>
      </c>
    </row>
    <row r="366" spans="1:4">
      <c r="A366" s="10" t="s">
        <v>1375</v>
      </c>
      <c r="B366" t="str">
        <f>IF(病院!AY188="","",病院!AY188)</f>
        <v/>
      </c>
      <c r="C366" t="s">
        <v>1100</v>
      </c>
      <c r="D366" s="10" t="s">
        <v>1375</v>
      </c>
    </row>
    <row r="367" spans="1:4">
      <c r="A367" s="10" t="s">
        <v>1376</v>
      </c>
      <c r="B367" t="str">
        <f>IF(病院!J189="","",病院!J189)</f>
        <v/>
      </c>
      <c r="C367" t="s">
        <v>1100</v>
      </c>
      <c r="D367" s="10" t="s">
        <v>1376</v>
      </c>
    </row>
    <row r="368" spans="1:4">
      <c r="A368" s="6" t="s">
        <v>1258</v>
      </c>
      <c r="B368" t="str">
        <f>IF(病院!M196="","",病院!M196)</f>
        <v/>
      </c>
      <c r="C368" t="s">
        <v>1069</v>
      </c>
      <c r="D368" s="9" t="s">
        <v>1101</v>
      </c>
    </row>
    <row r="369" spans="1:4">
      <c r="A369" s="6" t="s">
        <v>798</v>
      </c>
      <c r="B369" t="str">
        <f>IF(病院!J199="","",病院!J199)</f>
        <v/>
      </c>
      <c r="C369" t="s">
        <v>1069</v>
      </c>
      <c r="D369" s="9" t="s">
        <v>1102</v>
      </c>
    </row>
    <row r="370" spans="1:4">
      <c r="A370" s="6" t="s">
        <v>799</v>
      </c>
      <c r="B370" t="str">
        <f>IF(病院!O199="","",病院!O199)</f>
        <v/>
      </c>
      <c r="C370" t="s">
        <v>1069</v>
      </c>
      <c r="D370" s="9" t="s">
        <v>1103</v>
      </c>
    </row>
    <row r="371" spans="1:4">
      <c r="A371" s="6" t="s">
        <v>800</v>
      </c>
      <c r="B371" t="str">
        <f>IF(病院!T199="","",病院!T199)</f>
        <v/>
      </c>
      <c r="C371" t="s">
        <v>1069</v>
      </c>
      <c r="D371" s="9" t="s">
        <v>1104</v>
      </c>
    </row>
    <row r="372" spans="1:4">
      <c r="A372" s="6" t="s">
        <v>801</v>
      </c>
      <c r="B372" t="str">
        <f>IF(病院!Y199="","",病院!Y199)</f>
        <v/>
      </c>
      <c r="C372" t="s">
        <v>1069</v>
      </c>
      <c r="D372" s="9" t="s">
        <v>1105</v>
      </c>
    </row>
    <row r="373" spans="1:4">
      <c r="A373" s="6" t="s">
        <v>802</v>
      </c>
      <c r="B373" t="str">
        <f>IF(病院!AD199="","",病院!AD199)</f>
        <v/>
      </c>
      <c r="C373" t="s">
        <v>1069</v>
      </c>
      <c r="D373" s="9" t="s">
        <v>1106</v>
      </c>
    </row>
    <row r="374" spans="1:4">
      <c r="A374" s="6" t="s">
        <v>803</v>
      </c>
      <c r="B374" t="str">
        <f>IF(病院!AI199="","",病院!AI199)</f>
        <v/>
      </c>
      <c r="C374" t="s">
        <v>1069</v>
      </c>
      <c r="D374" s="9" t="s">
        <v>1107</v>
      </c>
    </row>
    <row r="375" spans="1:4">
      <c r="A375" s="6" t="s">
        <v>804</v>
      </c>
      <c r="B375" t="str">
        <f>IF(病院!AN199="","",病院!AN199)</f>
        <v/>
      </c>
      <c r="C375" t="s">
        <v>1069</v>
      </c>
      <c r="D375" s="9" t="s">
        <v>1108</v>
      </c>
    </row>
    <row r="376" spans="1:4">
      <c r="A376" s="6" t="s">
        <v>805</v>
      </c>
      <c r="B376" t="str">
        <f>IF(病院!AS199="","",病院!AS199)</f>
        <v/>
      </c>
      <c r="C376" t="s">
        <v>1069</v>
      </c>
      <c r="D376" s="9" t="s">
        <v>1109</v>
      </c>
    </row>
    <row r="377" spans="1:4">
      <c r="A377" s="6" t="s">
        <v>1047</v>
      </c>
      <c r="B377" t="str">
        <f>IF(病院!C212="","",病院!C212)</f>
        <v/>
      </c>
      <c r="C377" t="s">
        <v>1069</v>
      </c>
      <c r="D377" s="9" t="s">
        <v>1110</v>
      </c>
    </row>
    <row r="378" spans="1:4">
      <c r="A378" s="6" t="s">
        <v>1048</v>
      </c>
      <c r="B378" t="str">
        <f>IF(病院!C216="","",病院!C216)</f>
        <v/>
      </c>
      <c r="C378" t="s">
        <v>1069</v>
      </c>
      <c r="D378" s="9" t="s">
        <v>1111</v>
      </c>
    </row>
    <row r="379" spans="1:4">
      <c r="A379" s="6" t="s">
        <v>806</v>
      </c>
      <c r="B379" t="str">
        <f>IF(病院!I249="","",病院!I249)</f>
        <v/>
      </c>
      <c r="C379" t="s">
        <v>1112</v>
      </c>
      <c r="D379" s="9" t="s">
        <v>1113</v>
      </c>
    </row>
    <row r="380" spans="1:4">
      <c r="A380" s="6" t="s">
        <v>807</v>
      </c>
      <c r="B380" t="str">
        <f>IF(病院!AB249="","",病院!AB249)</f>
        <v/>
      </c>
      <c r="C380" t="s">
        <v>1112</v>
      </c>
      <c r="D380" s="9" t="s">
        <v>1114</v>
      </c>
    </row>
    <row r="381" spans="1:4">
      <c r="A381" s="6" t="s">
        <v>808</v>
      </c>
      <c r="B381" t="str">
        <f>IF(病院!O255="","",病院!O255)</f>
        <v/>
      </c>
      <c r="C381" t="s">
        <v>1112</v>
      </c>
      <c r="D381" s="9" t="s">
        <v>1115</v>
      </c>
    </row>
    <row r="382" spans="1:4">
      <c r="A382" s="6" t="s">
        <v>809</v>
      </c>
      <c r="B382" t="str">
        <f>IF(病院!O256="","",病院!O256)</f>
        <v/>
      </c>
      <c r="C382" t="s">
        <v>1112</v>
      </c>
      <c r="D382" s="9" t="s">
        <v>1116</v>
      </c>
    </row>
    <row r="383" spans="1:4">
      <c r="A383" s="6" t="s">
        <v>810</v>
      </c>
      <c r="B383" t="str">
        <f>IF(病院!O257="","",病院!O257)</f>
        <v/>
      </c>
      <c r="C383" t="s">
        <v>1112</v>
      </c>
      <c r="D383" s="9" t="s">
        <v>1117</v>
      </c>
    </row>
    <row r="384" spans="1:4">
      <c r="A384" s="6" t="s">
        <v>811</v>
      </c>
      <c r="B384" t="str">
        <f>IF(病院!M259="","",病院!M259)</f>
        <v/>
      </c>
      <c r="C384" t="s">
        <v>1112</v>
      </c>
      <c r="D384" s="9" t="s">
        <v>1118</v>
      </c>
    </row>
    <row r="385" spans="1:4">
      <c r="A385" s="6" t="s">
        <v>812</v>
      </c>
      <c r="B385" t="str">
        <f>IF(病院!M262="","",病院!M262)</f>
        <v/>
      </c>
      <c r="C385" t="s">
        <v>1112</v>
      </c>
      <c r="D385" s="9" t="s">
        <v>1119</v>
      </c>
    </row>
    <row r="386" spans="1:4">
      <c r="A386" s="6" t="s">
        <v>813</v>
      </c>
      <c r="B386" t="str">
        <f>IF(病院!D268="","",病院!D268)</f>
        <v/>
      </c>
      <c r="C386" t="s">
        <v>1112</v>
      </c>
      <c r="D386" s="9" t="s">
        <v>1120</v>
      </c>
    </row>
    <row r="387" spans="1:4">
      <c r="A387" s="6" t="s">
        <v>814</v>
      </c>
      <c r="B387" t="str">
        <f>IF(病院!P268="","",病院!P268)</f>
        <v/>
      </c>
      <c r="C387" t="s">
        <v>1112</v>
      </c>
      <c r="D387" s="9" t="s">
        <v>1122</v>
      </c>
    </row>
    <row r="388" spans="1:4">
      <c r="A388" s="6" t="s">
        <v>815</v>
      </c>
      <c r="B388" t="str">
        <f>IF(病院!S270="","",病院!S270)</f>
        <v/>
      </c>
      <c r="C388" t="s">
        <v>1112</v>
      </c>
      <c r="D388" s="9" t="s">
        <v>1121</v>
      </c>
    </row>
    <row r="389" spans="1:4">
      <c r="A389" s="6" t="s">
        <v>816</v>
      </c>
      <c r="B389" t="str">
        <f>IF(病院!J273="","",病院!J273)</f>
        <v/>
      </c>
      <c r="C389" t="s">
        <v>1112</v>
      </c>
      <c r="D389" s="9" t="s">
        <v>1123</v>
      </c>
    </row>
    <row r="390" spans="1:4">
      <c r="A390" s="6" t="s">
        <v>817</v>
      </c>
      <c r="B390" t="str">
        <f>IF(病院!J276="","",病院!J276)</f>
        <v/>
      </c>
      <c r="C390" t="s">
        <v>1112</v>
      </c>
      <c r="D390" s="9" t="s">
        <v>1124</v>
      </c>
    </row>
    <row r="391" spans="1:4">
      <c r="A391" s="6" t="s">
        <v>818</v>
      </c>
      <c r="B391" t="str">
        <f>IF(病院!L286="","",病院!L286)</f>
        <v/>
      </c>
      <c r="C391" t="s">
        <v>1112</v>
      </c>
      <c r="D391" s="9" t="s">
        <v>1127</v>
      </c>
    </row>
    <row r="392" spans="1:4">
      <c r="A392" s="6" t="s">
        <v>819</v>
      </c>
      <c r="B392" t="str">
        <f>IF(病院!Q288="","",病院!Q288)</f>
        <v/>
      </c>
      <c r="C392" t="s">
        <v>1112</v>
      </c>
      <c r="D392" s="9" t="s">
        <v>1125</v>
      </c>
    </row>
    <row r="393" spans="1:4">
      <c r="A393" s="6" t="s">
        <v>820</v>
      </c>
      <c r="B393" t="str">
        <f>IF(病院!AA288="","",病院!AA288)</f>
        <v/>
      </c>
      <c r="C393" t="s">
        <v>1112</v>
      </c>
      <c r="D393" s="9" t="s">
        <v>1126</v>
      </c>
    </row>
    <row r="394" spans="1:4">
      <c r="A394" s="6" t="s">
        <v>821</v>
      </c>
      <c r="B394" t="str">
        <f>IF(病院!Q291="","",病院!Q291)</f>
        <v/>
      </c>
      <c r="C394" t="s">
        <v>1112</v>
      </c>
      <c r="D394" s="9" t="s">
        <v>1128</v>
      </c>
    </row>
    <row r="395" spans="1:4">
      <c r="A395" s="6" t="s">
        <v>822</v>
      </c>
      <c r="B395" t="str">
        <f>IF(病院!AF291="","",病院!AF291)</f>
        <v/>
      </c>
      <c r="C395" t="s">
        <v>1112</v>
      </c>
      <c r="D395" s="9" t="s">
        <v>1129</v>
      </c>
    </row>
    <row r="396" spans="1:4">
      <c r="A396" s="6" t="s">
        <v>823</v>
      </c>
      <c r="B396" t="str">
        <f>IF(病院!AU291="","",病院!AU291)</f>
        <v/>
      </c>
      <c r="C396" t="s">
        <v>1112</v>
      </c>
      <c r="D396" s="9" t="s">
        <v>1130</v>
      </c>
    </row>
    <row r="397" spans="1:4">
      <c r="A397" s="6" t="s">
        <v>1065</v>
      </c>
      <c r="B397" t="str">
        <f>IF(病院!D298="","",病院!D298)</f>
        <v/>
      </c>
      <c r="C397" t="s">
        <v>1112</v>
      </c>
      <c r="D397" s="9" t="s">
        <v>1131</v>
      </c>
    </row>
    <row r="398" spans="1:4">
      <c r="A398" s="8" t="s">
        <v>828</v>
      </c>
      <c r="B398" t="str">
        <f>IF(病院!F316="","",病院!F316)</f>
        <v/>
      </c>
      <c r="C398" t="s">
        <v>1136</v>
      </c>
      <c r="D398" s="9" t="s">
        <v>1132</v>
      </c>
    </row>
    <row r="399" spans="1:4">
      <c r="A399" s="8" t="s">
        <v>829</v>
      </c>
      <c r="B399" t="str">
        <f>IF(病院!L316="","",病院!L316)</f>
        <v>　</v>
      </c>
      <c r="C399" t="s">
        <v>1136</v>
      </c>
      <c r="D399" s="9" t="s">
        <v>1133</v>
      </c>
    </row>
    <row r="400" spans="1:4">
      <c r="A400" s="8" t="s">
        <v>830</v>
      </c>
      <c r="B400" t="str">
        <f>IF(病院!R316="","",病院!R316)</f>
        <v>　</v>
      </c>
      <c r="C400" t="s">
        <v>1136</v>
      </c>
      <c r="D400" s="9" t="s">
        <v>1134</v>
      </c>
    </row>
    <row r="401" spans="1:4">
      <c r="A401" s="8" t="s">
        <v>831</v>
      </c>
      <c r="B401" t="str">
        <f>IF(病院!X316="","",病院!X316)</f>
        <v/>
      </c>
      <c r="C401" t="s">
        <v>1136</v>
      </c>
      <c r="D401" s="9" t="s">
        <v>1135</v>
      </c>
    </row>
    <row r="402" spans="1:4">
      <c r="A402" s="8" t="s">
        <v>832</v>
      </c>
      <c r="B402" t="str">
        <f>IF(病院!F319="","",病院!F319)</f>
        <v/>
      </c>
      <c r="C402" t="s">
        <v>1136</v>
      </c>
      <c r="D402" s="9" t="s">
        <v>1137</v>
      </c>
    </row>
    <row r="403" spans="1:4">
      <c r="A403" s="8" t="s">
        <v>833</v>
      </c>
      <c r="B403" t="str">
        <f>IF(病院!L319="","",病院!L319)</f>
        <v>　</v>
      </c>
      <c r="C403" t="s">
        <v>1136</v>
      </c>
      <c r="D403" s="9" t="s">
        <v>1138</v>
      </c>
    </row>
    <row r="404" spans="1:4">
      <c r="A404" s="8" t="s">
        <v>834</v>
      </c>
      <c r="B404" t="str">
        <f>IF(病院!R319="","",病院!R319)</f>
        <v>　</v>
      </c>
      <c r="C404" t="s">
        <v>1136</v>
      </c>
      <c r="D404" s="9" t="s">
        <v>1139</v>
      </c>
    </row>
    <row r="405" spans="1:4">
      <c r="A405" s="8" t="s">
        <v>835</v>
      </c>
      <c r="B405" t="str">
        <f>IF(病院!X319="","",病院!X319)</f>
        <v>　</v>
      </c>
      <c r="C405" t="s">
        <v>1136</v>
      </c>
      <c r="D405" s="9" t="s">
        <v>1140</v>
      </c>
    </row>
    <row r="406" spans="1:4">
      <c r="A406" s="6" t="s">
        <v>824</v>
      </c>
      <c r="B406" t="str">
        <f>IF(病院!AJ316="","",病院!AJ316)</f>
        <v/>
      </c>
      <c r="C406" t="s">
        <v>1136</v>
      </c>
      <c r="D406" s="9" t="s">
        <v>1141</v>
      </c>
    </row>
    <row r="407" spans="1:4">
      <c r="A407" s="6" t="s">
        <v>825</v>
      </c>
      <c r="B407" t="str">
        <f>IF(病院!AT316="","",病院!AT316)</f>
        <v/>
      </c>
      <c r="C407" t="s">
        <v>1136</v>
      </c>
      <c r="D407" s="9" t="s">
        <v>1142</v>
      </c>
    </row>
    <row r="408" spans="1:4">
      <c r="A408" s="6" t="s">
        <v>826</v>
      </c>
      <c r="B408" t="str">
        <f>IF(病院!AJ319="","",病院!AJ319)</f>
        <v/>
      </c>
      <c r="C408" t="s">
        <v>1136</v>
      </c>
      <c r="D408" s="9" t="s">
        <v>1143</v>
      </c>
    </row>
    <row r="409" spans="1:4">
      <c r="A409" s="6" t="s">
        <v>827</v>
      </c>
      <c r="B409" t="str">
        <f>IF(病院!AT319="","",病院!AT319)</f>
        <v/>
      </c>
      <c r="C409" t="s">
        <v>1136</v>
      </c>
      <c r="D409" s="9" t="s">
        <v>1144</v>
      </c>
    </row>
    <row r="410" spans="1:4">
      <c r="A410" s="8" t="s">
        <v>1341</v>
      </c>
      <c r="B410" t="str">
        <f>IF(病院!AJ322="","",病院!AJ322)</f>
        <v/>
      </c>
      <c r="C410" t="s">
        <v>1136</v>
      </c>
      <c r="D410" s="9" t="s">
        <v>1343</v>
      </c>
    </row>
    <row r="411" spans="1:4">
      <c r="A411" s="8" t="s">
        <v>1342</v>
      </c>
      <c r="B411" t="str">
        <f>IF(病院!AT322="","",病院!AT322)</f>
        <v/>
      </c>
      <c r="C411" t="s">
        <v>1136</v>
      </c>
      <c r="D411" s="9" t="s">
        <v>1344</v>
      </c>
    </row>
    <row r="412" spans="1:4">
      <c r="A412" s="11" t="s">
        <v>828</v>
      </c>
      <c r="B412" t="str">
        <f>IF(病院!F325="","",病院!F325)</f>
        <v/>
      </c>
      <c r="C412" t="s">
        <v>1136</v>
      </c>
      <c r="D412" s="9" t="s">
        <v>1132</v>
      </c>
    </row>
    <row r="413" spans="1:4">
      <c r="A413" s="11" t="s">
        <v>829</v>
      </c>
      <c r="B413" t="str">
        <f>IF(病院!L325="","",病院!L325)</f>
        <v/>
      </c>
      <c r="C413" t="s">
        <v>1136</v>
      </c>
      <c r="D413" s="9" t="s">
        <v>1133</v>
      </c>
    </row>
    <row r="414" spans="1:4">
      <c r="A414" s="11" t="s">
        <v>830</v>
      </c>
      <c r="B414" t="str">
        <f>IF(病院!R325="","",病院!R325)</f>
        <v/>
      </c>
      <c r="C414" t="s">
        <v>1136</v>
      </c>
      <c r="D414" s="9" t="s">
        <v>1134</v>
      </c>
    </row>
    <row r="415" spans="1:4">
      <c r="A415" s="11" t="s">
        <v>831</v>
      </c>
      <c r="B415" t="str">
        <f>IF(病院!X325="","",病院!X325)</f>
        <v/>
      </c>
      <c r="C415" t="s">
        <v>1136</v>
      </c>
      <c r="D415" s="9" t="s">
        <v>1135</v>
      </c>
    </row>
    <row r="416" spans="1:4">
      <c r="A416" s="11" t="s">
        <v>832</v>
      </c>
      <c r="B416" t="str">
        <f>IF(病院!F328="","",病院!F328)</f>
        <v/>
      </c>
      <c r="C416" t="s">
        <v>1136</v>
      </c>
      <c r="D416" s="9" t="s">
        <v>1137</v>
      </c>
    </row>
    <row r="417" spans="1:4">
      <c r="A417" s="11" t="s">
        <v>833</v>
      </c>
      <c r="B417" t="str">
        <f>IF(病院!L328="","",病院!L328)</f>
        <v/>
      </c>
      <c r="C417" t="s">
        <v>1136</v>
      </c>
      <c r="D417" s="9" t="s">
        <v>1138</v>
      </c>
    </row>
    <row r="418" spans="1:4">
      <c r="A418" s="11" t="s">
        <v>834</v>
      </c>
      <c r="B418" t="str">
        <f>IF(病院!R328="","",病院!R328)</f>
        <v/>
      </c>
      <c r="C418" t="s">
        <v>1136</v>
      </c>
      <c r="D418" s="9" t="s">
        <v>1139</v>
      </c>
    </row>
    <row r="419" spans="1:4">
      <c r="A419" s="11" t="s">
        <v>835</v>
      </c>
      <c r="B419" t="str">
        <f>IF(病院!X328="","",病院!X328)</f>
        <v/>
      </c>
      <c r="C419" t="s">
        <v>1136</v>
      </c>
      <c r="D419" s="9" t="s">
        <v>1140</v>
      </c>
    </row>
    <row r="420" spans="1:4">
      <c r="A420" s="11" t="s">
        <v>824</v>
      </c>
      <c r="B420" t="str">
        <f>IF(病院!AJ325="","",病院!AJ325)</f>
        <v/>
      </c>
      <c r="C420" t="s">
        <v>1136</v>
      </c>
      <c r="D420" s="9" t="s">
        <v>1141</v>
      </c>
    </row>
    <row r="421" spans="1:4">
      <c r="A421" s="11" t="s">
        <v>825</v>
      </c>
      <c r="B421" t="str">
        <f>IF(病院!AT325="","",病院!AT325)</f>
        <v/>
      </c>
      <c r="C421" t="s">
        <v>1136</v>
      </c>
      <c r="D421" s="9" t="s">
        <v>1142</v>
      </c>
    </row>
    <row r="422" spans="1:4">
      <c r="A422" s="11" t="s">
        <v>826</v>
      </c>
      <c r="B422" t="str">
        <f>IF(病院!AJ328="","",病院!AJ328)</f>
        <v/>
      </c>
      <c r="C422" t="s">
        <v>1136</v>
      </c>
      <c r="D422" s="9" t="s">
        <v>1143</v>
      </c>
    </row>
    <row r="423" spans="1:4">
      <c r="A423" s="11" t="s">
        <v>827</v>
      </c>
      <c r="B423" t="str">
        <f>IF(病院!AT328="","",病院!AT328)</f>
        <v/>
      </c>
      <c r="C423" t="s">
        <v>1136</v>
      </c>
      <c r="D423" s="9" t="s">
        <v>1144</v>
      </c>
    </row>
    <row r="424" spans="1:4">
      <c r="A424" s="11" t="s">
        <v>1341</v>
      </c>
      <c r="B424" t="str">
        <f>IF(病院!AJ331="","",病院!AJ331)</f>
        <v/>
      </c>
      <c r="C424" t="s">
        <v>1136</v>
      </c>
      <c r="D424" s="9" t="s">
        <v>1343</v>
      </c>
    </row>
    <row r="425" spans="1:4">
      <c r="A425" s="11" t="s">
        <v>1342</v>
      </c>
      <c r="B425" t="str">
        <f>IF(病院!AT331="","",病院!AT331)</f>
        <v/>
      </c>
      <c r="C425" t="s">
        <v>1136</v>
      </c>
      <c r="D425" s="9" t="s">
        <v>1344</v>
      </c>
    </row>
    <row r="426" spans="1:4">
      <c r="A426" s="11" t="s">
        <v>828</v>
      </c>
      <c r="B426" t="str">
        <f>IF(病院!F334="","",病院!F334)</f>
        <v/>
      </c>
      <c r="C426" t="s">
        <v>1136</v>
      </c>
      <c r="D426" s="9" t="s">
        <v>1132</v>
      </c>
    </row>
    <row r="427" spans="1:4">
      <c r="A427" s="11" t="s">
        <v>829</v>
      </c>
      <c r="B427" t="str">
        <f>IF(病院!L334="","",病院!L334)</f>
        <v/>
      </c>
      <c r="C427" t="s">
        <v>1136</v>
      </c>
      <c r="D427" s="9" t="s">
        <v>1133</v>
      </c>
    </row>
    <row r="428" spans="1:4">
      <c r="A428" s="11" t="s">
        <v>830</v>
      </c>
      <c r="B428" t="str">
        <f>IF(病院!R334="","",病院!R334)</f>
        <v/>
      </c>
      <c r="C428" t="s">
        <v>1136</v>
      </c>
      <c r="D428" s="9" t="s">
        <v>1134</v>
      </c>
    </row>
    <row r="429" spans="1:4">
      <c r="A429" s="11" t="s">
        <v>831</v>
      </c>
      <c r="B429" t="str">
        <f>IF(病院!X334="","",病院!X334)</f>
        <v/>
      </c>
      <c r="C429" t="s">
        <v>1136</v>
      </c>
      <c r="D429" s="9" t="s">
        <v>1135</v>
      </c>
    </row>
    <row r="430" spans="1:4">
      <c r="A430" s="11" t="s">
        <v>832</v>
      </c>
      <c r="B430" t="str">
        <f>IF(病院!F337="","",病院!F337)</f>
        <v/>
      </c>
      <c r="C430" t="s">
        <v>1136</v>
      </c>
      <c r="D430" s="9" t="s">
        <v>1137</v>
      </c>
    </row>
    <row r="431" spans="1:4">
      <c r="A431" s="11" t="s">
        <v>833</v>
      </c>
      <c r="B431" t="str">
        <f>IF(病院!L337="","",病院!L337)</f>
        <v/>
      </c>
      <c r="C431" t="s">
        <v>1136</v>
      </c>
      <c r="D431" s="9" t="s">
        <v>1138</v>
      </c>
    </row>
    <row r="432" spans="1:4">
      <c r="A432" s="11" t="s">
        <v>834</v>
      </c>
      <c r="B432" t="str">
        <f>IF(病院!R337="","",病院!R337)</f>
        <v/>
      </c>
      <c r="C432" t="s">
        <v>1136</v>
      </c>
      <c r="D432" s="9" t="s">
        <v>1139</v>
      </c>
    </row>
    <row r="433" spans="1:4">
      <c r="A433" s="11" t="s">
        <v>835</v>
      </c>
      <c r="B433" t="str">
        <f>IF(病院!X337="","",病院!X337)</f>
        <v/>
      </c>
      <c r="C433" t="s">
        <v>1136</v>
      </c>
      <c r="D433" s="9" t="s">
        <v>1140</v>
      </c>
    </row>
    <row r="434" spans="1:4">
      <c r="A434" s="11" t="s">
        <v>824</v>
      </c>
      <c r="B434" t="str">
        <f>IF(病院!AJ334="","",病院!AJ334)</f>
        <v/>
      </c>
      <c r="C434" t="s">
        <v>1136</v>
      </c>
      <c r="D434" s="9" t="s">
        <v>1141</v>
      </c>
    </row>
    <row r="435" spans="1:4">
      <c r="A435" s="11" t="s">
        <v>825</v>
      </c>
      <c r="B435" t="str">
        <f>IF(病院!AT334="","",病院!AT334)</f>
        <v/>
      </c>
      <c r="C435" t="s">
        <v>1136</v>
      </c>
      <c r="D435" s="9" t="s">
        <v>1142</v>
      </c>
    </row>
    <row r="436" spans="1:4">
      <c r="A436" s="11" t="s">
        <v>826</v>
      </c>
      <c r="B436" t="str">
        <f>IF(病院!AJ337="","",病院!AJ337)</f>
        <v/>
      </c>
      <c r="C436" t="s">
        <v>1136</v>
      </c>
      <c r="D436" s="9" t="s">
        <v>1143</v>
      </c>
    </row>
    <row r="437" spans="1:4">
      <c r="A437" s="11" t="s">
        <v>827</v>
      </c>
      <c r="B437" t="str">
        <f>IF(病院!AT337="","",病院!AT337)</f>
        <v/>
      </c>
      <c r="C437" t="s">
        <v>1136</v>
      </c>
      <c r="D437" s="9" t="s">
        <v>1144</v>
      </c>
    </row>
    <row r="438" spans="1:4">
      <c r="A438" s="11" t="s">
        <v>1341</v>
      </c>
      <c r="B438" t="str">
        <f>IF(病院!AJ340="","",病院!AJ340)</f>
        <v/>
      </c>
      <c r="C438" t="s">
        <v>1136</v>
      </c>
      <c r="D438" s="9" t="s">
        <v>1343</v>
      </c>
    </row>
    <row r="439" spans="1:4">
      <c r="A439" s="11" t="s">
        <v>1342</v>
      </c>
      <c r="B439" t="str">
        <f>IF(病院!AT340="","",病院!AT340)</f>
        <v/>
      </c>
      <c r="C439" t="s">
        <v>1136</v>
      </c>
      <c r="D439" s="9" t="s">
        <v>1344</v>
      </c>
    </row>
    <row r="440" spans="1:4">
      <c r="A440" s="6" t="s">
        <v>1066</v>
      </c>
      <c r="B440" t="str">
        <f>IF(病院!AK408="","",病院!AK408)</f>
        <v/>
      </c>
      <c r="C440" t="s">
        <v>1145</v>
      </c>
      <c r="D440" s="9" t="s">
        <v>1147</v>
      </c>
    </row>
    <row r="441" spans="1:4">
      <c r="A441" s="6" t="s">
        <v>836</v>
      </c>
      <c r="B441" t="str">
        <f>IF(病院!V408="","",病院!V408)</f>
        <v/>
      </c>
      <c r="C441" t="s">
        <v>1145</v>
      </c>
      <c r="D441" s="9" t="s">
        <v>1146</v>
      </c>
    </row>
    <row r="442" spans="1:4">
      <c r="A442" s="6" t="s">
        <v>837</v>
      </c>
      <c r="B442" t="str">
        <f>IF(病院!AK409="","",病院!AK409)</f>
        <v/>
      </c>
      <c r="C442" t="s">
        <v>1145</v>
      </c>
      <c r="D442" s="9" t="s">
        <v>1148</v>
      </c>
    </row>
    <row r="443" spans="1:4">
      <c r="A443" s="6" t="s">
        <v>838</v>
      </c>
      <c r="B443" t="str">
        <f>IF(病院!AK410="","",病院!AK410)</f>
        <v/>
      </c>
      <c r="C443" t="s">
        <v>1145</v>
      </c>
      <c r="D443" s="9" t="s">
        <v>1149</v>
      </c>
    </row>
    <row r="444" spans="1:4">
      <c r="A444" s="6" t="s">
        <v>839</v>
      </c>
      <c r="B444" t="str">
        <f>IF(病院!AK411="","",病院!AK411)</f>
        <v/>
      </c>
      <c r="C444" t="s">
        <v>1145</v>
      </c>
      <c r="D444" s="9" t="s">
        <v>1150</v>
      </c>
    </row>
    <row r="445" spans="1:4">
      <c r="A445" s="6" t="s">
        <v>840</v>
      </c>
      <c r="B445" t="str">
        <f>IF(病院!O345="","",病院!O345)</f>
        <v/>
      </c>
      <c r="C445" t="s">
        <v>1145</v>
      </c>
      <c r="D445" s="9" t="s">
        <v>1151</v>
      </c>
    </row>
    <row r="446" spans="1:4">
      <c r="A446" s="6" t="s">
        <v>841</v>
      </c>
      <c r="B446" t="str">
        <f>IF(病院!Y413="","",病院!Y413)</f>
        <v/>
      </c>
      <c r="C446" t="s">
        <v>1145</v>
      </c>
      <c r="D446" s="9" t="s">
        <v>1152</v>
      </c>
    </row>
    <row r="447" spans="1:4">
      <c r="A447" s="6" t="s">
        <v>842</v>
      </c>
      <c r="B447" t="str">
        <f>IF(病院!AN413="","",病院!AN413)</f>
        <v/>
      </c>
      <c r="C447" t="s">
        <v>1145</v>
      </c>
      <c r="D447" s="9" t="s">
        <v>1153</v>
      </c>
    </row>
    <row r="448" spans="1:4">
      <c r="A448" s="6" t="s">
        <v>843</v>
      </c>
      <c r="B448" t="str">
        <f>IF(病院!BA413="","",病院!BA413)</f>
        <v/>
      </c>
      <c r="C448" t="s">
        <v>1145</v>
      </c>
      <c r="D448" s="9" t="s">
        <v>1154</v>
      </c>
    </row>
    <row r="449" spans="1:4">
      <c r="A449" s="6" t="s">
        <v>844</v>
      </c>
      <c r="B449" t="str">
        <f>IF(病院!Y395="","",病院!Y395)</f>
        <v/>
      </c>
      <c r="C449" t="s">
        <v>1145</v>
      </c>
      <c r="D449" s="9" t="s">
        <v>1155</v>
      </c>
    </row>
    <row r="450" spans="1:4">
      <c r="A450" s="6" t="s">
        <v>845</v>
      </c>
      <c r="B450" t="str">
        <f>IF(病院!AN395="","",病院!AN395)</f>
        <v/>
      </c>
      <c r="C450" t="s">
        <v>1145</v>
      </c>
      <c r="D450" s="9" t="s">
        <v>1156</v>
      </c>
    </row>
    <row r="451" spans="1:4">
      <c r="A451" s="6" t="s">
        <v>846</v>
      </c>
      <c r="B451" t="str">
        <f>IF(病院!BA395="","",病院!BA395)</f>
        <v/>
      </c>
      <c r="C451" t="s">
        <v>1145</v>
      </c>
      <c r="D451" s="9" t="s">
        <v>1157</v>
      </c>
    </row>
    <row r="452" spans="1:4">
      <c r="A452" s="6" t="s">
        <v>847</v>
      </c>
      <c r="B452" t="str">
        <f>IF(病院!Y398="","",病院!Y398)</f>
        <v/>
      </c>
      <c r="C452" t="s">
        <v>1145</v>
      </c>
      <c r="D452" s="9" t="s">
        <v>1158</v>
      </c>
    </row>
    <row r="453" spans="1:4">
      <c r="A453" s="6" t="s">
        <v>848</v>
      </c>
      <c r="B453" t="str">
        <f>IF(病院!AN398="","",病院!AN398)</f>
        <v/>
      </c>
      <c r="C453" t="s">
        <v>1145</v>
      </c>
      <c r="D453" s="9" t="s">
        <v>1159</v>
      </c>
    </row>
    <row r="454" spans="1:4">
      <c r="A454" s="6" t="s">
        <v>849</v>
      </c>
      <c r="B454" t="str">
        <f>IF(病院!AN401="","",病院!AN401)</f>
        <v/>
      </c>
      <c r="C454" t="s">
        <v>1145</v>
      </c>
      <c r="D454" s="9" t="s">
        <v>1160</v>
      </c>
    </row>
    <row r="455" spans="1:4">
      <c r="A455" s="6" t="s">
        <v>850</v>
      </c>
      <c r="B455" t="str">
        <f>IF(病院!AB416="","",病院!AB416)</f>
        <v/>
      </c>
      <c r="C455" t="s">
        <v>1145</v>
      </c>
      <c r="D455" s="9" t="s">
        <v>1161</v>
      </c>
    </row>
    <row r="456" spans="1:4">
      <c r="A456" s="6" t="s">
        <v>851</v>
      </c>
      <c r="B456" t="str">
        <f>IF(病院!AW416="","",病院!AW416)</f>
        <v/>
      </c>
      <c r="C456" t="s">
        <v>1145</v>
      </c>
      <c r="D456" s="9" t="s">
        <v>1162</v>
      </c>
    </row>
    <row r="457" spans="1:4">
      <c r="A457" s="6" t="s">
        <v>852</v>
      </c>
      <c r="B457" t="str">
        <f>IF(病院!AB404="","",病院!AB404)</f>
        <v/>
      </c>
      <c r="C457" t="s">
        <v>1145</v>
      </c>
      <c r="D457" s="9" t="s">
        <v>1163</v>
      </c>
    </row>
    <row r="458" spans="1:4">
      <c r="A458" s="6" t="s">
        <v>853</v>
      </c>
      <c r="B458" t="str">
        <f>IF(病院!AV404="","",病院!AV404)</f>
        <v/>
      </c>
      <c r="C458" t="s">
        <v>1145</v>
      </c>
      <c r="D458" s="9" t="s">
        <v>1164</v>
      </c>
    </row>
    <row r="459" spans="1:4">
      <c r="A459" s="6" t="s">
        <v>854</v>
      </c>
      <c r="B459" t="str">
        <f>IF(病院!N356="","",病院!N356)</f>
        <v/>
      </c>
      <c r="C459" t="s">
        <v>1145</v>
      </c>
      <c r="D459" s="9" t="s">
        <v>1165</v>
      </c>
    </row>
    <row r="460" spans="1:4">
      <c r="A460" s="6" t="s">
        <v>855</v>
      </c>
      <c r="B460" t="str">
        <f>IF(病院!N359="","",病院!N359)</f>
        <v/>
      </c>
      <c r="C460" t="s">
        <v>1145</v>
      </c>
      <c r="D460" s="9" t="s">
        <v>1166</v>
      </c>
    </row>
    <row r="461" spans="1:4">
      <c r="A461" s="6" t="s">
        <v>856</v>
      </c>
      <c r="B461" t="str">
        <f>IF(病院!N362="","",病院!N362)</f>
        <v/>
      </c>
      <c r="C461" t="s">
        <v>1145</v>
      </c>
      <c r="D461" s="9" t="s">
        <v>1167</v>
      </c>
    </row>
    <row r="462" spans="1:4">
      <c r="A462" s="6" t="s">
        <v>857</v>
      </c>
      <c r="B462" t="str">
        <f>IF(病院!N365="","",病院!N365)</f>
        <v/>
      </c>
      <c r="C462" t="s">
        <v>1145</v>
      </c>
      <c r="D462" s="9" t="s">
        <v>1168</v>
      </c>
    </row>
    <row r="463" spans="1:4">
      <c r="A463" s="6" t="s">
        <v>858</v>
      </c>
      <c r="B463" t="str">
        <f>IF(病院!N368="","",病院!N368)</f>
        <v/>
      </c>
      <c r="C463" t="s">
        <v>1145</v>
      </c>
      <c r="D463" s="9" t="s">
        <v>1169</v>
      </c>
    </row>
    <row r="464" spans="1:4">
      <c r="A464" s="6" t="s">
        <v>859</v>
      </c>
      <c r="B464" t="str">
        <f>IF(病院!N371="","",病院!N371)</f>
        <v/>
      </c>
      <c r="C464" t="s">
        <v>1145</v>
      </c>
      <c r="D464" s="9" t="s">
        <v>1170</v>
      </c>
    </row>
    <row r="465" spans="1:5">
      <c r="A465" s="6" t="s">
        <v>860</v>
      </c>
      <c r="B465" t="str">
        <f>IF(病院!N374="","",病院!N374)</f>
        <v/>
      </c>
      <c r="C465" t="s">
        <v>1145</v>
      </c>
      <c r="D465" s="9" t="s">
        <v>1171</v>
      </c>
    </row>
    <row r="466" spans="1:5">
      <c r="A466" s="6" t="s">
        <v>479</v>
      </c>
      <c r="B466" t="str">
        <f>IF(病院!N377="","",病院!N377)</f>
        <v/>
      </c>
      <c r="C466" t="s">
        <v>1145</v>
      </c>
      <c r="D466" s="9" t="s">
        <v>1172</v>
      </c>
    </row>
    <row r="467" spans="1:5">
      <c r="A467" s="6" t="s">
        <v>480</v>
      </c>
      <c r="B467" t="str">
        <f>IF(病院!N380="","",病院!N380)</f>
        <v/>
      </c>
      <c r="C467" t="s">
        <v>1145</v>
      </c>
      <c r="D467" s="9" t="s">
        <v>1173</v>
      </c>
    </row>
    <row r="468" spans="1:5">
      <c r="A468" s="6" t="s">
        <v>481</v>
      </c>
      <c r="B468" t="str">
        <f>IF(病院!N383="","",病院!N383)</f>
        <v/>
      </c>
      <c r="C468" t="s">
        <v>1145</v>
      </c>
      <c r="D468" s="9" t="s">
        <v>1174</v>
      </c>
    </row>
    <row r="469" spans="1:5">
      <c r="A469" s="6" t="s">
        <v>482</v>
      </c>
      <c r="B469" t="str">
        <f>IF(病院!N386="","",病院!N386)</f>
        <v/>
      </c>
      <c r="C469" t="s">
        <v>1145</v>
      </c>
      <c r="D469" s="9" t="s">
        <v>1175</v>
      </c>
    </row>
    <row r="470" spans="1:5">
      <c r="A470" s="6" t="s">
        <v>483</v>
      </c>
      <c r="B470" t="str">
        <f>IF(病院!N389="","",病院!N389)</f>
        <v/>
      </c>
      <c r="C470" t="s">
        <v>1145</v>
      </c>
      <c r="D470" s="9" t="s">
        <v>1176</v>
      </c>
    </row>
    <row r="471" spans="1:5">
      <c r="A471" s="6" t="s">
        <v>1049</v>
      </c>
      <c r="B471" t="str">
        <f>IF(病院!M391="","",病院!M391)</f>
        <v/>
      </c>
      <c r="C471" t="s">
        <v>1145</v>
      </c>
      <c r="D471" s="9" t="s">
        <v>1063</v>
      </c>
    </row>
    <row r="472" spans="1:5">
      <c r="A472" s="6" t="s">
        <v>2068</v>
      </c>
      <c r="B472" t="str">
        <f>IF(病院!P425="","",病院!P425)</f>
        <v/>
      </c>
      <c r="C472" t="s">
        <v>1201</v>
      </c>
      <c r="D472" s="9" t="s">
        <v>1542</v>
      </c>
      <c r="E472" t="s">
        <v>1199</v>
      </c>
    </row>
    <row r="473" spans="1:5">
      <c r="A473" s="6" t="s">
        <v>485</v>
      </c>
      <c r="B473" t="str">
        <f>IF(病院!P426="","",病院!P426)</f>
        <v/>
      </c>
      <c r="C473" t="s">
        <v>1201</v>
      </c>
      <c r="D473" s="9" t="s">
        <v>1542</v>
      </c>
    </row>
    <row r="474" spans="1:5">
      <c r="A474" s="6" t="s">
        <v>1509</v>
      </c>
      <c r="B474" t="str">
        <f>IF(病院!P427="","",病院!P427)</f>
        <v/>
      </c>
      <c r="C474" t="s">
        <v>1201</v>
      </c>
      <c r="D474" s="9" t="s">
        <v>1542</v>
      </c>
    </row>
    <row r="475" spans="1:5">
      <c r="A475" s="6" t="s">
        <v>1510</v>
      </c>
      <c r="B475" t="str">
        <f>IF(病院!P428="","",病院!P428)</f>
        <v/>
      </c>
      <c r="C475" t="s">
        <v>1201</v>
      </c>
      <c r="D475" s="9" t="s">
        <v>1542</v>
      </c>
    </row>
    <row r="476" spans="1:5">
      <c r="A476" s="6" t="s">
        <v>1511</v>
      </c>
      <c r="B476" t="str">
        <f>IF(病院!P429="","",病院!P429)</f>
        <v/>
      </c>
      <c r="C476" t="s">
        <v>1201</v>
      </c>
      <c r="D476" s="9" t="s">
        <v>1542</v>
      </c>
    </row>
    <row r="477" spans="1:5">
      <c r="A477" s="6" t="s">
        <v>1512</v>
      </c>
      <c r="B477" t="str">
        <f>IF(病院!P430="","",病院!P430)</f>
        <v/>
      </c>
      <c r="C477" t="s">
        <v>1201</v>
      </c>
      <c r="D477" s="9" t="s">
        <v>1542</v>
      </c>
    </row>
    <row r="478" spans="1:5">
      <c r="A478" s="6" t="s">
        <v>1513</v>
      </c>
      <c r="B478" t="str">
        <f>IF(病院!P431="","",病院!P431)</f>
        <v/>
      </c>
      <c r="C478" t="s">
        <v>1201</v>
      </c>
      <c r="D478" s="9" t="s">
        <v>1542</v>
      </c>
    </row>
    <row r="479" spans="1:5" ht="27">
      <c r="A479" s="6" t="s">
        <v>1514</v>
      </c>
      <c r="B479" t="str">
        <f>IF(病院!P432="","",病院!P432)</f>
        <v/>
      </c>
      <c r="C479" t="s">
        <v>1201</v>
      </c>
      <c r="D479" s="9" t="s">
        <v>1542</v>
      </c>
    </row>
    <row r="480" spans="1:5">
      <c r="A480" s="6" t="s">
        <v>1515</v>
      </c>
      <c r="B480" t="str">
        <f>IF(病院!P433="","",病院!P433)</f>
        <v/>
      </c>
      <c r="C480" t="s">
        <v>1201</v>
      </c>
      <c r="D480" s="9" t="s">
        <v>1542</v>
      </c>
    </row>
    <row r="481" spans="1:4">
      <c r="A481" s="6" t="s">
        <v>494</v>
      </c>
      <c r="B481" t="str">
        <f>IF(病院!P434="","",病院!P434)</f>
        <v/>
      </c>
      <c r="C481" t="s">
        <v>1201</v>
      </c>
      <c r="D481" s="9" t="s">
        <v>1542</v>
      </c>
    </row>
    <row r="482" spans="1:4">
      <c r="A482" s="6" t="s">
        <v>1516</v>
      </c>
      <c r="B482" t="str">
        <f>IF(病院!P435="","",病院!P435)</f>
        <v/>
      </c>
      <c r="C482" t="s">
        <v>1201</v>
      </c>
      <c r="D482" s="9" t="s">
        <v>1542</v>
      </c>
    </row>
    <row r="483" spans="1:4">
      <c r="A483" s="6" t="s">
        <v>1517</v>
      </c>
      <c r="B483" t="str">
        <f>IF(病院!P436="","",病院!P436)</f>
        <v/>
      </c>
      <c r="C483" t="s">
        <v>1201</v>
      </c>
      <c r="D483" s="9" t="s">
        <v>1542</v>
      </c>
    </row>
    <row r="484" spans="1:4">
      <c r="A484" s="6" t="s">
        <v>495</v>
      </c>
      <c r="B484" t="str">
        <f>IF(病院!P437="","",病院!P437)</f>
        <v/>
      </c>
      <c r="C484" t="s">
        <v>1201</v>
      </c>
      <c r="D484" s="9" t="s">
        <v>1542</v>
      </c>
    </row>
    <row r="485" spans="1:4">
      <c r="A485" s="6" t="s">
        <v>1050</v>
      </c>
      <c r="B485" t="str">
        <f>IF(病院!P438="","",病院!P438)</f>
        <v/>
      </c>
      <c r="C485" t="s">
        <v>1201</v>
      </c>
      <c r="D485" s="9" t="s">
        <v>1542</v>
      </c>
    </row>
    <row r="486" spans="1:4">
      <c r="A486" s="6" t="s">
        <v>1518</v>
      </c>
      <c r="B486" t="str">
        <f>IF(病院!P439="","",病院!P439)</f>
        <v/>
      </c>
      <c r="C486" t="s">
        <v>1201</v>
      </c>
      <c r="D486" s="9" t="s">
        <v>1542</v>
      </c>
    </row>
    <row r="487" spans="1:4" ht="27">
      <c r="A487" s="6" t="s">
        <v>1051</v>
      </c>
      <c r="B487" t="str">
        <f>IF(病院!P440="","",病院!P440)</f>
        <v/>
      </c>
      <c r="C487" t="s">
        <v>1201</v>
      </c>
      <c r="D487" s="9" t="s">
        <v>1542</v>
      </c>
    </row>
    <row r="488" spans="1:4">
      <c r="A488" s="6" t="s">
        <v>484</v>
      </c>
      <c r="B488" t="str">
        <f>IF(病院!AH425="","",病院!AH425)</f>
        <v/>
      </c>
      <c r="C488" t="s">
        <v>1201</v>
      </c>
      <c r="D488" s="9" t="s">
        <v>1542</v>
      </c>
    </row>
    <row r="489" spans="1:4">
      <c r="A489" s="6" t="s">
        <v>486</v>
      </c>
      <c r="B489" t="str">
        <f>IF(病院!AH426="","",病院!AH426)</f>
        <v/>
      </c>
      <c r="C489" t="s">
        <v>1201</v>
      </c>
      <c r="D489" s="9" t="s">
        <v>1542</v>
      </c>
    </row>
    <row r="490" spans="1:4">
      <c r="A490" s="6" t="s">
        <v>1519</v>
      </c>
      <c r="B490" t="str">
        <f>IF(病院!AH427="","",病院!AH427)</f>
        <v/>
      </c>
      <c r="C490" t="s">
        <v>1201</v>
      </c>
      <c r="D490" s="9" t="s">
        <v>1542</v>
      </c>
    </row>
    <row r="491" spans="1:4">
      <c r="A491" s="6" t="s">
        <v>1520</v>
      </c>
      <c r="B491" t="str">
        <f>IF(病院!AH428="","",病院!AH428)</f>
        <v/>
      </c>
      <c r="C491" t="s">
        <v>1201</v>
      </c>
      <c r="D491" s="9" t="s">
        <v>1542</v>
      </c>
    </row>
    <row r="492" spans="1:4">
      <c r="A492" s="6" t="s">
        <v>490</v>
      </c>
      <c r="B492" t="str">
        <f>IF(病院!AH429="","",病院!AH429)</f>
        <v/>
      </c>
      <c r="C492" t="s">
        <v>1201</v>
      </c>
      <c r="D492" s="9" t="s">
        <v>1542</v>
      </c>
    </row>
    <row r="493" spans="1:4">
      <c r="A493" s="6" t="s">
        <v>1521</v>
      </c>
      <c r="B493" t="str">
        <f>IF(病院!AH430="","",病院!AH430)</f>
        <v/>
      </c>
      <c r="C493" t="s">
        <v>1201</v>
      </c>
      <c r="D493" s="9" t="s">
        <v>1542</v>
      </c>
    </row>
    <row r="494" spans="1:4">
      <c r="A494" s="6" t="s">
        <v>492</v>
      </c>
      <c r="B494" t="str">
        <f>IF(病院!AH431="","",病院!AH431)</f>
        <v/>
      </c>
      <c r="C494" t="s">
        <v>1201</v>
      </c>
      <c r="D494" s="9" t="s">
        <v>1542</v>
      </c>
    </row>
    <row r="495" spans="1:4">
      <c r="A495" s="6" t="s">
        <v>1522</v>
      </c>
      <c r="B495" t="str">
        <f>IF(病院!AH432="","",病院!AH432)</f>
        <v/>
      </c>
      <c r="C495" t="s">
        <v>1201</v>
      </c>
      <c r="D495" s="9" t="s">
        <v>1542</v>
      </c>
    </row>
    <row r="496" spans="1:4">
      <c r="A496" s="6" t="s">
        <v>493</v>
      </c>
      <c r="B496" t="str">
        <f>IF(病院!AH433="","",病院!AH433)</f>
        <v/>
      </c>
      <c r="C496" t="s">
        <v>1201</v>
      </c>
      <c r="D496" s="9" t="s">
        <v>1542</v>
      </c>
    </row>
    <row r="497" spans="1:4">
      <c r="A497" s="6" t="s">
        <v>1523</v>
      </c>
      <c r="B497" t="str">
        <f>IF(病院!AH434="","",病院!AH434)</f>
        <v/>
      </c>
      <c r="C497" t="s">
        <v>1201</v>
      </c>
      <c r="D497" s="9" t="s">
        <v>1542</v>
      </c>
    </row>
    <row r="498" spans="1:4">
      <c r="A498" s="6" t="s">
        <v>1524</v>
      </c>
      <c r="B498" t="str">
        <f>IF(病院!AH435="","",病院!AH435)</f>
        <v/>
      </c>
      <c r="C498" t="s">
        <v>1201</v>
      </c>
      <c r="D498" s="9" t="s">
        <v>1542</v>
      </c>
    </row>
    <row r="499" spans="1:4">
      <c r="A499" s="6" t="s">
        <v>1525</v>
      </c>
      <c r="B499" t="str">
        <f>IF(病院!AH436="","",病院!AH436)</f>
        <v/>
      </c>
      <c r="C499" t="s">
        <v>1201</v>
      </c>
      <c r="D499" s="9" t="s">
        <v>1542</v>
      </c>
    </row>
    <row r="500" spans="1:4">
      <c r="A500" s="6" t="s">
        <v>1526</v>
      </c>
      <c r="B500" t="str">
        <f>IF(病院!AH437="","",病院!AH437)</f>
        <v/>
      </c>
      <c r="C500" t="s">
        <v>1201</v>
      </c>
      <c r="D500" s="9" t="s">
        <v>1542</v>
      </c>
    </row>
    <row r="501" spans="1:4">
      <c r="A501" s="6" t="s">
        <v>1527</v>
      </c>
      <c r="B501" t="str">
        <f>IF(病院!AH438="","",病院!AH438)</f>
        <v/>
      </c>
      <c r="C501" t="s">
        <v>1201</v>
      </c>
      <c r="D501" s="9" t="s">
        <v>1542</v>
      </c>
    </row>
    <row r="502" spans="1:4">
      <c r="A502" s="6" t="s">
        <v>1528</v>
      </c>
      <c r="B502" t="str">
        <f>IF(病院!AH439="","",病院!AH439)</f>
        <v/>
      </c>
      <c r="C502" t="s">
        <v>1201</v>
      </c>
      <c r="D502" s="9" t="s">
        <v>1542</v>
      </c>
    </row>
    <row r="503" spans="1:4">
      <c r="A503" s="6" t="s">
        <v>1529</v>
      </c>
      <c r="B503" t="str">
        <f>IF(病院!AH440="","",病院!AH440)</f>
        <v/>
      </c>
      <c r="C503" t="s">
        <v>1201</v>
      </c>
      <c r="D503" s="9" t="s">
        <v>1542</v>
      </c>
    </row>
    <row r="504" spans="1:4">
      <c r="A504" s="6" t="s">
        <v>1530</v>
      </c>
      <c r="B504" t="str">
        <f>IF(病院!AZ425="","",病院!AZ425)</f>
        <v/>
      </c>
      <c r="C504" t="s">
        <v>1201</v>
      </c>
      <c r="D504" s="9" t="s">
        <v>1542</v>
      </c>
    </row>
    <row r="505" spans="1:4">
      <c r="A505" s="6" t="s">
        <v>487</v>
      </c>
      <c r="B505" t="str">
        <f>IF(病院!AZ426="","",病院!AZ426)</f>
        <v/>
      </c>
      <c r="C505" t="s">
        <v>1201</v>
      </c>
      <c r="D505" s="9" t="s">
        <v>1542</v>
      </c>
    </row>
    <row r="506" spans="1:4">
      <c r="A506" s="6" t="s">
        <v>488</v>
      </c>
      <c r="B506" t="str">
        <f>IF(病院!AZ427="","",病院!AZ427)</f>
        <v/>
      </c>
      <c r="C506" t="s">
        <v>1201</v>
      </c>
      <c r="D506" s="9" t="s">
        <v>1542</v>
      </c>
    </row>
    <row r="507" spans="1:4">
      <c r="A507" s="6" t="s">
        <v>489</v>
      </c>
      <c r="B507" t="str">
        <f>IF(病院!AZ428="","",病院!AZ428)</f>
        <v/>
      </c>
      <c r="C507" t="s">
        <v>1201</v>
      </c>
      <c r="D507" s="9" t="s">
        <v>1542</v>
      </c>
    </row>
    <row r="508" spans="1:4">
      <c r="A508" s="6" t="s">
        <v>1531</v>
      </c>
      <c r="B508" t="str">
        <f>IF(病院!AZ429="","",病院!AZ429)</f>
        <v/>
      </c>
      <c r="C508" t="s">
        <v>1201</v>
      </c>
      <c r="D508" s="9" t="s">
        <v>1542</v>
      </c>
    </row>
    <row r="509" spans="1:4">
      <c r="A509" s="6" t="s">
        <v>491</v>
      </c>
      <c r="B509" t="str">
        <f>IF(病院!AZ430="","",病院!AZ430)</f>
        <v/>
      </c>
      <c r="C509" t="s">
        <v>1201</v>
      </c>
      <c r="D509" s="9" t="s">
        <v>1542</v>
      </c>
    </row>
    <row r="510" spans="1:4">
      <c r="A510" s="6" t="s">
        <v>1532</v>
      </c>
      <c r="B510" t="str">
        <f>IF(病院!AZ431="","",病院!AZ431)</f>
        <v/>
      </c>
      <c r="C510" t="s">
        <v>1201</v>
      </c>
      <c r="D510" s="9" t="s">
        <v>1542</v>
      </c>
    </row>
    <row r="511" spans="1:4">
      <c r="A511" s="6" t="s">
        <v>1533</v>
      </c>
      <c r="B511" t="str">
        <f>IF(病院!AZ432="","",病院!AZ432)</f>
        <v/>
      </c>
      <c r="C511" t="s">
        <v>1201</v>
      </c>
      <c r="D511" s="9" t="s">
        <v>1542</v>
      </c>
    </row>
    <row r="512" spans="1:4">
      <c r="A512" s="6" t="s">
        <v>1534</v>
      </c>
      <c r="B512" t="str">
        <f>IF(病院!AZ433="","",病院!AZ433)</f>
        <v/>
      </c>
      <c r="C512" t="s">
        <v>1201</v>
      </c>
      <c r="D512" s="9" t="s">
        <v>1542</v>
      </c>
    </row>
    <row r="513" spans="1:4">
      <c r="A513" s="6" t="s">
        <v>1535</v>
      </c>
      <c r="B513" t="str">
        <f>IF(病院!AZ434="","",病院!AZ434)</f>
        <v/>
      </c>
      <c r="C513" t="s">
        <v>1201</v>
      </c>
      <c r="D513" s="9" t="s">
        <v>1542</v>
      </c>
    </row>
    <row r="514" spans="1:4">
      <c r="A514" s="6" t="s">
        <v>1536</v>
      </c>
      <c r="B514" t="str">
        <f>IF(病院!AZ435="","",病院!AZ435)</f>
        <v/>
      </c>
      <c r="C514" t="s">
        <v>1201</v>
      </c>
      <c r="D514" s="9" t="s">
        <v>1542</v>
      </c>
    </row>
    <row r="515" spans="1:4">
      <c r="A515" s="6" t="s">
        <v>1537</v>
      </c>
      <c r="B515" t="str">
        <f>IF(病院!AZ436="","",病院!AZ436)</f>
        <v/>
      </c>
      <c r="C515" t="s">
        <v>1201</v>
      </c>
      <c r="D515" s="9" t="s">
        <v>1542</v>
      </c>
    </row>
    <row r="516" spans="1:4">
      <c r="A516" s="6" t="s">
        <v>1538</v>
      </c>
      <c r="B516" t="str">
        <f>IF(病院!AZ437="","",病院!AZ437)</f>
        <v/>
      </c>
      <c r="C516" t="s">
        <v>1201</v>
      </c>
      <c r="D516" s="9" t="s">
        <v>1542</v>
      </c>
    </row>
    <row r="517" spans="1:4">
      <c r="A517" s="6" t="s">
        <v>1539</v>
      </c>
      <c r="B517" t="str">
        <f>IF(病院!AZ438="","",病院!AZ438)</f>
        <v/>
      </c>
      <c r="C517" t="s">
        <v>1201</v>
      </c>
      <c r="D517" s="9" t="s">
        <v>1542</v>
      </c>
    </row>
    <row r="518" spans="1:4" ht="27">
      <c r="A518" s="6" t="s">
        <v>1540</v>
      </c>
      <c r="B518" t="str">
        <f>IF(病院!AZ439="","",病院!AZ439)</f>
        <v/>
      </c>
      <c r="C518" t="s">
        <v>1201</v>
      </c>
      <c r="D518" s="9" t="s">
        <v>1542</v>
      </c>
    </row>
    <row r="519" spans="1:4">
      <c r="A519" s="6" t="s">
        <v>1177</v>
      </c>
      <c r="B519" t="str">
        <f>IF(病院!AD444="","",病院!AD444)</f>
        <v/>
      </c>
      <c r="C519" t="s">
        <v>1195</v>
      </c>
      <c r="D519" s="9" t="s">
        <v>1178</v>
      </c>
    </row>
    <row r="520" spans="1:4">
      <c r="A520" s="6" t="s">
        <v>496</v>
      </c>
      <c r="B520" t="str">
        <f>IF(病院!Y445="","",病院!Y445)</f>
        <v/>
      </c>
      <c r="C520" t="s">
        <v>1195</v>
      </c>
      <c r="D520" s="9" t="s">
        <v>1179</v>
      </c>
    </row>
    <row r="521" spans="1:4">
      <c r="A521" s="6" t="s">
        <v>497</v>
      </c>
      <c r="B521" t="str">
        <f>IF(病院!AI445="","",病院!AI445)</f>
        <v/>
      </c>
      <c r="C521" t="s">
        <v>1195</v>
      </c>
      <c r="D521" s="9" t="s">
        <v>1180</v>
      </c>
    </row>
    <row r="522" spans="1:4">
      <c r="A522" s="6" t="s">
        <v>498</v>
      </c>
      <c r="B522" t="str">
        <f>IF(病院!O448="","",病院!O448)</f>
        <v/>
      </c>
      <c r="C522" t="s">
        <v>1195</v>
      </c>
      <c r="D522" s="9" t="s">
        <v>1181</v>
      </c>
    </row>
    <row r="523" spans="1:4">
      <c r="A523" s="6" t="s">
        <v>499</v>
      </c>
      <c r="B523" t="str">
        <f>IF(病院!Y449="","",病院!Y449)</f>
        <v/>
      </c>
      <c r="C523" t="s">
        <v>1195</v>
      </c>
      <c r="D523" s="9" t="s">
        <v>1182</v>
      </c>
    </row>
    <row r="524" spans="1:4">
      <c r="A524" s="6" t="s">
        <v>500</v>
      </c>
      <c r="B524" t="str">
        <f>IF(病院!AI449="","",病院!AI449)</f>
        <v/>
      </c>
      <c r="C524" t="s">
        <v>1195</v>
      </c>
      <c r="D524" s="9" t="s">
        <v>1183</v>
      </c>
    </row>
    <row r="525" spans="1:4" ht="27">
      <c r="A525" s="6" t="s">
        <v>501</v>
      </c>
      <c r="B525" t="str">
        <f>IF(病院!O453="","",病院!O453)</f>
        <v/>
      </c>
      <c r="C525" t="s">
        <v>1195</v>
      </c>
      <c r="D525" s="9" t="s">
        <v>1184</v>
      </c>
    </row>
    <row r="526" spans="1:4" ht="27">
      <c r="A526" s="6" t="s">
        <v>502</v>
      </c>
      <c r="B526" t="str">
        <f>IF(病院!Y454="","",病院!Y454)</f>
        <v/>
      </c>
      <c r="C526" t="s">
        <v>1195</v>
      </c>
      <c r="D526" s="9" t="s">
        <v>1185</v>
      </c>
    </row>
    <row r="527" spans="1:4" ht="27">
      <c r="A527" s="6" t="s">
        <v>503</v>
      </c>
      <c r="B527" t="str">
        <f>IF(病院!AI454="","",病院!AI454)</f>
        <v/>
      </c>
      <c r="C527" t="s">
        <v>1195</v>
      </c>
      <c r="D527" s="9" t="s">
        <v>1186</v>
      </c>
    </row>
    <row r="528" spans="1:4">
      <c r="A528" s="6" t="s">
        <v>504</v>
      </c>
      <c r="B528" t="str">
        <f>IF(病院!O458="","",病院!O458)</f>
        <v/>
      </c>
      <c r="C528" t="s">
        <v>1195</v>
      </c>
      <c r="D528" s="9" t="s">
        <v>1187</v>
      </c>
    </row>
    <row r="529" spans="1:5">
      <c r="A529" s="6" t="s">
        <v>505</v>
      </c>
      <c r="B529" t="str">
        <f>IF(病院!Y459="","",病院!Y459)</f>
        <v/>
      </c>
      <c r="C529" t="s">
        <v>1195</v>
      </c>
      <c r="D529" s="9" t="s">
        <v>1188</v>
      </c>
    </row>
    <row r="530" spans="1:5">
      <c r="A530" s="6" t="s">
        <v>506</v>
      </c>
      <c r="B530" t="str">
        <f>IF(病院!AI459="","",病院!AI459)</f>
        <v/>
      </c>
      <c r="C530" t="s">
        <v>1195</v>
      </c>
      <c r="D530" s="9" t="s">
        <v>1189</v>
      </c>
    </row>
    <row r="531" spans="1:5">
      <c r="A531" s="6" t="s">
        <v>507</v>
      </c>
      <c r="B531" t="str">
        <f>IF(病院!O463="","",病院!O463)</f>
        <v/>
      </c>
      <c r="C531" t="s">
        <v>1195</v>
      </c>
      <c r="D531" s="9" t="s">
        <v>1190</v>
      </c>
    </row>
    <row r="532" spans="1:5">
      <c r="A532" s="6" t="s">
        <v>508</v>
      </c>
      <c r="B532" t="str">
        <f>IF(病院!Y464="","",病院!Y464)</f>
        <v/>
      </c>
      <c r="C532" t="s">
        <v>1195</v>
      </c>
      <c r="D532" s="9" t="s">
        <v>1191</v>
      </c>
    </row>
    <row r="533" spans="1:5">
      <c r="A533" s="6" t="s">
        <v>509</v>
      </c>
      <c r="B533" t="str">
        <f>IF(病院!AI464="","",病院!AI464)</f>
        <v/>
      </c>
      <c r="C533" t="s">
        <v>1195</v>
      </c>
      <c r="D533" s="9" t="s">
        <v>1192</v>
      </c>
    </row>
    <row r="534" spans="1:5">
      <c r="A534" s="6" t="s">
        <v>510</v>
      </c>
      <c r="B534" t="str">
        <f>IF(病院!O477="","",病院!O477)</f>
        <v/>
      </c>
      <c r="C534" t="s">
        <v>1195</v>
      </c>
      <c r="D534" s="9" t="s">
        <v>1196</v>
      </c>
    </row>
    <row r="535" spans="1:5">
      <c r="A535" s="6" t="s">
        <v>511</v>
      </c>
      <c r="B535" t="str">
        <f>IF(病院!N479="","",病院!N479)</f>
        <v/>
      </c>
      <c r="C535" t="s">
        <v>1195</v>
      </c>
      <c r="D535" s="9" t="s">
        <v>1197</v>
      </c>
    </row>
    <row r="536" spans="1:5">
      <c r="A536" s="6" t="s">
        <v>512</v>
      </c>
      <c r="B536" t="str">
        <f>IF(病院!N467="","",病院!N467)</f>
        <v/>
      </c>
      <c r="C536" t="s">
        <v>1195</v>
      </c>
      <c r="D536" s="9" t="s">
        <v>1193</v>
      </c>
    </row>
    <row r="537" spans="1:5">
      <c r="A537" s="6" t="s">
        <v>513</v>
      </c>
      <c r="B537" t="str">
        <f>IF(病院!AH469="","",病院!AH469)</f>
        <v/>
      </c>
      <c r="C537" t="s">
        <v>1195</v>
      </c>
      <c r="D537" s="9" t="s">
        <v>1194</v>
      </c>
    </row>
    <row r="538" spans="1:5">
      <c r="A538" s="6" t="s">
        <v>514</v>
      </c>
      <c r="B538" t="str">
        <f>IF(病院!N473="","",病院!N473)</f>
        <v/>
      </c>
      <c r="C538" t="s">
        <v>1195</v>
      </c>
      <c r="D538" s="9" t="s">
        <v>1198</v>
      </c>
    </row>
    <row r="539" spans="1:5">
      <c r="A539" s="6" t="s">
        <v>515</v>
      </c>
      <c r="B539" s="1" t="str">
        <f>IF(病院!M488="","",病院!M488)</f>
        <v/>
      </c>
      <c r="C539" t="s">
        <v>1202</v>
      </c>
      <c r="D539" s="9" t="s">
        <v>1203</v>
      </c>
      <c r="E539" t="s">
        <v>1200</v>
      </c>
    </row>
    <row r="540" spans="1:5">
      <c r="A540" s="6" t="s">
        <v>519</v>
      </c>
      <c r="B540" s="1" t="str">
        <f>IF(病院!M489="","",病院!M489)</f>
        <v/>
      </c>
      <c r="C540" t="s">
        <v>1202</v>
      </c>
      <c r="D540" s="9" t="s">
        <v>1203</v>
      </c>
    </row>
    <row r="541" spans="1:5">
      <c r="A541" s="6" t="s">
        <v>522</v>
      </c>
      <c r="B541" s="1" t="str">
        <f>IF(病院!M490="","",病院!M490)</f>
        <v/>
      </c>
      <c r="C541" t="s">
        <v>1202</v>
      </c>
      <c r="D541" s="9" t="s">
        <v>1203</v>
      </c>
    </row>
    <row r="542" spans="1:5">
      <c r="A542" s="6" t="s">
        <v>526</v>
      </c>
      <c r="B542" s="1" t="str">
        <f>IF(病院!M491="","",病院!M491)</f>
        <v/>
      </c>
      <c r="C542" t="s">
        <v>1202</v>
      </c>
      <c r="D542" s="9" t="s">
        <v>1203</v>
      </c>
    </row>
    <row r="543" spans="1:5">
      <c r="A543" s="6" t="s">
        <v>530</v>
      </c>
      <c r="B543" s="1" t="str">
        <f>IF(病院!M492="","",病院!M492)</f>
        <v/>
      </c>
      <c r="C543" t="s">
        <v>1202</v>
      </c>
      <c r="D543" s="9" t="s">
        <v>1203</v>
      </c>
    </row>
    <row r="544" spans="1:5">
      <c r="A544" s="6" t="s">
        <v>534</v>
      </c>
      <c r="B544" s="1" t="str">
        <f>IF(病院!M493="","",病院!M493)</f>
        <v/>
      </c>
      <c r="C544" t="s">
        <v>1202</v>
      </c>
      <c r="D544" s="9" t="s">
        <v>1203</v>
      </c>
    </row>
    <row r="545" spans="1:4">
      <c r="A545" s="6" t="s">
        <v>536</v>
      </c>
      <c r="B545" s="1" t="str">
        <f>IF(病院!M494="","",病院!M494)</f>
        <v/>
      </c>
      <c r="C545" t="s">
        <v>1202</v>
      </c>
      <c r="D545" s="9" t="s">
        <v>1203</v>
      </c>
    </row>
    <row r="546" spans="1:4">
      <c r="A546" s="6" t="s">
        <v>538</v>
      </c>
      <c r="B546" s="1" t="str">
        <f>IF(病院!M495="","",病院!M495)</f>
        <v/>
      </c>
      <c r="C546" t="s">
        <v>1202</v>
      </c>
      <c r="D546" s="9" t="s">
        <v>1203</v>
      </c>
    </row>
    <row r="547" spans="1:4">
      <c r="A547" s="6" t="s">
        <v>541</v>
      </c>
      <c r="B547" s="1" t="str">
        <f>IF(病院!M496="","",病院!M496)</f>
        <v/>
      </c>
      <c r="C547" t="s">
        <v>1202</v>
      </c>
      <c r="D547" s="9" t="s">
        <v>1203</v>
      </c>
    </row>
    <row r="548" spans="1:4">
      <c r="A548" s="6" t="s">
        <v>544</v>
      </c>
      <c r="B548" s="1" t="str">
        <f>IF(病院!M497="","",病院!M497)</f>
        <v/>
      </c>
      <c r="C548" t="s">
        <v>1202</v>
      </c>
      <c r="D548" s="9" t="s">
        <v>1203</v>
      </c>
    </row>
    <row r="549" spans="1:4">
      <c r="A549" s="6" t="s">
        <v>52</v>
      </c>
      <c r="B549" s="1" t="str">
        <f>IF(病院!M498="","",病院!M498)</f>
        <v/>
      </c>
      <c r="C549" t="s">
        <v>1202</v>
      </c>
      <c r="D549" s="9" t="s">
        <v>1203</v>
      </c>
    </row>
    <row r="550" spans="1:4">
      <c r="A550" s="6" t="s">
        <v>550</v>
      </c>
      <c r="B550" s="1" t="str">
        <f>IF(病院!M499="","",病院!M499)</f>
        <v/>
      </c>
      <c r="C550" t="s">
        <v>1202</v>
      </c>
      <c r="D550" s="9" t="s">
        <v>1203</v>
      </c>
    </row>
    <row r="551" spans="1:4">
      <c r="A551" s="6" t="s">
        <v>554</v>
      </c>
      <c r="B551" s="1" t="str">
        <f>IF(病院!M500="","",病院!M500)</f>
        <v/>
      </c>
      <c r="C551" t="s">
        <v>1202</v>
      </c>
      <c r="D551" s="9" t="s">
        <v>1203</v>
      </c>
    </row>
    <row r="552" spans="1:4">
      <c r="A552" s="6" t="s">
        <v>516</v>
      </c>
      <c r="B552" s="1" t="str">
        <f>IF(病院!M501="","",病院!M501)</f>
        <v/>
      </c>
      <c r="C552" t="s">
        <v>1202</v>
      </c>
      <c r="D552" s="9" t="s">
        <v>1203</v>
      </c>
    </row>
    <row r="553" spans="1:4">
      <c r="A553" s="6" t="s">
        <v>520</v>
      </c>
      <c r="B553" s="1" t="str">
        <f>IF(病院!M502="","",病院!M502)</f>
        <v/>
      </c>
      <c r="C553" t="s">
        <v>1202</v>
      </c>
      <c r="D553" s="9" t="s">
        <v>1203</v>
      </c>
    </row>
    <row r="554" spans="1:4">
      <c r="A554" s="6" t="s">
        <v>523</v>
      </c>
      <c r="B554" s="1" t="str">
        <f>IF(病院!M503="","",病院!M503)</f>
        <v/>
      </c>
      <c r="C554" t="s">
        <v>1202</v>
      </c>
      <c r="D554" s="9" t="s">
        <v>1203</v>
      </c>
    </row>
    <row r="555" spans="1:4">
      <c r="A555" s="6" t="s">
        <v>527</v>
      </c>
      <c r="B555" s="1" t="str">
        <f>IF(病院!M504="","",病院!M504)</f>
        <v/>
      </c>
      <c r="C555" t="s">
        <v>1202</v>
      </c>
      <c r="D555" s="9" t="s">
        <v>1203</v>
      </c>
    </row>
    <row r="556" spans="1:4">
      <c r="A556" s="6" t="s">
        <v>531</v>
      </c>
      <c r="B556" s="1" t="str">
        <f>IF(病院!M505="","",病院!M505)</f>
        <v/>
      </c>
      <c r="C556" t="s">
        <v>1202</v>
      </c>
      <c r="D556" s="9" t="s">
        <v>1203</v>
      </c>
    </row>
    <row r="557" spans="1:4">
      <c r="A557" s="6" t="s">
        <v>535</v>
      </c>
      <c r="B557" s="1" t="str">
        <f>IF(病院!M506="","",病院!M506)</f>
        <v/>
      </c>
      <c r="C557" t="s">
        <v>1202</v>
      </c>
      <c r="D557" s="9" t="s">
        <v>1203</v>
      </c>
    </row>
    <row r="558" spans="1:4">
      <c r="A558" s="6" t="s">
        <v>53</v>
      </c>
      <c r="B558" s="1" t="str">
        <f>IF(病院!M507="","",病院!M507)</f>
        <v/>
      </c>
      <c r="C558" t="s">
        <v>1202</v>
      </c>
      <c r="D558" s="9" t="s">
        <v>1203</v>
      </c>
    </row>
    <row r="559" spans="1:4">
      <c r="A559" s="6" t="s">
        <v>539</v>
      </c>
      <c r="B559" s="1" t="str">
        <f>IF(病院!M508="","",病院!M508)</f>
        <v/>
      </c>
      <c r="C559" t="s">
        <v>1202</v>
      </c>
      <c r="D559" s="9" t="s">
        <v>1203</v>
      </c>
    </row>
    <row r="560" spans="1:4">
      <c r="A560" s="6" t="s">
        <v>542</v>
      </c>
      <c r="B560" s="1" t="str">
        <f>IF(病院!M509="","",病院!M509)</f>
        <v/>
      </c>
      <c r="C560" t="s">
        <v>1202</v>
      </c>
      <c r="D560" s="9" t="s">
        <v>1203</v>
      </c>
    </row>
    <row r="561" spans="1:4">
      <c r="A561" s="6" t="s">
        <v>547</v>
      </c>
      <c r="B561" s="5" t="str">
        <f>IF(病院!M510="","",病院!M510)</f>
        <v/>
      </c>
      <c r="C561" t="s">
        <v>1202</v>
      </c>
      <c r="D561" s="9" t="s">
        <v>1203</v>
      </c>
    </row>
    <row r="562" spans="1:4">
      <c r="A562" s="6" t="s">
        <v>551</v>
      </c>
      <c r="B562" s="5" t="str">
        <f>IF(病院!AA488="","",病院!AA488)</f>
        <v/>
      </c>
      <c r="C562" t="s">
        <v>1202</v>
      </c>
      <c r="D562" s="9" t="s">
        <v>1203</v>
      </c>
    </row>
    <row r="563" spans="1:4">
      <c r="A563" s="6" t="s">
        <v>555</v>
      </c>
      <c r="B563" s="5" t="str">
        <f>IF(病院!AA489="","",病院!AA489)</f>
        <v/>
      </c>
      <c r="C563" t="s">
        <v>1202</v>
      </c>
      <c r="D563" s="9" t="s">
        <v>1203</v>
      </c>
    </row>
    <row r="564" spans="1:4">
      <c r="A564" s="6" t="s">
        <v>517</v>
      </c>
      <c r="B564" s="5" t="str">
        <f>IF(病院!AA490="","",病院!AA490)</f>
        <v/>
      </c>
      <c r="C564" t="s">
        <v>1202</v>
      </c>
      <c r="D564" s="9" t="s">
        <v>1203</v>
      </c>
    </row>
    <row r="565" spans="1:4">
      <c r="A565" s="6" t="s">
        <v>1052</v>
      </c>
      <c r="B565" s="5" t="str">
        <f>IF(病院!AA491="","",病院!AA491)</f>
        <v/>
      </c>
      <c r="C565" t="s">
        <v>1202</v>
      </c>
      <c r="D565" s="9" t="s">
        <v>1203</v>
      </c>
    </row>
    <row r="566" spans="1:4">
      <c r="A566" s="6" t="s">
        <v>524</v>
      </c>
      <c r="B566" s="5" t="str">
        <f>IF(病院!AA492="","",病院!AA492)</f>
        <v/>
      </c>
      <c r="C566" t="s">
        <v>1202</v>
      </c>
      <c r="D566" s="9" t="s">
        <v>1203</v>
      </c>
    </row>
    <row r="567" spans="1:4">
      <c r="A567" s="6" t="s">
        <v>528</v>
      </c>
      <c r="B567" s="5" t="str">
        <f>IF(病院!AA493="","",病院!AA493)</f>
        <v/>
      </c>
      <c r="C567" t="s">
        <v>1202</v>
      </c>
      <c r="D567" s="9" t="s">
        <v>1203</v>
      </c>
    </row>
    <row r="568" spans="1:4">
      <c r="A568" s="6" t="s">
        <v>532</v>
      </c>
      <c r="B568" s="5" t="str">
        <f>IF(病院!AA494="","",病院!AA494)</f>
        <v/>
      </c>
      <c r="C568" t="s">
        <v>1202</v>
      </c>
      <c r="D568" s="9" t="s">
        <v>1203</v>
      </c>
    </row>
    <row r="569" spans="1:4">
      <c r="A569" s="6" t="s">
        <v>54</v>
      </c>
      <c r="B569" s="5" t="str">
        <f>IF(病院!AA495="","",病院!AA495)</f>
        <v/>
      </c>
      <c r="C569" t="s">
        <v>1202</v>
      </c>
      <c r="D569" s="9" t="s">
        <v>1203</v>
      </c>
    </row>
    <row r="570" spans="1:4">
      <c r="A570" s="6" t="s">
        <v>55</v>
      </c>
      <c r="B570" s="5" t="str">
        <f>IF(病院!AA496="","",病院!AA496)</f>
        <v/>
      </c>
      <c r="C570" t="s">
        <v>1202</v>
      </c>
      <c r="D570" s="9" t="s">
        <v>1203</v>
      </c>
    </row>
    <row r="571" spans="1:4">
      <c r="A571" s="6" t="s">
        <v>56</v>
      </c>
      <c r="B571" s="5" t="str">
        <f>IF(病院!AA497="","",病院!AA497)</f>
        <v/>
      </c>
      <c r="C571" t="s">
        <v>1202</v>
      </c>
      <c r="D571" s="9" t="s">
        <v>1203</v>
      </c>
    </row>
    <row r="572" spans="1:4">
      <c r="A572" s="6" t="s">
        <v>57</v>
      </c>
      <c r="B572" s="5" t="str">
        <f>IF(病院!AA498="","",病院!AA498)</f>
        <v/>
      </c>
      <c r="C572" t="s">
        <v>1202</v>
      </c>
      <c r="D572" s="9" t="s">
        <v>1203</v>
      </c>
    </row>
    <row r="573" spans="1:4">
      <c r="A573" s="6" t="s">
        <v>58</v>
      </c>
      <c r="B573" s="5" t="str">
        <f>IF(病院!AA499="","",病院!AA499)</f>
        <v/>
      </c>
      <c r="C573" t="s">
        <v>1202</v>
      </c>
      <c r="D573" s="9" t="s">
        <v>1203</v>
      </c>
    </row>
    <row r="574" spans="1:4">
      <c r="A574" s="6" t="s">
        <v>548</v>
      </c>
      <c r="B574" s="5" t="str">
        <f>IF(病院!AA500="","",病院!AA500)</f>
        <v/>
      </c>
      <c r="C574" t="s">
        <v>1202</v>
      </c>
      <c r="D574" s="9" t="s">
        <v>1203</v>
      </c>
    </row>
    <row r="575" spans="1:4">
      <c r="A575" s="6" t="s">
        <v>552</v>
      </c>
      <c r="B575" s="5" t="str">
        <f>IF(病院!AA501="","",病院!AA501)</f>
        <v/>
      </c>
      <c r="C575" t="s">
        <v>1202</v>
      </c>
      <c r="D575" s="9" t="s">
        <v>1203</v>
      </c>
    </row>
    <row r="576" spans="1:4">
      <c r="A576" s="6" t="s">
        <v>556</v>
      </c>
      <c r="B576" s="5" t="str">
        <f>IF(病院!AA502="","",病院!AA502)</f>
        <v/>
      </c>
      <c r="C576" t="s">
        <v>1202</v>
      </c>
      <c r="D576" s="9" t="s">
        <v>1203</v>
      </c>
    </row>
    <row r="577" spans="1:4">
      <c r="A577" s="6" t="s">
        <v>518</v>
      </c>
      <c r="B577" s="5" t="str">
        <f>IF(病院!AA503="","",病院!AA503)</f>
        <v/>
      </c>
      <c r="C577" t="s">
        <v>1202</v>
      </c>
      <c r="D577" s="9" t="s">
        <v>1203</v>
      </c>
    </row>
    <row r="578" spans="1:4">
      <c r="A578" s="6" t="s">
        <v>525</v>
      </c>
      <c r="B578" s="5" t="str">
        <f>IF(病院!AA504="","",病院!AA504)</f>
        <v/>
      </c>
      <c r="C578" t="s">
        <v>1202</v>
      </c>
      <c r="D578" s="9" t="s">
        <v>1203</v>
      </c>
    </row>
    <row r="579" spans="1:4">
      <c r="A579" s="6" t="s">
        <v>529</v>
      </c>
      <c r="B579" s="5" t="str">
        <f>IF(病院!AA505="","",病院!AA505)</f>
        <v/>
      </c>
      <c r="C579" t="s">
        <v>1202</v>
      </c>
      <c r="D579" s="9" t="s">
        <v>1203</v>
      </c>
    </row>
    <row r="580" spans="1:4">
      <c r="A580" s="6" t="s">
        <v>533</v>
      </c>
      <c r="B580" s="5" t="str">
        <f>IF(病院!AA506="","",病院!AA506)</f>
        <v/>
      </c>
      <c r="C580" t="s">
        <v>1202</v>
      </c>
      <c r="D580" s="9" t="s">
        <v>1203</v>
      </c>
    </row>
    <row r="581" spans="1:4">
      <c r="A581" s="6" t="s">
        <v>59</v>
      </c>
      <c r="B581" s="5" t="str">
        <f>IF(病院!AA507="","",病院!AA507)</f>
        <v/>
      </c>
      <c r="C581" t="s">
        <v>1202</v>
      </c>
      <c r="D581" s="9" t="s">
        <v>1203</v>
      </c>
    </row>
    <row r="582" spans="1:4">
      <c r="A582" s="6" t="s">
        <v>537</v>
      </c>
      <c r="B582" s="5" t="str">
        <f>IF(病院!AA508="","",病院!AA508)</f>
        <v/>
      </c>
      <c r="C582" t="s">
        <v>1202</v>
      </c>
      <c r="D582" s="9" t="s">
        <v>1203</v>
      </c>
    </row>
    <row r="583" spans="1:4">
      <c r="A583" s="6" t="s">
        <v>546</v>
      </c>
      <c r="B583" s="5" t="str">
        <f>IF(病院!AA509="","",病院!AA509)</f>
        <v/>
      </c>
      <c r="C583" t="s">
        <v>1202</v>
      </c>
      <c r="D583" s="9" t="s">
        <v>1203</v>
      </c>
    </row>
    <row r="584" spans="1:4">
      <c r="A584" s="6" t="s">
        <v>549</v>
      </c>
      <c r="B584" s="5" t="str">
        <f>IF(病院!AA510="","",病院!AA510)</f>
        <v/>
      </c>
      <c r="C584" t="s">
        <v>1202</v>
      </c>
      <c r="D584" s="9" t="s">
        <v>1203</v>
      </c>
    </row>
    <row r="585" spans="1:4">
      <c r="A585" s="6" t="s">
        <v>553</v>
      </c>
      <c r="B585" s="1" t="str">
        <f>IF(病院!AO488="","",病院!AO488)</f>
        <v/>
      </c>
      <c r="C585" t="s">
        <v>1202</v>
      </c>
      <c r="D585" s="9" t="s">
        <v>1203</v>
      </c>
    </row>
    <row r="586" spans="1:4">
      <c r="A586" s="6" t="s">
        <v>60</v>
      </c>
      <c r="B586" s="5" t="str">
        <f>IF(病院!AO489="","",病院!AO489)</f>
        <v/>
      </c>
      <c r="C586" t="s">
        <v>1202</v>
      </c>
      <c r="D586" s="9" t="s">
        <v>1203</v>
      </c>
    </row>
    <row r="587" spans="1:4">
      <c r="A587" s="6" t="s">
        <v>61</v>
      </c>
      <c r="B587" s="5" t="str">
        <f>IF(病院!AO490="","",病院!AO490)</f>
        <v/>
      </c>
      <c r="C587" t="s">
        <v>1202</v>
      </c>
      <c r="D587" s="9" t="s">
        <v>1203</v>
      </c>
    </row>
    <row r="588" spans="1:4">
      <c r="A588" s="6" t="s">
        <v>62</v>
      </c>
      <c r="B588" s="5" t="str">
        <f>IF(病院!AO491="","",病院!AO491)</f>
        <v/>
      </c>
      <c r="C588" t="s">
        <v>1202</v>
      </c>
      <c r="D588" s="9" t="s">
        <v>1203</v>
      </c>
    </row>
    <row r="589" spans="1:4">
      <c r="A589" s="6" t="s">
        <v>63</v>
      </c>
      <c r="B589" s="5" t="str">
        <f>IF(病院!AO492="","",病院!AO492)</f>
        <v/>
      </c>
      <c r="C589" t="s">
        <v>1202</v>
      </c>
      <c r="D589" s="9" t="s">
        <v>1203</v>
      </c>
    </row>
    <row r="590" spans="1:4">
      <c r="A590" s="6" t="s">
        <v>64</v>
      </c>
      <c r="B590" s="5" t="str">
        <f>IF(病院!AO493="","",病院!AO493)</f>
        <v/>
      </c>
      <c r="C590" t="s">
        <v>1202</v>
      </c>
      <c r="D590" s="9" t="s">
        <v>1203</v>
      </c>
    </row>
    <row r="591" spans="1:4">
      <c r="A591" s="6" t="s">
        <v>65</v>
      </c>
      <c r="B591" s="5" t="str">
        <f>IF(病院!AO494="","",病院!AO494)</f>
        <v/>
      </c>
      <c r="C591" t="s">
        <v>1202</v>
      </c>
      <c r="D591" s="9" t="s">
        <v>1203</v>
      </c>
    </row>
    <row r="592" spans="1:4">
      <c r="A592" s="6" t="s">
        <v>66</v>
      </c>
      <c r="B592" s="5" t="str">
        <f>IF(病院!AO495="","",病院!AO495)</f>
        <v/>
      </c>
      <c r="C592" t="s">
        <v>1202</v>
      </c>
      <c r="D592" s="9" t="s">
        <v>1203</v>
      </c>
    </row>
    <row r="593" spans="1:4">
      <c r="A593" s="6" t="s">
        <v>67</v>
      </c>
      <c r="B593" s="5" t="str">
        <f>IF(病院!AO496="","",病院!AO496)</f>
        <v/>
      </c>
      <c r="C593" t="s">
        <v>1202</v>
      </c>
      <c r="D593" s="9" t="s">
        <v>1203</v>
      </c>
    </row>
    <row r="594" spans="1:4">
      <c r="A594" s="6" t="s">
        <v>68</v>
      </c>
      <c r="B594" s="5" t="str">
        <f>IF(病院!AO497="","",病院!AO497)</f>
        <v/>
      </c>
      <c r="C594" t="s">
        <v>1202</v>
      </c>
      <c r="D594" s="9" t="s">
        <v>1203</v>
      </c>
    </row>
    <row r="595" spans="1:4">
      <c r="A595" s="6" t="s">
        <v>69</v>
      </c>
      <c r="B595" s="5" t="str">
        <f>IF(病院!AO498="","",病院!AO498)</f>
        <v/>
      </c>
      <c r="C595" t="s">
        <v>1202</v>
      </c>
      <c r="D595" s="9" t="s">
        <v>1203</v>
      </c>
    </row>
    <row r="596" spans="1:4">
      <c r="A596" s="6" t="s">
        <v>70</v>
      </c>
      <c r="B596" s="5" t="str">
        <f>IF(病院!AO499="","",病院!AO499)</f>
        <v/>
      </c>
      <c r="C596" t="s">
        <v>1202</v>
      </c>
      <c r="D596" s="9" t="s">
        <v>1203</v>
      </c>
    </row>
    <row r="597" spans="1:4">
      <c r="A597" s="6" t="s">
        <v>1054</v>
      </c>
      <c r="B597" s="5" t="str">
        <f>IF(病院!AO500="","",病院!AO500)</f>
        <v/>
      </c>
      <c r="C597" t="s">
        <v>1202</v>
      </c>
      <c r="D597" s="9" t="s">
        <v>1203</v>
      </c>
    </row>
    <row r="598" spans="1:4">
      <c r="A598" s="2" t="s">
        <v>545</v>
      </c>
      <c r="B598" s="5" t="str">
        <f>IF(病院!AO501="","",病院!AO501)</f>
        <v/>
      </c>
      <c r="C598" t="s">
        <v>1202</v>
      </c>
      <c r="D598" s="9" t="s">
        <v>1203</v>
      </c>
    </row>
    <row r="599" spans="1:4">
      <c r="A599" s="2" t="s">
        <v>521</v>
      </c>
      <c r="B599" s="5" t="str">
        <f>IF(病院!AO502="","",病院!AO502)</f>
        <v/>
      </c>
      <c r="C599" t="s">
        <v>1202</v>
      </c>
      <c r="D599" s="9" t="s">
        <v>1203</v>
      </c>
    </row>
    <row r="600" spans="1:4">
      <c r="A600" s="2" t="s">
        <v>540</v>
      </c>
      <c r="B600" s="5" t="str">
        <f>IF(病院!AO503="","",病院!AO503)</f>
        <v/>
      </c>
      <c r="C600" t="s">
        <v>1202</v>
      </c>
      <c r="D600" s="9" t="s">
        <v>1203</v>
      </c>
    </row>
    <row r="601" spans="1:4">
      <c r="A601" s="2" t="s">
        <v>543</v>
      </c>
      <c r="B601" s="5" t="str">
        <f>IF(病院!AO504="","",病院!AO504)</f>
        <v/>
      </c>
      <c r="C601" t="s">
        <v>1202</v>
      </c>
      <c r="D601" s="9" t="s">
        <v>1203</v>
      </c>
    </row>
    <row r="602" spans="1:4">
      <c r="A602" s="2" t="s">
        <v>1055</v>
      </c>
      <c r="B602" s="5" t="str">
        <f>IF(病院!AO505="","",病院!AO505)</f>
        <v/>
      </c>
      <c r="C602" t="s">
        <v>1202</v>
      </c>
      <c r="D602" s="9" t="s">
        <v>1203</v>
      </c>
    </row>
    <row r="603" spans="1:4">
      <c r="A603" s="2" t="s">
        <v>1056</v>
      </c>
      <c r="B603" s="5" t="str">
        <f>IF(病院!AO506="","",病院!AO506)</f>
        <v/>
      </c>
      <c r="C603" t="s">
        <v>1202</v>
      </c>
      <c r="D603" s="9" t="s">
        <v>1203</v>
      </c>
    </row>
    <row r="604" spans="1:4">
      <c r="A604" s="2" t="s">
        <v>71</v>
      </c>
      <c r="B604" s="5" t="str">
        <f>IF(病院!AO507="","",病院!AO507)</f>
        <v/>
      </c>
      <c r="C604" t="s">
        <v>1202</v>
      </c>
      <c r="D604" s="9" t="s">
        <v>1203</v>
      </c>
    </row>
    <row r="605" spans="1:4">
      <c r="A605" s="2" t="s">
        <v>72</v>
      </c>
      <c r="B605" s="5" t="str">
        <f>IF(病院!AO508="","",病院!AO508)</f>
        <v/>
      </c>
      <c r="C605" t="s">
        <v>1202</v>
      </c>
      <c r="D605" s="9" t="s">
        <v>1203</v>
      </c>
    </row>
    <row r="606" spans="1:4">
      <c r="A606" s="2" t="s">
        <v>73</v>
      </c>
      <c r="B606" s="5" t="str">
        <f>IF(病院!AO509="","",病院!AO509)</f>
        <v/>
      </c>
      <c r="C606" t="s">
        <v>1202</v>
      </c>
      <c r="D606" s="9" t="s">
        <v>1203</v>
      </c>
    </row>
    <row r="607" spans="1:4">
      <c r="A607" s="2" t="s">
        <v>74</v>
      </c>
      <c r="B607" s="5" t="str">
        <f>IF(病院!AO510="","",病院!AO510)</f>
        <v/>
      </c>
      <c r="C607" t="s">
        <v>1202</v>
      </c>
      <c r="D607" s="9" t="s">
        <v>1203</v>
      </c>
    </row>
    <row r="608" spans="1:4">
      <c r="A608" s="2" t="s">
        <v>75</v>
      </c>
      <c r="B608" s="3" t="str">
        <f>IF(病院!BB488="","",病院!BB488)</f>
        <v/>
      </c>
      <c r="C608" t="s">
        <v>1202</v>
      </c>
      <c r="D608" s="9" t="s">
        <v>1203</v>
      </c>
    </row>
    <row r="609" spans="1:4">
      <c r="A609" s="2" t="s">
        <v>76</v>
      </c>
      <c r="B609" s="3" t="str">
        <f>IF(病院!BB489="","",病院!BB489)</f>
        <v/>
      </c>
      <c r="C609" t="s">
        <v>1202</v>
      </c>
      <c r="D609" s="9" t="s">
        <v>1203</v>
      </c>
    </row>
    <row r="610" spans="1:4">
      <c r="A610" s="2" t="s">
        <v>77</v>
      </c>
      <c r="B610" s="3" t="str">
        <f>IF(病院!BB490="","",病院!BB490)</f>
        <v/>
      </c>
      <c r="C610" t="s">
        <v>1202</v>
      </c>
      <c r="D610" s="9" t="s">
        <v>1203</v>
      </c>
    </row>
    <row r="611" spans="1:4">
      <c r="A611" s="2" t="s">
        <v>78</v>
      </c>
      <c r="B611" s="3" t="str">
        <f>IF(病院!BB491="","",病院!BB491)</f>
        <v/>
      </c>
      <c r="C611" t="s">
        <v>1202</v>
      </c>
      <c r="D611" s="9" t="s">
        <v>1203</v>
      </c>
    </row>
    <row r="612" spans="1:4">
      <c r="A612" s="2" t="s">
        <v>79</v>
      </c>
      <c r="B612" s="3" t="str">
        <f>IF(病院!BB492="","",病院!BB492)</f>
        <v/>
      </c>
      <c r="C612" t="s">
        <v>1202</v>
      </c>
      <c r="D612" s="9" t="s">
        <v>1203</v>
      </c>
    </row>
    <row r="613" spans="1:4">
      <c r="A613" s="2" t="s">
        <v>80</v>
      </c>
      <c r="B613" s="3" t="str">
        <f>IF(病院!BB493="","",病院!BB493)</f>
        <v/>
      </c>
      <c r="C613" t="s">
        <v>1202</v>
      </c>
      <c r="D613" s="9" t="s">
        <v>1203</v>
      </c>
    </row>
    <row r="614" spans="1:4">
      <c r="A614" s="2" t="s">
        <v>81</v>
      </c>
      <c r="B614" s="3" t="str">
        <f>IF(病院!BB494="","",病院!BB494)</f>
        <v/>
      </c>
      <c r="C614" t="s">
        <v>1202</v>
      </c>
      <c r="D614" s="9" t="s">
        <v>1203</v>
      </c>
    </row>
    <row r="615" spans="1:4">
      <c r="A615" s="2" t="s">
        <v>82</v>
      </c>
      <c r="B615" s="3" t="str">
        <f>IF(病院!BB495="","",病院!BB495)</f>
        <v/>
      </c>
      <c r="C615" t="s">
        <v>1202</v>
      </c>
      <c r="D615" s="9" t="s">
        <v>1203</v>
      </c>
    </row>
    <row r="616" spans="1:4">
      <c r="A616" s="2" t="s">
        <v>83</v>
      </c>
      <c r="B616" s="3" t="str">
        <f>IF(病院!BB496="","",病院!BB496)</f>
        <v/>
      </c>
      <c r="C616" t="s">
        <v>1202</v>
      </c>
      <c r="D616" s="9" t="s">
        <v>1203</v>
      </c>
    </row>
    <row r="617" spans="1:4">
      <c r="A617" s="2" t="s">
        <v>84</v>
      </c>
      <c r="B617" s="3" t="str">
        <f>IF(病院!BB497="","",病院!BB497)</f>
        <v/>
      </c>
      <c r="C617" t="s">
        <v>1202</v>
      </c>
      <c r="D617" s="9" t="s">
        <v>1203</v>
      </c>
    </row>
    <row r="618" spans="1:4">
      <c r="A618" s="2" t="s">
        <v>85</v>
      </c>
      <c r="B618" s="3" t="str">
        <f>IF(病院!BB498="","",病院!BB498)</f>
        <v/>
      </c>
      <c r="C618" t="s">
        <v>1202</v>
      </c>
      <c r="D618" s="9" t="s">
        <v>1203</v>
      </c>
    </row>
    <row r="619" spans="1:4">
      <c r="A619" s="2" t="s">
        <v>86</v>
      </c>
      <c r="B619" s="3" t="str">
        <f>IF(病院!BB499="","",病院!BB499)</f>
        <v/>
      </c>
      <c r="C619" t="s">
        <v>1202</v>
      </c>
      <c r="D619" s="9" t="s">
        <v>1203</v>
      </c>
    </row>
    <row r="620" spans="1:4">
      <c r="A620" s="2" t="s">
        <v>87</v>
      </c>
      <c r="B620" s="3" t="str">
        <f>IF(病院!BB500="","",病院!BB500)</f>
        <v/>
      </c>
      <c r="C620" t="s">
        <v>1202</v>
      </c>
      <c r="D620" s="9" t="s">
        <v>1203</v>
      </c>
    </row>
    <row r="621" spans="1:4">
      <c r="A621" s="2" t="s">
        <v>88</v>
      </c>
      <c r="B621" s="3" t="str">
        <f>IF(病院!BB501="","",病院!BB501)</f>
        <v/>
      </c>
      <c r="C621" t="s">
        <v>1202</v>
      </c>
      <c r="D621" s="9" t="s">
        <v>1203</v>
      </c>
    </row>
    <row r="622" spans="1:4">
      <c r="A622" s="2" t="s">
        <v>89</v>
      </c>
      <c r="B622" s="3" t="str">
        <f>IF(病院!BB502="","",病院!BB502)</f>
        <v/>
      </c>
      <c r="C622" t="s">
        <v>1202</v>
      </c>
      <c r="D622" s="9" t="s">
        <v>1203</v>
      </c>
    </row>
    <row r="623" spans="1:4">
      <c r="A623" s="2" t="s">
        <v>90</v>
      </c>
      <c r="B623" s="3" t="str">
        <f>IF(病院!BB503="","",病院!BB503)</f>
        <v/>
      </c>
      <c r="C623" t="s">
        <v>1202</v>
      </c>
      <c r="D623" s="9" t="s">
        <v>1203</v>
      </c>
    </row>
    <row r="624" spans="1:4">
      <c r="A624" s="2" t="s">
        <v>91</v>
      </c>
      <c r="B624" s="3" t="str">
        <f>IF(病院!BB504="","",病院!BB504)</f>
        <v/>
      </c>
      <c r="C624" t="s">
        <v>1202</v>
      </c>
      <c r="D624" s="9" t="s">
        <v>1203</v>
      </c>
    </row>
    <row r="625" spans="1:4">
      <c r="A625" s="2" t="s">
        <v>92</v>
      </c>
      <c r="B625" s="3" t="str">
        <f>IF(病院!BB505="","",病院!BB505)</f>
        <v/>
      </c>
      <c r="C625" t="s">
        <v>1202</v>
      </c>
      <c r="D625" s="9" t="s">
        <v>1203</v>
      </c>
    </row>
    <row r="626" spans="1:4">
      <c r="A626" s="2" t="s">
        <v>93</v>
      </c>
      <c r="B626" s="3" t="str">
        <f>IF(病院!BB506="","",病院!BB506)</f>
        <v/>
      </c>
      <c r="C626" t="s">
        <v>1202</v>
      </c>
      <c r="D626" s="9" t="s">
        <v>1203</v>
      </c>
    </row>
    <row r="627" spans="1:4">
      <c r="A627" s="2" t="s">
        <v>94</v>
      </c>
      <c r="B627" s="3" t="str">
        <f>IF(病院!BB507="","",病院!BB507)</f>
        <v/>
      </c>
      <c r="C627" t="s">
        <v>1202</v>
      </c>
      <c r="D627" s="9" t="s">
        <v>1203</v>
      </c>
    </row>
    <row r="628" spans="1:4">
      <c r="A628" s="2" t="s">
        <v>95</v>
      </c>
      <c r="B628" s="3" t="str">
        <f>IF(病院!BB508="","",病院!BB508)</f>
        <v/>
      </c>
      <c r="C628" t="s">
        <v>1202</v>
      </c>
      <c r="D628" s="9" t="s">
        <v>1203</v>
      </c>
    </row>
    <row r="629" spans="1:4">
      <c r="A629" s="2" t="s">
        <v>96</v>
      </c>
      <c r="B629" s="3" t="str">
        <f>IF(病院!BB509="","",病院!BB509)</f>
        <v/>
      </c>
      <c r="C629" t="s">
        <v>1202</v>
      </c>
      <c r="D629" s="9" t="s">
        <v>1203</v>
      </c>
    </row>
    <row r="630" spans="1:4">
      <c r="A630" s="2" t="s">
        <v>1057</v>
      </c>
      <c r="B630" s="3" t="str">
        <f>IF(病院!BB510="","",病院!BB510)</f>
        <v/>
      </c>
      <c r="C630" t="s">
        <v>1202</v>
      </c>
      <c r="D630" s="9" t="s">
        <v>1203</v>
      </c>
    </row>
    <row r="631" spans="1:4">
      <c r="A631" s="6" t="s">
        <v>1600</v>
      </c>
      <c r="B631" t="str">
        <f>IF(病院!Z514="","",病院!Z514)</f>
        <v/>
      </c>
      <c r="C631" t="s">
        <v>1204</v>
      </c>
      <c r="D631" s="9" t="s">
        <v>1543</v>
      </c>
    </row>
    <row r="632" spans="1:4">
      <c r="A632" s="6" t="s">
        <v>1601</v>
      </c>
      <c r="B632" t="str">
        <f>IF(病院!Z515="","",病院!Z515)</f>
        <v/>
      </c>
      <c r="C632" t="s">
        <v>1204</v>
      </c>
      <c r="D632" s="9" t="s">
        <v>1543</v>
      </c>
    </row>
    <row r="633" spans="1:4">
      <c r="A633" s="6" t="s">
        <v>1602</v>
      </c>
      <c r="B633" t="str">
        <f>IF(病院!Z516="","",病院!Z516)</f>
        <v/>
      </c>
      <c r="C633" t="s">
        <v>1204</v>
      </c>
      <c r="D633" s="9" t="s">
        <v>1543</v>
      </c>
    </row>
    <row r="634" spans="1:4">
      <c r="A634" s="6" t="s">
        <v>1603</v>
      </c>
      <c r="B634" t="str">
        <f>IF(病院!Z517="","",病院!Z517)</f>
        <v/>
      </c>
      <c r="C634" t="s">
        <v>1204</v>
      </c>
      <c r="D634" s="9" t="s">
        <v>1543</v>
      </c>
    </row>
    <row r="635" spans="1:4">
      <c r="A635" s="6" t="s">
        <v>1604</v>
      </c>
      <c r="B635" t="str">
        <f>IF(病院!Z518="","",病院!Z518)</f>
        <v/>
      </c>
      <c r="C635" t="s">
        <v>1204</v>
      </c>
      <c r="D635" s="9" t="s">
        <v>1543</v>
      </c>
    </row>
    <row r="636" spans="1:4">
      <c r="A636" s="6" t="s">
        <v>1605</v>
      </c>
      <c r="B636" t="str">
        <f>IF(病院!Z519="","",病院!Z519)</f>
        <v/>
      </c>
      <c r="C636" t="s">
        <v>1204</v>
      </c>
      <c r="D636" s="9" t="s">
        <v>1543</v>
      </c>
    </row>
    <row r="637" spans="1:4">
      <c r="A637" s="6" t="s">
        <v>1606</v>
      </c>
      <c r="B637" t="str">
        <f>IF(病院!Z520="","",病院!Z520)</f>
        <v/>
      </c>
      <c r="C637" t="s">
        <v>1204</v>
      </c>
      <c r="D637" s="9" t="s">
        <v>1543</v>
      </c>
    </row>
    <row r="638" spans="1:4">
      <c r="A638" s="6" t="s">
        <v>1607</v>
      </c>
      <c r="B638" t="str">
        <f>IF(病院!AZ514="","",病院!AZ514)</f>
        <v/>
      </c>
      <c r="C638" t="s">
        <v>1204</v>
      </c>
      <c r="D638" s="9" t="s">
        <v>1543</v>
      </c>
    </row>
    <row r="639" spans="1:4">
      <c r="A639" s="6" t="s">
        <v>1608</v>
      </c>
      <c r="B639" t="str">
        <f>IF(病院!AZ515="","",病院!AZ515)</f>
        <v/>
      </c>
      <c r="C639" t="s">
        <v>1204</v>
      </c>
      <c r="D639" s="9" t="s">
        <v>1543</v>
      </c>
    </row>
    <row r="640" spans="1:4">
      <c r="A640" s="6" t="s">
        <v>557</v>
      </c>
      <c r="B640" t="str">
        <f>IF(病院!AZ516="","",病院!AZ516)</f>
        <v/>
      </c>
      <c r="C640" t="s">
        <v>1204</v>
      </c>
      <c r="D640" s="9" t="s">
        <v>1543</v>
      </c>
    </row>
    <row r="641" spans="1:4">
      <c r="A641" s="6" t="s">
        <v>558</v>
      </c>
      <c r="B641" t="str">
        <f>IF(病院!AZ517="","",病院!AZ517)</f>
        <v/>
      </c>
      <c r="C641" t="s">
        <v>1204</v>
      </c>
      <c r="D641" s="9" t="s">
        <v>1543</v>
      </c>
    </row>
    <row r="642" spans="1:4">
      <c r="A642" s="6" t="s">
        <v>1609</v>
      </c>
      <c r="B642" t="str">
        <f>IF(病院!AZ518="","",病院!AZ518)</f>
        <v/>
      </c>
      <c r="C642" t="s">
        <v>1204</v>
      </c>
      <c r="D642" s="9" t="s">
        <v>1543</v>
      </c>
    </row>
    <row r="643" spans="1:4">
      <c r="A643" s="6" t="s">
        <v>1610</v>
      </c>
      <c r="B643" t="str">
        <f>IF(病院!AZ519="","",病院!AZ519)</f>
        <v/>
      </c>
      <c r="C643" t="s">
        <v>1204</v>
      </c>
      <c r="D643" s="9" t="s">
        <v>1543</v>
      </c>
    </row>
    <row r="644" spans="1:4">
      <c r="A644" s="6" t="s">
        <v>559</v>
      </c>
      <c r="B644" t="str">
        <f>IF(病院!AZ520="","",病院!AZ520)</f>
        <v/>
      </c>
      <c r="C644" t="s">
        <v>1204</v>
      </c>
      <c r="D644" s="9" t="s">
        <v>1543</v>
      </c>
    </row>
    <row r="645" spans="1:4">
      <c r="A645" s="6" t="s">
        <v>560</v>
      </c>
      <c r="B645" t="str">
        <f>IF(病院!Z532="","",病院!Z532)</f>
        <v/>
      </c>
      <c r="C645" t="s">
        <v>1205</v>
      </c>
      <c r="D645" s="9" t="s">
        <v>1206</v>
      </c>
    </row>
    <row r="646" spans="1:4">
      <c r="A646" s="6" t="s">
        <v>561</v>
      </c>
      <c r="B646" t="str">
        <f>IF(病院!AD532="","",病院!AD532)</f>
        <v/>
      </c>
      <c r="C646" t="s">
        <v>1205</v>
      </c>
      <c r="D646" s="9" t="s">
        <v>1207</v>
      </c>
    </row>
    <row r="647" spans="1:4">
      <c r="A647" s="6" t="s">
        <v>562</v>
      </c>
      <c r="B647" t="str">
        <f>IF(病院!Z533="","",病院!Z533)</f>
        <v/>
      </c>
      <c r="C647" t="s">
        <v>1205</v>
      </c>
      <c r="D647" s="9" t="s">
        <v>1206</v>
      </c>
    </row>
    <row r="648" spans="1:4">
      <c r="A648" s="6" t="s">
        <v>563</v>
      </c>
      <c r="B648" t="str">
        <f>IF(病院!AD533="","",病院!AD533)</f>
        <v/>
      </c>
      <c r="C648" t="s">
        <v>1205</v>
      </c>
      <c r="D648" s="9" t="s">
        <v>1207</v>
      </c>
    </row>
    <row r="649" spans="1:4">
      <c r="A649" s="6" t="s">
        <v>564</v>
      </c>
      <c r="B649" t="str">
        <f>IF(病院!Z534="","",病院!Z534)</f>
        <v/>
      </c>
      <c r="C649" t="s">
        <v>1205</v>
      </c>
      <c r="D649" s="9" t="s">
        <v>1206</v>
      </c>
    </row>
    <row r="650" spans="1:4">
      <c r="A650" s="6" t="s">
        <v>565</v>
      </c>
      <c r="B650" t="str">
        <f>IF(病院!AD534="","",病院!AD534)</f>
        <v/>
      </c>
      <c r="C650" t="s">
        <v>1205</v>
      </c>
      <c r="D650" s="9" t="s">
        <v>1207</v>
      </c>
    </row>
    <row r="651" spans="1:4">
      <c r="A651" s="6" t="s">
        <v>566</v>
      </c>
      <c r="B651" t="str">
        <f>IF(病院!Z535="","",病院!Z535)</f>
        <v/>
      </c>
      <c r="C651" t="s">
        <v>1205</v>
      </c>
      <c r="D651" s="9" t="s">
        <v>1206</v>
      </c>
    </row>
    <row r="652" spans="1:4">
      <c r="A652" s="6" t="s">
        <v>567</v>
      </c>
      <c r="B652" t="str">
        <f>IF(病院!AD535="","",病院!AD535)</f>
        <v/>
      </c>
      <c r="C652" t="s">
        <v>1205</v>
      </c>
      <c r="D652" s="9" t="s">
        <v>1207</v>
      </c>
    </row>
    <row r="653" spans="1:4">
      <c r="A653" s="6" t="s">
        <v>568</v>
      </c>
      <c r="B653" t="str">
        <f>IF(病院!Z536="","",病院!Z536)</f>
        <v/>
      </c>
      <c r="C653" t="s">
        <v>1205</v>
      </c>
      <c r="D653" s="9" t="s">
        <v>1206</v>
      </c>
    </row>
    <row r="654" spans="1:4">
      <c r="A654" s="6" t="s">
        <v>569</v>
      </c>
      <c r="B654" t="str">
        <f>IF(病院!AD536="","",病院!AD536)</f>
        <v/>
      </c>
      <c r="C654" t="s">
        <v>1205</v>
      </c>
      <c r="D654" s="9" t="s">
        <v>1207</v>
      </c>
    </row>
    <row r="655" spans="1:4">
      <c r="A655" s="6" t="s">
        <v>2174</v>
      </c>
      <c r="B655" t="str">
        <f>IF(病院!Z537="","",病院!Z537)</f>
        <v/>
      </c>
      <c r="C655" t="s">
        <v>1205</v>
      </c>
      <c r="D655" s="9" t="s">
        <v>1206</v>
      </c>
    </row>
    <row r="656" spans="1:4">
      <c r="A656" s="6" t="s">
        <v>2175</v>
      </c>
      <c r="B656" t="str">
        <f>IF(病院!AD537="","",病院!AD537)</f>
        <v/>
      </c>
      <c r="C656" t="s">
        <v>1205</v>
      </c>
      <c r="D656" s="9" t="s">
        <v>1207</v>
      </c>
    </row>
    <row r="657" spans="1:4">
      <c r="A657" s="6" t="s">
        <v>2176</v>
      </c>
      <c r="B657" t="str">
        <f>IF(病院!Z538="","",病院!Z538)</f>
        <v/>
      </c>
      <c r="C657" t="s">
        <v>1205</v>
      </c>
      <c r="D657" s="9" t="s">
        <v>1206</v>
      </c>
    </row>
    <row r="658" spans="1:4">
      <c r="A658" s="6" t="s">
        <v>2177</v>
      </c>
      <c r="B658" t="str">
        <f>IF(病院!AD538="","",病院!AD538)</f>
        <v/>
      </c>
      <c r="C658" t="s">
        <v>1205</v>
      </c>
      <c r="D658" s="9" t="s">
        <v>1207</v>
      </c>
    </row>
    <row r="659" spans="1:4">
      <c r="A659" s="6" t="s">
        <v>2178</v>
      </c>
      <c r="B659" t="str">
        <f>IF(病院!Z539="","",病院!Z539)</f>
        <v/>
      </c>
      <c r="C659" t="s">
        <v>1205</v>
      </c>
      <c r="D659" s="9" t="s">
        <v>1206</v>
      </c>
    </row>
    <row r="660" spans="1:4">
      <c r="A660" s="6" t="s">
        <v>2179</v>
      </c>
      <c r="B660" t="str">
        <f>IF(病院!AD539="","",病院!AD539)</f>
        <v/>
      </c>
      <c r="C660" t="s">
        <v>1205</v>
      </c>
      <c r="D660" s="9" t="s">
        <v>1207</v>
      </c>
    </row>
    <row r="661" spans="1:4">
      <c r="A661" s="6" t="s">
        <v>2180</v>
      </c>
      <c r="B661" t="str">
        <f>IF(病院!Z540="","",病院!Z540)</f>
        <v/>
      </c>
      <c r="C661" t="s">
        <v>1205</v>
      </c>
      <c r="D661" s="9" t="s">
        <v>1206</v>
      </c>
    </row>
    <row r="662" spans="1:4">
      <c r="A662" s="6" t="s">
        <v>2181</v>
      </c>
      <c r="B662" t="str">
        <f>IF(病院!AD540="","",病院!AD540)</f>
        <v/>
      </c>
      <c r="C662" t="s">
        <v>1205</v>
      </c>
      <c r="D662" s="9" t="s">
        <v>1207</v>
      </c>
    </row>
    <row r="663" spans="1:4">
      <c r="A663" s="6" t="s">
        <v>2182</v>
      </c>
      <c r="B663" t="str">
        <f>IF(病院!Z541="","",病院!Z541)</f>
        <v/>
      </c>
      <c r="C663" t="s">
        <v>1205</v>
      </c>
      <c r="D663" s="9" t="s">
        <v>1206</v>
      </c>
    </row>
    <row r="664" spans="1:4">
      <c r="A664" s="6" t="s">
        <v>2183</v>
      </c>
      <c r="B664" t="str">
        <f>IF(病院!AD541="","",病院!AD541)</f>
        <v/>
      </c>
      <c r="C664" t="s">
        <v>1205</v>
      </c>
      <c r="D664" s="9" t="s">
        <v>1207</v>
      </c>
    </row>
    <row r="665" spans="1:4">
      <c r="A665" s="6" t="s">
        <v>2184</v>
      </c>
      <c r="B665" t="str">
        <f>IF(病院!Z542="","",病院!Z542)</f>
        <v/>
      </c>
      <c r="C665" t="s">
        <v>1205</v>
      </c>
      <c r="D665" s="9" t="s">
        <v>1206</v>
      </c>
    </row>
    <row r="666" spans="1:4">
      <c r="A666" s="6" t="s">
        <v>2185</v>
      </c>
      <c r="B666" t="str">
        <f>IF(病院!AD542="","",病院!AD542)</f>
        <v/>
      </c>
      <c r="C666" t="s">
        <v>1205</v>
      </c>
      <c r="D666" s="9" t="s">
        <v>1207</v>
      </c>
    </row>
    <row r="667" spans="1:4">
      <c r="A667" s="6" t="s">
        <v>2186</v>
      </c>
      <c r="B667" t="str">
        <f>IF(病院!Z543="","",病院!Z543)</f>
        <v/>
      </c>
      <c r="C667" t="s">
        <v>1205</v>
      </c>
      <c r="D667" s="9" t="s">
        <v>1206</v>
      </c>
    </row>
    <row r="668" spans="1:4">
      <c r="A668" s="6" t="s">
        <v>2187</v>
      </c>
      <c r="B668" t="str">
        <f>IF(病院!AD543="","",病院!AD543)</f>
        <v/>
      </c>
      <c r="C668" t="s">
        <v>1205</v>
      </c>
      <c r="D668" s="9" t="s">
        <v>1207</v>
      </c>
    </row>
    <row r="669" spans="1:4">
      <c r="A669" s="6" t="s">
        <v>2188</v>
      </c>
      <c r="B669" t="str">
        <f>IF(病院!Z544="","",病院!Z544)</f>
        <v/>
      </c>
      <c r="C669" t="s">
        <v>1205</v>
      </c>
      <c r="D669" s="9" t="s">
        <v>1206</v>
      </c>
    </row>
    <row r="670" spans="1:4">
      <c r="A670" s="6" t="s">
        <v>2189</v>
      </c>
      <c r="B670" t="str">
        <f>IF(病院!AD544="","",病院!AD544)</f>
        <v/>
      </c>
      <c r="C670" t="s">
        <v>1205</v>
      </c>
      <c r="D670" s="9" t="s">
        <v>1207</v>
      </c>
    </row>
    <row r="671" spans="1:4">
      <c r="A671" s="6" t="s">
        <v>2190</v>
      </c>
      <c r="B671" t="str">
        <f>IF(病院!Z545="","",病院!Z545)</f>
        <v/>
      </c>
      <c r="C671" t="s">
        <v>1205</v>
      </c>
      <c r="D671" s="9" t="s">
        <v>1206</v>
      </c>
    </row>
    <row r="672" spans="1:4">
      <c r="A672" s="6" t="s">
        <v>2191</v>
      </c>
      <c r="B672" t="str">
        <f>IF(病院!AD545="","",病院!AD545)</f>
        <v/>
      </c>
      <c r="C672" t="s">
        <v>1205</v>
      </c>
      <c r="D672" s="9" t="s">
        <v>1207</v>
      </c>
    </row>
    <row r="673" spans="1:4">
      <c r="A673" s="6" t="s">
        <v>2192</v>
      </c>
      <c r="B673" t="str">
        <f>IF(病院!Z546="","",病院!Z546)</f>
        <v/>
      </c>
      <c r="C673" t="s">
        <v>1205</v>
      </c>
      <c r="D673" s="9" t="s">
        <v>1206</v>
      </c>
    </row>
    <row r="674" spans="1:4">
      <c r="A674" s="6" t="s">
        <v>2193</v>
      </c>
      <c r="B674" t="str">
        <f>IF(病院!AD546="","",病院!AD546)</f>
        <v/>
      </c>
      <c r="C674" t="s">
        <v>1205</v>
      </c>
      <c r="D674" s="9" t="s">
        <v>1207</v>
      </c>
    </row>
    <row r="675" spans="1:4">
      <c r="A675" s="6" t="s">
        <v>2194</v>
      </c>
      <c r="B675" t="str">
        <f>IF(病院!Z547="","",病院!Z547)</f>
        <v/>
      </c>
      <c r="C675" t="s">
        <v>1205</v>
      </c>
      <c r="D675" s="9" t="s">
        <v>1206</v>
      </c>
    </row>
    <row r="676" spans="1:4">
      <c r="A676" s="6" t="s">
        <v>2195</v>
      </c>
      <c r="B676" t="str">
        <f>IF(病院!AD547="","",病院!AD547)</f>
        <v/>
      </c>
      <c r="C676" t="s">
        <v>1205</v>
      </c>
      <c r="D676" s="9" t="s">
        <v>1207</v>
      </c>
    </row>
    <row r="677" spans="1:4">
      <c r="A677" s="6" t="s">
        <v>570</v>
      </c>
      <c r="B677" t="str">
        <f>IF(病院!Z548="","",病院!Z548)</f>
        <v/>
      </c>
      <c r="C677" t="s">
        <v>1205</v>
      </c>
      <c r="D677" s="9" t="s">
        <v>1206</v>
      </c>
    </row>
    <row r="678" spans="1:4">
      <c r="A678" s="6" t="s">
        <v>571</v>
      </c>
      <c r="B678" t="str">
        <f>IF(病院!AD548="","",病院!AD548)</f>
        <v/>
      </c>
      <c r="C678" t="s">
        <v>1205</v>
      </c>
      <c r="D678" s="9" t="s">
        <v>1207</v>
      </c>
    </row>
    <row r="679" spans="1:4">
      <c r="A679" s="6" t="s">
        <v>2196</v>
      </c>
      <c r="B679" t="str">
        <f>IF(病院!Z552="","",病院!Z552)</f>
        <v/>
      </c>
      <c r="C679" t="s">
        <v>1205</v>
      </c>
      <c r="D679" s="9" t="s">
        <v>1206</v>
      </c>
    </row>
    <row r="680" spans="1:4">
      <c r="A680" s="6" t="s">
        <v>2197</v>
      </c>
      <c r="B680" t="str">
        <f>IF(病院!AD552="","",病院!AD552)</f>
        <v/>
      </c>
      <c r="C680" t="s">
        <v>1205</v>
      </c>
      <c r="D680" s="9" t="s">
        <v>1207</v>
      </c>
    </row>
    <row r="681" spans="1:4">
      <c r="A681" s="6" t="s">
        <v>1611</v>
      </c>
      <c r="B681" t="str">
        <f>IF(病院!Y559="","",病院!Y559)</f>
        <v/>
      </c>
      <c r="C681" t="s">
        <v>1208</v>
      </c>
      <c r="D681" t="s">
        <v>1544</v>
      </c>
    </row>
    <row r="682" spans="1:4">
      <c r="A682" s="6" t="s">
        <v>573</v>
      </c>
      <c r="B682" t="str">
        <f>IF(病院!Y560="","",病院!Y560)</f>
        <v/>
      </c>
      <c r="C682" t="s">
        <v>1208</v>
      </c>
      <c r="D682" t="s">
        <v>1544</v>
      </c>
    </row>
    <row r="683" spans="1:4">
      <c r="A683" s="6" t="s">
        <v>575</v>
      </c>
      <c r="B683" t="str">
        <f>IF(病院!Y561="","",病院!Y561)</f>
        <v/>
      </c>
      <c r="C683" t="s">
        <v>1208</v>
      </c>
      <c r="D683" t="s">
        <v>1544</v>
      </c>
    </row>
    <row r="684" spans="1:4">
      <c r="A684" s="6" t="s">
        <v>1612</v>
      </c>
      <c r="B684" t="str">
        <f>IF(病院!Y562="","",病院!Y562)</f>
        <v/>
      </c>
      <c r="C684" t="s">
        <v>1208</v>
      </c>
      <c r="D684" t="s">
        <v>1544</v>
      </c>
    </row>
    <row r="685" spans="1:4">
      <c r="A685" s="6" t="s">
        <v>577</v>
      </c>
      <c r="B685" t="str">
        <f>IF(病院!Y563="","",病院!Y563)</f>
        <v/>
      </c>
      <c r="C685" t="s">
        <v>1208</v>
      </c>
      <c r="D685" t="s">
        <v>1544</v>
      </c>
    </row>
    <row r="686" spans="1:4">
      <c r="A686" s="6" t="s">
        <v>1613</v>
      </c>
      <c r="B686" t="str">
        <f>IF(病院!Y564="","",病院!Y564)</f>
        <v/>
      </c>
      <c r="C686" t="s">
        <v>1208</v>
      </c>
      <c r="D686" t="s">
        <v>1544</v>
      </c>
    </row>
    <row r="687" spans="1:4">
      <c r="A687" s="6" t="s">
        <v>572</v>
      </c>
      <c r="B687" t="str">
        <f>IF(病院!AZ559="","",病院!AZ559)</f>
        <v/>
      </c>
      <c r="C687" t="s">
        <v>1208</v>
      </c>
      <c r="D687" t="s">
        <v>1544</v>
      </c>
    </row>
    <row r="688" spans="1:4">
      <c r="A688" s="6" t="s">
        <v>574</v>
      </c>
      <c r="B688" t="str">
        <f>IF(病院!AZ560="","",病院!AZ560)</f>
        <v/>
      </c>
      <c r="C688" t="s">
        <v>1208</v>
      </c>
      <c r="D688" t="s">
        <v>1544</v>
      </c>
    </row>
    <row r="689" spans="1:4">
      <c r="A689" s="6" t="s">
        <v>576</v>
      </c>
      <c r="B689" t="str">
        <f>IF(病院!AZ561="","",病院!AZ561)</f>
        <v/>
      </c>
      <c r="C689" t="s">
        <v>1208</v>
      </c>
      <c r="D689" t="s">
        <v>1544</v>
      </c>
    </row>
    <row r="690" spans="1:4">
      <c r="A690" s="6" t="s">
        <v>1614</v>
      </c>
      <c r="B690" t="str">
        <f>IF(病院!AZ562="","",病院!AZ562)</f>
        <v/>
      </c>
      <c r="C690" t="s">
        <v>1208</v>
      </c>
      <c r="D690" t="s">
        <v>1544</v>
      </c>
    </row>
    <row r="691" spans="1:4">
      <c r="A691" s="6" t="s">
        <v>1615</v>
      </c>
      <c r="B691" t="str">
        <f>IF(病院!AZ563="","",病院!AZ563)</f>
        <v/>
      </c>
      <c r="C691" t="s">
        <v>1208</v>
      </c>
      <c r="D691" t="s">
        <v>1544</v>
      </c>
    </row>
    <row r="692" spans="1:4">
      <c r="A692" s="6" t="s">
        <v>1616</v>
      </c>
      <c r="B692" t="str">
        <f>IF(病院!AZ564="","",病院!AZ564)</f>
        <v/>
      </c>
      <c r="C692" t="s">
        <v>1208</v>
      </c>
      <c r="D692" t="s">
        <v>1544</v>
      </c>
    </row>
    <row r="693" spans="1:4">
      <c r="A693" s="6" t="s">
        <v>1617</v>
      </c>
      <c r="B693" t="str">
        <f>IF(病院!Y567="","",病院!Y567)</f>
        <v/>
      </c>
      <c r="C693" t="s">
        <v>1208</v>
      </c>
      <c r="D693" t="s">
        <v>1544</v>
      </c>
    </row>
    <row r="694" spans="1:4">
      <c r="A694" s="6" t="s">
        <v>579</v>
      </c>
      <c r="B694" t="e">
        <f>IF(病院!#REF!="","",病院!#REF!)</f>
        <v>#REF!</v>
      </c>
      <c r="C694" t="s">
        <v>1208</v>
      </c>
      <c r="D694" t="s">
        <v>1544</v>
      </c>
    </row>
    <row r="695" spans="1:4">
      <c r="A695" s="6" t="s">
        <v>581</v>
      </c>
      <c r="B695" t="e">
        <f>IF(病院!#REF!="","",病院!#REF!)</f>
        <v>#REF!</v>
      </c>
      <c r="C695" t="s">
        <v>1208</v>
      </c>
      <c r="D695" t="s">
        <v>1544</v>
      </c>
    </row>
    <row r="696" spans="1:4">
      <c r="A696" s="6" t="s">
        <v>582</v>
      </c>
      <c r="B696" t="e">
        <f>IF(病院!#REF!="","",病院!#REF!)</f>
        <v>#REF!</v>
      </c>
      <c r="C696" t="s">
        <v>1208</v>
      </c>
      <c r="D696" t="s">
        <v>1544</v>
      </c>
    </row>
    <row r="697" spans="1:4">
      <c r="A697" s="6" t="s">
        <v>1618</v>
      </c>
      <c r="B697" t="e">
        <f>IF(病院!#REF!="","",病院!#REF!)</f>
        <v>#REF!</v>
      </c>
      <c r="C697" t="s">
        <v>1208</v>
      </c>
      <c r="D697" t="s">
        <v>1544</v>
      </c>
    </row>
    <row r="698" spans="1:4">
      <c r="A698" s="6" t="s">
        <v>1619</v>
      </c>
      <c r="B698" t="e">
        <f>IF(病院!#REF!="","",病院!#REF!)</f>
        <v>#REF!</v>
      </c>
      <c r="C698" t="s">
        <v>1208</v>
      </c>
      <c r="D698" t="s">
        <v>1544</v>
      </c>
    </row>
    <row r="699" spans="1:4">
      <c r="A699" s="6" t="s">
        <v>241</v>
      </c>
      <c r="B699" t="e">
        <f>IF(病院!#REF!="","",病院!#REF!)</f>
        <v>#REF!</v>
      </c>
      <c r="C699" t="s">
        <v>1208</v>
      </c>
      <c r="D699" t="s">
        <v>1544</v>
      </c>
    </row>
    <row r="700" spans="1:4">
      <c r="A700" s="6" t="s">
        <v>242</v>
      </c>
      <c r="B700" t="e">
        <f>IF(病院!#REF!="","",病院!#REF!)</f>
        <v>#REF!</v>
      </c>
      <c r="C700" t="s">
        <v>1208</v>
      </c>
      <c r="D700" t="s">
        <v>1544</v>
      </c>
    </row>
    <row r="701" spans="1:4">
      <c r="A701" s="6" t="s">
        <v>578</v>
      </c>
      <c r="B701" t="str">
        <f>IF(病院!AZ567="","",病院!AZ567)</f>
        <v/>
      </c>
      <c r="C701" t="s">
        <v>1208</v>
      </c>
      <c r="D701" t="s">
        <v>1544</v>
      </c>
    </row>
    <row r="702" spans="1:4">
      <c r="A702" s="6" t="s">
        <v>580</v>
      </c>
      <c r="B702" t="e">
        <f>IF(病院!#REF!="","",病院!#REF!)</f>
        <v>#REF!</v>
      </c>
      <c r="C702" t="s">
        <v>1208</v>
      </c>
      <c r="D702" t="s">
        <v>1544</v>
      </c>
    </row>
    <row r="703" spans="1:4">
      <c r="A703" s="6" t="s">
        <v>1620</v>
      </c>
      <c r="B703" t="e">
        <f>IF(病院!#REF!="","",病院!#REF!)</f>
        <v>#REF!</v>
      </c>
      <c r="C703" t="s">
        <v>1208</v>
      </c>
      <c r="D703" t="s">
        <v>1544</v>
      </c>
    </row>
    <row r="704" spans="1:4">
      <c r="A704" s="6" t="s">
        <v>583</v>
      </c>
      <c r="B704" t="e">
        <f>IF(病院!#REF!="","",病院!#REF!)</f>
        <v>#REF!</v>
      </c>
      <c r="C704" t="s">
        <v>1208</v>
      </c>
      <c r="D704" t="s">
        <v>1544</v>
      </c>
    </row>
    <row r="705" spans="1:4">
      <c r="A705" s="6" t="s">
        <v>584</v>
      </c>
      <c r="B705" t="e">
        <f>IF(病院!#REF!="","",病院!#REF!)</f>
        <v>#REF!</v>
      </c>
      <c r="C705" t="s">
        <v>1208</v>
      </c>
      <c r="D705" t="s">
        <v>1544</v>
      </c>
    </row>
    <row r="706" spans="1:4">
      <c r="A706" s="6" t="s">
        <v>585</v>
      </c>
      <c r="B706" t="e">
        <f>IF(病院!#REF!="","",病院!#REF!)</f>
        <v>#REF!</v>
      </c>
      <c r="C706" t="s">
        <v>1208</v>
      </c>
      <c r="D706" t="s">
        <v>1544</v>
      </c>
    </row>
    <row r="707" spans="1:4">
      <c r="A707" s="6" t="s">
        <v>586</v>
      </c>
      <c r="B707" t="e">
        <f>IF(病院!#REF!="","",病院!#REF!)</f>
        <v>#REF!</v>
      </c>
      <c r="C707" t="s">
        <v>1208</v>
      </c>
      <c r="D707" t="s">
        <v>1544</v>
      </c>
    </row>
    <row r="708" spans="1:4">
      <c r="A708" s="6" t="s">
        <v>587</v>
      </c>
      <c r="B708" t="str">
        <f>IF(病院!D572="","",病院!D572)</f>
        <v/>
      </c>
      <c r="C708" t="s">
        <v>1209</v>
      </c>
      <c r="D708" s="9" t="s">
        <v>1210</v>
      </c>
    </row>
    <row r="709" spans="1:4">
      <c r="A709" s="6" t="s">
        <v>588</v>
      </c>
      <c r="B709" t="str">
        <f>IF(病院!N573="","",病院!N573)</f>
        <v/>
      </c>
      <c r="C709" t="s">
        <v>1209</v>
      </c>
      <c r="D709" s="9" t="s">
        <v>1211</v>
      </c>
    </row>
    <row r="710" spans="1:4">
      <c r="A710" s="6" t="s">
        <v>589</v>
      </c>
      <c r="B710" t="str">
        <f>IF(病院!O586="","",病院!O586)</f>
        <v/>
      </c>
      <c r="C710" t="s">
        <v>1209</v>
      </c>
      <c r="D710" s="9" t="s">
        <v>1212</v>
      </c>
    </row>
    <row r="711" spans="1:4">
      <c r="A711" s="6" t="s">
        <v>590</v>
      </c>
      <c r="B711" t="str">
        <f>IF(病院!U587="","",病院!U587)</f>
        <v/>
      </c>
      <c r="C711" t="s">
        <v>1209</v>
      </c>
      <c r="D711" s="9" t="s">
        <v>1213</v>
      </c>
    </row>
    <row r="712" spans="1:4">
      <c r="A712" s="6" t="s">
        <v>591</v>
      </c>
      <c r="B712" t="str">
        <f>IF(病院!O589="","",病院!O589)</f>
        <v/>
      </c>
      <c r="C712" t="s">
        <v>1209</v>
      </c>
      <c r="D712" s="9" t="s">
        <v>1214</v>
      </c>
    </row>
    <row r="713" spans="1:4">
      <c r="A713" s="6" t="s">
        <v>592</v>
      </c>
      <c r="B713" t="str">
        <f>IF(病院!U590="","",病院!U590)</f>
        <v/>
      </c>
      <c r="C713" t="s">
        <v>1209</v>
      </c>
      <c r="D713" s="9" t="s">
        <v>592</v>
      </c>
    </row>
    <row r="714" spans="1:4">
      <c r="A714" s="6" t="s">
        <v>1621</v>
      </c>
      <c r="B714" t="str">
        <f>IF(病院!Y594="","",病院!Y594)</f>
        <v/>
      </c>
      <c r="C714" t="s">
        <v>1255</v>
      </c>
      <c r="D714" s="9" t="s">
        <v>1545</v>
      </c>
    </row>
    <row r="715" spans="1:4">
      <c r="A715" s="6" t="s">
        <v>1622</v>
      </c>
      <c r="B715" t="str">
        <f>IF(病院!Y595="","",病院!Y595)</f>
        <v/>
      </c>
      <c r="C715" t="s">
        <v>1215</v>
      </c>
      <c r="D715" s="9" t="s">
        <v>1545</v>
      </c>
    </row>
    <row r="716" spans="1:4">
      <c r="A716" s="6" t="s">
        <v>1623</v>
      </c>
      <c r="B716" t="str">
        <f>IF(病院!Y596="","",病院!Y596)</f>
        <v/>
      </c>
      <c r="C716" t="s">
        <v>1215</v>
      </c>
      <c r="D716" s="9" t="s">
        <v>1545</v>
      </c>
    </row>
    <row r="717" spans="1:4">
      <c r="A717" s="6" t="s">
        <v>1059</v>
      </c>
      <c r="B717" t="str">
        <f>IF(病院!Y597="","",病院!Y597)</f>
        <v/>
      </c>
      <c r="C717" t="s">
        <v>1215</v>
      </c>
      <c r="D717" s="9" t="s">
        <v>1545</v>
      </c>
    </row>
    <row r="718" spans="1:4">
      <c r="A718" s="6" t="s">
        <v>1060</v>
      </c>
      <c r="B718" t="str">
        <f>IF(病院!Y598="","",病院!Y598)</f>
        <v/>
      </c>
      <c r="C718" t="s">
        <v>1215</v>
      </c>
      <c r="D718" s="9" t="s">
        <v>1545</v>
      </c>
    </row>
    <row r="719" spans="1:4">
      <c r="A719" s="6" t="s">
        <v>1061</v>
      </c>
      <c r="B719" t="str">
        <f>IF(病院!Y599="","",病院!Y599)</f>
        <v/>
      </c>
      <c r="C719" t="s">
        <v>1215</v>
      </c>
      <c r="D719" s="9" t="s">
        <v>1545</v>
      </c>
    </row>
    <row r="720" spans="1:4">
      <c r="A720" s="6" t="s">
        <v>1624</v>
      </c>
      <c r="B720" t="str">
        <f>IF(病院!Y600="","",病院!Y600)</f>
        <v/>
      </c>
      <c r="C720" t="s">
        <v>1215</v>
      </c>
      <c r="D720" s="9" t="s">
        <v>1545</v>
      </c>
    </row>
    <row r="721" spans="1:4">
      <c r="A721" s="6" t="s">
        <v>596</v>
      </c>
      <c r="B721" t="str">
        <f>IF(病院!Y601="","",病院!Y601)</f>
        <v/>
      </c>
      <c r="C721" t="s">
        <v>1215</v>
      </c>
      <c r="D721" s="9" t="s">
        <v>1545</v>
      </c>
    </row>
    <row r="722" spans="1:4">
      <c r="A722" s="6" t="s">
        <v>1625</v>
      </c>
      <c r="B722" t="str">
        <f>IF(病院!Y602="","",病院!Y602)</f>
        <v/>
      </c>
      <c r="C722" t="s">
        <v>1215</v>
      </c>
      <c r="D722" s="9" t="s">
        <v>1545</v>
      </c>
    </row>
    <row r="723" spans="1:4">
      <c r="A723" s="6" t="s">
        <v>1626</v>
      </c>
      <c r="B723" t="str">
        <f>IF(病院!Y603="","",病院!Y603)</f>
        <v/>
      </c>
      <c r="C723" t="s">
        <v>1215</v>
      </c>
      <c r="D723" s="9" t="s">
        <v>1545</v>
      </c>
    </row>
    <row r="724" spans="1:4">
      <c r="A724" s="6" t="s">
        <v>1627</v>
      </c>
      <c r="B724" t="str">
        <f>IF(病院!Y604="","",病院!Y604)</f>
        <v/>
      </c>
      <c r="C724" t="s">
        <v>1215</v>
      </c>
      <c r="D724" s="9" t="s">
        <v>1545</v>
      </c>
    </row>
    <row r="725" spans="1:4">
      <c r="A725" s="6" t="s">
        <v>1628</v>
      </c>
      <c r="B725" t="str">
        <f>IF(病院!AZ594="","",病院!AZ594)</f>
        <v/>
      </c>
      <c r="C725" t="s">
        <v>1215</v>
      </c>
      <c r="D725" s="9" t="s">
        <v>1545</v>
      </c>
    </row>
    <row r="726" spans="1:4">
      <c r="A726" s="6" t="s">
        <v>593</v>
      </c>
      <c r="B726" t="str">
        <f>IF(病院!AZ595="","",病院!AZ595)</f>
        <v/>
      </c>
      <c r="C726" t="s">
        <v>1215</v>
      </c>
      <c r="D726" s="9" t="s">
        <v>1545</v>
      </c>
    </row>
    <row r="727" spans="1:4">
      <c r="A727" s="6" t="s">
        <v>594</v>
      </c>
      <c r="B727" t="str">
        <f>IF(病院!AZ596="","",病院!AZ596)</f>
        <v/>
      </c>
      <c r="C727" t="s">
        <v>1215</v>
      </c>
      <c r="D727" s="9" t="s">
        <v>1545</v>
      </c>
    </row>
    <row r="728" spans="1:4">
      <c r="A728" s="6" t="s">
        <v>1629</v>
      </c>
      <c r="B728" t="str">
        <f>IF(病院!AZ597="","",病院!AZ597)</f>
        <v/>
      </c>
      <c r="C728" t="s">
        <v>1215</v>
      </c>
      <c r="D728" s="9" t="s">
        <v>1545</v>
      </c>
    </row>
    <row r="729" spans="1:4">
      <c r="A729" s="7" t="s">
        <v>1630</v>
      </c>
      <c r="B729" t="str">
        <f>IF(病院!AZ598="","",病院!AZ598)</f>
        <v/>
      </c>
      <c r="C729" t="s">
        <v>1215</v>
      </c>
      <c r="D729" s="9" t="s">
        <v>1545</v>
      </c>
    </row>
    <row r="730" spans="1:4">
      <c r="A730" s="7" t="s">
        <v>1631</v>
      </c>
      <c r="B730" t="str">
        <f>IF(病院!AZ599="","",病院!AZ599)</f>
        <v/>
      </c>
      <c r="C730" t="s">
        <v>1215</v>
      </c>
      <c r="D730" s="9" t="s">
        <v>1545</v>
      </c>
    </row>
    <row r="731" spans="1:4">
      <c r="A731" s="6" t="s">
        <v>595</v>
      </c>
      <c r="B731" t="str">
        <f>IF(病院!AZ600="","",病院!AZ600)</f>
        <v/>
      </c>
      <c r="C731" t="s">
        <v>1215</v>
      </c>
      <c r="D731" s="9" t="s">
        <v>1545</v>
      </c>
    </row>
    <row r="732" spans="1:4">
      <c r="A732" s="6" t="s">
        <v>1632</v>
      </c>
      <c r="B732" t="str">
        <f>IF(病院!AZ601="","",病院!AZ601)</f>
        <v/>
      </c>
      <c r="C732" t="s">
        <v>1215</v>
      </c>
      <c r="D732" s="9" t="s">
        <v>1545</v>
      </c>
    </row>
    <row r="733" spans="1:4">
      <c r="A733" s="6" t="s">
        <v>1633</v>
      </c>
      <c r="B733" t="str">
        <f>IF(病院!AZ602="","",病院!AZ602)</f>
        <v/>
      </c>
      <c r="C733" t="s">
        <v>1215</v>
      </c>
      <c r="D733" s="9" t="s">
        <v>1545</v>
      </c>
    </row>
    <row r="734" spans="1:4">
      <c r="A734" s="6" t="s">
        <v>1634</v>
      </c>
      <c r="B734" t="str">
        <f>IF(病院!AZ603="","",病院!AZ603)</f>
        <v/>
      </c>
      <c r="C734" t="s">
        <v>1215</v>
      </c>
      <c r="D734" s="9" t="s">
        <v>1545</v>
      </c>
    </row>
    <row r="735" spans="1:4">
      <c r="A735" s="6" t="s">
        <v>1635</v>
      </c>
      <c r="B735" t="str">
        <f>IF(病院!AZ604="","",病院!AZ604)</f>
        <v/>
      </c>
      <c r="C735" t="s">
        <v>1215</v>
      </c>
      <c r="D735" s="9" t="s">
        <v>1545</v>
      </c>
    </row>
    <row r="736" spans="1:4">
      <c r="A736" s="6" t="s">
        <v>1480</v>
      </c>
      <c r="B736" t="str">
        <f>IF(病院!Y610="","",病院!Y610)</f>
        <v/>
      </c>
      <c r="C736" t="s">
        <v>1216</v>
      </c>
      <c r="D736" t="s">
        <v>1546</v>
      </c>
    </row>
    <row r="737" spans="1:4">
      <c r="A737" s="6" t="s">
        <v>1481</v>
      </c>
      <c r="B737" t="str">
        <f>IF(病院!Y611="","",病院!Y611)</f>
        <v/>
      </c>
      <c r="C737" t="s">
        <v>1216</v>
      </c>
      <c r="D737" t="s">
        <v>1546</v>
      </c>
    </row>
    <row r="738" spans="1:4">
      <c r="A738" s="6" t="s">
        <v>1482</v>
      </c>
      <c r="B738" t="str">
        <f>IF(病院!Y612="","",病院!Y612)</f>
        <v/>
      </c>
      <c r="C738" t="s">
        <v>1216</v>
      </c>
      <c r="D738" t="s">
        <v>1546</v>
      </c>
    </row>
    <row r="739" spans="1:4">
      <c r="A739" s="6" t="s">
        <v>598</v>
      </c>
      <c r="B739" t="str">
        <f>IF(病院!Y613="","",病院!Y613)</f>
        <v/>
      </c>
      <c r="C739" t="s">
        <v>1216</v>
      </c>
      <c r="D739" t="s">
        <v>1546</v>
      </c>
    </row>
    <row r="740" spans="1:4">
      <c r="A740" s="6" t="s">
        <v>600</v>
      </c>
      <c r="B740" t="str">
        <f>IF(病院!Y614="","",病院!Y614)</f>
        <v/>
      </c>
      <c r="C740" t="s">
        <v>1216</v>
      </c>
      <c r="D740" t="s">
        <v>1546</v>
      </c>
    </row>
    <row r="741" spans="1:4">
      <c r="A741" s="6" t="s">
        <v>1483</v>
      </c>
      <c r="B741" t="str">
        <f>IF(病院!Y615="","",病院!Y615)</f>
        <v/>
      </c>
      <c r="C741" t="s">
        <v>1216</v>
      </c>
      <c r="D741" t="s">
        <v>1546</v>
      </c>
    </row>
    <row r="742" spans="1:4">
      <c r="A742" s="6" t="s">
        <v>603</v>
      </c>
      <c r="B742" t="str">
        <f>IF(病院!Y616="","",病院!Y616)</f>
        <v/>
      </c>
      <c r="C742" t="s">
        <v>1216</v>
      </c>
      <c r="D742" t="s">
        <v>1546</v>
      </c>
    </row>
    <row r="743" spans="1:4">
      <c r="A743" s="6" t="s">
        <v>1484</v>
      </c>
      <c r="B743" t="str">
        <f>IF(病院!AZ610="","",病院!AZ610)</f>
        <v/>
      </c>
      <c r="C743" t="s">
        <v>1216</v>
      </c>
      <c r="D743" t="s">
        <v>1546</v>
      </c>
    </row>
    <row r="744" spans="1:4">
      <c r="A744" s="6" t="s">
        <v>597</v>
      </c>
      <c r="B744" t="str">
        <f>IF(病院!AZ611="","",病院!AZ611)</f>
        <v/>
      </c>
      <c r="C744" t="s">
        <v>1216</v>
      </c>
      <c r="D744" t="s">
        <v>1546</v>
      </c>
    </row>
    <row r="745" spans="1:4">
      <c r="A745" s="6" t="s">
        <v>1485</v>
      </c>
      <c r="B745" t="str">
        <f>IF(病院!AZ612="","",病院!AZ612)</f>
        <v/>
      </c>
      <c r="C745" t="s">
        <v>1216</v>
      </c>
      <c r="D745" t="s">
        <v>1546</v>
      </c>
    </row>
    <row r="746" spans="1:4">
      <c r="A746" s="6" t="s">
        <v>599</v>
      </c>
      <c r="B746" t="str">
        <f>IF(病院!AZ613="","",病院!AZ613)</f>
        <v/>
      </c>
      <c r="C746" t="s">
        <v>1216</v>
      </c>
      <c r="D746" t="s">
        <v>1546</v>
      </c>
    </row>
    <row r="747" spans="1:4">
      <c r="A747" s="6" t="s">
        <v>601</v>
      </c>
      <c r="B747" t="str">
        <f>IF(病院!AZ614="","",病院!AZ614)</f>
        <v/>
      </c>
      <c r="C747" t="s">
        <v>1216</v>
      </c>
      <c r="D747" t="s">
        <v>1546</v>
      </c>
    </row>
    <row r="748" spans="1:4">
      <c r="A748" s="6" t="s">
        <v>602</v>
      </c>
      <c r="B748" t="str">
        <f>IF(病院!AZ615="","",病院!AZ615)</f>
        <v/>
      </c>
      <c r="C748" t="s">
        <v>1216</v>
      </c>
      <c r="D748" t="s">
        <v>1546</v>
      </c>
    </row>
    <row r="749" spans="1:4">
      <c r="A749" s="6" t="s">
        <v>1486</v>
      </c>
      <c r="B749" t="str">
        <f>IF(病院!AZ616="","",病院!AZ616)</f>
        <v/>
      </c>
      <c r="C749" t="s">
        <v>1216</v>
      </c>
      <c r="D749" t="s">
        <v>1546</v>
      </c>
    </row>
    <row r="750" spans="1:4">
      <c r="A750" s="6" t="s">
        <v>1487</v>
      </c>
      <c r="B750" t="str">
        <f>IF(病院!Y626="","",病院!Y626)</f>
        <v/>
      </c>
      <c r="C750" t="s">
        <v>1216</v>
      </c>
      <c r="D750" t="s">
        <v>1546</v>
      </c>
    </row>
    <row r="751" spans="1:4">
      <c r="A751" s="6" t="s">
        <v>604</v>
      </c>
      <c r="B751" t="str">
        <f>IF(病院!Y627="","",病院!Y627)</f>
        <v/>
      </c>
      <c r="C751" t="s">
        <v>1216</v>
      </c>
      <c r="D751" t="s">
        <v>1546</v>
      </c>
    </row>
    <row r="752" spans="1:4">
      <c r="A752" s="6" t="s">
        <v>1488</v>
      </c>
      <c r="B752" t="str">
        <f>IF(病院!Y628="","",病院!Y628)</f>
        <v/>
      </c>
      <c r="C752" t="s">
        <v>1216</v>
      </c>
      <c r="D752" t="s">
        <v>1546</v>
      </c>
    </row>
    <row r="753" spans="1:4">
      <c r="A753" s="6" t="s">
        <v>605</v>
      </c>
      <c r="B753" t="str">
        <f>IF(病院!Y629="","",病院!Y629)</f>
        <v/>
      </c>
      <c r="C753" t="s">
        <v>1216</v>
      </c>
      <c r="D753" t="s">
        <v>1546</v>
      </c>
    </row>
    <row r="754" spans="1:4">
      <c r="A754" s="6" t="s">
        <v>606</v>
      </c>
      <c r="B754" t="str">
        <f>IF(病院!Y630="","",病院!Y630)</f>
        <v/>
      </c>
      <c r="C754" t="s">
        <v>1216</v>
      </c>
      <c r="D754" t="s">
        <v>1546</v>
      </c>
    </row>
    <row r="755" spans="1:4">
      <c r="A755" s="6" t="s">
        <v>607</v>
      </c>
      <c r="B755" t="str">
        <f>IF(病院!Y631="","",病院!Y631)</f>
        <v/>
      </c>
      <c r="C755" t="s">
        <v>1216</v>
      </c>
      <c r="D755" t="s">
        <v>1546</v>
      </c>
    </row>
    <row r="756" spans="1:4">
      <c r="A756" s="6" t="s">
        <v>608</v>
      </c>
      <c r="B756" t="str">
        <f>IF(病院!Y632="","",病院!Y632)</f>
        <v/>
      </c>
      <c r="C756" t="s">
        <v>1216</v>
      </c>
      <c r="D756" t="s">
        <v>1546</v>
      </c>
    </row>
    <row r="757" spans="1:4">
      <c r="A757" s="6" t="s">
        <v>609</v>
      </c>
      <c r="B757" t="str">
        <f>IF(病院!Y633="","",病院!Y633)</f>
        <v/>
      </c>
      <c r="C757" t="s">
        <v>1216</v>
      </c>
      <c r="D757" t="s">
        <v>1546</v>
      </c>
    </row>
    <row r="758" spans="1:4">
      <c r="A758" s="6" t="s">
        <v>1489</v>
      </c>
      <c r="B758" t="str">
        <f>IF(病院!AZ626="","",病院!AZ626)</f>
        <v/>
      </c>
      <c r="C758" t="s">
        <v>1216</v>
      </c>
      <c r="D758" t="s">
        <v>1546</v>
      </c>
    </row>
    <row r="759" spans="1:4">
      <c r="A759" s="6" t="s">
        <v>1490</v>
      </c>
      <c r="B759" t="str">
        <f>IF(病院!AZ627="","",病院!AZ627)</f>
        <v/>
      </c>
      <c r="C759" t="s">
        <v>1216</v>
      </c>
      <c r="D759" t="s">
        <v>1546</v>
      </c>
    </row>
    <row r="760" spans="1:4">
      <c r="A760" s="6" t="s">
        <v>1491</v>
      </c>
      <c r="B760" t="str">
        <f>IF(病院!AZ628="","",病院!AZ628)</f>
        <v/>
      </c>
      <c r="C760" t="s">
        <v>1216</v>
      </c>
      <c r="D760" t="s">
        <v>1546</v>
      </c>
    </row>
    <row r="761" spans="1:4">
      <c r="A761" s="6" t="s">
        <v>1492</v>
      </c>
      <c r="B761" t="str">
        <f>IF(病院!AZ629="","",病院!AZ629)</f>
        <v/>
      </c>
      <c r="C761" t="s">
        <v>1216</v>
      </c>
      <c r="D761" t="s">
        <v>1546</v>
      </c>
    </row>
    <row r="762" spans="1:4">
      <c r="A762" s="6" t="s">
        <v>1493</v>
      </c>
      <c r="B762" t="str">
        <f>IF(病院!AZ630="","",病院!AZ630)</f>
        <v/>
      </c>
      <c r="C762" t="s">
        <v>1216</v>
      </c>
      <c r="D762" t="s">
        <v>1546</v>
      </c>
    </row>
    <row r="763" spans="1:4">
      <c r="A763" s="6" t="s">
        <v>1494</v>
      </c>
      <c r="B763" t="str">
        <f>IF(病院!AZ631="","",病院!AZ631)</f>
        <v/>
      </c>
      <c r="C763" t="s">
        <v>1216</v>
      </c>
      <c r="D763" t="s">
        <v>1546</v>
      </c>
    </row>
    <row r="764" spans="1:4">
      <c r="A764" s="6" t="s">
        <v>1495</v>
      </c>
      <c r="B764" t="str">
        <f>IF(病院!AZ632="","",病院!AZ632)</f>
        <v/>
      </c>
      <c r="C764" t="s">
        <v>1216</v>
      </c>
      <c r="D764" t="s">
        <v>1546</v>
      </c>
    </row>
    <row r="765" spans="1:4">
      <c r="A765" s="6" t="s">
        <v>1496</v>
      </c>
      <c r="B765" t="str">
        <f>IF(病院!Y641="","",病院!Y641)</f>
        <v/>
      </c>
      <c r="C765" t="s">
        <v>1216</v>
      </c>
      <c r="D765" t="s">
        <v>1546</v>
      </c>
    </row>
    <row r="766" spans="1:4">
      <c r="A766" s="6" t="s">
        <v>1497</v>
      </c>
      <c r="B766" t="str">
        <f>IF(病院!Y642="","",病院!Y642)</f>
        <v/>
      </c>
      <c r="C766" t="s">
        <v>1216</v>
      </c>
      <c r="D766" t="s">
        <v>1546</v>
      </c>
    </row>
    <row r="767" spans="1:4">
      <c r="A767" s="6" t="s">
        <v>1498</v>
      </c>
      <c r="B767" t="str">
        <f>IF(病院!Y643="","",病院!Y643)</f>
        <v/>
      </c>
      <c r="C767" t="s">
        <v>1216</v>
      </c>
      <c r="D767" t="s">
        <v>1546</v>
      </c>
    </row>
    <row r="768" spans="1:4">
      <c r="A768" s="6" t="s">
        <v>1499</v>
      </c>
      <c r="B768" t="str">
        <f>IF(病院!Y644="","",病院!Y644)</f>
        <v/>
      </c>
      <c r="C768" t="s">
        <v>1216</v>
      </c>
      <c r="D768" t="s">
        <v>1546</v>
      </c>
    </row>
    <row r="769" spans="1:4">
      <c r="A769" s="6" t="s">
        <v>1500</v>
      </c>
      <c r="B769" t="str">
        <f>IF(病院!Y645="","",病院!Y645)</f>
        <v/>
      </c>
      <c r="C769" t="s">
        <v>1216</v>
      </c>
      <c r="D769" t="s">
        <v>1546</v>
      </c>
    </row>
    <row r="770" spans="1:4">
      <c r="A770" s="6" t="s">
        <v>1501</v>
      </c>
      <c r="B770" t="str">
        <f>IF(病院!Y646="","",病院!Y646)</f>
        <v/>
      </c>
      <c r="C770" t="s">
        <v>1216</v>
      </c>
      <c r="D770" t="s">
        <v>1546</v>
      </c>
    </row>
    <row r="771" spans="1:4">
      <c r="A771" s="6" t="s">
        <v>1502</v>
      </c>
      <c r="B771" t="str">
        <f>IF(病院!Y647="","",病院!Y647)</f>
        <v/>
      </c>
      <c r="C771" t="s">
        <v>1216</v>
      </c>
      <c r="D771" t="s">
        <v>1546</v>
      </c>
    </row>
    <row r="772" spans="1:4">
      <c r="A772" s="6" t="s">
        <v>1676</v>
      </c>
      <c r="B772" t="str">
        <f>IF(病院!AZ641="","",病院!AZ641)</f>
        <v/>
      </c>
      <c r="C772" t="s">
        <v>1216</v>
      </c>
      <c r="D772" t="s">
        <v>1546</v>
      </c>
    </row>
    <row r="773" spans="1:4">
      <c r="A773" s="6" t="s">
        <v>1677</v>
      </c>
      <c r="B773" t="str">
        <f>IF(病院!AZ642="","",病院!AZ642)</f>
        <v/>
      </c>
      <c r="C773" t="s">
        <v>1216</v>
      </c>
      <c r="D773" t="s">
        <v>1546</v>
      </c>
    </row>
    <row r="774" spans="1:4">
      <c r="A774" s="6" t="s">
        <v>1503</v>
      </c>
      <c r="B774" t="str">
        <f>IF(病院!AZ643="","",病院!AZ643)</f>
        <v/>
      </c>
      <c r="C774" t="s">
        <v>1216</v>
      </c>
      <c r="D774" t="s">
        <v>1546</v>
      </c>
    </row>
    <row r="775" spans="1:4">
      <c r="A775" s="6" t="s">
        <v>1504</v>
      </c>
      <c r="B775" t="str">
        <f>IF(病院!AZ644="","",病院!AZ644)</f>
        <v/>
      </c>
      <c r="C775" t="s">
        <v>1216</v>
      </c>
      <c r="D775" t="s">
        <v>1546</v>
      </c>
    </row>
    <row r="776" spans="1:4">
      <c r="A776" s="6" t="s">
        <v>1505</v>
      </c>
      <c r="B776" t="str">
        <f>IF(病院!AZ645="","",病院!AZ645)</f>
        <v/>
      </c>
      <c r="C776" t="s">
        <v>1216</v>
      </c>
      <c r="D776" t="s">
        <v>1546</v>
      </c>
    </row>
    <row r="777" spans="1:4">
      <c r="A777" s="6" t="s">
        <v>1506</v>
      </c>
      <c r="B777" t="str">
        <f>IF(病院!AZ646="","",病院!AZ646)</f>
        <v/>
      </c>
      <c r="C777" t="s">
        <v>1216</v>
      </c>
      <c r="D777" t="s">
        <v>1546</v>
      </c>
    </row>
    <row r="778" spans="1:4">
      <c r="A778" s="6" t="s">
        <v>1507</v>
      </c>
      <c r="B778" t="str">
        <f>IF(病院!AZ647="","",病院!AZ647)</f>
        <v/>
      </c>
      <c r="C778" t="s">
        <v>1216</v>
      </c>
      <c r="D778" t="s">
        <v>1546</v>
      </c>
    </row>
    <row r="779" spans="1:4">
      <c r="A779" s="6" t="s">
        <v>610</v>
      </c>
      <c r="B779" t="str">
        <f>IF(病院!Y650="","",病院!Y650)</f>
        <v/>
      </c>
      <c r="C779" t="s">
        <v>1216</v>
      </c>
      <c r="D779" t="s">
        <v>1546</v>
      </c>
    </row>
    <row r="780" spans="1:4">
      <c r="A780" s="6" t="s">
        <v>612</v>
      </c>
      <c r="B780" t="str">
        <f>IF(病院!Y651="","",病院!Y651)</f>
        <v/>
      </c>
      <c r="C780" t="s">
        <v>1216</v>
      </c>
      <c r="D780" t="s">
        <v>1546</v>
      </c>
    </row>
    <row r="781" spans="1:4">
      <c r="A781" s="6" t="s">
        <v>1508</v>
      </c>
      <c r="B781" t="str">
        <f>IF(病院!Y652="","",病院!Y652)</f>
        <v/>
      </c>
      <c r="C781" t="s">
        <v>1216</v>
      </c>
      <c r="D781" t="s">
        <v>1546</v>
      </c>
    </row>
    <row r="782" spans="1:4">
      <c r="A782" s="6" t="s">
        <v>611</v>
      </c>
      <c r="B782" t="str">
        <f>IF(病院!AZ650="","",病院!AZ650)</f>
        <v/>
      </c>
      <c r="C782" t="s">
        <v>1216</v>
      </c>
      <c r="D782" t="s">
        <v>1546</v>
      </c>
    </row>
    <row r="783" spans="1:4">
      <c r="A783" s="6" t="s">
        <v>613</v>
      </c>
      <c r="B783" t="str">
        <f>IF(病院!AZ651="","",病院!AZ651)</f>
        <v/>
      </c>
      <c r="C783" t="s">
        <v>1216</v>
      </c>
      <c r="D783" t="s">
        <v>1546</v>
      </c>
    </row>
    <row r="784" spans="1:4">
      <c r="A784" s="6" t="s">
        <v>614</v>
      </c>
      <c r="B784" t="str">
        <f>IF(病院!Y657="","",病院!Y657)</f>
        <v/>
      </c>
      <c r="C784" t="s">
        <v>1217</v>
      </c>
      <c r="D784" t="s">
        <v>1547</v>
      </c>
    </row>
    <row r="785" spans="1:4">
      <c r="A785" s="6" t="s">
        <v>1636</v>
      </c>
      <c r="B785" t="str">
        <f>IF(病院!Y658="","",病院!Y658)</f>
        <v/>
      </c>
      <c r="C785" t="s">
        <v>1217</v>
      </c>
      <c r="D785" t="s">
        <v>1547</v>
      </c>
    </row>
    <row r="786" spans="1:4">
      <c r="A786" s="6" t="s">
        <v>1637</v>
      </c>
      <c r="B786" t="str">
        <f>IF(病院!Y660="","",病院!Y660)</f>
        <v/>
      </c>
      <c r="C786" t="s">
        <v>1217</v>
      </c>
      <c r="D786" t="s">
        <v>1547</v>
      </c>
    </row>
    <row r="787" spans="1:4">
      <c r="A787" s="6" t="s">
        <v>615</v>
      </c>
      <c r="B787" t="str">
        <f>IF(病院!Y662="","",病院!Y662)</f>
        <v/>
      </c>
      <c r="C787" t="s">
        <v>1217</v>
      </c>
      <c r="D787" t="s">
        <v>1547</v>
      </c>
    </row>
    <row r="788" spans="1:4">
      <c r="A788" s="6" t="s">
        <v>1638</v>
      </c>
      <c r="B788" t="str">
        <f>IF(病院!Y664="","",病院!Y664)</f>
        <v/>
      </c>
      <c r="C788" t="s">
        <v>1217</v>
      </c>
      <c r="D788" t="s">
        <v>1547</v>
      </c>
    </row>
    <row r="789" spans="1:4">
      <c r="A789" s="6" t="s">
        <v>1639</v>
      </c>
      <c r="B789" t="str">
        <f>IF(病院!Y665="","",病院!Y665)</f>
        <v/>
      </c>
      <c r="C789" t="s">
        <v>1217</v>
      </c>
      <c r="D789" t="s">
        <v>1547</v>
      </c>
    </row>
    <row r="790" spans="1:4">
      <c r="A790" s="6" t="s">
        <v>1640</v>
      </c>
      <c r="B790" t="str">
        <f>IF(病院!Y666="","",病院!Y666)</f>
        <v/>
      </c>
      <c r="C790" t="s">
        <v>1217</v>
      </c>
      <c r="D790" t="s">
        <v>1547</v>
      </c>
    </row>
    <row r="791" spans="1:4">
      <c r="A791" s="6" t="s">
        <v>1641</v>
      </c>
      <c r="B791" t="str">
        <f>IF(病院!Y667="","",病院!Y667)</f>
        <v/>
      </c>
      <c r="C791" t="s">
        <v>1217</v>
      </c>
      <c r="D791" t="s">
        <v>1547</v>
      </c>
    </row>
    <row r="792" spans="1:4">
      <c r="A792" s="6" t="s">
        <v>1642</v>
      </c>
      <c r="B792" t="str">
        <f>IF(病院!Y668="","",病院!Y668)</f>
        <v/>
      </c>
      <c r="C792" t="s">
        <v>1217</v>
      </c>
      <c r="D792" t="s">
        <v>1547</v>
      </c>
    </row>
    <row r="793" spans="1:4">
      <c r="A793" s="6" t="s">
        <v>1643</v>
      </c>
      <c r="B793" t="str">
        <f>IF(病院!Y669="","",病院!Y669)</f>
        <v/>
      </c>
      <c r="C793" t="s">
        <v>1217</v>
      </c>
      <c r="D793" t="s">
        <v>1547</v>
      </c>
    </row>
    <row r="794" spans="1:4">
      <c r="A794" s="6" t="s">
        <v>1644</v>
      </c>
      <c r="B794" t="str">
        <f>IF(病院!AZ664="","",病院!AZ664)</f>
        <v/>
      </c>
      <c r="C794" t="s">
        <v>1217</v>
      </c>
      <c r="D794" t="s">
        <v>1547</v>
      </c>
    </row>
    <row r="795" spans="1:4">
      <c r="A795" s="6" t="s">
        <v>1645</v>
      </c>
      <c r="B795" t="str">
        <f>IF(病院!AZ665="","",病院!AZ665)</f>
        <v/>
      </c>
      <c r="C795" t="s">
        <v>1217</v>
      </c>
      <c r="D795" t="s">
        <v>1547</v>
      </c>
    </row>
    <row r="796" spans="1:4">
      <c r="A796" s="6" t="s">
        <v>1646</v>
      </c>
      <c r="B796" t="str">
        <f>IF(病院!AZ666="","",病院!AZ666)</f>
        <v/>
      </c>
      <c r="C796" t="s">
        <v>1217</v>
      </c>
      <c r="D796" t="s">
        <v>1547</v>
      </c>
    </row>
    <row r="797" spans="1:4" ht="27">
      <c r="A797" s="6" t="s">
        <v>1647</v>
      </c>
      <c r="B797" t="str">
        <f>IF(病院!AZ667="","",病院!AZ667)</f>
        <v/>
      </c>
      <c r="C797" t="s">
        <v>1217</v>
      </c>
      <c r="D797" t="s">
        <v>1547</v>
      </c>
    </row>
    <row r="798" spans="1:4">
      <c r="A798" s="6" t="s">
        <v>1648</v>
      </c>
      <c r="B798" t="str">
        <f>IF(病院!AZ668="","",病院!AZ668)</f>
        <v/>
      </c>
      <c r="C798" t="s">
        <v>1217</v>
      </c>
      <c r="D798" t="s">
        <v>1547</v>
      </c>
    </row>
    <row r="799" spans="1:4">
      <c r="A799" s="6" t="s">
        <v>1649</v>
      </c>
      <c r="B799" t="str">
        <f>IF(病院!AZ669="","",病院!AZ669)</f>
        <v/>
      </c>
      <c r="C799" t="s">
        <v>1217</v>
      </c>
      <c r="D799" t="s">
        <v>1547</v>
      </c>
    </row>
    <row r="800" spans="1:4">
      <c r="A800" s="6" t="s">
        <v>1650</v>
      </c>
      <c r="B800" t="str">
        <f>IF(病院!Y671="","",病院!Y671)</f>
        <v/>
      </c>
      <c r="C800" t="s">
        <v>1217</v>
      </c>
      <c r="D800" t="s">
        <v>1547</v>
      </c>
    </row>
    <row r="801" spans="1:4">
      <c r="A801" s="6" t="s">
        <v>1651</v>
      </c>
      <c r="B801" t="str">
        <f>IF(病院!Y672="","",病院!Y672)</f>
        <v/>
      </c>
      <c r="C801" t="s">
        <v>1217</v>
      </c>
      <c r="D801" t="s">
        <v>1547</v>
      </c>
    </row>
    <row r="802" spans="1:4">
      <c r="A802" s="6" t="s">
        <v>1652</v>
      </c>
      <c r="B802" t="str">
        <f>IF(病院!Y673="","",病院!Y673)</f>
        <v/>
      </c>
      <c r="C802" t="s">
        <v>1217</v>
      </c>
      <c r="D802" t="s">
        <v>1547</v>
      </c>
    </row>
    <row r="803" spans="1:4">
      <c r="A803" s="6" t="s">
        <v>1653</v>
      </c>
      <c r="B803" t="str">
        <f>IF(病院!Y674="","",病院!Y674)</f>
        <v/>
      </c>
      <c r="C803" t="s">
        <v>1217</v>
      </c>
      <c r="D803" t="s">
        <v>1547</v>
      </c>
    </row>
    <row r="804" spans="1:4">
      <c r="A804" s="6" t="s">
        <v>1654</v>
      </c>
      <c r="B804" t="str">
        <f>IF(病院!AZ671="","",病院!AZ671)</f>
        <v/>
      </c>
      <c r="C804" t="s">
        <v>1217</v>
      </c>
      <c r="D804" t="s">
        <v>1547</v>
      </c>
    </row>
    <row r="805" spans="1:4" ht="27">
      <c r="A805" s="6" t="s">
        <v>1655</v>
      </c>
      <c r="B805" t="str">
        <f>IF(病院!AZ672="","",病院!AZ672)</f>
        <v/>
      </c>
      <c r="C805" t="s">
        <v>1217</v>
      </c>
      <c r="D805" t="s">
        <v>1547</v>
      </c>
    </row>
    <row r="806" spans="1:4">
      <c r="A806" s="6" t="s">
        <v>1656</v>
      </c>
      <c r="B806" t="str">
        <f>IF(病院!AZ673="","",病院!AZ673)</f>
        <v/>
      </c>
      <c r="C806" t="s">
        <v>1217</v>
      </c>
      <c r="D806" t="s">
        <v>1547</v>
      </c>
    </row>
    <row r="807" spans="1:4">
      <c r="A807" s="6" t="s">
        <v>1657</v>
      </c>
      <c r="B807" t="str">
        <f>IF(病院!AZ674="","",病院!AZ674)</f>
        <v/>
      </c>
      <c r="C807" t="s">
        <v>1217</v>
      </c>
      <c r="D807" t="s">
        <v>1547</v>
      </c>
    </row>
    <row r="808" spans="1:4">
      <c r="A808" s="6" t="s">
        <v>616</v>
      </c>
      <c r="B808" t="str">
        <f>IF(病院!Y677="","",病院!Y677)</f>
        <v/>
      </c>
      <c r="C808" t="s">
        <v>1217</v>
      </c>
      <c r="D808" t="s">
        <v>1547</v>
      </c>
    </row>
    <row r="809" spans="1:4">
      <c r="A809" s="6" t="s">
        <v>1658</v>
      </c>
      <c r="B809" t="str">
        <f>IF(病院!Y679="","",病院!Y679)</f>
        <v/>
      </c>
      <c r="C809" t="s">
        <v>1217</v>
      </c>
      <c r="D809" t="s">
        <v>1547</v>
      </c>
    </row>
    <row r="810" spans="1:4">
      <c r="A810" s="6" t="s">
        <v>1659</v>
      </c>
      <c r="B810" t="str">
        <f>IF(病院!Y680="","",病院!Y680)</f>
        <v/>
      </c>
      <c r="C810" t="s">
        <v>1217</v>
      </c>
      <c r="D810" t="s">
        <v>1547</v>
      </c>
    </row>
    <row r="811" spans="1:4">
      <c r="A811" s="6" t="s">
        <v>1660</v>
      </c>
      <c r="B811" t="str">
        <f>IF(病院!Y681="","",病院!Y681)</f>
        <v/>
      </c>
      <c r="C811" t="s">
        <v>1217</v>
      </c>
      <c r="D811" t="s">
        <v>1547</v>
      </c>
    </row>
    <row r="812" spans="1:4">
      <c r="A812" s="6" t="s">
        <v>1661</v>
      </c>
      <c r="B812" t="str">
        <f>IF(病院!Y682="","",病院!Y682)</f>
        <v/>
      </c>
      <c r="C812" t="s">
        <v>1217</v>
      </c>
      <c r="D812" t="s">
        <v>1547</v>
      </c>
    </row>
    <row r="813" spans="1:4">
      <c r="A813" s="6" t="s">
        <v>1662</v>
      </c>
      <c r="B813" t="str">
        <f>IF(病院!Y683="","",病院!Y683)</f>
        <v/>
      </c>
      <c r="C813" t="s">
        <v>1217</v>
      </c>
      <c r="D813" t="s">
        <v>1547</v>
      </c>
    </row>
    <row r="814" spans="1:4">
      <c r="A814" s="6" t="s">
        <v>1663</v>
      </c>
      <c r="B814" t="e">
        <f>IF(病院!#REF!="","",病院!#REF!)</f>
        <v>#REF!</v>
      </c>
      <c r="C814" t="s">
        <v>1217</v>
      </c>
      <c r="D814" t="s">
        <v>1547</v>
      </c>
    </row>
    <row r="815" spans="1:4">
      <c r="A815" s="6" t="s">
        <v>1664</v>
      </c>
      <c r="B815" t="str">
        <f>IF(病院!AZ679="","",病院!AZ679)</f>
        <v/>
      </c>
      <c r="C815" t="s">
        <v>1217</v>
      </c>
      <c r="D815" t="s">
        <v>1547</v>
      </c>
    </row>
    <row r="816" spans="1:4">
      <c r="A816" s="6" t="s">
        <v>1665</v>
      </c>
      <c r="B816" t="str">
        <f>IF(病院!AZ680="","",病院!AZ680)</f>
        <v/>
      </c>
      <c r="C816" t="s">
        <v>1217</v>
      </c>
      <c r="D816" t="s">
        <v>1547</v>
      </c>
    </row>
    <row r="817" spans="1:4">
      <c r="A817" s="6" t="s">
        <v>1666</v>
      </c>
      <c r="B817" t="str">
        <f>IF(病院!AZ681="","",病院!AZ681)</f>
        <v/>
      </c>
      <c r="C817" t="s">
        <v>1217</v>
      </c>
      <c r="D817" t="s">
        <v>1547</v>
      </c>
    </row>
    <row r="818" spans="1:4" ht="27">
      <c r="A818" s="6" t="s">
        <v>1667</v>
      </c>
      <c r="B818" t="str">
        <f>IF(病院!AZ682="","",病院!AZ682)</f>
        <v/>
      </c>
      <c r="C818" t="s">
        <v>1217</v>
      </c>
      <c r="D818" t="s">
        <v>1547</v>
      </c>
    </row>
    <row r="819" spans="1:4">
      <c r="A819" s="6" t="s">
        <v>1668</v>
      </c>
      <c r="B819" t="str">
        <f>IF(病院!AZ683="","",病院!AZ683)</f>
        <v/>
      </c>
      <c r="C819" t="s">
        <v>1217</v>
      </c>
      <c r="D819" t="s">
        <v>1547</v>
      </c>
    </row>
    <row r="820" spans="1:4">
      <c r="A820" s="6" t="s">
        <v>1669</v>
      </c>
      <c r="B820" t="e">
        <f>IF(病院!#REF!="","",病院!#REF!)</f>
        <v>#REF!</v>
      </c>
      <c r="C820" t="s">
        <v>1217</v>
      </c>
      <c r="D820" t="s">
        <v>1547</v>
      </c>
    </row>
    <row r="821" spans="1:4">
      <c r="A821" s="6" t="s">
        <v>1670</v>
      </c>
      <c r="B821" t="str">
        <f>IF(病院!Y685="","",病院!Y685)</f>
        <v/>
      </c>
      <c r="C821" t="s">
        <v>1217</v>
      </c>
      <c r="D821" t="s">
        <v>1547</v>
      </c>
    </row>
    <row r="822" spans="1:4">
      <c r="A822" s="6" t="s">
        <v>1671</v>
      </c>
      <c r="B822" t="str">
        <f>IF(病院!Y686="","",病院!Y686)</f>
        <v/>
      </c>
      <c r="C822" t="s">
        <v>1217</v>
      </c>
      <c r="D822" t="s">
        <v>1547</v>
      </c>
    </row>
    <row r="823" spans="1:4">
      <c r="A823" s="6" t="s">
        <v>1672</v>
      </c>
      <c r="B823" t="str">
        <f>IF(病院!AZ685="","",病院!AZ685)</f>
        <v/>
      </c>
      <c r="C823" t="s">
        <v>1217</v>
      </c>
      <c r="D823" t="s">
        <v>1547</v>
      </c>
    </row>
    <row r="824" spans="1:4">
      <c r="A824" s="6" t="s">
        <v>617</v>
      </c>
      <c r="B824" t="str">
        <f>IF(病院!V694="","",病院!V694)</f>
        <v/>
      </c>
      <c r="C824" t="s">
        <v>1209</v>
      </c>
      <c r="D824" s="9" t="s">
        <v>1218</v>
      </c>
    </row>
    <row r="825" spans="1:4">
      <c r="A825" s="6" t="s">
        <v>618</v>
      </c>
      <c r="B825" t="str">
        <f>IF(病院!V697="","",病院!V697)</f>
        <v/>
      </c>
      <c r="C825" t="s">
        <v>1209</v>
      </c>
      <c r="D825" s="9" t="s">
        <v>1219</v>
      </c>
    </row>
    <row r="826" spans="1:4">
      <c r="A826" s="6" t="s">
        <v>619</v>
      </c>
      <c r="B826" t="str">
        <f>IF(病院!AB698="","",病院!AB698)</f>
        <v/>
      </c>
      <c r="C826" t="s">
        <v>1209</v>
      </c>
      <c r="D826" s="9" t="s">
        <v>1220</v>
      </c>
    </row>
    <row r="827" spans="1:4">
      <c r="A827" s="6" t="s">
        <v>620</v>
      </c>
      <c r="B827" t="str">
        <f>IF(病院!V702="","",病院!V702)</f>
        <v/>
      </c>
      <c r="C827" t="s">
        <v>1209</v>
      </c>
      <c r="D827" s="9" t="s">
        <v>1221</v>
      </c>
    </row>
    <row r="828" spans="1:4">
      <c r="A828" s="6" t="s">
        <v>621</v>
      </c>
      <c r="B828" t="str">
        <f>IF(病院!V706="","",病院!V706)</f>
        <v/>
      </c>
      <c r="C828" t="s">
        <v>1209</v>
      </c>
      <c r="D828" s="9" t="s">
        <v>1222</v>
      </c>
    </row>
    <row r="829" spans="1:4" ht="27">
      <c r="A829" s="6" t="s">
        <v>622</v>
      </c>
      <c r="B829" t="str">
        <f>IF(病院!V723="","",病院!V723)</f>
        <v/>
      </c>
      <c r="C829" t="s">
        <v>1209</v>
      </c>
      <c r="D829" s="9" t="s">
        <v>1223</v>
      </c>
    </row>
    <row r="830" spans="1:4">
      <c r="A830" s="6" t="s">
        <v>1470</v>
      </c>
      <c r="B830" t="str">
        <f>IF(病院!U731="","",病院!U731)</f>
        <v/>
      </c>
      <c r="C830" t="s">
        <v>1224</v>
      </c>
      <c r="D830" s="9" t="s">
        <v>1469</v>
      </c>
    </row>
    <row r="831" spans="1:4">
      <c r="A831" s="6" t="s">
        <v>623</v>
      </c>
      <c r="B831" t="str">
        <f>IF(病院!AA731="","",病院!AA731)</f>
        <v/>
      </c>
      <c r="C831" t="s">
        <v>1224</v>
      </c>
      <c r="D831" s="9" t="s">
        <v>1674</v>
      </c>
    </row>
    <row r="832" spans="1:4">
      <c r="A832" s="6" t="s">
        <v>624</v>
      </c>
      <c r="B832" t="str">
        <f>IF(病院!AG731="","",病院!AG731)</f>
        <v/>
      </c>
      <c r="C832" t="s">
        <v>1224</v>
      </c>
      <c r="D832" s="9" t="s">
        <v>1675</v>
      </c>
    </row>
    <row r="833" spans="1:4">
      <c r="A833" s="6" t="s">
        <v>1471</v>
      </c>
      <c r="B833" t="str">
        <f>IF(病院!U732="","",病院!U732)</f>
        <v/>
      </c>
      <c r="C833" t="s">
        <v>1224</v>
      </c>
      <c r="D833" s="9" t="s">
        <v>1469</v>
      </c>
    </row>
    <row r="834" spans="1:4" ht="27">
      <c r="A834" s="6" t="s">
        <v>625</v>
      </c>
      <c r="B834" t="str">
        <f>IF(病院!AA732="","",病院!AA732)</f>
        <v/>
      </c>
      <c r="C834" t="s">
        <v>1224</v>
      </c>
      <c r="D834" s="9" t="s">
        <v>1673</v>
      </c>
    </row>
    <row r="835" spans="1:4" ht="27">
      <c r="A835" s="6" t="s">
        <v>906</v>
      </c>
      <c r="B835" t="str">
        <f>IF(病院!AG732="","",病院!AG732)</f>
        <v/>
      </c>
      <c r="C835" t="s">
        <v>1224</v>
      </c>
      <c r="D835" s="9" t="s">
        <v>1675</v>
      </c>
    </row>
    <row r="836" spans="1:4">
      <c r="A836" s="6" t="s">
        <v>1472</v>
      </c>
      <c r="B836" t="str">
        <f>IF(病院!U733="","",病院!U733)</f>
        <v/>
      </c>
      <c r="C836" t="s">
        <v>1224</v>
      </c>
      <c r="D836" s="9" t="s">
        <v>1469</v>
      </c>
    </row>
    <row r="837" spans="1:4">
      <c r="A837" s="6" t="s">
        <v>907</v>
      </c>
      <c r="B837" t="str">
        <f>IF(病院!AA733="","",病院!AA733)</f>
        <v/>
      </c>
      <c r="C837" t="s">
        <v>1224</v>
      </c>
      <c r="D837" s="9" t="s">
        <v>1674</v>
      </c>
    </row>
    <row r="838" spans="1:4">
      <c r="A838" s="6" t="s">
        <v>908</v>
      </c>
      <c r="B838" t="str">
        <f>IF(病院!AG733="","",病院!AG733)</f>
        <v/>
      </c>
      <c r="C838" t="s">
        <v>1224</v>
      </c>
      <c r="D838" s="9" t="s">
        <v>1675</v>
      </c>
    </row>
    <row r="839" spans="1:4">
      <c r="A839" s="6" t="s">
        <v>1473</v>
      </c>
      <c r="B839" t="str">
        <f>IF(病院!U734="","",病院!U734)</f>
        <v/>
      </c>
      <c r="C839" t="s">
        <v>1224</v>
      </c>
      <c r="D839" s="9" t="s">
        <v>1469</v>
      </c>
    </row>
    <row r="840" spans="1:4">
      <c r="A840" s="6" t="s">
        <v>909</v>
      </c>
      <c r="B840" t="str">
        <f>IF(病院!AA734="","",病院!AA734)</f>
        <v/>
      </c>
      <c r="C840" t="s">
        <v>1224</v>
      </c>
      <c r="D840" s="9" t="s">
        <v>1674</v>
      </c>
    </row>
    <row r="841" spans="1:4">
      <c r="A841" s="6" t="s">
        <v>910</v>
      </c>
      <c r="B841" t="str">
        <f>IF(病院!AG734="","",病院!AG734)</f>
        <v/>
      </c>
      <c r="C841" t="s">
        <v>1224</v>
      </c>
      <c r="D841" s="9" t="s">
        <v>1675</v>
      </c>
    </row>
    <row r="842" spans="1:4">
      <c r="A842" s="6" t="s">
        <v>1474</v>
      </c>
      <c r="B842" t="str">
        <f>IF(病院!U735="","",病院!U735)</f>
        <v/>
      </c>
      <c r="C842" t="s">
        <v>1224</v>
      </c>
      <c r="D842" s="9" t="s">
        <v>1469</v>
      </c>
    </row>
    <row r="843" spans="1:4" ht="27">
      <c r="A843" s="6" t="s">
        <v>911</v>
      </c>
      <c r="B843" t="str">
        <f>IF(病院!AA735="","",病院!AA735)</f>
        <v/>
      </c>
      <c r="C843" t="s">
        <v>1224</v>
      </c>
      <c r="D843" s="9" t="s">
        <v>1674</v>
      </c>
    </row>
    <row r="844" spans="1:4" ht="27">
      <c r="A844" s="6" t="s">
        <v>912</v>
      </c>
      <c r="B844" t="str">
        <f>IF(病院!AG735="","",病院!AG735)</f>
        <v/>
      </c>
      <c r="C844" t="s">
        <v>1224</v>
      </c>
      <c r="D844" s="9" t="s">
        <v>1675</v>
      </c>
    </row>
    <row r="845" spans="1:4">
      <c r="A845" s="6" t="s">
        <v>1475</v>
      </c>
      <c r="B845" t="str">
        <f>IF(病院!U736="","",病院!U736)</f>
        <v/>
      </c>
      <c r="C845" t="s">
        <v>1224</v>
      </c>
      <c r="D845" s="9" t="s">
        <v>1469</v>
      </c>
    </row>
    <row r="846" spans="1:4">
      <c r="A846" s="6" t="s">
        <v>913</v>
      </c>
      <c r="B846" t="str">
        <f>IF(病院!AA736="","",病院!AA736)</f>
        <v/>
      </c>
      <c r="C846" t="s">
        <v>1224</v>
      </c>
      <c r="D846" s="9" t="s">
        <v>1674</v>
      </c>
    </row>
    <row r="847" spans="1:4">
      <c r="A847" s="6" t="s">
        <v>914</v>
      </c>
      <c r="B847" t="str">
        <f>IF(病院!AG736="","",病院!AG736)</f>
        <v/>
      </c>
      <c r="C847" t="s">
        <v>1224</v>
      </c>
      <c r="D847" s="9" t="s">
        <v>1675</v>
      </c>
    </row>
    <row r="848" spans="1:4">
      <c r="A848" s="6" t="s">
        <v>1476</v>
      </c>
      <c r="B848" t="str">
        <f>IF(病院!U737="","",病院!U737)</f>
        <v/>
      </c>
      <c r="C848" t="s">
        <v>1224</v>
      </c>
      <c r="D848" s="9" t="s">
        <v>1469</v>
      </c>
    </row>
    <row r="849" spans="1:4" ht="27">
      <c r="A849" s="6" t="s">
        <v>915</v>
      </c>
      <c r="B849" t="str">
        <f>IF(病院!AA737="","",病院!AA737)</f>
        <v/>
      </c>
      <c r="C849" t="s">
        <v>1224</v>
      </c>
      <c r="D849" s="9" t="s">
        <v>1674</v>
      </c>
    </row>
    <row r="850" spans="1:4" ht="27">
      <c r="A850" s="6" t="s">
        <v>916</v>
      </c>
      <c r="B850" t="str">
        <f>IF(病院!AG737="","",病院!AG737)</f>
        <v/>
      </c>
      <c r="C850" t="s">
        <v>1224</v>
      </c>
      <c r="D850" s="9" t="s">
        <v>1675</v>
      </c>
    </row>
    <row r="851" spans="1:4">
      <c r="A851" s="6" t="s">
        <v>1477</v>
      </c>
      <c r="B851" t="str">
        <f>IF(病院!U738="","",病院!U738)</f>
        <v/>
      </c>
      <c r="C851" t="s">
        <v>1224</v>
      </c>
      <c r="D851" s="9" t="s">
        <v>1469</v>
      </c>
    </row>
    <row r="852" spans="1:4" ht="27">
      <c r="A852" s="6" t="s">
        <v>917</v>
      </c>
      <c r="B852" t="str">
        <f>IF(病院!AA738="","",病院!AA738)</f>
        <v/>
      </c>
      <c r="C852" t="s">
        <v>1224</v>
      </c>
      <c r="D852" s="9" t="s">
        <v>1674</v>
      </c>
    </row>
    <row r="853" spans="1:4" ht="27">
      <c r="A853" s="6" t="s">
        <v>918</v>
      </c>
      <c r="B853" t="str">
        <f>IF(病院!AG738="","",病院!AG738)</f>
        <v/>
      </c>
      <c r="C853" t="s">
        <v>1224</v>
      </c>
      <c r="D853" s="9" t="s">
        <v>1675</v>
      </c>
    </row>
    <row r="854" spans="1:4">
      <c r="A854" s="6" t="s">
        <v>1478</v>
      </c>
      <c r="B854" t="str">
        <f>IF(病院!U739="","",病院!U739)</f>
        <v/>
      </c>
      <c r="C854" t="s">
        <v>1224</v>
      </c>
      <c r="D854" s="9" t="s">
        <v>1469</v>
      </c>
    </row>
    <row r="855" spans="1:4" ht="27">
      <c r="A855" s="6" t="s">
        <v>919</v>
      </c>
      <c r="B855" t="str">
        <f>IF(病院!AA739="","",病院!AA739)</f>
        <v/>
      </c>
      <c r="C855" t="s">
        <v>1224</v>
      </c>
      <c r="D855" s="9" t="s">
        <v>1674</v>
      </c>
    </row>
    <row r="856" spans="1:4" ht="27">
      <c r="A856" s="6" t="s">
        <v>920</v>
      </c>
      <c r="B856" t="str">
        <f>IF(病院!AG739="","",病院!AG739)</f>
        <v/>
      </c>
      <c r="C856" t="s">
        <v>1224</v>
      </c>
      <c r="D856" s="9" t="s">
        <v>1675</v>
      </c>
    </row>
    <row r="857" spans="1:4">
      <c r="A857" s="6" t="s">
        <v>1479</v>
      </c>
      <c r="B857" t="str">
        <f>IF(病院!U740="","",病院!U740)</f>
        <v/>
      </c>
      <c r="C857" t="s">
        <v>1224</v>
      </c>
      <c r="D857" s="9" t="s">
        <v>1469</v>
      </c>
    </row>
    <row r="858" spans="1:4" ht="27">
      <c r="A858" s="6" t="s">
        <v>921</v>
      </c>
      <c r="B858" t="str">
        <f>IF(病院!AA740="","",病院!AA740)</f>
        <v/>
      </c>
      <c r="C858" t="s">
        <v>1224</v>
      </c>
      <c r="D858" s="9" t="s">
        <v>1674</v>
      </c>
    </row>
    <row r="859" spans="1:4" ht="27">
      <c r="A859" s="6" t="s">
        <v>922</v>
      </c>
      <c r="B859" t="str">
        <f>IF(病院!AG740="","",病院!AG740)</f>
        <v/>
      </c>
      <c r="C859" t="s">
        <v>1224</v>
      </c>
      <c r="D859" s="9" t="s">
        <v>1675</v>
      </c>
    </row>
    <row r="860" spans="1:4">
      <c r="A860" s="6" t="s">
        <v>1549</v>
      </c>
      <c r="B860" t="e">
        <f>IF(病院!#REF!="","",CHOOSE(病院!#REF!,"◯","","","","",""))</f>
        <v>#REF!</v>
      </c>
      <c r="C860" t="s">
        <v>1225</v>
      </c>
      <c r="D860" t="s">
        <v>1548</v>
      </c>
    </row>
    <row r="861" spans="1:4">
      <c r="A861" s="6" t="s">
        <v>1550</v>
      </c>
      <c r="B861" t="e">
        <f>IF(病院!#REF!="","",CHOOSE(病院!#REF!,"","◯","","","",""))</f>
        <v>#REF!</v>
      </c>
      <c r="C861" t="s">
        <v>1225</v>
      </c>
      <c r="D861" t="s">
        <v>1548</v>
      </c>
    </row>
    <row r="862" spans="1:4">
      <c r="A862" s="6" t="s">
        <v>1551</v>
      </c>
      <c r="B862" t="e">
        <f>IF(病院!#REF!="","",CHOOSE(病院!#REF!,"","","◯","","",""))</f>
        <v>#REF!</v>
      </c>
      <c r="C862" t="s">
        <v>1225</v>
      </c>
      <c r="D862" t="s">
        <v>1548</v>
      </c>
    </row>
    <row r="863" spans="1:4">
      <c r="A863" s="6" t="s">
        <v>1552</v>
      </c>
      <c r="B863" t="e">
        <f>IF(病院!#REF!="","",CHOOSE(病院!#REF!,"","","","◯","",""))</f>
        <v>#REF!</v>
      </c>
      <c r="C863" t="s">
        <v>1225</v>
      </c>
      <c r="D863" t="s">
        <v>1548</v>
      </c>
    </row>
    <row r="864" spans="1:4">
      <c r="A864" s="6" t="s">
        <v>1553</v>
      </c>
      <c r="B864" t="e">
        <f>IF(病院!#REF!="","",CHOOSE(病院!#REF!,"","","","","◯",""))</f>
        <v>#REF!</v>
      </c>
      <c r="C864" t="s">
        <v>1225</v>
      </c>
      <c r="D864" t="s">
        <v>1548</v>
      </c>
    </row>
    <row r="865" spans="1:4">
      <c r="A865" s="6" t="s">
        <v>1554</v>
      </c>
      <c r="B865" t="e">
        <f>IF(病院!#REF!="","",CHOOSE(病院!#REF!,"◯","","","",""))</f>
        <v>#REF!</v>
      </c>
      <c r="C865" t="s">
        <v>1225</v>
      </c>
      <c r="D865" t="s">
        <v>1548</v>
      </c>
    </row>
    <row r="866" spans="1:4">
      <c r="A866" s="6" t="s">
        <v>1555</v>
      </c>
      <c r="B866" t="e">
        <f>IF(病院!#REF!="","",CHOOSE(病院!#REF!,"","◯","","",""))</f>
        <v>#REF!</v>
      </c>
      <c r="C866" t="s">
        <v>1225</v>
      </c>
      <c r="D866" t="s">
        <v>1548</v>
      </c>
    </row>
    <row r="867" spans="1:4">
      <c r="A867" s="6" t="s">
        <v>1556</v>
      </c>
      <c r="B867" t="e">
        <f>IF(病院!#REF!="","",CHOOSE(病院!#REF!,"◯","","","","","","",""))</f>
        <v>#REF!</v>
      </c>
      <c r="C867" t="s">
        <v>1225</v>
      </c>
      <c r="D867" t="s">
        <v>1548</v>
      </c>
    </row>
    <row r="868" spans="1:4">
      <c r="A868" s="6" t="s">
        <v>1557</v>
      </c>
      <c r="B868" t="e">
        <f>IF(病院!#REF!="","",CHOOSE(病院!#REF!,"","◯","","","","","",""))</f>
        <v>#REF!</v>
      </c>
      <c r="C868" t="s">
        <v>1225</v>
      </c>
      <c r="D868" t="s">
        <v>1548</v>
      </c>
    </row>
    <row r="869" spans="1:4">
      <c r="A869" s="6" t="s">
        <v>1558</v>
      </c>
      <c r="B869" t="e">
        <f>IF(病院!#REF!="","",CHOOSE(病院!#REF!,"","","◯","","","","",""))</f>
        <v>#REF!</v>
      </c>
      <c r="C869" t="s">
        <v>1225</v>
      </c>
      <c r="D869" t="s">
        <v>1548</v>
      </c>
    </row>
    <row r="870" spans="1:4">
      <c r="A870" s="6" t="s">
        <v>1559</v>
      </c>
      <c r="B870" t="e">
        <f>IF(病院!#REF!="","",CHOOSE(病院!#REF!,"","","","◯","","","",""))</f>
        <v>#REF!</v>
      </c>
      <c r="C870" t="s">
        <v>1225</v>
      </c>
      <c r="D870" t="s">
        <v>1548</v>
      </c>
    </row>
    <row r="871" spans="1:4">
      <c r="A871" s="6" t="s">
        <v>1560</v>
      </c>
      <c r="B871" t="e">
        <f>IF(病院!#REF!="","",CHOOSE(病院!#REF!,"","","","","◯","","",""))</f>
        <v>#REF!</v>
      </c>
      <c r="C871" t="s">
        <v>1225</v>
      </c>
      <c r="D871" t="s">
        <v>1548</v>
      </c>
    </row>
    <row r="872" spans="1:4">
      <c r="A872" s="6" t="s">
        <v>1561</v>
      </c>
      <c r="B872" t="e">
        <f>IF(病院!#REF!="","",CHOOSE(病院!#REF!,"","","","","","◯","",""))</f>
        <v>#REF!</v>
      </c>
      <c r="C872" t="s">
        <v>1225</v>
      </c>
      <c r="D872" t="s">
        <v>1548</v>
      </c>
    </row>
    <row r="873" spans="1:4">
      <c r="A873" s="6" t="s">
        <v>1562</v>
      </c>
      <c r="B873" t="e">
        <f>IF(病院!#REF!="","",CHOOSE(病院!#REF!,"","","","","","","◯",""))</f>
        <v>#REF!</v>
      </c>
      <c r="C873" t="s">
        <v>1225</v>
      </c>
      <c r="D873" t="s">
        <v>1548</v>
      </c>
    </row>
    <row r="874" spans="1:4">
      <c r="A874" s="6" t="s">
        <v>1563</v>
      </c>
      <c r="B874" t="e">
        <f>IF(病院!#REF!="","",CHOOSE(病院!#REF!,"◯","","","","","",""))</f>
        <v>#REF!</v>
      </c>
      <c r="C874" t="s">
        <v>1225</v>
      </c>
      <c r="D874" t="s">
        <v>1548</v>
      </c>
    </row>
    <row r="875" spans="1:4">
      <c r="A875" s="6" t="s">
        <v>1596</v>
      </c>
      <c r="B875" t="e">
        <f>IF(病院!#REF!="","",CHOOSE(病院!#REF!,"","◯","","","","",""))</f>
        <v>#REF!</v>
      </c>
      <c r="C875" t="s">
        <v>1225</v>
      </c>
      <c r="D875" t="s">
        <v>1548</v>
      </c>
    </row>
    <row r="876" spans="1:4">
      <c r="A876" s="6" t="s">
        <v>1564</v>
      </c>
      <c r="B876" t="e">
        <f>IF(病院!#REF!="","",CHOOSE(病院!#REF!,"","","◯","","","",""))</f>
        <v>#REF!</v>
      </c>
      <c r="C876" t="s">
        <v>1225</v>
      </c>
      <c r="D876" t="s">
        <v>1548</v>
      </c>
    </row>
    <row r="877" spans="1:4">
      <c r="A877" s="6" t="s">
        <v>1565</v>
      </c>
      <c r="B877" t="e">
        <f>IF(病院!#REF!="","",CHOOSE(病院!#REF!,"","","","◯","","",""))</f>
        <v>#REF!</v>
      </c>
      <c r="C877" t="s">
        <v>1225</v>
      </c>
      <c r="D877" t="s">
        <v>1548</v>
      </c>
    </row>
    <row r="878" spans="1:4">
      <c r="A878" s="6" t="s">
        <v>1566</v>
      </c>
      <c r="B878" t="e">
        <f>IF(病院!#REF!="","",CHOOSE(病院!#REF!,"","","","","◯","",""))</f>
        <v>#REF!</v>
      </c>
      <c r="C878" t="s">
        <v>1225</v>
      </c>
      <c r="D878" t="s">
        <v>1548</v>
      </c>
    </row>
    <row r="879" spans="1:4">
      <c r="A879" s="12" t="s">
        <v>1567</v>
      </c>
      <c r="B879" t="e">
        <f>IF(病院!#REF!="","",CHOOSE(病院!#REF!,"","","","","","◯",""))</f>
        <v>#REF!</v>
      </c>
      <c r="C879" t="s">
        <v>1225</v>
      </c>
      <c r="D879" t="s">
        <v>1548</v>
      </c>
    </row>
    <row r="880" spans="1:4">
      <c r="A880" s="6" t="s">
        <v>1568</v>
      </c>
      <c r="B880" t="e">
        <f>IF(病院!#REF!="","",CHOOSE(病院!#REF!,"◯","",""))</f>
        <v>#REF!</v>
      </c>
      <c r="C880" t="s">
        <v>1225</v>
      </c>
      <c r="D880" t="s">
        <v>1548</v>
      </c>
    </row>
    <row r="881" spans="1:4">
      <c r="A881" s="6" t="s">
        <v>1569</v>
      </c>
      <c r="B881" t="e">
        <f>IF(病院!#REF!="","",CHOOSE(病院!#REF!,"","◯",""))</f>
        <v>#REF!</v>
      </c>
      <c r="C881" t="s">
        <v>1225</v>
      </c>
      <c r="D881" t="s">
        <v>1548</v>
      </c>
    </row>
    <row r="882" spans="1:4">
      <c r="A882" s="6" t="s">
        <v>1570</v>
      </c>
      <c r="B882" t="e">
        <f>IF(病院!#REF!="","",CHOOSE(病院!#REF!,"◯","","","","","","",""))</f>
        <v>#REF!</v>
      </c>
      <c r="C882" t="s">
        <v>1225</v>
      </c>
      <c r="D882" t="s">
        <v>1548</v>
      </c>
    </row>
    <row r="883" spans="1:4">
      <c r="A883" s="6" t="s">
        <v>1571</v>
      </c>
      <c r="B883" t="e">
        <f>IF(病院!#REF!="","",CHOOSE(病院!#REF!,"","◯","","","","","",""))</f>
        <v>#REF!</v>
      </c>
      <c r="C883" t="s">
        <v>1225</v>
      </c>
      <c r="D883" t="s">
        <v>1548</v>
      </c>
    </row>
    <row r="884" spans="1:4">
      <c r="A884" s="6" t="s">
        <v>1572</v>
      </c>
      <c r="B884" t="e">
        <f>IF(病院!#REF!="","",CHOOSE(病院!#REF!,"","","◯","","","","",""))</f>
        <v>#REF!</v>
      </c>
      <c r="C884" t="s">
        <v>1225</v>
      </c>
      <c r="D884" t="s">
        <v>1548</v>
      </c>
    </row>
    <row r="885" spans="1:4">
      <c r="A885" s="6" t="s">
        <v>1573</v>
      </c>
      <c r="B885" t="e">
        <f>IF(病院!#REF!="","",CHOOSE(病院!#REF!,"","","","◯","","","",""))</f>
        <v>#REF!</v>
      </c>
      <c r="C885" t="s">
        <v>1225</v>
      </c>
      <c r="D885" t="s">
        <v>1548</v>
      </c>
    </row>
    <row r="886" spans="1:4">
      <c r="A886" s="6" t="s">
        <v>1574</v>
      </c>
      <c r="B886" t="e">
        <f>IF(病院!#REF!="","",CHOOSE(病院!#REF!,"","","","","◯","","",""))</f>
        <v>#REF!</v>
      </c>
      <c r="C886" t="s">
        <v>1225</v>
      </c>
      <c r="D886" t="s">
        <v>1548</v>
      </c>
    </row>
    <row r="887" spans="1:4">
      <c r="A887" s="6" t="s">
        <v>1575</v>
      </c>
      <c r="B887" t="e">
        <f>IF(病院!#REF!="","",CHOOSE(病院!#REF!,"","","","","","◯","",""))</f>
        <v>#REF!</v>
      </c>
      <c r="C887" t="s">
        <v>1225</v>
      </c>
      <c r="D887" t="s">
        <v>1548</v>
      </c>
    </row>
    <row r="888" spans="1:4">
      <c r="A888" s="6" t="s">
        <v>1576</v>
      </c>
      <c r="B888" t="e">
        <f>IF(病院!#REF!="","",CHOOSE(病院!#REF!,"","","","","","","◯",""))</f>
        <v>#REF!</v>
      </c>
      <c r="C888" t="s">
        <v>1225</v>
      </c>
      <c r="D888" t="s">
        <v>1548</v>
      </c>
    </row>
    <row r="889" spans="1:4">
      <c r="A889" s="6" t="s">
        <v>1577</v>
      </c>
      <c r="B889" t="e">
        <f>IF(病院!#REF!="","",CHOOSE(病院!#REF!,"◯","","","","",""))</f>
        <v>#REF!</v>
      </c>
      <c r="C889" t="s">
        <v>1225</v>
      </c>
      <c r="D889" t="s">
        <v>1548</v>
      </c>
    </row>
    <row r="890" spans="1:4">
      <c r="A890" s="6" t="s">
        <v>1578</v>
      </c>
      <c r="B890" t="e">
        <f>IF(病院!#REF!="","",CHOOSE(病院!#REF!,"","◯","","","",""))</f>
        <v>#REF!</v>
      </c>
      <c r="C890" t="s">
        <v>1225</v>
      </c>
      <c r="D890" t="s">
        <v>1548</v>
      </c>
    </row>
    <row r="891" spans="1:4">
      <c r="A891" s="6" t="s">
        <v>1579</v>
      </c>
      <c r="B891" t="e">
        <f>IF(病院!#REF!="","",CHOOSE(病院!#REF!,"","","◯","","",""))</f>
        <v>#REF!</v>
      </c>
      <c r="C891" t="s">
        <v>1225</v>
      </c>
      <c r="D891" t="s">
        <v>1548</v>
      </c>
    </row>
    <row r="892" spans="1:4">
      <c r="A892" s="6" t="s">
        <v>1580</v>
      </c>
      <c r="B892" t="e">
        <f>IF(病院!#REF!="","",CHOOSE(病院!#REF!,"","","","◯","",""))</f>
        <v>#REF!</v>
      </c>
      <c r="C892" t="s">
        <v>1225</v>
      </c>
      <c r="D892" t="s">
        <v>1548</v>
      </c>
    </row>
    <row r="893" spans="1:4">
      <c r="A893" s="6" t="s">
        <v>1581</v>
      </c>
      <c r="B893" t="e">
        <f>IF(病院!#REF!="","",CHOOSE(病院!#REF!,"","","","","◯",""))</f>
        <v>#REF!</v>
      </c>
      <c r="C893" t="s">
        <v>1225</v>
      </c>
      <c r="D893" t="s">
        <v>1548</v>
      </c>
    </row>
    <row r="894" spans="1:4">
      <c r="A894" s="6" t="s">
        <v>1582</v>
      </c>
      <c r="B894" t="e">
        <f>IF(病院!#REF!="","",CHOOSE(病院!#REF!,"◯","","",""))</f>
        <v>#REF!</v>
      </c>
      <c r="C894" t="s">
        <v>1225</v>
      </c>
      <c r="D894" t="s">
        <v>1548</v>
      </c>
    </row>
    <row r="895" spans="1:4">
      <c r="A895" s="6" t="s">
        <v>1583</v>
      </c>
      <c r="B895" t="e">
        <f>IF(病院!#REF!="","",CHOOSE(病院!#REF!,"","◯","",""))</f>
        <v>#REF!</v>
      </c>
      <c r="C895" t="s">
        <v>1225</v>
      </c>
      <c r="D895" t="s">
        <v>1548</v>
      </c>
    </row>
    <row r="896" spans="1:4">
      <c r="A896" s="6" t="s">
        <v>1584</v>
      </c>
      <c r="B896" t="e">
        <f>IF(病院!#REF!="","",CHOOSE(病院!#REF!,"","","◯",""))</f>
        <v>#REF!</v>
      </c>
      <c r="C896" t="s">
        <v>1225</v>
      </c>
      <c r="D896" t="s">
        <v>1548</v>
      </c>
    </row>
    <row r="897" spans="1:4">
      <c r="A897" s="6" t="s">
        <v>1597</v>
      </c>
      <c r="B897" t="e">
        <f>IF(病院!#REF!="","",CHOOSE(病院!#REF!,"◯","","","",""))</f>
        <v>#REF!</v>
      </c>
      <c r="C897" t="s">
        <v>1225</v>
      </c>
      <c r="D897" t="s">
        <v>1548</v>
      </c>
    </row>
    <row r="898" spans="1:4">
      <c r="A898" s="6" t="s">
        <v>1585</v>
      </c>
      <c r="B898" t="e">
        <f>IF(病院!#REF!="","",CHOOSE(病院!#REF!,"","◯","","",""))</f>
        <v>#REF!</v>
      </c>
      <c r="C898" t="s">
        <v>1225</v>
      </c>
      <c r="D898" t="s">
        <v>1548</v>
      </c>
    </row>
    <row r="899" spans="1:4">
      <c r="A899" s="6" t="s">
        <v>1586</v>
      </c>
      <c r="B899" t="e">
        <f>IF(病院!#REF!="","",CHOOSE(病院!#REF!,"","","◯","",""))</f>
        <v>#REF!</v>
      </c>
      <c r="C899" t="s">
        <v>1225</v>
      </c>
      <c r="D899" t="s">
        <v>1548</v>
      </c>
    </row>
    <row r="900" spans="1:4">
      <c r="A900" s="12" t="s">
        <v>1587</v>
      </c>
      <c r="B900" t="e">
        <f>IF(病院!#REF!="","",CHOOSE(病院!#REF!,"","","","◯",""))</f>
        <v>#REF!</v>
      </c>
      <c r="C900" t="s">
        <v>1225</v>
      </c>
      <c r="D900" t="s">
        <v>1548</v>
      </c>
    </row>
    <row r="901" spans="1:4">
      <c r="A901" s="6" t="s">
        <v>1588</v>
      </c>
      <c r="B901" t="e">
        <f>IF(病院!#REF!="","",CHOOSE(病院!#REF!,"◯","",""))</f>
        <v>#REF!</v>
      </c>
      <c r="C901" t="s">
        <v>1225</v>
      </c>
      <c r="D901" t="s">
        <v>1548</v>
      </c>
    </row>
    <row r="902" spans="1:4">
      <c r="A902" s="6" t="s">
        <v>1589</v>
      </c>
      <c r="B902" t="e">
        <f>IF(病院!#REF!="","",CHOOSE(病院!#REF!,"","◯",""))</f>
        <v>#REF!</v>
      </c>
      <c r="C902" t="s">
        <v>1225</v>
      </c>
      <c r="D902" t="s">
        <v>1548</v>
      </c>
    </row>
    <row r="903" spans="1:4">
      <c r="A903" s="6" t="s">
        <v>1590</v>
      </c>
      <c r="B903" t="e">
        <f>IF(病院!#REF!="","",CHOOSE(病院!#REF!,"◯",""))</f>
        <v>#REF!</v>
      </c>
      <c r="C903" t="s">
        <v>1225</v>
      </c>
      <c r="D903" t="s">
        <v>1548</v>
      </c>
    </row>
    <row r="904" spans="1:4">
      <c r="A904" s="6" t="s">
        <v>1591</v>
      </c>
      <c r="B904" t="e">
        <f>IF(病院!#REF!="","",CHOOSE(病院!#REF!,"◯","",""))</f>
        <v>#REF!</v>
      </c>
      <c r="C904" t="s">
        <v>1225</v>
      </c>
      <c r="D904" t="s">
        <v>1548</v>
      </c>
    </row>
    <row r="905" spans="1:4">
      <c r="A905" s="6" t="s">
        <v>1592</v>
      </c>
      <c r="B905" t="e">
        <f>IF(病院!#REF!="","",CHOOSE(病院!#REF!,"","◯",""))</f>
        <v>#REF!</v>
      </c>
      <c r="C905" t="s">
        <v>1225</v>
      </c>
      <c r="D905" t="s">
        <v>1548</v>
      </c>
    </row>
    <row r="906" spans="1:4">
      <c r="A906" s="6" t="s">
        <v>1593</v>
      </c>
      <c r="B906" t="e">
        <f>IF(病院!#REF!="","",CHOOSE(病院!#REF!,"◯",""))</f>
        <v>#REF!</v>
      </c>
      <c r="C906" t="s">
        <v>1225</v>
      </c>
      <c r="D906" t="s">
        <v>1548</v>
      </c>
    </row>
    <row r="907" spans="1:4">
      <c r="A907" s="6" t="s">
        <v>1594</v>
      </c>
      <c r="B907" t="e">
        <f>IF(病院!#REF!="","",CHOOSE(病院!#REF!,"◯","",""))</f>
        <v>#REF!</v>
      </c>
      <c r="C907" t="s">
        <v>1225</v>
      </c>
      <c r="D907" t="s">
        <v>1548</v>
      </c>
    </row>
    <row r="908" spans="1:4">
      <c r="A908" s="6" t="s">
        <v>1595</v>
      </c>
      <c r="B908" t="e">
        <f>IF(病院!#REF!="","",CHOOSE(病院!#REF!,"","◯",""))</f>
        <v>#REF!</v>
      </c>
      <c r="C908" t="s">
        <v>1225</v>
      </c>
      <c r="D908" t="s">
        <v>1548</v>
      </c>
    </row>
    <row r="909" spans="1:4">
      <c r="A909" s="6" t="s">
        <v>923</v>
      </c>
      <c r="B909" t="str">
        <f>IF(病院!AB756="","",病院!AB756)</f>
        <v/>
      </c>
      <c r="C909" t="s">
        <v>1226</v>
      </c>
      <c r="D909" s="9" t="s">
        <v>1227</v>
      </c>
    </row>
    <row r="910" spans="1:4">
      <c r="A910" s="6" t="s">
        <v>924</v>
      </c>
      <c r="B910" t="str">
        <f>IF(病院!AB760="","",病院!AB760)</f>
        <v/>
      </c>
      <c r="C910" t="s">
        <v>1226</v>
      </c>
      <c r="D910" s="9" t="s">
        <v>1228</v>
      </c>
    </row>
    <row r="911" spans="1:4">
      <c r="A911" s="6" t="s">
        <v>925</v>
      </c>
      <c r="B911" t="str">
        <f>IF(病院!AO760="","",病院!AO760)</f>
        <v/>
      </c>
      <c r="C911" t="s">
        <v>1226</v>
      </c>
      <c r="D911" s="9" t="s">
        <v>1229</v>
      </c>
    </row>
    <row r="912" spans="1:4">
      <c r="A912" s="6" t="s">
        <v>926</v>
      </c>
      <c r="B912" t="str">
        <f>IF(病院!AB763="","",病院!AB763)</f>
        <v/>
      </c>
      <c r="C912" t="s">
        <v>1226</v>
      </c>
      <c r="D912" s="9" t="s">
        <v>1230</v>
      </c>
    </row>
    <row r="913" spans="1:4">
      <c r="A913" s="6" t="s">
        <v>927</v>
      </c>
      <c r="B913" t="str">
        <f>IF(病院!AF764="","",病院!AF764)</f>
        <v/>
      </c>
      <c r="C913" t="s">
        <v>1226</v>
      </c>
      <c r="D913" s="9" t="s">
        <v>2200</v>
      </c>
    </row>
    <row r="914" spans="1:4">
      <c r="A914" s="6" t="s">
        <v>928</v>
      </c>
      <c r="B914" t="str">
        <f>IF(病院!AB767="","",病院!AB767)</f>
        <v/>
      </c>
      <c r="C914" t="s">
        <v>1226</v>
      </c>
      <c r="D914" s="9" t="s">
        <v>1231</v>
      </c>
    </row>
    <row r="915" spans="1:4">
      <c r="A915" s="6" t="s">
        <v>929</v>
      </c>
      <c r="B915" t="str">
        <f>IF(病院!AB773="","",病院!AB773)</f>
        <v/>
      </c>
      <c r="C915" t="s">
        <v>1226</v>
      </c>
      <c r="D915" s="9" t="s">
        <v>1232</v>
      </c>
    </row>
    <row r="916" spans="1:4">
      <c r="A916" s="6" t="s">
        <v>930</v>
      </c>
      <c r="B916" t="str">
        <f>IF(病院!AO773="","",病院!AO773)</f>
        <v/>
      </c>
      <c r="C916" t="s">
        <v>1226</v>
      </c>
      <c r="D916" s="9" t="s">
        <v>1233</v>
      </c>
    </row>
    <row r="917" spans="1:4">
      <c r="A917" s="6" t="s">
        <v>931</v>
      </c>
      <c r="B917" t="str">
        <f>IF(病院!AB776="","",病院!AB776)</f>
        <v/>
      </c>
      <c r="C917" t="s">
        <v>1226</v>
      </c>
      <c r="D917" s="9" t="s">
        <v>1234</v>
      </c>
    </row>
    <row r="918" spans="1:4">
      <c r="A918" s="6" t="s">
        <v>932</v>
      </c>
      <c r="B918" t="str">
        <f>IF(病院!AC777="","",病院!AC777)</f>
        <v/>
      </c>
      <c r="C918" t="s">
        <v>1226</v>
      </c>
      <c r="D918" s="9" t="s">
        <v>2199</v>
      </c>
    </row>
    <row r="919" spans="1:4">
      <c r="A919" s="6" t="s">
        <v>933</v>
      </c>
      <c r="B919" t="str">
        <f>IF(病院!AB780="","",病院!AB780)</f>
        <v/>
      </c>
      <c r="C919" t="s">
        <v>1226</v>
      </c>
      <c r="D919" s="9" t="s">
        <v>1235</v>
      </c>
    </row>
    <row r="920" spans="1:4">
      <c r="A920" s="6" t="s">
        <v>934</v>
      </c>
      <c r="B920" t="str">
        <f>IF(病院!AB786="","",病院!AB786)</f>
        <v/>
      </c>
      <c r="C920" t="s">
        <v>1226</v>
      </c>
      <c r="D920" s="9" t="s">
        <v>1236</v>
      </c>
    </row>
    <row r="921" spans="1:4">
      <c r="A921" s="6" t="s">
        <v>935</v>
      </c>
      <c r="B921" t="str">
        <f>IF(病院!AA792="","",病院!AA792)</f>
        <v/>
      </c>
      <c r="C921" t="s">
        <v>1226</v>
      </c>
      <c r="D921" s="9" t="s">
        <v>1237</v>
      </c>
    </row>
    <row r="922" spans="1:4">
      <c r="A922" s="6" t="s">
        <v>936</v>
      </c>
      <c r="B922" t="str">
        <f>IF(病院!AA795="","",病院!AA795)</f>
        <v/>
      </c>
      <c r="C922" t="s">
        <v>1226</v>
      </c>
      <c r="D922" s="9" t="s">
        <v>1238</v>
      </c>
    </row>
    <row r="923" spans="1:4">
      <c r="A923" s="6" t="s">
        <v>937</v>
      </c>
      <c r="B923" t="str">
        <f>IF(病院!AA798="","",病院!AA798)</f>
        <v/>
      </c>
      <c r="C923" t="s">
        <v>1226</v>
      </c>
      <c r="D923" s="9" t="s">
        <v>1239</v>
      </c>
    </row>
    <row r="924" spans="1:4">
      <c r="A924" s="6" t="s">
        <v>938</v>
      </c>
      <c r="B924" t="str">
        <f>IF(病院!AA801="","",病院!AA801)</f>
        <v/>
      </c>
      <c r="C924" t="s">
        <v>1226</v>
      </c>
      <c r="D924" s="9" t="s">
        <v>1240</v>
      </c>
    </row>
    <row r="925" spans="1:4">
      <c r="A925" s="6" t="s">
        <v>939</v>
      </c>
      <c r="B925" t="str">
        <f>IF(病院!AA804="","",病院!AA804)</f>
        <v/>
      </c>
      <c r="C925" t="s">
        <v>1226</v>
      </c>
      <c r="D925" s="9" t="s">
        <v>1241</v>
      </c>
    </row>
    <row r="926" spans="1:4">
      <c r="A926" s="6" t="s">
        <v>940</v>
      </c>
      <c r="B926" t="str">
        <f>IF(病院!AA807="","",病院!AA807)</f>
        <v/>
      </c>
      <c r="C926" t="s">
        <v>1226</v>
      </c>
      <c r="D926" s="9" t="s">
        <v>1242</v>
      </c>
    </row>
    <row r="927" spans="1:4">
      <c r="A927" s="6" t="s">
        <v>941</v>
      </c>
      <c r="B927" t="str">
        <f>IF(病院!AF808="","",病院!AF808)</f>
        <v/>
      </c>
      <c r="C927" t="s">
        <v>1226</v>
      </c>
      <c r="D927" s="9" t="s">
        <v>1243</v>
      </c>
    </row>
    <row r="928" spans="1:4">
      <c r="A928" s="6" t="s">
        <v>942</v>
      </c>
      <c r="B928" t="e">
        <f>IF(病院!#REF!="","",病院!#REF!)</f>
        <v>#REF!</v>
      </c>
      <c r="C928" t="s">
        <v>1226</v>
      </c>
      <c r="D928" s="9" t="s">
        <v>1244</v>
      </c>
    </row>
    <row r="929" spans="1:4">
      <c r="A929" s="6" t="s">
        <v>943</v>
      </c>
      <c r="B929" t="str">
        <f>IF(病院!AE822="","",病院!AE822)</f>
        <v/>
      </c>
      <c r="C929" t="s">
        <v>1226</v>
      </c>
      <c r="D929" s="9" t="s">
        <v>1245</v>
      </c>
    </row>
    <row r="930" spans="1:4">
      <c r="A930" s="6" t="s">
        <v>944</v>
      </c>
      <c r="B930" t="str">
        <f>IF(病院!AE825="","",病院!AE825)</f>
        <v/>
      </c>
      <c r="C930" t="s">
        <v>1226</v>
      </c>
      <c r="D930" s="9" t="s">
        <v>1246</v>
      </c>
    </row>
    <row r="931" spans="1:4">
      <c r="A931" s="6" t="s">
        <v>945</v>
      </c>
      <c r="B931" t="str">
        <f>IF(病院!AE831="","",病院!AE831)</f>
        <v/>
      </c>
      <c r="C931" t="s">
        <v>1226</v>
      </c>
      <c r="D931" s="9" t="s">
        <v>1247</v>
      </c>
    </row>
    <row r="932" spans="1:4" ht="27">
      <c r="A932" s="6" t="s">
        <v>946</v>
      </c>
      <c r="B932" t="str">
        <f>IF(病院!AE834="","",病院!AE834)</f>
        <v/>
      </c>
      <c r="C932" t="s">
        <v>1226</v>
      </c>
      <c r="D932" s="9" t="s">
        <v>1248</v>
      </c>
    </row>
    <row r="933" spans="1:4">
      <c r="A933" s="6" t="s">
        <v>947</v>
      </c>
      <c r="B933" t="str">
        <f>IF(病院!AE840="","",病院!AE840)</f>
        <v/>
      </c>
      <c r="C933" t="s">
        <v>1226</v>
      </c>
      <c r="D933" s="9" t="s">
        <v>1249</v>
      </c>
    </row>
    <row r="934" spans="1:4">
      <c r="A934" s="6" t="s">
        <v>948</v>
      </c>
      <c r="B934" t="str">
        <f>IF(病院!AE843="","",病院!AE843)</f>
        <v/>
      </c>
      <c r="C934" t="s">
        <v>1226</v>
      </c>
      <c r="D934" s="9" t="s">
        <v>1256</v>
      </c>
    </row>
    <row r="935" spans="1:4">
      <c r="A935" s="6" t="s">
        <v>949</v>
      </c>
      <c r="B935" t="str">
        <f>IF(病院!O849="","",病院!O849)</f>
        <v/>
      </c>
      <c r="C935" t="s">
        <v>1226</v>
      </c>
      <c r="D935" s="9" t="s">
        <v>1250</v>
      </c>
    </row>
    <row r="936" spans="1:4">
      <c r="A936" s="6" t="s">
        <v>1064</v>
      </c>
      <c r="B936" t="str">
        <f>IF(病院!O855="","",病院!O855)</f>
        <v/>
      </c>
      <c r="C936" t="s">
        <v>1226</v>
      </c>
      <c r="D936" s="9" t="s">
        <v>1251</v>
      </c>
    </row>
    <row r="937" spans="1:4">
      <c r="A937" s="6" t="s">
        <v>1681</v>
      </c>
      <c r="B937" t="str">
        <f>IF(病院!R870="","",病院!R870)</f>
        <v>　</v>
      </c>
      <c r="C937" t="s">
        <v>1253</v>
      </c>
      <c r="D937" s="9" t="s">
        <v>1598</v>
      </c>
    </row>
    <row r="938" spans="1:4">
      <c r="A938" s="6" t="s">
        <v>1682</v>
      </c>
      <c r="B938" t="str">
        <f>IF(病院!R871="","",病院!R871)</f>
        <v>　</v>
      </c>
      <c r="C938" t="s">
        <v>1253</v>
      </c>
      <c r="D938" s="9" t="s">
        <v>1598</v>
      </c>
    </row>
    <row r="939" spans="1:4">
      <c r="A939" s="6" t="s">
        <v>1683</v>
      </c>
      <c r="B939" t="str">
        <f>IF(病院!R872="","",病院!R872)</f>
        <v>　</v>
      </c>
      <c r="C939" t="s">
        <v>1253</v>
      </c>
      <c r="D939" s="9" t="s">
        <v>1598</v>
      </c>
    </row>
    <row r="940" spans="1:4">
      <c r="A940" s="6" t="s">
        <v>1684</v>
      </c>
      <c r="B940" t="str">
        <f>IF(病院!R873="","",病院!R873)</f>
        <v>　</v>
      </c>
      <c r="C940" t="s">
        <v>1253</v>
      </c>
      <c r="D940" s="9" t="s">
        <v>1598</v>
      </c>
    </row>
    <row r="941" spans="1:4">
      <c r="A941" s="6" t="s">
        <v>1685</v>
      </c>
      <c r="B941" t="str">
        <f>IF(病院!R874="","",病院!R874)</f>
        <v>　</v>
      </c>
      <c r="C941" t="s">
        <v>1253</v>
      </c>
      <c r="D941" s="9" t="s">
        <v>1598</v>
      </c>
    </row>
    <row r="942" spans="1:4">
      <c r="A942" s="6" t="s">
        <v>1686</v>
      </c>
      <c r="B942" t="str">
        <f>IF(病院!R875="","",病院!R875)</f>
        <v>　</v>
      </c>
      <c r="C942" t="s">
        <v>1253</v>
      </c>
      <c r="D942" s="9" t="s">
        <v>1598</v>
      </c>
    </row>
    <row r="943" spans="1:4">
      <c r="A943" s="6" t="s">
        <v>1687</v>
      </c>
      <c r="B943" t="str">
        <f>IF(病院!R876="","",病院!R876)</f>
        <v>　</v>
      </c>
      <c r="C943" t="s">
        <v>1253</v>
      </c>
      <c r="D943" s="9" t="s">
        <v>1598</v>
      </c>
    </row>
    <row r="944" spans="1:4">
      <c r="A944" s="6" t="s">
        <v>1688</v>
      </c>
      <c r="B944" t="str">
        <f>IF(病院!R877="","",病院!R877)</f>
        <v>　</v>
      </c>
      <c r="C944" t="s">
        <v>1253</v>
      </c>
      <c r="D944" s="9" t="s">
        <v>1598</v>
      </c>
    </row>
    <row r="945" spans="1:4">
      <c r="A945" s="6" t="s">
        <v>1689</v>
      </c>
      <c r="B945" t="str">
        <f>IF(病院!AX877="","",病院!AX877)</f>
        <v/>
      </c>
      <c r="C945" t="s">
        <v>1252</v>
      </c>
      <c r="D945" s="9" t="s">
        <v>1599</v>
      </c>
    </row>
    <row r="946" spans="1:4">
      <c r="A946" s="6" t="s">
        <v>1690</v>
      </c>
      <c r="B946" t="str">
        <f>IF(病院!R878="","",病院!R878)</f>
        <v>　</v>
      </c>
      <c r="C946" t="s">
        <v>1253</v>
      </c>
      <c r="D946" s="9" t="s">
        <v>1598</v>
      </c>
    </row>
    <row r="947" spans="1:4">
      <c r="A947" s="6" t="s">
        <v>1691</v>
      </c>
      <c r="B947" t="str">
        <f>IF(病院!R879="","",病院!R879)</f>
        <v>　</v>
      </c>
      <c r="C947" t="s">
        <v>1253</v>
      </c>
      <c r="D947" s="9" t="s">
        <v>1598</v>
      </c>
    </row>
    <row r="948" spans="1:4">
      <c r="A948" s="6" t="s">
        <v>1692</v>
      </c>
      <c r="B948" t="str">
        <f>IF(病院!R880="","",病院!R880)</f>
        <v>　</v>
      </c>
      <c r="C948" t="s">
        <v>1253</v>
      </c>
      <c r="D948" s="9" t="s">
        <v>1598</v>
      </c>
    </row>
    <row r="949" spans="1:4">
      <c r="A949" s="6" t="s">
        <v>1693</v>
      </c>
      <c r="B949" t="str">
        <f>IF(病院!R881="","",病院!R881)</f>
        <v>　</v>
      </c>
      <c r="C949" t="s">
        <v>1253</v>
      </c>
      <c r="D949" s="9" t="s">
        <v>1598</v>
      </c>
    </row>
    <row r="950" spans="1:4">
      <c r="A950" s="6" t="s">
        <v>1694</v>
      </c>
      <c r="B950" t="str">
        <f>IF(病院!AX881="","",病院!AX881)</f>
        <v/>
      </c>
      <c r="C950" t="s">
        <v>1252</v>
      </c>
      <c r="D950" s="9" t="s">
        <v>1599</v>
      </c>
    </row>
    <row r="951" spans="1:4">
      <c r="A951" s="6" t="s">
        <v>1695</v>
      </c>
      <c r="B951" t="str">
        <f>IF(病院!R882="","",病院!R882)</f>
        <v>　</v>
      </c>
      <c r="C951" t="s">
        <v>1253</v>
      </c>
      <c r="D951" s="9" t="s">
        <v>1598</v>
      </c>
    </row>
    <row r="952" spans="1:4">
      <c r="A952" s="6" t="s">
        <v>1696</v>
      </c>
      <c r="B952" t="str">
        <f>IF(病院!R884="","",病院!R884)</f>
        <v>　</v>
      </c>
      <c r="C952" t="s">
        <v>1253</v>
      </c>
      <c r="D952" s="9" t="s">
        <v>1598</v>
      </c>
    </row>
    <row r="953" spans="1:4">
      <c r="A953" s="6" t="s">
        <v>1697</v>
      </c>
      <c r="B953" t="str">
        <f>IF(病院!R885="","",病院!R885)</f>
        <v>　</v>
      </c>
      <c r="C953" t="s">
        <v>1253</v>
      </c>
      <c r="D953" s="9" t="s">
        <v>1598</v>
      </c>
    </row>
    <row r="954" spans="1:4">
      <c r="A954" s="6" t="s">
        <v>1698</v>
      </c>
      <c r="B954" t="str">
        <f>IF(病院!R886="","",病院!R886)</f>
        <v>　</v>
      </c>
      <c r="C954" t="s">
        <v>1253</v>
      </c>
      <c r="D954" s="9" t="s">
        <v>1598</v>
      </c>
    </row>
    <row r="955" spans="1:4">
      <c r="A955" s="6" t="s">
        <v>1699</v>
      </c>
      <c r="B955" t="str">
        <f>IF(病院!R887="","",病院!R887)</f>
        <v>　</v>
      </c>
      <c r="C955" t="s">
        <v>1253</v>
      </c>
      <c r="D955" s="9" t="s">
        <v>1598</v>
      </c>
    </row>
    <row r="956" spans="1:4">
      <c r="A956" s="6" t="s">
        <v>1700</v>
      </c>
      <c r="B956" t="str">
        <f>IF(病院!R888="","",病院!R888)</f>
        <v>　</v>
      </c>
      <c r="C956" t="s">
        <v>1253</v>
      </c>
      <c r="D956" s="9" t="s">
        <v>1598</v>
      </c>
    </row>
    <row r="957" spans="1:4">
      <c r="A957" s="6" t="s">
        <v>1701</v>
      </c>
      <c r="B957" t="str">
        <f>IF(病院!R889="","",病院!R889)</f>
        <v>　</v>
      </c>
      <c r="C957" t="s">
        <v>1253</v>
      </c>
      <c r="D957" s="9" t="s">
        <v>1598</v>
      </c>
    </row>
    <row r="958" spans="1:4">
      <c r="A958" s="6" t="s">
        <v>1702</v>
      </c>
      <c r="B958" t="str">
        <f>IF(病院!R890="","",病院!R890)</f>
        <v>　</v>
      </c>
      <c r="C958" t="s">
        <v>1253</v>
      </c>
      <c r="D958" s="9" t="s">
        <v>1598</v>
      </c>
    </row>
    <row r="959" spans="1:4">
      <c r="A959" s="6" t="s">
        <v>1703</v>
      </c>
      <c r="B959" t="str">
        <f>IF(病院!AX890="","",病院!AX890)</f>
        <v/>
      </c>
      <c r="C959" t="s">
        <v>1252</v>
      </c>
      <c r="D959" s="9" t="s">
        <v>1599</v>
      </c>
    </row>
    <row r="960" spans="1:4" ht="27">
      <c r="A960" s="6" t="s">
        <v>1704</v>
      </c>
      <c r="B960" t="str">
        <f>IF(病院!R891="","",病院!R891)</f>
        <v>　</v>
      </c>
      <c r="C960" t="s">
        <v>1253</v>
      </c>
      <c r="D960" s="9" t="s">
        <v>1598</v>
      </c>
    </row>
    <row r="961" spans="1:4" ht="27">
      <c r="A961" s="6" t="s">
        <v>1705</v>
      </c>
      <c r="B961" t="str">
        <f>IF(病院!AX891="","",病院!AX891)</f>
        <v/>
      </c>
      <c r="C961" t="s">
        <v>1252</v>
      </c>
      <c r="D961" s="9" t="s">
        <v>1599</v>
      </c>
    </row>
    <row r="962" spans="1:4" ht="27">
      <c r="A962" s="6" t="s">
        <v>1706</v>
      </c>
      <c r="B962" t="str">
        <f>IF(病院!R892="","",病院!R892)</f>
        <v>　</v>
      </c>
      <c r="C962" t="s">
        <v>1253</v>
      </c>
      <c r="D962" s="9" t="s">
        <v>1598</v>
      </c>
    </row>
    <row r="963" spans="1:4" ht="27">
      <c r="A963" s="6" t="s">
        <v>1707</v>
      </c>
      <c r="B963" t="str">
        <f>IF(病院!AX892="","",病院!AX892)</f>
        <v/>
      </c>
      <c r="C963" t="s">
        <v>1252</v>
      </c>
      <c r="D963" s="9" t="s">
        <v>1599</v>
      </c>
    </row>
    <row r="964" spans="1:4">
      <c r="A964" s="6" t="s">
        <v>1708</v>
      </c>
      <c r="B964" t="str">
        <f>IF(病院!R893="","",病院!R893)</f>
        <v>　</v>
      </c>
      <c r="C964" t="s">
        <v>1253</v>
      </c>
      <c r="D964" s="9" t="s">
        <v>1598</v>
      </c>
    </row>
    <row r="965" spans="1:4" ht="27">
      <c r="A965" s="6" t="s">
        <v>1709</v>
      </c>
      <c r="B965" t="str">
        <f>IF(病院!R894="","",病院!R894)</f>
        <v>　</v>
      </c>
      <c r="C965" t="s">
        <v>1252</v>
      </c>
      <c r="D965" s="9" t="s">
        <v>1598</v>
      </c>
    </row>
    <row r="966" spans="1:4" ht="27">
      <c r="A966" s="6" t="s">
        <v>1710</v>
      </c>
      <c r="B966" t="str">
        <f>IF(病院!AX894="","",病院!AX894)</f>
        <v/>
      </c>
      <c r="C966" t="s">
        <v>1253</v>
      </c>
      <c r="D966" s="9" t="s">
        <v>1599</v>
      </c>
    </row>
    <row r="967" spans="1:4">
      <c r="A967" s="6" t="s">
        <v>1711</v>
      </c>
      <c r="B967" t="str">
        <f>IF(病院!R895="","",病院!R895)</f>
        <v>　</v>
      </c>
      <c r="C967" t="s">
        <v>1253</v>
      </c>
      <c r="D967" s="9" t="s">
        <v>1598</v>
      </c>
    </row>
    <row r="968" spans="1:4">
      <c r="A968" s="6" t="s">
        <v>1712</v>
      </c>
      <c r="B968" t="str">
        <f>IF(病院!AX895="","",病院!AX895)</f>
        <v/>
      </c>
      <c r="C968" t="s">
        <v>1252</v>
      </c>
      <c r="D968" s="9" t="s">
        <v>1599</v>
      </c>
    </row>
    <row r="969" spans="1:4" ht="27">
      <c r="A969" s="6" t="s">
        <v>1713</v>
      </c>
      <c r="B969" t="str">
        <f>IF(病院!R896="","",病院!R896)</f>
        <v>　</v>
      </c>
      <c r="C969" t="s">
        <v>1253</v>
      </c>
      <c r="D969" s="9" t="s">
        <v>1598</v>
      </c>
    </row>
    <row r="970" spans="1:4" ht="27">
      <c r="A970" s="6" t="s">
        <v>1714</v>
      </c>
      <c r="B970" t="str">
        <f>IF(病院!AX896="","",病院!AX896)</f>
        <v/>
      </c>
      <c r="C970" t="s">
        <v>1252</v>
      </c>
      <c r="D970" s="9" t="s">
        <v>1599</v>
      </c>
    </row>
    <row r="971" spans="1:4" ht="27">
      <c r="A971" s="6" t="s">
        <v>1715</v>
      </c>
      <c r="B971" t="str">
        <f>IF(病院!R897="","",病院!R897)</f>
        <v>　</v>
      </c>
      <c r="C971" t="s">
        <v>1253</v>
      </c>
      <c r="D971" s="9" t="s">
        <v>1598</v>
      </c>
    </row>
    <row r="972" spans="1:4" ht="27">
      <c r="A972" s="6" t="s">
        <v>1716</v>
      </c>
      <c r="B972" t="str">
        <f>IF(病院!AX897="","",病院!AX897)</f>
        <v/>
      </c>
      <c r="C972" t="s">
        <v>1252</v>
      </c>
      <c r="D972" s="9" t="s">
        <v>1599</v>
      </c>
    </row>
    <row r="973" spans="1:4">
      <c r="A973" s="6" t="s">
        <v>1717</v>
      </c>
      <c r="B973" t="str">
        <f>IF(病院!R898="","",病院!R898)</f>
        <v>　</v>
      </c>
      <c r="C973" t="s">
        <v>1253</v>
      </c>
      <c r="D973" s="9" t="s">
        <v>1598</v>
      </c>
    </row>
    <row r="974" spans="1:4">
      <c r="A974" s="6" t="s">
        <v>1718</v>
      </c>
      <c r="B974" t="str">
        <f>IF(病院!AX898="","",病院!AX898)</f>
        <v/>
      </c>
      <c r="C974" t="s">
        <v>1252</v>
      </c>
      <c r="D974" s="9" t="s">
        <v>1599</v>
      </c>
    </row>
    <row r="975" spans="1:4">
      <c r="A975" s="6" t="s">
        <v>1719</v>
      </c>
      <c r="B975" t="str">
        <f>IF(病院!R899="","",病院!R899)</f>
        <v>　</v>
      </c>
      <c r="C975" t="s">
        <v>1253</v>
      </c>
      <c r="D975" s="9" t="s">
        <v>1598</v>
      </c>
    </row>
    <row r="976" spans="1:4">
      <c r="A976" s="6" t="s">
        <v>1720</v>
      </c>
      <c r="B976" t="str">
        <f>IF(病院!AX899="","",病院!AX899)</f>
        <v/>
      </c>
      <c r="C976" t="s">
        <v>1252</v>
      </c>
      <c r="D976" s="9" t="s">
        <v>1599</v>
      </c>
    </row>
    <row r="977" spans="1:4">
      <c r="A977" s="6" t="s">
        <v>1721</v>
      </c>
      <c r="B977" t="str">
        <f>IF(病院!R900="","",病院!R900)</f>
        <v>　</v>
      </c>
      <c r="C977" t="s">
        <v>1253</v>
      </c>
      <c r="D977" s="9" t="s">
        <v>1598</v>
      </c>
    </row>
    <row r="978" spans="1:4">
      <c r="A978" s="6" t="s">
        <v>1722</v>
      </c>
      <c r="B978" t="str">
        <f>IF(病院!AX900="","",病院!AX900)</f>
        <v/>
      </c>
      <c r="C978" t="s">
        <v>1252</v>
      </c>
      <c r="D978" s="9" t="s">
        <v>1599</v>
      </c>
    </row>
    <row r="979" spans="1:4">
      <c r="A979" s="6" t="s">
        <v>1723</v>
      </c>
      <c r="B979" t="str">
        <f>IF(病院!R901="","",病院!R901)</f>
        <v>　</v>
      </c>
      <c r="C979" t="s">
        <v>1253</v>
      </c>
      <c r="D979" s="9" t="s">
        <v>1598</v>
      </c>
    </row>
    <row r="980" spans="1:4">
      <c r="A980" s="6" t="s">
        <v>1724</v>
      </c>
      <c r="B980" t="str">
        <f>IF(病院!AX901="","",病院!AX901)</f>
        <v/>
      </c>
      <c r="C980" t="s">
        <v>1252</v>
      </c>
      <c r="D980" s="9" t="s">
        <v>1599</v>
      </c>
    </row>
    <row r="981" spans="1:4">
      <c r="A981" s="6" t="s">
        <v>1725</v>
      </c>
      <c r="B981" t="str">
        <f>IF(病院!R902="","",病院!R902)</f>
        <v>　</v>
      </c>
      <c r="C981" t="s">
        <v>1253</v>
      </c>
      <c r="D981" s="9" t="s">
        <v>1598</v>
      </c>
    </row>
    <row r="982" spans="1:4">
      <c r="A982" s="6" t="s">
        <v>1726</v>
      </c>
      <c r="B982" t="str">
        <f>IF(病院!R903="","",病院!R903)</f>
        <v>　</v>
      </c>
      <c r="C982" t="s">
        <v>1253</v>
      </c>
      <c r="D982" s="9" t="s">
        <v>1598</v>
      </c>
    </row>
    <row r="983" spans="1:4">
      <c r="A983" s="6" t="s">
        <v>1727</v>
      </c>
      <c r="B983" t="str">
        <f>IF(病院!R904="","",病院!R904)</f>
        <v>　</v>
      </c>
      <c r="C983" t="s">
        <v>1253</v>
      </c>
      <c r="D983" s="9" t="s">
        <v>1598</v>
      </c>
    </row>
    <row r="984" spans="1:4">
      <c r="A984" s="6" t="s">
        <v>1728</v>
      </c>
      <c r="B984" t="str">
        <f>IF(病院!AX904="","",病院!AX904)</f>
        <v/>
      </c>
      <c r="C984" t="s">
        <v>1252</v>
      </c>
      <c r="D984" s="9" t="s">
        <v>1599</v>
      </c>
    </row>
    <row r="985" spans="1:4">
      <c r="A985" s="6" t="s">
        <v>1729</v>
      </c>
      <c r="B985" t="str">
        <f>IF(病院!R905="","",病院!R905)</f>
        <v>　</v>
      </c>
      <c r="C985" t="s">
        <v>1253</v>
      </c>
      <c r="D985" s="9" t="s">
        <v>1598</v>
      </c>
    </row>
    <row r="986" spans="1:4">
      <c r="A986" s="6" t="s">
        <v>1730</v>
      </c>
      <c r="B986" t="str">
        <f>IF(病院!R909="","",病院!R909)</f>
        <v>　</v>
      </c>
      <c r="C986" t="s">
        <v>1253</v>
      </c>
      <c r="D986" s="9" t="s">
        <v>1598</v>
      </c>
    </row>
    <row r="987" spans="1:4">
      <c r="A987" s="6" t="s">
        <v>1731</v>
      </c>
      <c r="B987" t="str">
        <f>IF(病院!R910="","",病院!R910)</f>
        <v>　</v>
      </c>
      <c r="C987" t="s">
        <v>1253</v>
      </c>
      <c r="D987" s="9" t="s">
        <v>1598</v>
      </c>
    </row>
    <row r="988" spans="1:4">
      <c r="A988" s="6" t="s">
        <v>1732</v>
      </c>
      <c r="B988" t="str">
        <f>IF(病院!R911="","",病院!R911)</f>
        <v>　</v>
      </c>
      <c r="C988" t="s">
        <v>1253</v>
      </c>
      <c r="D988" s="9" t="s">
        <v>1598</v>
      </c>
    </row>
    <row r="989" spans="1:4">
      <c r="A989" s="6" t="s">
        <v>1733</v>
      </c>
      <c r="B989" t="str">
        <f>IF(病院!R912="","",病院!R912)</f>
        <v>　</v>
      </c>
      <c r="C989" t="s">
        <v>1253</v>
      </c>
      <c r="D989" s="9" t="s">
        <v>1598</v>
      </c>
    </row>
    <row r="990" spans="1:4">
      <c r="A990" s="6" t="s">
        <v>1734</v>
      </c>
      <c r="B990" t="str">
        <f>IF(病院!R913="","",病院!R913)</f>
        <v>　</v>
      </c>
      <c r="C990" t="s">
        <v>1253</v>
      </c>
      <c r="D990" s="9" t="s">
        <v>1598</v>
      </c>
    </row>
    <row r="991" spans="1:4">
      <c r="A991" s="6" t="s">
        <v>1735</v>
      </c>
      <c r="B991" t="str">
        <f>IF(病院!R914="","",病院!R914)</f>
        <v>　</v>
      </c>
      <c r="C991" t="s">
        <v>1253</v>
      </c>
      <c r="D991" s="9" t="s">
        <v>1598</v>
      </c>
    </row>
    <row r="992" spans="1:4">
      <c r="A992" s="6" t="s">
        <v>1736</v>
      </c>
      <c r="B992" t="str">
        <f>IF(病院!R915="","",病院!R915)</f>
        <v>　</v>
      </c>
      <c r="C992" t="s">
        <v>1253</v>
      </c>
      <c r="D992" s="9" t="s">
        <v>1598</v>
      </c>
    </row>
    <row r="993" spans="1:4">
      <c r="A993" s="6" t="s">
        <v>1737</v>
      </c>
      <c r="B993" t="str">
        <f>IF(病院!R916="","",病院!R916)</f>
        <v>　</v>
      </c>
      <c r="C993" t="s">
        <v>1253</v>
      </c>
      <c r="D993" s="9" t="s">
        <v>1598</v>
      </c>
    </row>
    <row r="994" spans="1:4">
      <c r="A994" s="6" t="s">
        <v>1738</v>
      </c>
      <c r="B994" t="str">
        <f>IF(病院!R917="","",病院!R917)</f>
        <v>　</v>
      </c>
      <c r="C994" t="s">
        <v>1253</v>
      </c>
      <c r="D994" s="9" t="s">
        <v>1598</v>
      </c>
    </row>
    <row r="995" spans="1:4">
      <c r="A995" s="6" t="s">
        <v>1739</v>
      </c>
      <c r="B995" t="str">
        <f>IF(病院!R918="","",病院!R918)</f>
        <v>　</v>
      </c>
      <c r="C995" t="s">
        <v>1253</v>
      </c>
      <c r="D995" s="9" t="s">
        <v>1598</v>
      </c>
    </row>
    <row r="996" spans="1:4">
      <c r="A996" s="6" t="s">
        <v>1740</v>
      </c>
      <c r="B996" t="str">
        <f>IF(病院!R919="","",病院!R919)</f>
        <v>　</v>
      </c>
      <c r="C996" t="s">
        <v>1253</v>
      </c>
      <c r="D996" s="9" t="s">
        <v>1598</v>
      </c>
    </row>
    <row r="997" spans="1:4">
      <c r="A997" s="6" t="s">
        <v>1741</v>
      </c>
      <c r="B997" t="str">
        <f>IF(病院!R920="","",病院!R920)</f>
        <v>　</v>
      </c>
      <c r="C997" t="s">
        <v>1253</v>
      </c>
      <c r="D997" s="9" t="s">
        <v>1598</v>
      </c>
    </row>
    <row r="998" spans="1:4" ht="27">
      <c r="A998" s="6" t="s">
        <v>1742</v>
      </c>
      <c r="B998" t="str">
        <f>IF(病院!R921="","",病院!R921)</f>
        <v>　</v>
      </c>
      <c r="C998" t="s">
        <v>1253</v>
      </c>
      <c r="D998" s="9" t="s">
        <v>1598</v>
      </c>
    </row>
    <row r="999" spans="1:4">
      <c r="A999" s="6" t="s">
        <v>1743</v>
      </c>
      <c r="B999" t="str">
        <f>IF(病院!R922="","",病院!R922)</f>
        <v>　</v>
      </c>
      <c r="C999" t="s">
        <v>1253</v>
      </c>
      <c r="D999" s="9" t="s">
        <v>1598</v>
      </c>
    </row>
    <row r="1000" spans="1:4">
      <c r="A1000" s="6" t="s">
        <v>1744</v>
      </c>
      <c r="B1000" t="str">
        <f>IF(病院!R923="","",病院!R923)</f>
        <v>　</v>
      </c>
      <c r="C1000" t="s">
        <v>1253</v>
      </c>
      <c r="D1000" s="9" t="s">
        <v>1598</v>
      </c>
    </row>
    <row r="1001" spans="1:4">
      <c r="A1001" s="6" t="s">
        <v>1745</v>
      </c>
      <c r="B1001" t="str">
        <f>IF(病院!R924="","",病院!R924)</f>
        <v>　</v>
      </c>
      <c r="C1001" t="s">
        <v>1253</v>
      </c>
      <c r="D1001" s="9" t="s">
        <v>1598</v>
      </c>
    </row>
    <row r="1002" spans="1:4">
      <c r="A1002" s="6" t="s">
        <v>1746</v>
      </c>
      <c r="B1002" t="str">
        <f>IF(病院!R925="","",病院!R925)</f>
        <v>　</v>
      </c>
      <c r="C1002" t="s">
        <v>1253</v>
      </c>
      <c r="D1002" s="9" t="s">
        <v>1598</v>
      </c>
    </row>
    <row r="1003" spans="1:4">
      <c r="A1003" s="6" t="s">
        <v>1747</v>
      </c>
      <c r="B1003" t="str">
        <f>IF(病院!R926="","",病院!R926)</f>
        <v>　</v>
      </c>
      <c r="C1003" t="s">
        <v>1253</v>
      </c>
      <c r="D1003" s="9" t="s">
        <v>1598</v>
      </c>
    </row>
    <row r="1004" spans="1:4">
      <c r="A1004" s="6" t="s">
        <v>1748</v>
      </c>
      <c r="B1004" t="str">
        <f>IF(病院!R927="","",病院!R927)</f>
        <v>　</v>
      </c>
      <c r="C1004" t="s">
        <v>1253</v>
      </c>
      <c r="D1004" s="9" t="s">
        <v>1598</v>
      </c>
    </row>
    <row r="1005" spans="1:4">
      <c r="A1005" s="6" t="s">
        <v>1749</v>
      </c>
      <c r="B1005" t="str">
        <f>IF(病院!R928="","",病院!R928)</f>
        <v>　</v>
      </c>
      <c r="C1005" t="s">
        <v>1253</v>
      </c>
      <c r="D1005" s="9" t="s">
        <v>1598</v>
      </c>
    </row>
    <row r="1006" spans="1:4">
      <c r="A1006" s="6" t="s">
        <v>1750</v>
      </c>
      <c r="B1006" t="str">
        <f>IF(病院!R929="","",病院!R929)</f>
        <v>　</v>
      </c>
      <c r="C1006" t="s">
        <v>1253</v>
      </c>
      <c r="D1006" s="9" t="s">
        <v>1598</v>
      </c>
    </row>
    <row r="1007" spans="1:4">
      <c r="A1007" s="6" t="s">
        <v>1751</v>
      </c>
      <c r="B1007" t="str">
        <f>IF(病院!R931="","",病院!R931)</f>
        <v>　</v>
      </c>
      <c r="C1007" t="s">
        <v>1253</v>
      </c>
      <c r="D1007" s="9" t="s">
        <v>1598</v>
      </c>
    </row>
    <row r="1008" spans="1:4">
      <c r="A1008" s="6" t="s">
        <v>1752</v>
      </c>
      <c r="B1008" t="str">
        <f>IF(病院!R932="","",病院!R932)</f>
        <v>　</v>
      </c>
      <c r="C1008" t="s">
        <v>1253</v>
      </c>
      <c r="D1008" s="9" t="s">
        <v>1598</v>
      </c>
    </row>
    <row r="1009" spans="1:4">
      <c r="A1009" s="6" t="s">
        <v>1753</v>
      </c>
      <c r="B1009" t="str">
        <f>IF(病院!AX932="","",病院!AX932)</f>
        <v/>
      </c>
      <c r="C1009" t="s">
        <v>1253</v>
      </c>
      <c r="D1009" s="9" t="s">
        <v>1599</v>
      </c>
    </row>
    <row r="1010" spans="1:4">
      <c r="A1010" s="6" t="s">
        <v>1754</v>
      </c>
      <c r="B1010" t="str">
        <f>IF(病院!R933="","",病院!R933)</f>
        <v>　</v>
      </c>
      <c r="C1010" t="s">
        <v>1253</v>
      </c>
      <c r="D1010" s="9" t="s">
        <v>1598</v>
      </c>
    </row>
    <row r="1011" spans="1:4">
      <c r="A1011" s="6" t="s">
        <v>1755</v>
      </c>
      <c r="B1011" t="str">
        <f>IF(病院!AX933="","",病院!AX933)</f>
        <v/>
      </c>
      <c r="C1011" t="s">
        <v>1252</v>
      </c>
      <c r="D1011" s="9" t="s">
        <v>1599</v>
      </c>
    </row>
    <row r="1012" spans="1:4">
      <c r="A1012" s="6" t="s">
        <v>1756</v>
      </c>
      <c r="B1012" t="str">
        <f>IF(病院!R934="","",病院!R934)</f>
        <v>　</v>
      </c>
      <c r="C1012" t="s">
        <v>1253</v>
      </c>
      <c r="D1012" s="9" t="s">
        <v>1598</v>
      </c>
    </row>
    <row r="1013" spans="1:4">
      <c r="A1013" s="6" t="s">
        <v>1757</v>
      </c>
      <c r="B1013" t="str">
        <f>IF(病院!AX934="","",病院!AX934)</f>
        <v/>
      </c>
      <c r="C1013" t="s">
        <v>1252</v>
      </c>
      <c r="D1013" s="9" t="s">
        <v>1599</v>
      </c>
    </row>
    <row r="1014" spans="1:4">
      <c r="A1014" s="6" t="s">
        <v>1758</v>
      </c>
      <c r="B1014" t="str">
        <f>IF(病院!R935="","",病院!R935)</f>
        <v>　</v>
      </c>
      <c r="C1014" t="s">
        <v>1253</v>
      </c>
      <c r="D1014" s="9" t="s">
        <v>1598</v>
      </c>
    </row>
    <row r="1015" spans="1:4">
      <c r="A1015" s="6" t="s">
        <v>1759</v>
      </c>
      <c r="B1015" t="str">
        <f>IF(病院!AX935="","",病院!AX935)</f>
        <v/>
      </c>
      <c r="C1015" t="s">
        <v>1252</v>
      </c>
      <c r="D1015" s="9" t="s">
        <v>1599</v>
      </c>
    </row>
    <row r="1016" spans="1:4">
      <c r="A1016" s="6" t="s">
        <v>1760</v>
      </c>
      <c r="B1016" t="str">
        <f>IF(病院!R936="","",病院!R936)</f>
        <v>　</v>
      </c>
      <c r="C1016" t="s">
        <v>1253</v>
      </c>
      <c r="D1016" s="9" t="s">
        <v>1598</v>
      </c>
    </row>
    <row r="1017" spans="1:4">
      <c r="A1017" s="6" t="s">
        <v>1761</v>
      </c>
      <c r="B1017" t="str">
        <f>IF(病院!AX936="","",病院!AX936)</f>
        <v/>
      </c>
      <c r="C1017" t="s">
        <v>1252</v>
      </c>
      <c r="D1017" s="9" t="s">
        <v>1599</v>
      </c>
    </row>
    <row r="1018" spans="1:4">
      <c r="A1018" s="6" t="s">
        <v>1762</v>
      </c>
      <c r="B1018" t="str">
        <f>IF(病院!R937="","",病院!R937)</f>
        <v>　</v>
      </c>
      <c r="C1018" t="s">
        <v>1253</v>
      </c>
      <c r="D1018" s="9" t="s">
        <v>1598</v>
      </c>
    </row>
    <row r="1019" spans="1:4">
      <c r="A1019" s="6" t="s">
        <v>1763</v>
      </c>
      <c r="B1019" t="str">
        <f>IF(病院!AX937="","",病院!AX937)</f>
        <v/>
      </c>
      <c r="C1019" t="s">
        <v>1252</v>
      </c>
      <c r="D1019" s="9" t="s">
        <v>1599</v>
      </c>
    </row>
    <row r="1020" spans="1:4">
      <c r="A1020" s="6" t="s">
        <v>1764</v>
      </c>
      <c r="B1020" t="str">
        <f>IF(病院!R938="","",病院!R938)</f>
        <v>　</v>
      </c>
      <c r="C1020" t="s">
        <v>1253</v>
      </c>
      <c r="D1020" s="9" t="s">
        <v>1598</v>
      </c>
    </row>
    <row r="1021" spans="1:4">
      <c r="A1021" s="6" t="s">
        <v>1765</v>
      </c>
      <c r="B1021" t="str">
        <f>IF(病院!R939="","",病院!R939)</f>
        <v>　</v>
      </c>
      <c r="C1021" t="s">
        <v>1253</v>
      </c>
      <c r="D1021" s="9" t="s">
        <v>1598</v>
      </c>
    </row>
    <row r="1022" spans="1:4">
      <c r="A1022" s="6" t="s">
        <v>1766</v>
      </c>
      <c r="B1022" t="str">
        <f>IF(病院!R941="","",病院!R941)</f>
        <v>　</v>
      </c>
      <c r="C1022" t="s">
        <v>1253</v>
      </c>
      <c r="D1022" s="9" t="s">
        <v>1598</v>
      </c>
    </row>
    <row r="1023" spans="1:4">
      <c r="A1023" s="6" t="s">
        <v>1767</v>
      </c>
      <c r="B1023" t="str">
        <f>IF(病院!R942="","",病院!R942)</f>
        <v>　</v>
      </c>
      <c r="C1023" t="s">
        <v>1253</v>
      </c>
      <c r="D1023" s="9" t="s">
        <v>1598</v>
      </c>
    </row>
    <row r="1024" spans="1:4">
      <c r="A1024" s="6" t="s">
        <v>1768</v>
      </c>
      <c r="B1024" t="str">
        <f>IF(病院!R943="","",病院!R943)</f>
        <v>　</v>
      </c>
      <c r="C1024" t="s">
        <v>1253</v>
      </c>
      <c r="D1024" s="9" t="s">
        <v>1598</v>
      </c>
    </row>
    <row r="1025" spans="1:4">
      <c r="A1025" s="6" t="s">
        <v>1769</v>
      </c>
      <c r="B1025" t="str">
        <f>IF(病院!R944="","",病院!R944)</f>
        <v>　</v>
      </c>
      <c r="C1025" t="s">
        <v>1253</v>
      </c>
      <c r="D1025" s="9" t="s">
        <v>1598</v>
      </c>
    </row>
    <row r="1026" spans="1:4">
      <c r="A1026" s="6" t="s">
        <v>1770</v>
      </c>
      <c r="B1026" t="str">
        <f>IF(病院!R945="","",病院!R945)</f>
        <v>　</v>
      </c>
      <c r="C1026" t="s">
        <v>1253</v>
      </c>
      <c r="D1026" s="9" t="s">
        <v>1598</v>
      </c>
    </row>
    <row r="1027" spans="1:4">
      <c r="A1027" s="6" t="s">
        <v>1771</v>
      </c>
      <c r="B1027" t="str">
        <f>IF(病院!R946="","",病院!R946)</f>
        <v>　</v>
      </c>
      <c r="C1027" t="s">
        <v>1253</v>
      </c>
      <c r="D1027" s="9" t="s">
        <v>1598</v>
      </c>
    </row>
    <row r="1028" spans="1:4">
      <c r="A1028" s="6" t="s">
        <v>1772</v>
      </c>
      <c r="B1028" t="str">
        <f>IF(病院!R947="","",病院!R947)</f>
        <v>　</v>
      </c>
      <c r="C1028" t="s">
        <v>1253</v>
      </c>
      <c r="D1028" s="9" t="s">
        <v>1598</v>
      </c>
    </row>
    <row r="1029" spans="1:4">
      <c r="A1029" s="6" t="s">
        <v>1773</v>
      </c>
      <c r="B1029" t="str">
        <f>IF(病院!AX947="","",病院!AX947)</f>
        <v/>
      </c>
      <c r="C1029" t="s">
        <v>1252</v>
      </c>
      <c r="D1029" s="9" t="s">
        <v>1599</v>
      </c>
    </row>
    <row r="1030" spans="1:4">
      <c r="A1030" s="6" t="s">
        <v>1774</v>
      </c>
      <c r="B1030" t="str">
        <f>IF(病院!R948="","",病院!R948)</f>
        <v>　</v>
      </c>
      <c r="C1030" t="s">
        <v>1253</v>
      </c>
      <c r="D1030" s="9" t="s">
        <v>1598</v>
      </c>
    </row>
    <row r="1031" spans="1:4">
      <c r="A1031" s="6" t="s">
        <v>1775</v>
      </c>
      <c r="B1031" t="str">
        <f>IF(病院!AX948="","",病院!AX948)</f>
        <v/>
      </c>
      <c r="C1031" t="s">
        <v>1252</v>
      </c>
      <c r="D1031" s="9" t="s">
        <v>1599</v>
      </c>
    </row>
    <row r="1032" spans="1:4">
      <c r="A1032" s="6" t="s">
        <v>1776</v>
      </c>
      <c r="B1032" t="str">
        <f>IF(病院!R949="","",病院!R949)</f>
        <v>　</v>
      </c>
      <c r="C1032" t="s">
        <v>1253</v>
      </c>
      <c r="D1032" s="9" t="s">
        <v>1598</v>
      </c>
    </row>
    <row r="1033" spans="1:4">
      <c r="A1033" s="6" t="s">
        <v>1777</v>
      </c>
      <c r="B1033" t="str">
        <f>IF(病院!AX949="","",病院!AX949)</f>
        <v/>
      </c>
      <c r="C1033" t="s">
        <v>1252</v>
      </c>
      <c r="D1033" s="9" t="s">
        <v>1599</v>
      </c>
    </row>
    <row r="1034" spans="1:4">
      <c r="A1034" s="6" t="s">
        <v>1778</v>
      </c>
      <c r="B1034" t="str">
        <f>IF(病院!R950="","",病院!R950)</f>
        <v>　</v>
      </c>
      <c r="C1034" t="s">
        <v>1253</v>
      </c>
      <c r="D1034" s="9" t="s">
        <v>1598</v>
      </c>
    </row>
    <row r="1035" spans="1:4">
      <c r="A1035" s="6" t="s">
        <v>1779</v>
      </c>
      <c r="B1035" t="str">
        <f>IF(病院!AX950="","",病院!AX950)</f>
        <v/>
      </c>
      <c r="C1035" t="s">
        <v>1252</v>
      </c>
      <c r="D1035" s="9" t="s">
        <v>1599</v>
      </c>
    </row>
    <row r="1036" spans="1:4">
      <c r="A1036" s="6" t="s">
        <v>1780</v>
      </c>
      <c r="B1036" t="str">
        <f>IF(病院!R951="","",病院!R951)</f>
        <v>　</v>
      </c>
      <c r="C1036" t="s">
        <v>1253</v>
      </c>
      <c r="D1036" s="9" t="s">
        <v>1598</v>
      </c>
    </row>
    <row r="1037" spans="1:4">
      <c r="A1037" s="6" t="s">
        <v>1781</v>
      </c>
      <c r="B1037" t="str">
        <f>IF(病院!R952="","",病院!R952)</f>
        <v>　</v>
      </c>
      <c r="C1037" t="s">
        <v>1253</v>
      </c>
      <c r="D1037" s="9" t="s">
        <v>1598</v>
      </c>
    </row>
    <row r="1038" spans="1:4">
      <c r="A1038" s="6" t="s">
        <v>1782</v>
      </c>
      <c r="B1038" t="str">
        <f>IF(病院!R953="","",病院!R953)</f>
        <v>　</v>
      </c>
      <c r="C1038" t="s">
        <v>1253</v>
      </c>
      <c r="D1038" s="9" t="s">
        <v>1598</v>
      </c>
    </row>
    <row r="1039" spans="1:4">
      <c r="A1039" s="6" t="s">
        <v>1783</v>
      </c>
      <c r="B1039" t="str">
        <f>IF(病院!AX953="","",病院!AX953)</f>
        <v/>
      </c>
      <c r="C1039" t="s">
        <v>1252</v>
      </c>
      <c r="D1039" s="9" t="s">
        <v>1599</v>
      </c>
    </row>
    <row r="1040" spans="1:4">
      <c r="A1040" s="6" t="s">
        <v>1784</v>
      </c>
      <c r="B1040" t="str">
        <f>IF(病院!R954="","",病院!R954)</f>
        <v>　</v>
      </c>
      <c r="C1040" t="s">
        <v>1253</v>
      </c>
      <c r="D1040" s="9" t="s">
        <v>1598</v>
      </c>
    </row>
    <row r="1041" spans="1:4">
      <c r="A1041" s="6" t="s">
        <v>1785</v>
      </c>
      <c r="B1041" t="str">
        <f>IF(病院!R955="","",病院!R955)</f>
        <v>　</v>
      </c>
      <c r="C1041" t="s">
        <v>1253</v>
      </c>
      <c r="D1041" s="9" t="s">
        <v>1598</v>
      </c>
    </row>
    <row r="1042" spans="1:4">
      <c r="A1042" s="6" t="s">
        <v>1786</v>
      </c>
      <c r="B1042" t="str">
        <f>IF(病院!R956="","",病院!R956)</f>
        <v>　</v>
      </c>
      <c r="C1042" t="s">
        <v>1253</v>
      </c>
      <c r="D1042" s="9" t="s">
        <v>1598</v>
      </c>
    </row>
    <row r="1043" spans="1:4">
      <c r="A1043" s="6" t="s">
        <v>1787</v>
      </c>
      <c r="B1043" t="str">
        <f>IF(病院!AX956="","",病院!AX956)</f>
        <v/>
      </c>
      <c r="C1043" t="s">
        <v>1252</v>
      </c>
      <c r="D1043" s="9" t="s">
        <v>1599</v>
      </c>
    </row>
    <row r="1044" spans="1:4">
      <c r="A1044" s="6" t="s">
        <v>1788</v>
      </c>
      <c r="B1044" t="str">
        <f>IF(病院!R957="","",病院!R957)</f>
        <v>　</v>
      </c>
      <c r="C1044" t="s">
        <v>1253</v>
      </c>
      <c r="D1044" s="9" t="s">
        <v>1598</v>
      </c>
    </row>
    <row r="1045" spans="1:4">
      <c r="A1045" s="6" t="s">
        <v>1789</v>
      </c>
      <c r="B1045" t="str">
        <f>IF(病院!R961="","",病院!R961)</f>
        <v>　</v>
      </c>
      <c r="C1045" t="s">
        <v>1253</v>
      </c>
      <c r="D1045" s="9" t="s">
        <v>1598</v>
      </c>
    </row>
    <row r="1046" spans="1:4">
      <c r="A1046" s="6" t="s">
        <v>1790</v>
      </c>
      <c r="B1046" t="str">
        <f>IF(病院!R962="","",病院!R962)</f>
        <v>　</v>
      </c>
      <c r="C1046" t="s">
        <v>1253</v>
      </c>
      <c r="D1046" s="9" t="s">
        <v>1598</v>
      </c>
    </row>
    <row r="1047" spans="1:4">
      <c r="A1047" s="6" t="s">
        <v>1791</v>
      </c>
      <c r="B1047" t="str">
        <f>IF(病院!R964="","",病院!R964)</f>
        <v>　</v>
      </c>
      <c r="C1047" t="s">
        <v>1253</v>
      </c>
      <c r="D1047" s="9" t="s">
        <v>1598</v>
      </c>
    </row>
    <row r="1048" spans="1:4">
      <c r="A1048" s="6" t="s">
        <v>1792</v>
      </c>
      <c r="B1048" t="str">
        <f>IF(病院!R965="","",病院!R965)</f>
        <v>　</v>
      </c>
      <c r="C1048" t="s">
        <v>1253</v>
      </c>
      <c r="D1048" s="9" t="s">
        <v>1598</v>
      </c>
    </row>
    <row r="1049" spans="1:4">
      <c r="A1049" s="6" t="s">
        <v>1793</v>
      </c>
      <c r="B1049" t="str">
        <f>IF(病院!R966="","",病院!R966)</f>
        <v>　</v>
      </c>
      <c r="C1049" t="s">
        <v>1253</v>
      </c>
      <c r="D1049" s="9" t="s">
        <v>1598</v>
      </c>
    </row>
    <row r="1050" spans="1:4">
      <c r="A1050" s="6" t="s">
        <v>1794</v>
      </c>
      <c r="B1050" t="str">
        <f>IF(病院!AX966="","",病院!AX966)</f>
        <v/>
      </c>
      <c r="C1050" t="s">
        <v>1252</v>
      </c>
      <c r="D1050" s="9" t="s">
        <v>1599</v>
      </c>
    </row>
    <row r="1051" spans="1:4">
      <c r="A1051" s="6" t="s">
        <v>1795</v>
      </c>
      <c r="B1051" t="str">
        <f>IF(病院!R967="","",病院!R967)</f>
        <v>　</v>
      </c>
      <c r="C1051" t="s">
        <v>1253</v>
      </c>
      <c r="D1051" s="9" t="s">
        <v>1598</v>
      </c>
    </row>
    <row r="1052" spans="1:4">
      <c r="A1052" s="6" t="s">
        <v>1796</v>
      </c>
      <c r="B1052" t="str">
        <f>IF(病院!AX967="","",病院!AX967)</f>
        <v/>
      </c>
      <c r="C1052" t="s">
        <v>1252</v>
      </c>
      <c r="D1052" s="9" t="s">
        <v>1599</v>
      </c>
    </row>
    <row r="1053" spans="1:4">
      <c r="A1053" s="6" t="s">
        <v>1797</v>
      </c>
      <c r="B1053" t="str">
        <f>IF(病院!R968="","",病院!R968)</f>
        <v>　</v>
      </c>
      <c r="C1053" t="s">
        <v>1253</v>
      </c>
      <c r="D1053" s="9" t="s">
        <v>1598</v>
      </c>
    </row>
    <row r="1054" spans="1:4">
      <c r="A1054" s="6" t="s">
        <v>1798</v>
      </c>
      <c r="B1054" t="str">
        <f>IF(病院!R969="","",病院!R969)</f>
        <v>　</v>
      </c>
      <c r="C1054" t="s">
        <v>1253</v>
      </c>
      <c r="D1054" s="9" t="s">
        <v>1598</v>
      </c>
    </row>
    <row r="1055" spans="1:4" ht="27">
      <c r="A1055" s="6" t="s">
        <v>1799</v>
      </c>
      <c r="B1055" t="str">
        <f>IF(病院!R970="","",病院!R970)</f>
        <v>　</v>
      </c>
      <c r="C1055" t="s">
        <v>1253</v>
      </c>
      <c r="D1055" s="9" t="s">
        <v>1598</v>
      </c>
    </row>
    <row r="1056" spans="1:4">
      <c r="A1056" s="6" t="s">
        <v>1800</v>
      </c>
      <c r="B1056" t="str">
        <f>IF(病院!R971="","",病院!R971)</f>
        <v>　</v>
      </c>
      <c r="C1056" t="s">
        <v>1253</v>
      </c>
      <c r="D1056" s="9" t="s">
        <v>1598</v>
      </c>
    </row>
    <row r="1057" spans="1:4">
      <c r="A1057" s="6" t="s">
        <v>1801</v>
      </c>
      <c r="B1057" t="str">
        <f>IF(病院!R973="","",病院!R973)</f>
        <v>　</v>
      </c>
      <c r="C1057" t="s">
        <v>1253</v>
      </c>
      <c r="D1057" s="9" t="s">
        <v>1598</v>
      </c>
    </row>
    <row r="1058" spans="1:4">
      <c r="A1058" s="6" t="s">
        <v>1802</v>
      </c>
      <c r="B1058" t="str">
        <f>IF(病院!R974="","",病院!R974)</f>
        <v>　</v>
      </c>
      <c r="C1058" t="s">
        <v>1253</v>
      </c>
      <c r="D1058" s="9" t="s">
        <v>1598</v>
      </c>
    </row>
    <row r="1059" spans="1:4">
      <c r="A1059" s="6" t="s">
        <v>1803</v>
      </c>
      <c r="B1059" t="str">
        <f>IF(病院!R975="","",病院!R975)</f>
        <v>　</v>
      </c>
      <c r="C1059" t="s">
        <v>1253</v>
      </c>
      <c r="D1059" s="9" t="s">
        <v>1598</v>
      </c>
    </row>
    <row r="1060" spans="1:4">
      <c r="A1060" s="6" t="s">
        <v>1804</v>
      </c>
      <c r="B1060" t="str">
        <f>IF(病院!AX975="","",病院!AX975)</f>
        <v/>
      </c>
      <c r="C1060" t="s">
        <v>1252</v>
      </c>
      <c r="D1060" s="9" t="s">
        <v>1599</v>
      </c>
    </row>
    <row r="1061" spans="1:4">
      <c r="A1061" s="6" t="s">
        <v>1805</v>
      </c>
      <c r="B1061" t="str">
        <f>IF(病院!R976="","",病院!R976)</f>
        <v>　</v>
      </c>
      <c r="C1061" t="s">
        <v>1253</v>
      </c>
      <c r="D1061" s="9" t="s">
        <v>1598</v>
      </c>
    </row>
    <row r="1062" spans="1:4">
      <c r="A1062" s="6" t="s">
        <v>1806</v>
      </c>
      <c r="B1062" t="str">
        <f>IF(病院!R977="","",病院!R977)</f>
        <v>　</v>
      </c>
      <c r="C1062" t="s">
        <v>1253</v>
      </c>
      <c r="D1062" s="9" t="s">
        <v>1598</v>
      </c>
    </row>
    <row r="1063" spans="1:4">
      <c r="A1063" s="6" t="s">
        <v>1807</v>
      </c>
      <c r="B1063" t="str">
        <f>IF(病院!AX977="","",病院!AX977)</f>
        <v/>
      </c>
      <c r="C1063" t="s">
        <v>1252</v>
      </c>
      <c r="D1063" s="9" t="s">
        <v>1599</v>
      </c>
    </row>
    <row r="1064" spans="1:4">
      <c r="A1064" s="6" t="s">
        <v>1808</v>
      </c>
      <c r="B1064" t="str">
        <f>IF(病院!R978="","",病院!R978)</f>
        <v>　</v>
      </c>
      <c r="C1064" t="s">
        <v>1253</v>
      </c>
      <c r="D1064" s="9" t="s">
        <v>1598</v>
      </c>
    </row>
    <row r="1065" spans="1:4">
      <c r="A1065" s="6" t="s">
        <v>1809</v>
      </c>
      <c r="B1065" t="str">
        <f>IF(病院!AX978="","",病院!AX978)</f>
        <v/>
      </c>
      <c r="C1065" t="s">
        <v>1252</v>
      </c>
      <c r="D1065" s="9" t="s">
        <v>1599</v>
      </c>
    </row>
    <row r="1066" spans="1:4">
      <c r="A1066" s="6" t="s">
        <v>1810</v>
      </c>
      <c r="B1066" t="str">
        <f>IF(病院!R979="","",病院!R979)</f>
        <v>　</v>
      </c>
      <c r="C1066" t="s">
        <v>1253</v>
      </c>
      <c r="D1066" s="9" t="s">
        <v>1598</v>
      </c>
    </row>
    <row r="1067" spans="1:4">
      <c r="A1067" s="6" t="s">
        <v>1811</v>
      </c>
      <c r="B1067" t="str">
        <f>IF(病院!AX979="","",病院!AX979)</f>
        <v/>
      </c>
      <c r="C1067" t="s">
        <v>1252</v>
      </c>
      <c r="D1067" s="9" t="s">
        <v>1599</v>
      </c>
    </row>
    <row r="1068" spans="1:4">
      <c r="A1068" s="6" t="s">
        <v>1812</v>
      </c>
      <c r="B1068" t="str">
        <f>IF(病院!R980="","",病院!R980)</f>
        <v>　</v>
      </c>
      <c r="C1068" t="s">
        <v>1253</v>
      </c>
      <c r="D1068" s="9" t="s">
        <v>1598</v>
      </c>
    </row>
    <row r="1069" spans="1:4">
      <c r="A1069" s="6" t="s">
        <v>1813</v>
      </c>
      <c r="B1069" t="str">
        <f>IF(病院!R981="","",病院!R981)</f>
        <v>　</v>
      </c>
      <c r="C1069" t="s">
        <v>1253</v>
      </c>
      <c r="D1069" s="9" t="s">
        <v>1598</v>
      </c>
    </row>
    <row r="1070" spans="1:4">
      <c r="A1070" s="6" t="s">
        <v>1814</v>
      </c>
      <c r="B1070" t="str">
        <f>IF(病院!R982="","",病院!R982)</f>
        <v>　</v>
      </c>
      <c r="C1070" t="s">
        <v>1253</v>
      </c>
      <c r="D1070" s="9" t="s">
        <v>1598</v>
      </c>
    </row>
    <row r="1071" spans="1:4">
      <c r="A1071" s="6" t="s">
        <v>1815</v>
      </c>
      <c r="B1071" t="str">
        <f>IF(病院!AX982="","",病院!AX982)</f>
        <v/>
      </c>
      <c r="C1071" t="s">
        <v>1252</v>
      </c>
      <c r="D1071" s="9" t="s">
        <v>1599</v>
      </c>
    </row>
    <row r="1072" spans="1:4">
      <c r="A1072" s="6" t="s">
        <v>1816</v>
      </c>
      <c r="B1072" t="str">
        <f>IF(病院!R983="","",病院!R983)</f>
        <v>　</v>
      </c>
      <c r="C1072" t="s">
        <v>1253</v>
      </c>
      <c r="D1072" s="9" t="s">
        <v>1598</v>
      </c>
    </row>
    <row r="1073" spans="1:4">
      <c r="A1073" s="6" t="s">
        <v>1817</v>
      </c>
      <c r="B1073" t="str">
        <f>IF(病院!AX983="","",病院!AX983)</f>
        <v/>
      </c>
      <c r="C1073" t="s">
        <v>1252</v>
      </c>
      <c r="D1073" s="9" t="s">
        <v>1599</v>
      </c>
    </row>
    <row r="1074" spans="1:4">
      <c r="A1074" s="6" t="s">
        <v>1818</v>
      </c>
      <c r="B1074" t="str">
        <f>IF(病院!R984="","",病院!R984)</f>
        <v>　</v>
      </c>
      <c r="C1074" t="s">
        <v>1253</v>
      </c>
      <c r="D1074" s="9" t="s">
        <v>1598</v>
      </c>
    </row>
    <row r="1075" spans="1:4">
      <c r="A1075" s="6" t="s">
        <v>1819</v>
      </c>
      <c r="B1075" t="str">
        <f>IF(病院!R985="","",病院!R985)</f>
        <v>　</v>
      </c>
      <c r="C1075" t="s">
        <v>1253</v>
      </c>
      <c r="D1075" s="9" t="s">
        <v>1598</v>
      </c>
    </row>
    <row r="1076" spans="1:4">
      <c r="A1076" s="6" t="s">
        <v>1820</v>
      </c>
      <c r="B1076" t="str">
        <f>IF(病院!R986="","",病院!R986)</f>
        <v>　</v>
      </c>
      <c r="C1076" t="s">
        <v>1253</v>
      </c>
      <c r="D1076" s="9" t="s">
        <v>1598</v>
      </c>
    </row>
    <row r="1077" spans="1:4">
      <c r="A1077" s="6" t="s">
        <v>1821</v>
      </c>
      <c r="B1077" t="str">
        <f>IF(病院!AX986="","",病院!AX986)</f>
        <v/>
      </c>
      <c r="C1077" t="s">
        <v>1253</v>
      </c>
      <c r="D1077" s="9" t="s">
        <v>1599</v>
      </c>
    </row>
    <row r="1078" spans="1:4">
      <c r="A1078" s="6" t="s">
        <v>1822</v>
      </c>
      <c r="B1078" t="str">
        <f>IF(病院!R987="","",病院!R987)</f>
        <v>　</v>
      </c>
      <c r="C1078" t="s">
        <v>1253</v>
      </c>
      <c r="D1078" s="9" t="s">
        <v>1598</v>
      </c>
    </row>
    <row r="1079" spans="1:4">
      <c r="A1079" s="6" t="s">
        <v>1823</v>
      </c>
      <c r="B1079" t="str">
        <f>IF(病院!AX987="","",病院!AX987)</f>
        <v/>
      </c>
      <c r="C1079" t="s">
        <v>1252</v>
      </c>
      <c r="D1079" s="9" t="s">
        <v>1599</v>
      </c>
    </row>
    <row r="1080" spans="1:4">
      <c r="A1080" s="6" t="s">
        <v>1824</v>
      </c>
      <c r="B1080" t="str">
        <f>IF(病院!R988="","",病院!R988)</f>
        <v>　</v>
      </c>
      <c r="C1080" t="s">
        <v>1253</v>
      </c>
      <c r="D1080" s="9" t="s">
        <v>1598</v>
      </c>
    </row>
    <row r="1081" spans="1:4">
      <c r="A1081" s="6" t="s">
        <v>1825</v>
      </c>
      <c r="B1081" t="str">
        <f>IF(病院!R989="","",病院!R989)</f>
        <v>　</v>
      </c>
      <c r="C1081" t="s">
        <v>1253</v>
      </c>
      <c r="D1081" s="9" t="s">
        <v>1598</v>
      </c>
    </row>
    <row r="1082" spans="1:4">
      <c r="A1082" s="6" t="s">
        <v>1826</v>
      </c>
      <c r="B1082" t="str">
        <f>IF(病院!R995="","",病院!R995)</f>
        <v>　</v>
      </c>
      <c r="C1082" t="s">
        <v>1253</v>
      </c>
      <c r="D1082" s="9" t="s">
        <v>1598</v>
      </c>
    </row>
    <row r="1083" spans="1:4">
      <c r="A1083" s="6" t="s">
        <v>1827</v>
      </c>
      <c r="B1083" t="str">
        <f>IF(病院!R996="","",病院!R996)</f>
        <v>　</v>
      </c>
      <c r="C1083" t="s">
        <v>1253</v>
      </c>
      <c r="D1083" s="9" t="s">
        <v>1598</v>
      </c>
    </row>
    <row r="1084" spans="1:4">
      <c r="A1084" s="6" t="s">
        <v>1828</v>
      </c>
      <c r="B1084" t="str">
        <f>IF(病院!R997="","",病院!R997)</f>
        <v>　</v>
      </c>
      <c r="C1084" t="s">
        <v>1253</v>
      </c>
      <c r="D1084" s="9" t="s">
        <v>1598</v>
      </c>
    </row>
    <row r="1085" spans="1:4">
      <c r="A1085" s="6" t="s">
        <v>1829</v>
      </c>
      <c r="B1085" t="str">
        <f>IF(病院!AX997="","",病院!AX997)</f>
        <v/>
      </c>
      <c r="C1085" t="s">
        <v>1252</v>
      </c>
      <c r="D1085" s="9" t="s">
        <v>1599</v>
      </c>
    </row>
    <row r="1086" spans="1:4">
      <c r="A1086" s="6" t="s">
        <v>1830</v>
      </c>
      <c r="B1086" t="str">
        <f>IF(病院!R998="","",病院!R998)</f>
        <v>　</v>
      </c>
      <c r="C1086" t="s">
        <v>1253</v>
      </c>
      <c r="D1086" s="9" t="s">
        <v>1598</v>
      </c>
    </row>
    <row r="1087" spans="1:4">
      <c r="A1087" s="6" t="s">
        <v>1831</v>
      </c>
      <c r="B1087" t="str">
        <f>IF(病院!R999="","",病院!R999)</f>
        <v>　</v>
      </c>
      <c r="C1087" t="s">
        <v>1253</v>
      </c>
      <c r="D1087" s="9" t="s">
        <v>1598</v>
      </c>
    </row>
    <row r="1088" spans="1:4">
      <c r="A1088" s="6" t="s">
        <v>1832</v>
      </c>
      <c r="B1088" t="str">
        <f>IF(病院!AX999="","",病院!AX999)</f>
        <v/>
      </c>
      <c r="C1088" t="s">
        <v>1252</v>
      </c>
      <c r="D1088" s="9" t="s">
        <v>1599</v>
      </c>
    </row>
    <row r="1089" spans="1:4">
      <c r="A1089" s="6" t="s">
        <v>1833</v>
      </c>
      <c r="B1089" t="str">
        <f>IF(病院!R1000="","",病院!R1000)</f>
        <v>　</v>
      </c>
      <c r="C1089" t="s">
        <v>1253</v>
      </c>
      <c r="D1089" s="9" t="s">
        <v>1598</v>
      </c>
    </row>
    <row r="1090" spans="1:4">
      <c r="A1090" s="6" t="s">
        <v>1834</v>
      </c>
      <c r="B1090" t="str">
        <f>IF(病院!R1001="","",病院!R1001)</f>
        <v>　</v>
      </c>
      <c r="C1090" t="s">
        <v>1253</v>
      </c>
      <c r="D1090" s="9" t="s">
        <v>1598</v>
      </c>
    </row>
    <row r="1091" spans="1:4">
      <c r="A1091" s="6" t="s">
        <v>1835</v>
      </c>
      <c r="B1091" t="str">
        <f>IF(病院!AX1001="","",病院!AX1001)</f>
        <v/>
      </c>
      <c r="C1091" t="s">
        <v>1252</v>
      </c>
      <c r="D1091" s="9" t="s">
        <v>1599</v>
      </c>
    </row>
    <row r="1092" spans="1:4">
      <c r="A1092" s="6" t="s">
        <v>1836</v>
      </c>
      <c r="B1092" t="str">
        <f>IF(病院!R1002="","",病院!R1002)</f>
        <v>　</v>
      </c>
      <c r="C1092" t="s">
        <v>1253</v>
      </c>
      <c r="D1092" s="9" t="s">
        <v>1598</v>
      </c>
    </row>
    <row r="1093" spans="1:4">
      <c r="A1093" s="6" t="s">
        <v>1837</v>
      </c>
      <c r="B1093" t="str">
        <f>IF(病院!AX1002="","",病院!AX1002)</f>
        <v/>
      </c>
      <c r="C1093" t="s">
        <v>1252</v>
      </c>
      <c r="D1093" s="9" t="s">
        <v>1599</v>
      </c>
    </row>
    <row r="1094" spans="1:4">
      <c r="A1094" s="6" t="s">
        <v>1838</v>
      </c>
      <c r="B1094" t="str">
        <f>IF(病院!R1003="","",病院!R1003)</f>
        <v>　</v>
      </c>
      <c r="C1094" t="s">
        <v>1253</v>
      </c>
      <c r="D1094" s="9" t="s">
        <v>1598</v>
      </c>
    </row>
    <row r="1095" spans="1:4">
      <c r="A1095" s="6" t="s">
        <v>1839</v>
      </c>
      <c r="B1095" t="str">
        <f>IF(病院!AX1003="","",病院!AX1003)</f>
        <v/>
      </c>
      <c r="C1095" t="s">
        <v>1252</v>
      </c>
      <c r="D1095" s="9" t="s">
        <v>1599</v>
      </c>
    </row>
    <row r="1096" spans="1:4">
      <c r="A1096" s="6" t="s">
        <v>1840</v>
      </c>
      <c r="B1096" t="str">
        <f>IF(病院!R1004="","",病院!R1004)</f>
        <v>　</v>
      </c>
      <c r="C1096" t="s">
        <v>1253</v>
      </c>
      <c r="D1096" s="9" t="s">
        <v>1598</v>
      </c>
    </row>
    <row r="1097" spans="1:4">
      <c r="A1097" s="6" t="s">
        <v>1841</v>
      </c>
      <c r="B1097" t="str">
        <f>IF(病院!AX1004="","",病院!AX1004)</f>
        <v/>
      </c>
      <c r="C1097" t="s">
        <v>1252</v>
      </c>
      <c r="D1097" s="9" t="s">
        <v>1599</v>
      </c>
    </row>
    <row r="1098" spans="1:4">
      <c r="A1098" s="6" t="s">
        <v>1842</v>
      </c>
      <c r="B1098" t="str">
        <f>IF(病院!R1005="","",病院!R1005)</f>
        <v>　</v>
      </c>
      <c r="C1098" t="s">
        <v>1253</v>
      </c>
      <c r="D1098" s="9" t="s">
        <v>1598</v>
      </c>
    </row>
    <row r="1099" spans="1:4">
      <c r="A1099" s="6" t="s">
        <v>1843</v>
      </c>
      <c r="B1099" t="str">
        <f>IF(病院!AX1005="","",病院!AX1005)</f>
        <v/>
      </c>
      <c r="C1099" t="s">
        <v>1252</v>
      </c>
      <c r="D1099" s="9" t="s">
        <v>1599</v>
      </c>
    </row>
    <row r="1100" spans="1:4">
      <c r="A1100" s="6" t="s">
        <v>1844</v>
      </c>
      <c r="B1100" t="str">
        <f>IF(病院!R1006="","",病院!R1006)</f>
        <v>　</v>
      </c>
      <c r="C1100" t="s">
        <v>1253</v>
      </c>
      <c r="D1100" s="9" t="s">
        <v>1598</v>
      </c>
    </row>
    <row r="1101" spans="1:4">
      <c r="A1101" s="6" t="s">
        <v>1845</v>
      </c>
      <c r="B1101" t="str">
        <f>IF(病院!R1007="","",病院!R1007)</f>
        <v>　</v>
      </c>
      <c r="C1101" t="s">
        <v>1253</v>
      </c>
      <c r="D1101" s="9" t="s">
        <v>1598</v>
      </c>
    </row>
    <row r="1102" spans="1:4">
      <c r="A1102" s="6" t="s">
        <v>1846</v>
      </c>
      <c r="B1102" t="str">
        <f>IF(病院!R1008="","",病院!R1008)</f>
        <v>　</v>
      </c>
      <c r="C1102" t="s">
        <v>1253</v>
      </c>
      <c r="D1102" s="9" t="s">
        <v>1598</v>
      </c>
    </row>
    <row r="1103" spans="1:4">
      <c r="A1103" s="6" t="s">
        <v>1847</v>
      </c>
      <c r="B1103" t="str">
        <f>IF(病院!AX1008="","",病院!AX1008)</f>
        <v/>
      </c>
      <c r="C1103" t="s">
        <v>1252</v>
      </c>
      <c r="D1103" s="9" t="s">
        <v>1599</v>
      </c>
    </row>
    <row r="1104" spans="1:4">
      <c r="A1104" s="6" t="s">
        <v>1848</v>
      </c>
      <c r="B1104" t="str">
        <f>IF(病院!R1009="","",病院!R1009)</f>
        <v>　</v>
      </c>
      <c r="C1104" t="s">
        <v>1253</v>
      </c>
      <c r="D1104" s="9" t="s">
        <v>1598</v>
      </c>
    </row>
    <row r="1105" spans="1:4">
      <c r="A1105" s="6" t="s">
        <v>1849</v>
      </c>
      <c r="B1105" t="str">
        <f>IF(病院!AX1009="","",病院!AX1009)</f>
        <v/>
      </c>
      <c r="C1105" t="s">
        <v>1252</v>
      </c>
      <c r="D1105" s="9" t="s">
        <v>1599</v>
      </c>
    </row>
    <row r="1106" spans="1:4">
      <c r="A1106" s="6" t="s">
        <v>1850</v>
      </c>
      <c r="B1106" t="str">
        <f>IF(病院!R1013="","",病院!R1013)</f>
        <v>　</v>
      </c>
      <c r="C1106" t="s">
        <v>1253</v>
      </c>
      <c r="D1106" s="9" t="s">
        <v>1598</v>
      </c>
    </row>
    <row r="1107" spans="1:4">
      <c r="A1107" s="6" t="s">
        <v>1851</v>
      </c>
      <c r="B1107" t="str">
        <f>IF(病院!R1014="","",病院!R1014)</f>
        <v>　</v>
      </c>
      <c r="C1107" t="s">
        <v>1253</v>
      </c>
      <c r="D1107" s="9" t="s">
        <v>1598</v>
      </c>
    </row>
    <row r="1108" spans="1:4" ht="27">
      <c r="A1108" s="6" t="s">
        <v>1852</v>
      </c>
      <c r="B1108" t="str">
        <f>IF(病院!R1015="","",病院!R1015)</f>
        <v>　</v>
      </c>
      <c r="C1108" t="s">
        <v>1253</v>
      </c>
      <c r="D1108" s="9" t="s">
        <v>1598</v>
      </c>
    </row>
    <row r="1109" spans="1:4">
      <c r="A1109" s="6" t="s">
        <v>1853</v>
      </c>
      <c r="B1109" t="str">
        <f>IF(病院!R1016="","",病院!R1016)</f>
        <v>　</v>
      </c>
      <c r="C1109" t="s">
        <v>1253</v>
      </c>
      <c r="D1109" s="9" t="s">
        <v>1598</v>
      </c>
    </row>
    <row r="1110" spans="1:4">
      <c r="A1110" s="6" t="s">
        <v>1854</v>
      </c>
      <c r="B1110" t="str">
        <f>IF(病院!R1017="","",病院!R1017)</f>
        <v>　</v>
      </c>
      <c r="C1110" t="s">
        <v>1253</v>
      </c>
      <c r="D1110" s="9" t="s">
        <v>1598</v>
      </c>
    </row>
    <row r="1111" spans="1:4">
      <c r="A1111" s="6" t="s">
        <v>1855</v>
      </c>
      <c r="B1111" t="str">
        <f>IF(病院!R1018="","",病院!R1018)</f>
        <v>　</v>
      </c>
      <c r="C1111" t="s">
        <v>1253</v>
      </c>
      <c r="D1111" s="9" t="s">
        <v>1598</v>
      </c>
    </row>
    <row r="1112" spans="1:4">
      <c r="A1112" s="6" t="s">
        <v>1856</v>
      </c>
      <c r="B1112" t="str">
        <f>IF(病院!AX1018="","",病院!AX1018)</f>
        <v/>
      </c>
      <c r="C1112" t="s">
        <v>1252</v>
      </c>
      <c r="D1112" s="9" t="s">
        <v>1599</v>
      </c>
    </row>
    <row r="1113" spans="1:4">
      <c r="A1113" s="6" t="s">
        <v>1857</v>
      </c>
      <c r="B1113" t="str">
        <f>IF(病院!R1019="","",病院!R1019)</f>
        <v>　</v>
      </c>
      <c r="C1113" t="s">
        <v>1253</v>
      </c>
      <c r="D1113" s="9" t="s">
        <v>1598</v>
      </c>
    </row>
    <row r="1114" spans="1:4">
      <c r="A1114" s="6" t="s">
        <v>1858</v>
      </c>
      <c r="B1114" t="str">
        <f>IF(病院!AX1019="","",病院!AX1019)</f>
        <v/>
      </c>
      <c r="C1114" t="s">
        <v>1252</v>
      </c>
      <c r="D1114" s="9" t="s">
        <v>1599</v>
      </c>
    </row>
    <row r="1115" spans="1:4">
      <c r="A1115" s="6" t="s">
        <v>1859</v>
      </c>
      <c r="B1115" t="str">
        <f>IF(病院!R1020="","",病院!R1020)</f>
        <v>　</v>
      </c>
      <c r="C1115" t="s">
        <v>1253</v>
      </c>
      <c r="D1115" s="9" t="s">
        <v>1598</v>
      </c>
    </row>
    <row r="1116" spans="1:4">
      <c r="A1116" s="6" t="s">
        <v>1860</v>
      </c>
      <c r="B1116" t="str">
        <f>IF(病院!AX1020="","",病院!AX1020)</f>
        <v/>
      </c>
      <c r="C1116" t="s">
        <v>1252</v>
      </c>
      <c r="D1116" s="9" t="s">
        <v>1599</v>
      </c>
    </row>
    <row r="1117" spans="1:4">
      <c r="A1117" s="6" t="s">
        <v>1861</v>
      </c>
      <c r="B1117" t="str">
        <f>IF(病院!R1021="","",病院!R1021)</f>
        <v>　</v>
      </c>
      <c r="C1117" t="s">
        <v>1253</v>
      </c>
      <c r="D1117" s="9" t="s">
        <v>1598</v>
      </c>
    </row>
    <row r="1118" spans="1:4">
      <c r="A1118" s="6" t="s">
        <v>1862</v>
      </c>
      <c r="B1118" t="str">
        <f>IF(病院!AX1021="","",病院!AX1021)</f>
        <v/>
      </c>
      <c r="C1118" t="s">
        <v>1252</v>
      </c>
      <c r="D1118" s="9" t="s">
        <v>1599</v>
      </c>
    </row>
    <row r="1119" spans="1:4">
      <c r="A1119" s="6" t="s">
        <v>1863</v>
      </c>
      <c r="B1119" t="str">
        <f>IF(病院!R1022="","",病院!R1022)</f>
        <v>　</v>
      </c>
      <c r="C1119" t="s">
        <v>1253</v>
      </c>
      <c r="D1119" s="9" t="s">
        <v>1598</v>
      </c>
    </row>
    <row r="1120" spans="1:4">
      <c r="A1120" s="6" t="s">
        <v>1864</v>
      </c>
      <c r="B1120" t="str">
        <f>IF(病院!AX1022="","",病院!AX1022)</f>
        <v/>
      </c>
      <c r="C1120" t="s">
        <v>1252</v>
      </c>
      <c r="D1120" s="9" t="s">
        <v>1599</v>
      </c>
    </row>
    <row r="1121" spans="1:4">
      <c r="A1121" s="6" t="s">
        <v>1865</v>
      </c>
      <c r="B1121" t="str">
        <f>IF(病院!R1023="","",病院!R1023)</f>
        <v>　</v>
      </c>
      <c r="C1121" t="s">
        <v>1253</v>
      </c>
      <c r="D1121" s="9" t="s">
        <v>1598</v>
      </c>
    </row>
    <row r="1122" spans="1:4">
      <c r="A1122" s="6" t="s">
        <v>1866</v>
      </c>
      <c r="B1122" t="str">
        <f>IF(病院!AX1023="","",病院!AX1023)</f>
        <v/>
      </c>
      <c r="C1122" t="s">
        <v>1252</v>
      </c>
      <c r="D1122" s="9" t="s">
        <v>1599</v>
      </c>
    </row>
    <row r="1123" spans="1:4">
      <c r="A1123" s="6" t="s">
        <v>1867</v>
      </c>
      <c r="B1123" t="str">
        <f>IF(病院!R1024="","",病院!R1024)</f>
        <v>　</v>
      </c>
      <c r="C1123" t="s">
        <v>1253</v>
      </c>
      <c r="D1123" s="9" t="s">
        <v>1598</v>
      </c>
    </row>
    <row r="1124" spans="1:4">
      <c r="A1124" s="6" t="s">
        <v>1868</v>
      </c>
      <c r="B1124" t="str">
        <f>IF(病院!AX1024="","",病院!AX1024)</f>
        <v/>
      </c>
      <c r="C1124" t="s">
        <v>1252</v>
      </c>
      <c r="D1124" s="9" t="s">
        <v>1599</v>
      </c>
    </row>
    <row r="1125" spans="1:4">
      <c r="A1125" s="6" t="s">
        <v>1869</v>
      </c>
      <c r="B1125" t="str">
        <f>IF(病院!R1025="","",病院!R1025)</f>
        <v>　</v>
      </c>
      <c r="C1125" t="s">
        <v>1253</v>
      </c>
      <c r="D1125" s="9" t="s">
        <v>1598</v>
      </c>
    </row>
    <row r="1126" spans="1:4">
      <c r="A1126" s="6" t="s">
        <v>1870</v>
      </c>
      <c r="B1126" t="str">
        <f>IF(病院!AX1025="","",病院!AX1025)</f>
        <v/>
      </c>
      <c r="C1126" t="s">
        <v>1252</v>
      </c>
      <c r="D1126" s="9" t="s">
        <v>1599</v>
      </c>
    </row>
    <row r="1127" spans="1:4">
      <c r="A1127" s="6" t="s">
        <v>1871</v>
      </c>
      <c r="B1127" t="str">
        <f>IF(病院!R1026="","",病院!R1026)</f>
        <v>　</v>
      </c>
      <c r="C1127" t="s">
        <v>1253</v>
      </c>
      <c r="D1127" s="9" t="s">
        <v>1598</v>
      </c>
    </row>
    <row r="1128" spans="1:4">
      <c r="A1128" s="6" t="s">
        <v>1872</v>
      </c>
      <c r="B1128" t="str">
        <f>IF(病院!AX1026="","",病院!AX1026)</f>
        <v/>
      </c>
      <c r="C1128" t="s">
        <v>1252</v>
      </c>
      <c r="D1128" s="9" t="s">
        <v>1599</v>
      </c>
    </row>
    <row r="1129" spans="1:4">
      <c r="A1129" s="6" t="s">
        <v>1873</v>
      </c>
      <c r="B1129" t="str">
        <f>IF(病院!R1027="","",病院!R1027)</f>
        <v>　</v>
      </c>
      <c r="C1129" t="s">
        <v>1253</v>
      </c>
      <c r="D1129" s="9" t="s">
        <v>1598</v>
      </c>
    </row>
    <row r="1130" spans="1:4">
      <c r="A1130" s="6" t="s">
        <v>1874</v>
      </c>
      <c r="B1130" t="str">
        <f>IF(病院!R1029="","",病院!R1029)</f>
        <v>　</v>
      </c>
      <c r="C1130" t="s">
        <v>1253</v>
      </c>
      <c r="D1130" s="9" t="s">
        <v>1598</v>
      </c>
    </row>
    <row r="1131" spans="1:4">
      <c r="A1131" s="6" t="s">
        <v>1875</v>
      </c>
      <c r="B1131" t="str">
        <f>IF(病院!R1030="","",病院!R1030)</f>
        <v>　</v>
      </c>
      <c r="C1131" t="s">
        <v>1253</v>
      </c>
      <c r="D1131" s="9" t="s">
        <v>1598</v>
      </c>
    </row>
    <row r="1132" spans="1:4">
      <c r="A1132" s="6" t="s">
        <v>1876</v>
      </c>
      <c r="B1132" t="str">
        <f>IF(病院!R1031="","",病院!R1031)</f>
        <v>　</v>
      </c>
      <c r="C1132" t="s">
        <v>1253</v>
      </c>
      <c r="D1132" s="9" t="s">
        <v>1598</v>
      </c>
    </row>
    <row r="1133" spans="1:4">
      <c r="A1133" s="6" t="s">
        <v>1877</v>
      </c>
      <c r="B1133" t="str">
        <f>IF(病院!R1032="","",病院!R1032)</f>
        <v>　</v>
      </c>
      <c r="C1133" t="s">
        <v>1253</v>
      </c>
      <c r="D1133" s="9" t="s">
        <v>1598</v>
      </c>
    </row>
    <row r="1134" spans="1:4">
      <c r="A1134" s="6" t="s">
        <v>1878</v>
      </c>
      <c r="B1134" t="str">
        <f>IF(病院!R1033="","",病院!R1033)</f>
        <v>　</v>
      </c>
      <c r="C1134" t="s">
        <v>1253</v>
      </c>
      <c r="D1134" s="9" t="s">
        <v>1598</v>
      </c>
    </row>
    <row r="1135" spans="1:4">
      <c r="A1135" s="6" t="s">
        <v>1879</v>
      </c>
      <c r="B1135" t="str">
        <f>IF(病院!R1034="","",病院!R1034)</f>
        <v>　</v>
      </c>
      <c r="C1135" t="s">
        <v>1253</v>
      </c>
      <c r="D1135" s="9" t="s">
        <v>1598</v>
      </c>
    </row>
    <row r="1136" spans="1:4">
      <c r="A1136" s="6" t="s">
        <v>1880</v>
      </c>
      <c r="B1136" t="str">
        <f>IF(病院!R1035="","",病院!R1035)</f>
        <v>　</v>
      </c>
      <c r="C1136" t="s">
        <v>1253</v>
      </c>
      <c r="D1136" s="9" t="s">
        <v>1598</v>
      </c>
    </row>
    <row r="1137" spans="1:4">
      <c r="A1137" s="6" t="s">
        <v>1881</v>
      </c>
      <c r="B1137" t="str">
        <f>IF(病院!AX1035="","",病院!AX1035)</f>
        <v/>
      </c>
      <c r="C1137" t="s">
        <v>1252</v>
      </c>
      <c r="D1137" s="9" t="s">
        <v>1599</v>
      </c>
    </row>
    <row r="1138" spans="1:4">
      <c r="A1138" s="6" t="s">
        <v>1882</v>
      </c>
      <c r="B1138" t="str">
        <f>IF(病院!R1036="","",病院!R1036)</f>
        <v>　</v>
      </c>
      <c r="C1138" t="s">
        <v>1253</v>
      </c>
      <c r="D1138" s="9" t="s">
        <v>1598</v>
      </c>
    </row>
    <row r="1139" spans="1:4">
      <c r="A1139" s="6" t="s">
        <v>1883</v>
      </c>
      <c r="B1139" t="str">
        <f>IF(病院!AX1036="","",病院!AX1036)</f>
        <v/>
      </c>
      <c r="C1139" t="s">
        <v>1252</v>
      </c>
      <c r="D1139" s="9" t="s">
        <v>1599</v>
      </c>
    </row>
    <row r="1140" spans="1:4">
      <c r="A1140" s="6" t="s">
        <v>1884</v>
      </c>
      <c r="B1140" t="str">
        <f>IF(病院!R1037="","",病院!R1037)</f>
        <v>　</v>
      </c>
      <c r="C1140" t="s">
        <v>1253</v>
      </c>
      <c r="D1140" s="9" t="s">
        <v>1598</v>
      </c>
    </row>
    <row r="1141" spans="1:4">
      <c r="A1141" s="6" t="s">
        <v>1885</v>
      </c>
      <c r="B1141" t="str">
        <f>IF(病院!R1038="","",病院!R1038)</f>
        <v>　</v>
      </c>
      <c r="C1141" t="s">
        <v>1253</v>
      </c>
      <c r="D1141" s="9" t="s">
        <v>1598</v>
      </c>
    </row>
    <row r="1142" spans="1:4">
      <c r="A1142" s="6" t="s">
        <v>1886</v>
      </c>
      <c r="B1142" t="str">
        <f>IF(病院!AX1038="","",病院!AX1038)</f>
        <v/>
      </c>
      <c r="C1142" t="s">
        <v>1252</v>
      </c>
      <c r="D1142" s="9" t="s">
        <v>1599</v>
      </c>
    </row>
    <row r="1143" spans="1:4">
      <c r="A1143" s="6" t="s">
        <v>1887</v>
      </c>
      <c r="B1143" t="str">
        <f>IF(病院!R1039="","",病院!R1039)</f>
        <v>　</v>
      </c>
      <c r="C1143" t="s">
        <v>1253</v>
      </c>
      <c r="D1143" s="9" t="s">
        <v>1598</v>
      </c>
    </row>
    <row r="1144" spans="1:4">
      <c r="A1144" s="6" t="s">
        <v>1888</v>
      </c>
      <c r="B1144" t="str">
        <f>IF(病院!R1040="","",病院!R1040)</f>
        <v>　</v>
      </c>
      <c r="C1144" t="s">
        <v>1253</v>
      </c>
      <c r="D1144" s="9" t="s">
        <v>1598</v>
      </c>
    </row>
    <row r="1145" spans="1:4">
      <c r="A1145" s="6" t="s">
        <v>1889</v>
      </c>
      <c r="B1145" t="str">
        <f>IF(病院!AX1040="","",病院!AX1040)</f>
        <v/>
      </c>
      <c r="C1145" t="s">
        <v>1252</v>
      </c>
      <c r="D1145" s="9" t="s">
        <v>1599</v>
      </c>
    </row>
    <row r="1146" spans="1:4">
      <c r="A1146" s="6" t="s">
        <v>1890</v>
      </c>
      <c r="B1146" t="str">
        <f>IF(病院!R1041="","",病院!R1041)</f>
        <v>　</v>
      </c>
      <c r="C1146" t="s">
        <v>1253</v>
      </c>
      <c r="D1146" s="9" t="s">
        <v>1598</v>
      </c>
    </row>
    <row r="1147" spans="1:4">
      <c r="A1147" s="6" t="s">
        <v>1891</v>
      </c>
      <c r="B1147" t="str">
        <f>IF(病院!AX1041="","",病院!AX1041)</f>
        <v/>
      </c>
      <c r="C1147" t="s">
        <v>1252</v>
      </c>
      <c r="D1147" s="9" t="s">
        <v>1599</v>
      </c>
    </row>
    <row r="1148" spans="1:4">
      <c r="A1148" s="6" t="s">
        <v>1892</v>
      </c>
      <c r="B1148" t="str">
        <f>IF(病院!R1042="","",病院!R1042)</f>
        <v>　</v>
      </c>
      <c r="C1148" t="s">
        <v>1253</v>
      </c>
      <c r="D1148" s="9" t="s">
        <v>1598</v>
      </c>
    </row>
    <row r="1149" spans="1:4">
      <c r="A1149" s="6" t="s">
        <v>1893</v>
      </c>
      <c r="B1149" t="str">
        <f>IF(病院!R1043="","",病院!R1043)</f>
        <v>　</v>
      </c>
      <c r="C1149" t="s">
        <v>1253</v>
      </c>
      <c r="D1149" s="9" t="s">
        <v>1598</v>
      </c>
    </row>
    <row r="1150" spans="1:4">
      <c r="A1150" s="6" t="s">
        <v>1894</v>
      </c>
      <c r="B1150" t="str">
        <f>IF(病院!R1044="","",病院!R1044)</f>
        <v>　</v>
      </c>
      <c r="C1150" t="s">
        <v>1253</v>
      </c>
      <c r="D1150" s="9" t="s">
        <v>1598</v>
      </c>
    </row>
    <row r="1151" spans="1:4">
      <c r="A1151" s="6" t="s">
        <v>1895</v>
      </c>
      <c r="B1151" t="str">
        <f>IF(病院!AX1044="","",病院!AX1044)</f>
        <v/>
      </c>
      <c r="C1151" t="s">
        <v>1252</v>
      </c>
      <c r="D1151" s="9" t="s">
        <v>1599</v>
      </c>
    </row>
    <row r="1152" spans="1:4">
      <c r="A1152" s="6" t="s">
        <v>1896</v>
      </c>
      <c r="B1152" t="str">
        <f>IF(病院!R1045="","",病院!R1045)</f>
        <v>　</v>
      </c>
      <c r="C1152" t="s">
        <v>1253</v>
      </c>
      <c r="D1152" s="9" t="s">
        <v>1598</v>
      </c>
    </row>
    <row r="1153" spans="1:4">
      <c r="A1153" s="6" t="s">
        <v>1897</v>
      </c>
      <c r="B1153" t="str">
        <f>IF(病院!R1047="","",病院!R1047)</f>
        <v>　</v>
      </c>
      <c r="C1153" t="s">
        <v>1253</v>
      </c>
      <c r="D1153" s="9" t="s">
        <v>1598</v>
      </c>
    </row>
    <row r="1154" spans="1:4">
      <c r="A1154" s="6" t="s">
        <v>1898</v>
      </c>
      <c r="B1154" t="str">
        <f>IF(病院!R1048="","",病院!R1048)</f>
        <v>　</v>
      </c>
      <c r="C1154" t="s">
        <v>1253</v>
      </c>
      <c r="D1154" s="9" t="s">
        <v>1598</v>
      </c>
    </row>
    <row r="1155" spans="1:4">
      <c r="A1155" s="6" t="s">
        <v>1899</v>
      </c>
      <c r="B1155" t="str">
        <f>IF(病院!AX1048="","",病院!AX1048)</f>
        <v/>
      </c>
      <c r="C1155" t="s">
        <v>1252</v>
      </c>
      <c r="D1155" s="9" t="s">
        <v>1599</v>
      </c>
    </row>
    <row r="1156" spans="1:4">
      <c r="A1156" s="6" t="s">
        <v>1900</v>
      </c>
      <c r="B1156" t="str">
        <f>IF(病院!R1049="","",病院!R1049)</f>
        <v>　</v>
      </c>
      <c r="C1156" t="s">
        <v>1253</v>
      </c>
      <c r="D1156" s="9" t="s">
        <v>1598</v>
      </c>
    </row>
    <row r="1157" spans="1:4">
      <c r="A1157" s="6" t="s">
        <v>1901</v>
      </c>
      <c r="B1157" t="str">
        <f>IF(病院!AX1049="","",病院!AX1049)</f>
        <v/>
      </c>
      <c r="C1157" t="s">
        <v>1252</v>
      </c>
      <c r="D1157" s="9" t="s">
        <v>1599</v>
      </c>
    </row>
    <row r="1158" spans="1:4">
      <c r="A1158" s="6" t="s">
        <v>1902</v>
      </c>
      <c r="B1158" t="str">
        <f>IF(病院!R1050="","",病院!R1050)</f>
        <v>　</v>
      </c>
      <c r="C1158" t="s">
        <v>1253</v>
      </c>
      <c r="D1158" s="9" t="s">
        <v>1598</v>
      </c>
    </row>
    <row r="1159" spans="1:4">
      <c r="A1159" s="6" t="s">
        <v>1903</v>
      </c>
      <c r="B1159" t="str">
        <f>IF(病院!AX1050="","",病院!AX1050)</f>
        <v/>
      </c>
      <c r="C1159" t="s">
        <v>1252</v>
      </c>
      <c r="D1159" s="9" t="s">
        <v>1599</v>
      </c>
    </row>
    <row r="1160" spans="1:4">
      <c r="A1160" s="6" t="s">
        <v>1904</v>
      </c>
      <c r="B1160" t="str">
        <f>IF(病院!R1051="","",病院!R1051)</f>
        <v>　</v>
      </c>
      <c r="C1160" t="s">
        <v>1253</v>
      </c>
      <c r="D1160" s="9" t="s">
        <v>1598</v>
      </c>
    </row>
    <row r="1161" spans="1:4">
      <c r="A1161" s="6" t="s">
        <v>1905</v>
      </c>
      <c r="B1161" t="str">
        <f>IF(病院!AX1051="","",病院!AX1051)</f>
        <v/>
      </c>
      <c r="C1161" t="s">
        <v>1252</v>
      </c>
      <c r="D1161" s="9" t="s">
        <v>1599</v>
      </c>
    </row>
    <row r="1162" spans="1:4">
      <c r="A1162" s="6" t="s">
        <v>1906</v>
      </c>
      <c r="B1162" t="str">
        <f>IF(病院!R1052="","",病院!R1052)</f>
        <v>　</v>
      </c>
      <c r="C1162" t="s">
        <v>1253</v>
      </c>
      <c r="D1162" s="9" t="s">
        <v>1598</v>
      </c>
    </row>
    <row r="1163" spans="1:4">
      <c r="A1163" s="6" t="s">
        <v>1907</v>
      </c>
      <c r="B1163" t="str">
        <f>IF(病院!AX1052="","",病院!AX1052)</f>
        <v/>
      </c>
      <c r="C1163" t="s">
        <v>1252</v>
      </c>
      <c r="D1163" s="9" t="s">
        <v>1599</v>
      </c>
    </row>
    <row r="1164" spans="1:4">
      <c r="A1164" s="6" t="s">
        <v>1908</v>
      </c>
      <c r="B1164" t="str">
        <f>IF(病院!R1053="","",病院!R1053)</f>
        <v>　</v>
      </c>
      <c r="C1164" t="s">
        <v>1253</v>
      </c>
      <c r="D1164" s="9" t="s">
        <v>1598</v>
      </c>
    </row>
    <row r="1165" spans="1:4">
      <c r="A1165" s="6" t="s">
        <v>1909</v>
      </c>
      <c r="B1165" t="str">
        <f>IF(病院!R1059="","",病院!R1059)</f>
        <v>　</v>
      </c>
      <c r="C1165" t="s">
        <v>1253</v>
      </c>
      <c r="D1165" s="9" t="s">
        <v>1598</v>
      </c>
    </row>
    <row r="1166" spans="1:4">
      <c r="A1166" s="6" t="s">
        <v>1910</v>
      </c>
      <c r="B1166" t="str">
        <f>IF(病院!R1060="","",病院!R1060)</f>
        <v>　</v>
      </c>
      <c r="C1166" t="s">
        <v>1253</v>
      </c>
      <c r="D1166" s="9" t="s">
        <v>1598</v>
      </c>
    </row>
    <row r="1167" spans="1:4">
      <c r="A1167" s="6" t="s">
        <v>1911</v>
      </c>
      <c r="B1167" t="str">
        <f>IF(病院!R1061="","",病院!R1061)</f>
        <v>　</v>
      </c>
      <c r="C1167" t="s">
        <v>1253</v>
      </c>
      <c r="D1167" s="9" t="s">
        <v>1598</v>
      </c>
    </row>
    <row r="1168" spans="1:4">
      <c r="A1168" s="6" t="s">
        <v>1912</v>
      </c>
      <c r="B1168" t="str">
        <f>IF(病院!AX1061="","",病院!AX1061)</f>
        <v/>
      </c>
      <c r="C1168" t="s">
        <v>1252</v>
      </c>
      <c r="D1168" s="9" t="s">
        <v>1599</v>
      </c>
    </row>
    <row r="1169" spans="1:4">
      <c r="A1169" s="6" t="s">
        <v>1913</v>
      </c>
      <c r="B1169" t="str">
        <f>IF(病院!R1062="","",病院!R1062)</f>
        <v>　</v>
      </c>
      <c r="C1169" t="s">
        <v>1253</v>
      </c>
      <c r="D1169" s="9" t="s">
        <v>1598</v>
      </c>
    </row>
    <row r="1170" spans="1:4">
      <c r="A1170" s="6" t="s">
        <v>1914</v>
      </c>
      <c r="B1170" t="str">
        <f>IF(病院!AX1062="","",病院!AX1062)</f>
        <v/>
      </c>
      <c r="C1170" t="s">
        <v>1252</v>
      </c>
      <c r="D1170" s="9" t="s">
        <v>1599</v>
      </c>
    </row>
    <row r="1171" spans="1:4">
      <c r="A1171" s="6" t="s">
        <v>1915</v>
      </c>
      <c r="B1171" t="str">
        <f>IF(病院!R1063="","",病院!R1063)</f>
        <v>　</v>
      </c>
      <c r="C1171" t="s">
        <v>1253</v>
      </c>
      <c r="D1171" s="9" t="s">
        <v>1598</v>
      </c>
    </row>
    <row r="1172" spans="1:4">
      <c r="A1172" s="6" t="s">
        <v>1916</v>
      </c>
      <c r="B1172" t="str">
        <f>IF(病院!AX1063="","",病院!AX1063)</f>
        <v/>
      </c>
      <c r="C1172" t="s">
        <v>1252</v>
      </c>
      <c r="D1172" s="9" t="s">
        <v>1599</v>
      </c>
    </row>
    <row r="1173" spans="1:4">
      <c r="A1173" s="6" t="s">
        <v>1917</v>
      </c>
      <c r="B1173" t="str">
        <f>IF(病院!R1064="","",病院!R1064)</f>
        <v>　</v>
      </c>
      <c r="C1173" t="s">
        <v>1253</v>
      </c>
      <c r="D1173" s="9" t="s">
        <v>1598</v>
      </c>
    </row>
    <row r="1174" spans="1:4">
      <c r="A1174" s="6" t="s">
        <v>1918</v>
      </c>
      <c r="B1174" t="str">
        <f>IF(病院!R1065="","",病院!R1065)</f>
        <v>　</v>
      </c>
      <c r="C1174" t="s">
        <v>1253</v>
      </c>
      <c r="D1174" s="9" t="s">
        <v>1598</v>
      </c>
    </row>
    <row r="1175" spans="1:4">
      <c r="A1175" s="6" t="s">
        <v>1919</v>
      </c>
      <c r="B1175" t="str">
        <f>IF(病院!R1066="","",病院!R1066)</f>
        <v>　</v>
      </c>
      <c r="C1175" t="s">
        <v>1253</v>
      </c>
      <c r="D1175" s="9" t="s">
        <v>1598</v>
      </c>
    </row>
    <row r="1176" spans="1:4">
      <c r="A1176" s="6" t="s">
        <v>1920</v>
      </c>
      <c r="B1176" t="str">
        <f>IF(病院!AX1066="","",病院!AX1066)</f>
        <v/>
      </c>
      <c r="C1176" t="s">
        <v>1252</v>
      </c>
      <c r="D1176" s="9" t="s">
        <v>1599</v>
      </c>
    </row>
    <row r="1177" spans="1:4">
      <c r="A1177" s="6" t="s">
        <v>1921</v>
      </c>
      <c r="B1177" t="str">
        <f>IF(病院!R1067="","",病院!R1067)</f>
        <v>　</v>
      </c>
      <c r="C1177" t="s">
        <v>1253</v>
      </c>
      <c r="D1177" s="9" t="s">
        <v>1598</v>
      </c>
    </row>
    <row r="1178" spans="1:4">
      <c r="A1178" s="6" t="s">
        <v>1922</v>
      </c>
      <c r="B1178" t="str">
        <f>IF(病院!R1068="","",病院!R1068)</f>
        <v>　</v>
      </c>
      <c r="C1178" t="s">
        <v>1253</v>
      </c>
      <c r="D1178" s="9" t="s">
        <v>1598</v>
      </c>
    </row>
    <row r="1179" spans="1:4">
      <c r="A1179" s="6" t="s">
        <v>1923</v>
      </c>
      <c r="B1179" t="str">
        <f>IF(病院!R1070="","",病院!R1070)</f>
        <v>　</v>
      </c>
      <c r="C1179" t="s">
        <v>1253</v>
      </c>
      <c r="D1179" s="9" t="s">
        <v>1598</v>
      </c>
    </row>
    <row r="1180" spans="1:4">
      <c r="A1180" s="6" t="s">
        <v>1924</v>
      </c>
      <c r="B1180" t="str">
        <f>IF(病院!R1071="","",病院!R1071)</f>
        <v>　</v>
      </c>
      <c r="C1180" t="s">
        <v>1253</v>
      </c>
      <c r="D1180" s="9" t="s">
        <v>1598</v>
      </c>
    </row>
    <row r="1181" spans="1:4">
      <c r="A1181" s="6" t="s">
        <v>1925</v>
      </c>
      <c r="B1181" t="str">
        <f>IF(病院!AX1071="","",病院!AX1071)</f>
        <v/>
      </c>
      <c r="C1181" t="s">
        <v>1252</v>
      </c>
      <c r="D1181" s="9" t="s">
        <v>1599</v>
      </c>
    </row>
    <row r="1182" spans="1:4">
      <c r="A1182" s="6" t="s">
        <v>1926</v>
      </c>
      <c r="B1182" t="str">
        <f>IF(病院!R1072="","",病院!R1072)</f>
        <v>　</v>
      </c>
      <c r="C1182" t="s">
        <v>1253</v>
      </c>
      <c r="D1182" s="9" t="s">
        <v>1598</v>
      </c>
    </row>
    <row r="1183" spans="1:4">
      <c r="A1183" s="6" t="s">
        <v>1927</v>
      </c>
      <c r="B1183" t="str">
        <f>IF(病院!R1073="","",病院!R1073)</f>
        <v>　</v>
      </c>
      <c r="C1183" t="s">
        <v>1253</v>
      </c>
      <c r="D1183" s="9" t="s">
        <v>1598</v>
      </c>
    </row>
    <row r="1184" spans="1:4">
      <c r="A1184" s="6" t="s">
        <v>1928</v>
      </c>
      <c r="B1184" t="str">
        <f>IF(病院!R1075="","",病院!R1075)</f>
        <v>　</v>
      </c>
      <c r="C1184" t="s">
        <v>1253</v>
      </c>
      <c r="D1184" s="9" t="s">
        <v>1598</v>
      </c>
    </row>
    <row r="1185" spans="1:4">
      <c r="A1185" s="6" t="s">
        <v>1929</v>
      </c>
      <c r="B1185" t="str">
        <f>IF(病院!R1076="","",病院!R1076)</f>
        <v>　</v>
      </c>
      <c r="C1185" t="s">
        <v>1253</v>
      </c>
      <c r="D1185" s="9" t="s">
        <v>1598</v>
      </c>
    </row>
    <row r="1186" spans="1:4">
      <c r="A1186" s="6" t="s">
        <v>1930</v>
      </c>
      <c r="B1186" t="str">
        <f>IF(病院!R1077="","",病院!R1077)</f>
        <v>　</v>
      </c>
      <c r="C1186" t="s">
        <v>1253</v>
      </c>
      <c r="D1186" s="9" t="s">
        <v>1598</v>
      </c>
    </row>
    <row r="1187" spans="1:4" ht="27">
      <c r="A1187" s="6" t="s">
        <v>1931</v>
      </c>
      <c r="B1187" t="str">
        <f>IF(病院!R1078="","",病院!R1078)</f>
        <v>　</v>
      </c>
      <c r="C1187" t="s">
        <v>1253</v>
      </c>
      <c r="D1187" s="9" t="s">
        <v>1598</v>
      </c>
    </row>
    <row r="1188" spans="1:4" ht="27">
      <c r="A1188" s="6" t="s">
        <v>1932</v>
      </c>
      <c r="B1188" t="str">
        <f>IF(病院!R1079="","",病院!R1079)</f>
        <v>　</v>
      </c>
      <c r="C1188" t="s">
        <v>1253</v>
      </c>
      <c r="D1188" s="9" t="s">
        <v>1598</v>
      </c>
    </row>
    <row r="1189" spans="1:4">
      <c r="A1189" s="6" t="s">
        <v>1933</v>
      </c>
      <c r="B1189" t="str">
        <f>IF(病院!R1080="","",病院!R1080)</f>
        <v>　</v>
      </c>
      <c r="C1189" t="s">
        <v>1253</v>
      </c>
      <c r="D1189" s="9" t="s">
        <v>1598</v>
      </c>
    </row>
    <row r="1190" spans="1:4">
      <c r="A1190" s="6" t="s">
        <v>1934</v>
      </c>
      <c r="B1190" t="str">
        <f>IF(病院!AX1080="","",病院!AX1080)</f>
        <v/>
      </c>
      <c r="C1190" t="s">
        <v>1252</v>
      </c>
      <c r="D1190" s="9" t="s">
        <v>1599</v>
      </c>
    </row>
    <row r="1191" spans="1:4">
      <c r="A1191" s="6" t="s">
        <v>1935</v>
      </c>
      <c r="B1191" t="str">
        <f>IF(病院!R1081="","",病院!R1081)</f>
        <v>　</v>
      </c>
      <c r="C1191" t="s">
        <v>1253</v>
      </c>
      <c r="D1191" s="9" t="s">
        <v>1598</v>
      </c>
    </row>
    <row r="1192" spans="1:4">
      <c r="A1192" s="6" t="s">
        <v>1936</v>
      </c>
      <c r="B1192" t="str">
        <f>IF(病院!R1082="","",病院!R1082)</f>
        <v>　</v>
      </c>
      <c r="C1192" t="s">
        <v>1253</v>
      </c>
      <c r="D1192" s="9" t="s">
        <v>1598</v>
      </c>
    </row>
    <row r="1193" spans="1:4">
      <c r="A1193" s="6" t="s">
        <v>1937</v>
      </c>
      <c r="B1193" t="str">
        <f>IF(病院!R1083="","",病院!R1083)</f>
        <v>　</v>
      </c>
      <c r="C1193" t="s">
        <v>1253</v>
      </c>
      <c r="D1193" s="9" t="s">
        <v>1598</v>
      </c>
    </row>
    <row r="1194" spans="1:4">
      <c r="A1194" s="6" t="s">
        <v>1938</v>
      </c>
      <c r="B1194" t="str">
        <f>IF(病院!AX1083="","",病院!AX1083)</f>
        <v/>
      </c>
      <c r="C1194" t="s">
        <v>1252</v>
      </c>
      <c r="D1194" s="9" t="s">
        <v>1599</v>
      </c>
    </row>
    <row r="1195" spans="1:4">
      <c r="A1195" s="6" t="s">
        <v>1939</v>
      </c>
      <c r="B1195" t="str">
        <f>IF(病院!R1084="","",病院!R1084)</f>
        <v>　</v>
      </c>
      <c r="C1195" t="s">
        <v>1253</v>
      </c>
      <c r="D1195" s="9" t="s">
        <v>1598</v>
      </c>
    </row>
    <row r="1196" spans="1:4">
      <c r="A1196" s="6" t="s">
        <v>1940</v>
      </c>
      <c r="B1196" t="str">
        <f>IF(病院!AX1084="","",病院!AX1084)</f>
        <v/>
      </c>
      <c r="C1196" t="s">
        <v>1252</v>
      </c>
      <c r="D1196" s="9" t="s">
        <v>1599</v>
      </c>
    </row>
    <row r="1197" spans="1:4">
      <c r="A1197" s="6" t="s">
        <v>1941</v>
      </c>
      <c r="B1197" t="str">
        <f>IF(病院!R1086="","",病院!R1086)</f>
        <v>　</v>
      </c>
      <c r="C1197" t="s">
        <v>1253</v>
      </c>
      <c r="D1197" s="9" t="s">
        <v>1598</v>
      </c>
    </row>
    <row r="1198" spans="1:4">
      <c r="A1198" s="6" t="s">
        <v>1942</v>
      </c>
      <c r="B1198" t="str">
        <f>IF(病院!R1087="","",病院!R1087)</f>
        <v>　</v>
      </c>
      <c r="C1198" t="s">
        <v>1253</v>
      </c>
      <c r="D1198" s="9" t="s">
        <v>1598</v>
      </c>
    </row>
    <row r="1199" spans="1:4">
      <c r="A1199" s="6" t="s">
        <v>1943</v>
      </c>
      <c r="B1199" t="str">
        <f>IF(病院!R1088="","",病院!R1088)</f>
        <v>　</v>
      </c>
      <c r="C1199" t="s">
        <v>1253</v>
      </c>
      <c r="D1199" s="9" t="s">
        <v>1598</v>
      </c>
    </row>
    <row r="1200" spans="1:4">
      <c r="A1200" s="6" t="s">
        <v>1944</v>
      </c>
      <c r="B1200" t="str">
        <f>IF(病院!R1089="","",病院!R1089)</f>
        <v>　</v>
      </c>
      <c r="C1200" t="s">
        <v>1253</v>
      </c>
      <c r="D1200" s="9" t="s">
        <v>1598</v>
      </c>
    </row>
    <row r="1201" spans="1:4">
      <c r="A1201" s="6" t="s">
        <v>1945</v>
      </c>
      <c r="B1201" t="str">
        <f>IF(病院!R1090="","",病院!R1090)</f>
        <v>　</v>
      </c>
      <c r="C1201" t="s">
        <v>1253</v>
      </c>
      <c r="D1201" s="9" t="s">
        <v>1598</v>
      </c>
    </row>
    <row r="1202" spans="1:4">
      <c r="A1202" s="6" t="s">
        <v>1946</v>
      </c>
      <c r="B1202" t="str">
        <f>IF(病院!R1091="","",病院!R1091)</f>
        <v>　</v>
      </c>
      <c r="C1202" t="s">
        <v>1253</v>
      </c>
      <c r="D1202" s="9" t="s">
        <v>1598</v>
      </c>
    </row>
    <row r="1203" spans="1:4">
      <c r="A1203" s="6" t="s">
        <v>1947</v>
      </c>
      <c r="B1203" t="str">
        <f>IF(病院!R1092="","",病院!R1092)</f>
        <v>　</v>
      </c>
      <c r="C1203" t="s">
        <v>1253</v>
      </c>
      <c r="D1203" s="9" t="s">
        <v>1598</v>
      </c>
    </row>
    <row r="1204" spans="1:4">
      <c r="A1204" s="6" t="s">
        <v>1948</v>
      </c>
      <c r="B1204" t="str">
        <f>IF(病院!AX1092="","",病院!AX1092)</f>
        <v/>
      </c>
      <c r="C1204" t="s">
        <v>1252</v>
      </c>
      <c r="D1204" s="9" t="s">
        <v>1599</v>
      </c>
    </row>
    <row r="1205" spans="1:4">
      <c r="A1205" s="6" t="s">
        <v>1949</v>
      </c>
      <c r="B1205" t="str">
        <f>IF(病院!R1093="","",病院!R1093)</f>
        <v>　</v>
      </c>
      <c r="C1205" t="s">
        <v>1253</v>
      </c>
      <c r="D1205" s="9" t="s">
        <v>1598</v>
      </c>
    </row>
    <row r="1206" spans="1:4">
      <c r="A1206" s="6" t="s">
        <v>1950</v>
      </c>
      <c r="B1206" t="str">
        <f>IF(病院!AX1093="","",病院!AX1093)</f>
        <v/>
      </c>
      <c r="C1206" t="s">
        <v>1252</v>
      </c>
      <c r="D1206" s="9" t="s">
        <v>1599</v>
      </c>
    </row>
    <row r="1207" spans="1:4">
      <c r="A1207" s="6" t="s">
        <v>1951</v>
      </c>
      <c r="B1207" t="str">
        <f>IF(病院!R1094="","",病院!R1094)</f>
        <v>　</v>
      </c>
      <c r="C1207" t="s">
        <v>1253</v>
      </c>
      <c r="D1207" s="9" t="s">
        <v>1598</v>
      </c>
    </row>
    <row r="1208" spans="1:4">
      <c r="A1208" s="6" t="s">
        <v>1952</v>
      </c>
      <c r="B1208" t="str">
        <f>IF(病院!R1095="","",病院!R1095)</f>
        <v>　</v>
      </c>
      <c r="C1208" t="s">
        <v>1253</v>
      </c>
      <c r="D1208" s="9" t="s">
        <v>1598</v>
      </c>
    </row>
    <row r="1209" spans="1:4">
      <c r="A1209" s="6" t="s">
        <v>1953</v>
      </c>
      <c r="B1209" t="str">
        <f>IF(病院!R1096="","",病院!R1096)</f>
        <v>　</v>
      </c>
      <c r="C1209" t="s">
        <v>1253</v>
      </c>
      <c r="D1209" s="9" t="s">
        <v>1598</v>
      </c>
    </row>
    <row r="1210" spans="1:4">
      <c r="A1210" s="6" t="s">
        <v>1954</v>
      </c>
      <c r="B1210" t="str">
        <f>IF(病院!R1097="","",病院!R1097)</f>
        <v>　</v>
      </c>
      <c r="C1210" t="s">
        <v>1253</v>
      </c>
      <c r="D1210" s="9" t="s">
        <v>1598</v>
      </c>
    </row>
    <row r="1211" spans="1:4">
      <c r="A1211" s="6" t="s">
        <v>1955</v>
      </c>
      <c r="B1211" t="str">
        <f>IF(病院!R1098="","",病院!R1098)</f>
        <v>　</v>
      </c>
      <c r="C1211" t="s">
        <v>1253</v>
      </c>
      <c r="D1211" s="9" t="s">
        <v>1598</v>
      </c>
    </row>
    <row r="1212" spans="1:4">
      <c r="A1212" s="6" t="s">
        <v>1956</v>
      </c>
      <c r="B1212" t="str">
        <f>IF(病院!R1102="","",病院!R1102)</f>
        <v>　</v>
      </c>
      <c r="C1212" t="s">
        <v>1253</v>
      </c>
      <c r="D1212" s="9" t="s">
        <v>1598</v>
      </c>
    </row>
    <row r="1213" spans="1:4">
      <c r="A1213" s="6" t="s">
        <v>1957</v>
      </c>
      <c r="B1213" t="str">
        <f>IF(病院!R1103="","",病院!R1103)</f>
        <v>　</v>
      </c>
      <c r="C1213" t="s">
        <v>1253</v>
      </c>
      <c r="D1213" s="9" t="s">
        <v>1598</v>
      </c>
    </row>
    <row r="1214" spans="1:4">
      <c r="A1214" s="6" t="s">
        <v>1958</v>
      </c>
      <c r="B1214" t="str">
        <f>IF(病院!R1104="","",病院!R1104)</f>
        <v>　</v>
      </c>
      <c r="C1214" t="s">
        <v>1253</v>
      </c>
      <c r="D1214" s="9" t="s">
        <v>1598</v>
      </c>
    </row>
    <row r="1215" spans="1:4">
      <c r="A1215" s="6" t="s">
        <v>1959</v>
      </c>
      <c r="B1215" t="str">
        <f>IF(病院!R1105="","",病院!R1105)</f>
        <v>　</v>
      </c>
      <c r="C1215" t="s">
        <v>1253</v>
      </c>
      <c r="D1215" s="9" t="s">
        <v>1598</v>
      </c>
    </row>
    <row r="1216" spans="1:4">
      <c r="A1216" s="6" t="s">
        <v>1960</v>
      </c>
      <c r="B1216" t="str">
        <f>IF(病院!AX1105="","",病院!AX1105)</f>
        <v/>
      </c>
      <c r="C1216" t="s">
        <v>1252</v>
      </c>
      <c r="D1216" s="9" t="s">
        <v>1599</v>
      </c>
    </row>
    <row r="1217" spans="1:4">
      <c r="A1217" s="6" t="s">
        <v>1961</v>
      </c>
      <c r="B1217" t="str">
        <f>IF(病院!R1106="","",病院!R1106)</f>
        <v>　</v>
      </c>
      <c r="C1217" t="s">
        <v>1253</v>
      </c>
      <c r="D1217" s="9" t="s">
        <v>1598</v>
      </c>
    </row>
    <row r="1218" spans="1:4">
      <c r="A1218" s="6" t="s">
        <v>1962</v>
      </c>
      <c r="B1218" t="str">
        <f>IF(病院!AX1106="","",病院!AX1106)</f>
        <v/>
      </c>
      <c r="C1218" t="s">
        <v>1252</v>
      </c>
      <c r="D1218" s="9" t="s">
        <v>1599</v>
      </c>
    </row>
    <row r="1219" spans="1:4">
      <c r="A1219" s="6" t="s">
        <v>1963</v>
      </c>
      <c r="B1219" t="str">
        <f>IF(病院!R1107="","",病院!R1107)</f>
        <v>　</v>
      </c>
      <c r="C1219" t="s">
        <v>1253</v>
      </c>
      <c r="D1219" s="9" t="s">
        <v>1598</v>
      </c>
    </row>
    <row r="1220" spans="1:4">
      <c r="A1220" s="6" t="s">
        <v>1964</v>
      </c>
      <c r="B1220" t="str">
        <f>IF(病院!AX1107="","",病院!AX1107)</f>
        <v/>
      </c>
      <c r="C1220" t="s">
        <v>1252</v>
      </c>
      <c r="D1220" s="9" t="s">
        <v>1599</v>
      </c>
    </row>
    <row r="1221" spans="1:4">
      <c r="A1221" s="6" t="s">
        <v>1965</v>
      </c>
      <c r="B1221" t="str">
        <f>IF(病院!R1108="","",病院!R1108)</f>
        <v>　</v>
      </c>
      <c r="C1221" t="s">
        <v>1253</v>
      </c>
      <c r="D1221" s="9" t="s">
        <v>1598</v>
      </c>
    </row>
    <row r="1222" spans="1:4">
      <c r="A1222" s="6" t="s">
        <v>1966</v>
      </c>
      <c r="B1222" t="str">
        <f>IF(病院!AX1108="","",病院!AX1108)</f>
        <v/>
      </c>
      <c r="C1222" t="s">
        <v>1252</v>
      </c>
      <c r="D1222" s="9" t="s">
        <v>1599</v>
      </c>
    </row>
    <row r="1223" spans="1:4">
      <c r="A1223" s="6" t="s">
        <v>1967</v>
      </c>
      <c r="B1223" t="str">
        <f>IF(病院!R1109="","",病院!R1109)</f>
        <v>　</v>
      </c>
      <c r="C1223" t="s">
        <v>1253</v>
      </c>
      <c r="D1223" s="9" t="s">
        <v>1598</v>
      </c>
    </row>
    <row r="1224" spans="1:4">
      <c r="A1224" s="6" t="s">
        <v>1968</v>
      </c>
      <c r="B1224" t="str">
        <f>IF(病院!AX1109="","",病院!AX1109)</f>
        <v/>
      </c>
      <c r="C1224" t="s">
        <v>1252</v>
      </c>
      <c r="D1224" s="9" t="s">
        <v>1599</v>
      </c>
    </row>
    <row r="1225" spans="1:4">
      <c r="A1225" s="6" t="s">
        <v>1969</v>
      </c>
      <c r="B1225" t="str">
        <f>IF(病院!R1110="","",病院!R1110)</f>
        <v>　</v>
      </c>
      <c r="C1225" t="s">
        <v>1253</v>
      </c>
      <c r="D1225" s="9" t="s">
        <v>1598</v>
      </c>
    </row>
    <row r="1226" spans="1:4">
      <c r="A1226" s="6" t="s">
        <v>1970</v>
      </c>
      <c r="B1226" t="str">
        <f>IF(病院!AX1110="","",病院!AX1110)</f>
        <v/>
      </c>
      <c r="C1226" t="s">
        <v>1252</v>
      </c>
      <c r="D1226" s="9" t="s">
        <v>1599</v>
      </c>
    </row>
    <row r="1227" spans="1:4" ht="27">
      <c r="A1227" s="6" t="s">
        <v>1971</v>
      </c>
      <c r="B1227" t="str">
        <f>IF(病院!R1111="","",病院!R1111)</f>
        <v>　</v>
      </c>
      <c r="C1227" t="s">
        <v>1253</v>
      </c>
      <c r="D1227" s="9" t="s">
        <v>1598</v>
      </c>
    </row>
    <row r="1228" spans="1:4" ht="27">
      <c r="A1228" s="6" t="s">
        <v>1972</v>
      </c>
      <c r="B1228" t="str">
        <f>IF(病院!AX1111="","",病院!AX1111)</f>
        <v/>
      </c>
      <c r="C1228" t="s">
        <v>1252</v>
      </c>
      <c r="D1228" s="9" t="s">
        <v>1599</v>
      </c>
    </row>
    <row r="1229" spans="1:4">
      <c r="A1229" s="6" t="s">
        <v>1973</v>
      </c>
      <c r="B1229" t="str">
        <f>IF(病院!R1112="","",病院!R1112)</f>
        <v>　</v>
      </c>
      <c r="C1229" t="s">
        <v>1253</v>
      </c>
      <c r="D1229" s="9" t="s">
        <v>1598</v>
      </c>
    </row>
    <row r="1230" spans="1:4">
      <c r="A1230" s="6" t="s">
        <v>1974</v>
      </c>
      <c r="B1230" t="str">
        <f>IF(病院!AX1112="","",病院!AX1112)</f>
        <v/>
      </c>
      <c r="C1230" t="s">
        <v>1252</v>
      </c>
      <c r="D1230" s="9" t="s">
        <v>1599</v>
      </c>
    </row>
    <row r="1231" spans="1:4">
      <c r="A1231" s="6" t="s">
        <v>1975</v>
      </c>
      <c r="B1231" t="str">
        <f>IF(病院!R1113="","",病院!R1113)</f>
        <v>　</v>
      </c>
      <c r="C1231" t="s">
        <v>1253</v>
      </c>
      <c r="D1231" s="9" t="s">
        <v>1598</v>
      </c>
    </row>
    <row r="1232" spans="1:4">
      <c r="A1232" s="6" t="s">
        <v>1976</v>
      </c>
      <c r="B1232" t="str">
        <f>IF(病院!R1114="","",病院!R1114)</f>
        <v>　</v>
      </c>
      <c r="C1232" t="s">
        <v>1253</v>
      </c>
      <c r="D1232" s="9" t="s">
        <v>1598</v>
      </c>
    </row>
    <row r="1233" spans="1:4">
      <c r="A1233" s="6" t="s">
        <v>1977</v>
      </c>
      <c r="B1233" t="str">
        <f>IF(病院!AX1114="","",病院!AX1114)</f>
        <v/>
      </c>
      <c r="C1233" t="s">
        <v>1252</v>
      </c>
      <c r="D1233" s="9" t="s">
        <v>1599</v>
      </c>
    </row>
    <row r="1234" spans="1:4">
      <c r="A1234" s="6" t="s">
        <v>1978</v>
      </c>
      <c r="B1234" t="str">
        <f>IF(病院!R1115="","",病院!R1115)</f>
        <v>　</v>
      </c>
      <c r="C1234" t="s">
        <v>1253</v>
      </c>
      <c r="D1234" s="9" t="s">
        <v>1598</v>
      </c>
    </row>
    <row r="1235" spans="1:4">
      <c r="A1235" s="6" t="s">
        <v>1979</v>
      </c>
      <c r="B1235" t="str">
        <f>IF(病院!R1116="","",病院!R1116)</f>
        <v>　</v>
      </c>
      <c r="C1235" t="s">
        <v>1253</v>
      </c>
      <c r="D1235" s="9" t="s">
        <v>1598</v>
      </c>
    </row>
    <row r="1236" spans="1:4">
      <c r="A1236" s="6" t="s">
        <v>1980</v>
      </c>
      <c r="B1236" t="str">
        <f>IF(病院!AX1116="","",病院!AX1116)</f>
        <v/>
      </c>
      <c r="C1236" t="s">
        <v>1252</v>
      </c>
      <c r="D1236" s="9" t="s">
        <v>1599</v>
      </c>
    </row>
    <row r="1237" spans="1:4">
      <c r="A1237" s="6" t="s">
        <v>1981</v>
      </c>
      <c r="B1237" t="str">
        <f>IF(病院!R1117="","",病院!R1117)</f>
        <v>　</v>
      </c>
      <c r="C1237" t="s">
        <v>1253</v>
      </c>
      <c r="D1237" s="9" t="s">
        <v>1598</v>
      </c>
    </row>
    <row r="1238" spans="1:4">
      <c r="A1238" s="6" t="s">
        <v>1982</v>
      </c>
      <c r="B1238" t="str">
        <f>IF(病院!R1119="","",病院!R1119)</f>
        <v>　</v>
      </c>
      <c r="C1238" t="s">
        <v>1253</v>
      </c>
      <c r="D1238" s="9" t="s">
        <v>1598</v>
      </c>
    </row>
    <row r="1239" spans="1:4">
      <c r="A1239" s="6" t="s">
        <v>1983</v>
      </c>
      <c r="B1239" t="str">
        <f>IF(病院!R1120="","",病院!R1120)</f>
        <v>　</v>
      </c>
      <c r="C1239" t="s">
        <v>1253</v>
      </c>
      <c r="D1239" s="9" t="s">
        <v>1598</v>
      </c>
    </row>
    <row r="1240" spans="1:4">
      <c r="A1240" s="6" t="s">
        <v>1984</v>
      </c>
      <c r="B1240" t="str">
        <f>IF(病院!R1121="","",病院!R1121)</f>
        <v>　</v>
      </c>
      <c r="C1240" t="s">
        <v>1253</v>
      </c>
      <c r="D1240" s="9" t="s">
        <v>1598</v>
      </c>
    </row>
    <row r="1241" spans="1:4">
      <c r="A1241" s="6" t="s">
        <v>1985</v>
      </c>
      <c r="B1241" t="str">
        <f>IF(病院!AX1121="","",病院!AX1121)</f>
        <v/>
      </c>
      <c r="C1241" t="s">
        <v>1252</v>
      </c>
      <c r="D1241" s="9" t="s">
        <v>1599</v>
      </c>
    </row>
    <row r="1242" spans="1:4">
      <c r="A1242" s="6" t="s">
        <v>1986</v>
      </c>
      <c r="B1242" t="str">
        <f>IF(病院!R1122="","",病院!R1122)</f>
        <v>　</v>
      </c>
      <c r="C1242" t="s">
        <v>1253</v>
      </c>
      <c r="D1242" s="9" t="s">
        <v>1598</v>
      </c>
    </row>
    <row r="1243" spans="1:4">
      <c r="A1243" s="6" t="s">
        <v>1987</v>
      </c>
      <c r="B1243" t="str">
        <f>IF(病院!AX1122="","",病院!AX1122)</f>
        <v/>
      </c>
      <c r="C1243" t="s">
        <v>1252</v>
      </c>
      <c r="D1243" s="9" t="s">
        <v>1599</v>
      </c>
    </row>
    <row r="1244" spans="1:4">
      <c r="A1244" s="6" t="s">
        <v>1988</v>
      </c>
      <c r="B1244" t="str">
        <f>IF(病院!R1123="","",病院!R1123)</f>
        <v>　</v>
      </c>
      <c r="C1244" t="s">
        <v>1253</v>
      </c>
      <c r="D1244" s="9" t="s">
        <v>1598</v>
      </c>
    </row>
    <row r="1245" spans="1:4">
      <c r="A1245" s="6" t="s">
        <v>1989</v>
      </c>
      <c r="B1245" t="str">
        <f>IF(病院!AX1123="","",病院!AX1123)</f>
        <v/>
      </c>
      <c r="C1245" t="s">
        <v>1252</v>
      </c>
      <c r="D1245" s="9" t="s">
        <v>1599</v>
      </c>
    </row>
    <row r="1246" spans="1:4">
      <c r="A1246" s="6" t="s">
        <v>1990</v>
      </c>
      <c r="B1246" t="str">
        <f>IF(病院!R1124="","",病院!R1124)</f>
        <v>　</v>
      </c>
      <c r="C1246" t="s">
        <v>1253</v>
      </c>
      <c r="D1246" s="9" t="s">
        <v>1598</v>
      </c>
    </row>
    <row r="1247" spans="1:4">
      <c r="A1247" s="6" t="s">
        <v>1991</v>
      </c>
      <c r="B1247" t="str">
        <f>IF(病院!AX1124="","",病院!AX1124)</f>
        <v/>
      </c>
      <c r="C1247" t="s">
        <v>1252</v>
      </c>
      <c r="D1247" s="9" t="s">
        <v>1599</v>
      </c>
    </row>
    <row r="1248" spans="1:4">
      <c r="A1248" s="6" t="s">
        <v>1992</v>
      </c>
      <c r="B1248" t="str">
        <f>IF(病院!R1125="","",病院!R1125)</f>
        <v>　</v>
      </c>
      <c r="C1248" t="s">
        <v>1253</v>
      </c>
      <c r="D1248" s="9" t="s">
        <v>1598</v>
      </c>
    </row>
    <row r="1249" spans="1:4">
      <c r="A1249" s="6" t="s">
        <v>1993</v>
      </c>
      <c r="B1249" t="str">
        <f>IF(病院!AX1125="","",病院!AX1125)</f>
        <v/>
      </c>
      <c r="C1249" t="s">
        <v>1252</v>
      </c>
      <c r="D1249" s="9" t="s">
        <v>1599</v>
      </c>
    </row>
    <row r="1250" spans="1:4" ht="27">
      <c r="A1250" s="6" t="s">
        <v>1994</v>
      </c>
      <c r="B1250" t="str">
        <f>IF(病院!R1126="","",病院!R1126)</f>
        <v>　</v>
      </c>
      <c r="C1250" t="s">
        <v>1253</v>
      </c>
      <c r="D1250" s="9" t="s">
        <v>1598</v>
      </c>
    </row>
    <row r="1251" spans="1:4" ht="27">
      <c r="A1251" s="6" t="s">
        <v>1995</v>
      </c>
      <c r="B1251" t="str">
        <f>IF(病院!AX1126="","",病院!AX1126)</f>
        <v/>
      </c>
      <c r="C1251" t="s">
        <v>1252</v>
      </c>
      <c r="D1251" s="9" t="s">
        <v>1599</v>
      </c>
    </row>
    <row r="1252" spans="1:4">
      <c r="A1252" s="6" t="s">
        <v>1996</v>
      </c>
      <c r="B1252" t="str">
        <f>IF(病院!R1131="","",病院!R1131)</f>
        <v>　</v>
      </c>
      <c r="C1252" t="s">
        <v>1253</v>
      </c>
      <c r="D1252" s="9" t="s">
        <v>1598</v>
      </c>
    </row>
    <row r="1253" spans="1:4">
      <c r="A1253" s="6" t="s">
        <v>1997</v>
      </c>
      <c r="B1253" t="str">
        <f>IF(病院!R1132="","",病院!R1132)</f>
        <v>　</v>
      </c>
      <c r="C1253" t="s">
        <v>1253</v>
      </c>
      <c r="D1253" s="9" t="s">
        <v>1598</v>
      </c>
    </row>
    <row r="1254" spans="1:4">
      <c r="A1254" s="6" t="s">
        <v>1998</v>
      </c>
      <c r="B1254" t="str">
        <f>IF(病院!R1133="","",病院!R1133)</f>
        <v>　</v>
      </c>
      <c r="C1254" t="s">
        <v>1253</v>
      </c>
      <c r="D1254" s="9" t="s">
        <v>1598</v>
      </c>
    </row>
    <row r="1255" spans="1:4">
      <c r="A1255" s="6" t="s">
        <v>1999</v>
      </c>
      <c r="B1255" t="str">
        <f>IF(病院!R1134="","",病院!R1134)</f>
        <v>　</v>
      </c>
      <c r="C1255" t="s">
        <v>1253</v>
      </c>
      <c r="D1255" s="9" t="s">
        <v>1598</v>
      </c>
    </row>
    <row r="1256" spans="1:4">
      <c r="A1256" s="6" t="s">
        <v>2000</v>
      </c>
      <c r="B1256" t="str">
        <f>IF(病院!R1135="","",病院!R1135)</f>
        <v>　</v>
      </c>
      <c r="C1256" t="s">
        <v>1253</v>
      </c>
      <c r="D1256" s="9" t="s">
        <v>1598</v>
      </c>
    </row>
    <row r="1257" spans="1:4">
      <c r="A1257" s="6" t="s">
        <v>2001</v>
      </c>
      <c r="B1257" t="str">
        <f>IF(病院!R1136="","",病院!R1136)</f>
        <v>　</v>
      </c>
      <c r="C1257" t="s">
        <v>1253</v>
      </c>
      <c r="D1257" s="9" t="s">
        <v>1598</v>
      </c>
    </row>
    <row r="1258" spans="1:4">
      <c r="A1258" s="6" t="s">
        <v>2002</v>
      </c>
      <c r="B1258" t="str">
        <f>IF(病院!R1137="","",病院!R1137)</f>
        <v>　</v>
      </c>
      <c r="C1258" t="s">
        <v>1253</v>
      </c>
      <c r="D1258" s="9" t="s">
        <v>1598</v>
      </c>
    </row>
    <row r="1259" spans="1:4">
      <c r="A1259" s="6" t="s">
        <v>2003</v>
      </c>
      <c r="B1259" t="str">
        <f>IF(病院!R1138="","",病院!R1138)</f>
        <v>　</v>
      </c>
      <c r="C1259" t="s">
        <v>1253</v>
      </c>
      <c r="D1259" s="9" t="s">
        <v>1598</v>
      </c>
    </row>
    <row r="1260" spans="1:4">
      <c r="A1260" s="6" t="s">
        <v>2004</v>
      </c>
      <c r="B1260" t="str">
        <f>IF(病院!R1139="","",病院!R1139)</f>
        <v>　</v>
      </c>
      <c r="C1260" t="s">
        <v>1253</v>
      </c>
      <c r="D1260" s="9" t="s">
        <v>1598</v>
      </c>
    </row>
    <row r="1261" spans="1:4">
      <c r="A1261" s="6" t="s">
        <v>2005</v>
      </c>
      <c r="B1261" t="str">
        <f>IF(病院!R1140="","",病院!R1140)</f>
        <v>　</v>
      </c>
      <c r="C1261" t="s">
        <v>1253</v>
      </c>
      <c r="D1261" s="9" t="s">
        <v>1598</v>
      </c>
    </row>
    <row r="1262" spans="1:4">
      <c r="A1262" s="6" t="s">
        <v>2006</v>
      </c>
      <c r="B1262" t="str">
        <f>IF(病院!R1141="","",病院!R1141)</f>
        <v>　</v>
      </c>
      <c r="C1262" t="s">
        <v>1253</v>
      </c>
      <c r="D1262" s="9" t="s">
        <v>1598</v>
      </c>
    </row>
    <row r="1263" spans="1:4">
      <c r="A1263" s="6" t="s">
        <v>2007</v>
      </c>
      <c r="B1263" t="str">
        <f>IF(病院!R1142="","",病院!R1142)</f>
        <v>　</v>
      </c>
      <c r="C1263" t="s">
        <v>1253</v>
      </c>
      <c r="D1263" s="9" t="s">
        <v>1598</v>
      </c>
    </row>
    <row r="1264" spans="1:4">
      <c r="A1264" s="6" t="s">
        <v>2008</v>
      </c>
      <c r="B1264" t="str">
        <f>IF(病院!R1143="","",病院!R1143)</f>
        <v>　</v>
      </c>
      <c r="C1264" t="s">
        <v>1253</v>
      </c>
      <c r="D1264" s="9" t="s">
        <v>1598</v>
      </c>
    </row>
    <row r="1265" spans="1:4">
      <c r="A1265" s="6" t="s">
        <v>2009</v>
      </c>
      <c r="B1265" t="str">
        <f>IF(病院!AX1143="","",病院!AX1143)</f>
        <v/>
      </c>
      <c r="C1265" t="s">
        <v>1253</v>
      </c>
      <c r="D1265" s="9" t="s">
        <v>1599</v>
      </c>
    </row>
    <row r="1266" spans="1:4">
      <c r="A1266" s="6" t="s">
        <v>2010</v>
      </c>
      <c r="B1266" t="str">
        <f>IF(病院!R1144="","",病院!R1144)</f>
        <v>　</v>
      </c>
      <c r="C1266" t="s">
        <v>1253</v>
      </c>
      <c r="D1266" s="9" t="s">
        <v>1598</v>
      </c>
    </row>
    <row r="1267" spans="1:4">
      <c r="A1267" s="6" t="s">
        <v>2011</v>
      </c>
      <c r="B1267" t="str">
        <f>IF(病院!AX1144="","",病院!AX1144)</f>
        <v/>
      </c>
      <c r="C1267" t="s">
        <v>1252</v>
      </c>
      <c r="D1267" s="9" t="s">
        <v>1599</v>
      </c>
    </row>
    <row r="1268" spans="1:4">
      <c r="A1268" s="6" t="s">
        <v>2012</v>
      </c>
      <c r="B1268" t="str">
        <f>IF(病院!R1145="","",病院!R1145)</f>
        <v>　</v>
      </c>
      <c r="C1268" t="s">
        <v>1253</v>
      </c>
      <c r="D1268" s="9" t="s">
        <v>1598</v>
      </c>
    </row>
    <row r="1269" spans="1:4">
      <c r="A1269" s="6" t="s">
        <v>2013</v>
      </c>
      <c r="B1269" t="str">
        <f>IF(病院!AX1145="","",病院!AX1145)</f>
        <v/>
      </c>
      <c r="C1269" t="s">
        <v>1252</v>
      </c>
      <c r="D1269" s="9" t="s">
        <v>1599</v>
      </c>
    </row>
    <row r="1270" spans="1:4">
      <c r="A1270" s="6" t="s">
        <v>2014</v>
      </c>
      <c r="B1270" t="str">
        <f>IF(病院!R1146="","",病院!R1146)</f>
        <v>　</v>
      </c>
      <c r="C1270" t="s">
        <v>1253</v>
      </c>
      <c r="D1270" s="9" t="s">
        <v>1598</v>
      </c>
    </row>
    <row r="1271" spans="1:4">
      <c r="A1271" s="6" t="s">
        <v>2015</v>
      </c>
      <c r="B1271" t="str">
        <f>IF(病院!R1147="","",病院!R1147)</f>
        <v>　</v>
      </c>
      <c r="C1271" t="s">
        <v>1253</v>
      </c>
      <c r="D1271" s="9" t="s">
        <v>1598</v>
      </c>
    </row>
    <row r="1272" spans="1:4">
      <c r="A1272" s="6" t="s">
        <v>2016</v>
      </c>
      <c r="B1272" t="str">
        <f>IF(病院!R1148="","",病院!R1148)</f>
        <v>　</v>
      </c>
      <c r="C1272" t="s">
        <v>1253</v>
      </c>
      <c r="D1272" s="9" t="s">
        <v>1598</v>
      </c>
    </row>
    <row r="1273" spans="1:4">
      <c r="A1273" s="6" t="s">
        <v>2017</v>
      </c>
      <c r="B1273" t="str">
        <f>IF(病院!R1152="","",病院!R1152)</f>
        <v>　</v>
      </c>
      <c r="C1273" t="s">
        <v>1253</v>
      </c>
      <c r="D1273" s="9" t="s">
        <v>1598</v>
      </c>
    </row>
    <row r="1274" spans="1:4">
      <c r="A1274" s="6" t="s">
        <v>2018</v>
      </c>
      <c r="B1274" t="str">
        <f>IF(病院!AX1152="","",病院!AX1152)</f>
        <v/>
      </c>
      <c r="C1274" t="s">
        <v>1252</v>
      </c>
      <c r="D1274" s="9" t="s">
        <v>1599</v>
      </c>
    </row>
    <row r="1275" spans="1:4">
      <c r="A1275" s="6" t="s">
        <v>2019</v>
      </c>
      <c r="B1275" t="str">
        <f>IF(病院!R1153="","",病院!R1153)</f>
        <v>　</v>
      </c>
      <c r="C1275" t="s">
        <v>1253</v>
      </c>
      <c r="D1275" s="9" t="s">
        <v>1598</v>
      </c>
    </row>
    <row r="1276" spans="1:4">
      <c r="A1276" s="6" t="s">
        <v>2020</v>
      </c>
      <c r="B1276" t="str">
        <f>IF(病院!AX1153="","",病院!AX1153)</f>
        <v/>
      </c>
      <c r="C1276" t="s">
        <v>1252</v>
      </c>
      <c r="D1276" s="9" t="s">
        <v>1599</v>
      </c>
    </row>
    <row r="1277" spans="1:4">
      <c r="A1277" s="6" t="s">
        <v>2021</v>
      </c>
      <c r="B1277" t="str">
        <f>IF(病院!R1154="","",病院!R1154)</f>
        <v>　</v>
      </c>
      <c r="C1277" t="s">
        <v>1253</v>
      </c>
      <c r="D1277" s="9" t="s">
        <v>1598</v>
      </c>
    </row>
    <row r="1278" spans="1:4">
      <c r="A1278" s="6" t="s">
        <v>2022</v>
      </c>
      <c r="B1278" t="str">
        <f>IF(病院!AX1154="","",病院!AX1154)</f>
        <v/>
      </c>
      <c r="C1278" t="s">
        <v>1252</v>
      </c>
      <c r="D1278" s="9" t="s">
        <v>1599</v>
      </c>
    </row>
    <row r="1279" spans="1:4">
      <c r="A1279" s="6" t="s">
        <v>2023</v>
      </c>
      <c r="B1279" t="str">
        <f>IF(病院!R1155="","",病院!R1155)</f>
        <v>　</v>
      </c>
      <c r="C1279" t="s">
        <v>1253</v>
      </c>
      <c r="D1279" s="9" t="s">
        <v>1598</v>
      </c>
    </row>
    <row r="1280" spans="1:4">
      <c r="A1280" s="6" t="s">
        <v>2024</v>
      </c>
      <c r="B1280" t="str">
        <f>IF(病院!AX1155="","",病院!AX1155)</f>
        <v/>
      </c>
      <c r="C1280" t="s">
        <v>1252</v>
      </c>
      <c r="D1280" s="9" t="s">
        <v>1599</v>
      </c>
    </row>
    <row r="1281" spans="1:4">
      <c r="A1281" s="6" t="s">
        <v>2025</v>
      </c>
      <c r="B1281" t="str">
        <f>IF(病院!R1156="","",病院!R1156)</f>
        <v>　</v>
      </c>
      <c r="C1281" t="s">
        <v>1253</v>
      </c>
      <c r="D1281" s="9" t="s">
        <v>1598</v>
      </c>
    </row>
    <row r="1282" spans="1:4">
      <c r="A1282" s="6" t="s">
        <v>2026</v>
      </c>
      <c r="B1282" t="str">
        <f>IF(病院!R1157="","",病院!R1157)</f>
        <v>　</v>
      </c>
      <c r="C1282" t="s">
        <v>1253</v>
      </c>
      <c r="D1282" s="9" t="s">
        <v>1598</v>
      </c>
    </row>
    <row r="1283" spans="1:4">
      <c r="A1283" s="6" t="s">
        <v>2027</v>
      </c>
      <c r="B1283" t="str">
        <f>IF(病院!AX1157="","",病院!AX1157)</f>
        <v/>
      </c>
      <c r="C1283" t="s">
        <v>1252</v>
      </c>
      <c r="D1283" s="9" t="s">
        <v>1599</v>
      </c>
    </row>
    <row r="1284" spans="1:4">
      <c r="A1284" s="6" t="s">
        <v>2028</v>
      </c>
      <c r="B1284" t="str">
        <f>IF(病院!R1159="","",病院!R1159)</f>
        <v>　</v>
      </c>
      <c r="C1284" t="s">
        <v>1253</v>
      </c>
      <c r="D1284" s="9" t="s">
        <v>1598</v>
      </c>
    </row>
    <row r="1285" spans="1:4">
      <c r="A1285" s="6" t="s">
        <v>2029</v>
      </c>
      <c r="B1285" t="str">
        <f>IF(病院!R1160="","",病院!R1160)</f>
        <v>　</v>
      </c>
      <c r="C1285" t="s">
        <v>1253</v>
      </c>
      <c r="D1285" s="9" t="s">
        <v>1598</v>
      </c>
    </row>
    <row r="1286" spans="1:4">
      <c r="A1286" s="6" t="s">
        <v>2030</v>
      </c>
      <c r="B1286" t="str">
        <f>IF(病院!R1161="","",病院!R1161)</f>
        <v>　</v>
      </c>
      <c r="C1286" t="s">
        <v>1253</v>
      </c>
      <c r="D1286" s="9" t="s">
        <v>1598</v>
      </c>
    </row>
    <row r="1287" spans="1:4">
      <c r="A1287" s="6" t="s">
        <v>2031</v>
      </c>
      <c r="B1287" t="str">
        <f>IF(病院!R1163="","",病院!R1163)</f>
        <v>　</v>
      </c>
      <c r="C1287" t="s">
        <v>1253</v>
      </c>
      <c r="D1287" s="9" t="s">
        <v>1598</v>
      </c>
    </row>
    <row r="1288" spans="1:4">
      <c r="A1288" s="6" t="s">
        <v>2032</v>
      </c>
      <c r="B1288" t="str">
        <f>IF(病院!R1164="","",病院!R1164)</f>
        <v>　</v>
      </c>
      <c r="C1288" t="s">
        <v>1253</v>
      </c>
      <c r="D1288" s="9" t="s">
        <v>1598</v>
      </c>
    </row>
    <row r="1289" spans="1:4">
      <c r="A1289" s="6" t="s">
        <v>2033</v>
      </c>
      <c r="B1289" t="str">
        <f>IF(病院!AX1164="","",病院!AX1164)</f>
        <v/>
      </c>
      <c r="C1289" t="s">
        <v>1252</v>
      </c>
      <c r="D1289" s="9" t="s">
        <v>1599</v>
      </c>
    </row>
    <row r="1290" spans="1:4">
      <c r="A1290" s="6" t="s">
        <v>2034</v>
      </c>
      <c r="B1290" t="str">
        <f>IF(病院!R1165="","",病院!R1165)</f>
        <v>　</v>
      </c>
      <c r="C1290" t="s">
        <v>1253</v>
      </c>
      <c r="D1290" s="9" t="s">
        <v>1598</v>
      </c>
    </row>
    <row r="1291" spans="1:4">
      <c r="A1291" s="6" t="s">
        <v>2035</v>
      </c>
      <c r="B1291" t="str">
        <f>IF(病院!AX1165="","",病院!AX1165)</f>
        <v/>
      </c>
      <c r="C1291" t="s">
        <v>1252</v>
      </c>
      <c r="D1291" s="9" t="s">
        <v>1599</v>
      </c>
    </row>
    <row r="1292" spans="1:4">
      <c r="A1292" s="6" t="s">
        <v>2036</v>
      </c>
      <c r="B1292" t="str">
        <f>IF(病院!R1167="","",病院!R1167)</f>
        <v>　</v>
      </c>
      <c r="C1292" t="s">
        <v>1253</v>
      </c>
      <c r="D1292" s="9" t="s">
        <v>1598</v>
      </c>
    </row>
    <row r="1293" spans="1:4">
      <c r="A1293" s="6" t="s">
        <v>2037</v>
      </c>
      <c r="B1293" t="str">
        <f>IF(病院!R1168="","",病院!R1168)</f>
        <v>　</v>
      </c>
      <c r="C1293" t="s">
        <v>1253</v>
      </c>
      <c r="D1293" s="9" t="s">
        <v>1598</v>
      </c>
    </row>
    <row r="1294" spans="1:4" ht="27">
      <c r="A1294" s="6" t="s">
        <v>2038</v>
      </c>
      <c r="B1294" t="str">
        <f>IF(病院!R1170="","",病院!R1170)</f>
        <v>　</v>
      </c>
      <c r="C1294" t="s">
        <v>1253</v>
      </c>
      <c r="D1294" s="9" t="s">
        <v>1598</v>
      </c>
    </row>
    <row r="1295" spans="1:4">
      <c r="A1295" s="6" t="s">
        <v>2039</v>
      </c>
      <c r="B1295" t="str">
        <f>IF(病院!R1171="","",病院!R1171)</f>
        <v>　</v>
      </c>
      <c r="C1295" t="s">
        <v>1253</v>
      </c>
      <c r="D1295" s="9" t="s">
        <v>1598</v>
      </c>
    </row>
    <row r="1296" spans="1:4">
      <c r="A1296" s="6" t="s">
        <v>2040</v>
      </c>
      <c r="B1296" t="str">
        <f>IF(病院!R1172="","",病院!R1172)</f>
        <v>　</v>
      </c>
      <c r="C1296" t="s">
        <v>1253</v>
      </c>
      <c r="D1296" s="9" t="s">
        <v>1598</v>
      </c>
    </row>
    <row r="1297" spans="1:4">
      <c r="A1297" s="6" t="s">
        <v>2041</v>
      </c>
      <c r="B1297" t="str">
        <f>IF(病院!AX1172="","",病院!AX1172)</f>
        <v/>
      </c>
      <c r="C1297" t="s">
        <v>1252</v>
      </c>
      <c r="D1297" s="9" t="s">
        <v>1599</v>
      </c>
    </row>
    <row r="1298" spans="1:4">
      <c r="A1298" s="6" t="s">
        <v>2042</v>
      </c>
      <c r="B1298" t="str">
        <f>IF(病院!R1173="","",病院!R1173)</f>
        <v>　</v>
      </c>
      <c r="C1298" t="s">
        <v>1253</v>
      </c>
      <c r="D1298" s="9" t="s">
        <v>1598</v>
      </c>
    </row>
    <row r="1299" spans="1:4">
      <c r="A1299" s="6" t="s">
        <v>2043</v>
      </c>
      <c r="B1299" t="str">
        <f>IF(病院!AX1173="","",病院!AX1173)</f>
        <v/>
      </c>
      <c r="C1299" t="s">
        <v>1252</v>
      </c>
      <c r="D1299" s="9" t="s">
        <v>1599</v>
      </c>
    </row>
    <row r="1300" spans="1:4">
      <c r="A1300" s="6" t="s">
        <v>2044</v>
      </c>
      <c r="B1300" t="str">
        <f>IF(病院!R1174="","",病院!R1174)</f>
        <v>　</v>
      </c>
      <c r="C1300" t="s">
        <v>1253</v>
      </c>
      <c r="D1300" s="9" t="s">
        <v>1598</v>
      </c>
    </row>
    <row r="1301" spans="1:4">
      <c r="A1301" s="6" t="s">
        <v>2045</v>
      </c>
      <c r="B1301" t="str">
        <f>IF(病院!AX1174="","",病院!AX1174)</f>
        <v/>
      </c>
      <c r="C1301" t="s">
        <v>1252</v>
      </c>
      <c r="D1301" s="9" t="s">
        <v>1599</v>
      </c>
    </row>
    <row r="1302" spans="1:4" ht="27">
      <c r="A1302" s="6" t="s">
        <v>2046</v>
      </c>
      <c r="B1302" t="str">
        <f>IF(病院!R1175="","",病院!R1175)</f>
        <v>　</v>
      </c>
      <c r="C1302" t="s">
        <v>1253</v>
      </c>
      <c r="D1302" s="9" t="s">
        <v>1598</v>
      </c>
    </row>
    <row r="1303" spans="1:4" ht="27">
      <c r="A1303" s="6" t="s">
        <v>2047</v>
      </c>
      <c r="B1303" t="str">
        <f>IF(病院!AX1175="","",病院!AX1175)</f>
        <v/>
      </c>
      <c r="C1303" t="s">
        <v>1252</v>
      </c>
      <c r="D1303" s="9" t="s">
        <v>1599</v>
      </c>
    </row>
    <row r="1304" spans="1:4" ht="27">
      <c r="A1304" s="6" t="s">
        <v>2048</v>
      </c>
      <c r="B1304" t="str">
        <f>IF(病院!R1177="","",病院!R1177)</f>
        <v>　</v>
      </c>
      <c r="C1304" t="s">
        <v>1253</v>
      </c>
      <c r="D1304" s="9" t="s">
        <v>1598</v>
      </c>
    </row>
    <row r="1305" spans="1:4">
      <c r="A1305" s="6" t="s">
        <v>2049</v>
      </c>
      <c r="B1305" t="str">
        <f>IF(病院!R1178="","",病院!R1178)</f>
        <v>　</v>
      </c>
      <c r="C1305" t="s">
        <v>1253</v>
      </c>
      <c r="D1305" s="9" t="s">
        <v>1598</v>
      </c>
    </row>
    <row r="1306" spans="1:4">
      <c r="A1306" s="6" t="s">
        <v>2050</v>
      </c>
      <c r="B1306" t="str">
        <f>IF(病院!R1180="","",病院!R1180)</f>
        <v>　</v>
      </c>
      <c r="C1306" t="s">
        <v>1253</v>
      </c>
      <c r="D1306" s="9" t="s">
        <v>1598</v>
      </c>
    </row>
    <row r="1307" spans="1:4">
      <c r="A1307" s="6" t="s">
        <v>2051</v>
      </c>
      <c r="B1307" t="str">
        <f>IF(病院!R1181="","",病院!R1181)</f>
        <v>　</v>
      </c>
      <c r="C1307" t="s">
        <v>1253</v>
      </c>
      <c r="D1307" s="9" t="s">
        <v>1598</v>
      </c>
    </row>
    <row r="1308" spans="1:4">
      <c r="A1308" s="6" t="s">
        <v>2052</v>
      </c>
      <c r="B1308" t="str">
        <f>IF(病院!R1182="","",病院!R1182)</f>
        <v>　</v>
      </c>
      <c r="C1308" t="s">
        <v>1253</v>
      </c>
      <c r="D1308" s="9" t="s">
        <v>1598</v>
      </c>
    </row>
    <row r="1309" spans="1:4">
      <c r="A1309" s="6" t="s">
        <v>2053</v>
      </c>
      <c r="B1309" t="str">
        <f>IF(病院!R1183="","",病院!R1183)</f>
        <v>　</v>
      </c>
      <c r="C1309" t="s">
        <v>1253</v>
      </c>
      <c r="D1309" s="9" t="s">
        <v>1598</v>
      </c>
    </row>
    <row r="1310" spans="1:4">
      <c r="A1310" s="6" t="s">
        <v>2054</v>
      </c>
      <c r="B1310" t="str">
        <f>IF(病院!R1184="","",病院!R1184)</f>
        <v>　</v>
      </c>
      <c r="C1310" t="s">
        <v>1253</v>
      </c>
      <c r="D1310" s="9" t="s">
        <v>1598</v>
      </c>
    </row>
    <row r="1311" spans="1:4">
      <c r="A1311" s="6" t="s">
        <v>2055</v>
      </c>
      <c r="B1311" t="str">
        <f>IF(病院!R1185="","",病院!R1185)</f>
        <v>　</v>
      </c>
      <c r="C1311" t="s">
        <v>1253</v>
      </c>
      <c r="D1311" s="9" t="s">
        <v>1598</v>
      </c>
    </row>
    <row r="1312" spans="1:4">
      <c r="A1312" s="6" t="s">
        <v>2056</v>
      </c>
      <c r="B1312" t="str">
        <f>IF(病院!R1187="","",病院!R1187)</f>
        <v>　</v>
      </c>
      <c r="C1312" t="s">
        <v>1253</v>
      </c>
      <c r="D1312" s="9" t="s">
        <v>1598</v>
      </c>
    </row>
    <row r="1313" spans="1:4">
      <c r="A1313" s="6" t="s">
        <v>2057</v>
      </c>
      <c r="B1313" t="str">
        <f>IF(病院!R1188="","",病院!R1188)</f>
        <v>　</v>
      </c>
      <c r="C1313" t="s">
        <v>1253</v>
      </c>
      <c r="D1313" s="9" t="s">
        <v>1598</v>
      </c>
    </row>
    <row r="1314" spans="1:4">
      <c r="A1314" s="6" t="s">
        <v>2058</v>
      </c>
      <c r="B1314" t="str">
        <f>IF(病院!R1189="","",病院!R1189)</f>
        <v>　</v>
      </c>
      <c r="C1314" t="s">
        <v>1253</v>
      </c>
      <c r="D1314" s="9" t="s">
        <v>1598</v>
      </c>
    </row>
    <row r="1315" spans="1:4">
      <c r="A1315" s="6" t="s">
        <v>2059</v>
      </c>
      <c r="B1315" t="str">
        <f>IF(病院!R1190="","",病院!R1190)</f>
        <v>　</v>
      </c>
      <c r="C1315" t="s">
        <v>1253</v>
      </c>
      <c r="D1315" s="9" t="s">
        <v>1598</v>
      </c>
    </row>
    <row r="1316" spans="1:4" ht="27">
      <c r="A1316" s="6" t="s">
        <v>2060</v>
      </c>
      <c r="B1316" t="str">
        <f>IF(病院!R1191="","",病院!R1191)</f>
        <v>　</v>
      </c>
      <c r="C1316" t="s">
        <v>1253</v>
      </c>
      <c r="D1316" s="9" t="s">
        <v>1598</v>
      </c>
    </row>
    <row r="1317" spans="1:4">
      <c r="A1317" s="6" t="s">
        <v>2061</v>
      </c>
      <c r="B1317" t="str">
        <f>IF(病院!R1193="","",病院!R1193)</f>
        <v>　</v>
      </c>
      <c r="C1317" t="s">
        <v>1253</v>
      </c>
      <c r="D1317" s="9" t="s">
        <v>1598</v>
      </c>
    </row>
    <row r="1318" spans="1:4">
      <c r="A1318" s="6" t="s">
        <v>2062</v>
      </c>
      <c r="B1318" t="str">
        <f>IF(病院!R1195="","",病院!R1195)</f>
        <v>　</v>
      </c>
      <c r="C1318" t="s">
        <v>1253</v>
      </c>
      <c r="D1318" s="9" t="s">
        <v>1598</v>
      </c>
    </row>
    <row r="1319" spans="1:4">
      <c r="A1319" s="6" t="s">
        <v>2063</v>
      </c>
      <c r="B1319" t="str">
        <f>IF(病院!R1196="","",病院!R1196)</f>
        <v>　</v>
      </c>
      <c r="C1319" t="s">
        <v>1253</v>
      </c>
      <c r="D1319" s="9" t="s">
        <v>1598</v>
      </c>
    </row>
    <row r="1320" spans="1:4">
      <c r="A1320" s="6" t="s">
        <v>2064</v>
      </c>
      <c r="B1320" t="str">
        <f>IF(病院!R1197="","",病院!R1197)</f>
        <v>　</v>
      </c>
      <c r="C1320" t="s">
        <v>1253</v>
      </c>
      <c r="D1320" s="9" t="s">
        <v>1598</v>
      </c>
    </row>
    <row r="1321" spans="1:4">
      <c r="A1321" s="6" t="s">
        <v>2065</v>
      </c>
      <c r="B1321" t="str">
        <f>IF(病院!R1198="","",病院!R1198)</f>
        <v>　</v>
      </c>
      <c r="C1321" t="s">
        <v>1253</v>
      </c>
      <c r="D1321" s="9" t="s">
        <v>1598</v>
      </c>
    </row>
    <row r="1322" spans="1:4">
      <c r="A1322" s="6" t="s">
        <v>2066</v>
      </c>
      <c r="B1322" t="str">
        <f>IF(病院!AX1198="","",病院!AX1198)</f>
        <v/>
      </c>
      <c r="C1322" t="s">
        <v>1252</v>
      </c>
      <c r="D1322" s="9" t="s">
        <v>1599</v>
      </c>
    </row>
    <row r="1323" spans="1:4">
      <c r="A1323" s="6" t="s">
        <v>667</v>
      </c>
      <c r="B1323">
        <f>COUNTA(A2:A1322)</f>
        <v>1321</v>
      </c>
    </row>
  </sheetData>
  <customSheetViews>
    <customSheetView guid="{0B1068F6-BDC0-432D-8C6E-B9C76C3908E5}">
      <selection activeCell="B13" sqref="B13"/>
      <pageMargins left="0.7" right="0.7" top="0.75" bottom="0.75" header="0.3" footer="0.3"/>
    </customSheetView>
  </customSheetView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1032</vt:i4>
      </vt:variant>
    </vt:vector>
  </HeadingPairs>
  <TitlesOfParts>
    <vt:vector size="1034" baseType="lpstr">
      <vt:lpstr>病院</vt:lpstr>
      <vt:lpstr>Data</vt:lpstr>
      <vt:lpstr>A型肝炎</vt:lpstr>
      <vt:lpstr>BCG</vt:lpstr>
      <vt:lpstr>B型肝炎</vt:lpstr>
      <vt:lpstr>DPC対象病院</vt:lpstr>
      <vt:lpstr>ICDコードの利用の有無</vt:lpstr>
      <vt:lpstr>MRI_撮影_手術件数</vt:lpstr>
      <vt:lpstr>MRI_撮影_対応可否</vt:lpstr>
      <vt:lpstr>病院!Print_Area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インスリン療法_対応可否</vt:lpstr>
      <vt:lpstr>インフルエンザ</vt:lpstr>
      <vt:lpstr>エイズ治療拠点病院</vt:lpstr>
      <vt:lpstr>エイズ診療_対応可否</vt:lpstr>
      <vt:lpstr>オーダリングシステムの導入_検査の有無</vt:lpstr>
      <vt:lpstr>オーダリングシステムの導入_処方の有無</vt:lpstr>
      <vt:lpstr>オーダリングシステムの導入_予約の有無</vt:lpstr>
      <vt:lpstr>おたふくかぜ</vt:lpstr>
      <vt:lpstr>がんに伴う精神症状のケア_対応可否</vt:lpstr>
      <vt:lpstr>ガンマナイフによる放射線療法_手術件数</vt:lpstr>
      <vt:lpstr>ガンマナイフによる放射線療法_対応可否</vt:lpstr>
      <vt:lpstr>がん診療連携拠点病院</vt:lpstr>
      <vt:lpstr>クレジットカードによる料金の支払いの可否</vt:lpstr>
      <vt:lpstr>コレラ</vt:lpstr>
      <vt:lpstr>コンタクトレンズ検査_対応可否</vt:lpstr>
      <vt:lpstr>ジフテリア</vt:lpstr>
      <vt:lpstr>スペイン語</vt:lpstr>
      <vt:lpstr>セカンドオピニオンのための診療_料金</vt:lpstr>
      <vt:lpstr>セカンドオピニオンのための診療の有無</vt:lpstr>
      <vt:lpstr>セカンドオピニオンのための診療情報提供の有無</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へき地拠点病院</vt:lpstr>
      <vt:lpstr>ヘルニア手術</vt:lpstr>
      <vt:lpstr>ポジトロン断層撮影_手術件数</vt:lpstr>
      <vt:lpstr>ポジトロン断層撮影_対応可否</vt:lpstr>
      <vt:lpstr>ポリオ</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リンパ節生検_対応可否</vt:lpstr>
      <vt:lpstr>リンパ組織悪性腫瘍化学療法_対応可否</vt:lpstr>
      <vt:lpstr>リンパ組織悪性腫瘍放射線療法_対応可否</vt:lpstr>
      <vt:lpstr>レスピレーター</vt:lpstr>
      <vt:lpstr>ロシア語</vt:lpstr>
      <vt:lpstr>悪性脳腫瘍化学療法_対応可否</vt:lpstr>
      <vt:lpstr>悪性脳腫瘍放射線療法_対応可否</vt:lpstr>
      <vt:lpstr>安全管理部門の構成員の職種</vt:lpstr>
      <vt:lpstr>安全管理部門の設置の有無</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医療安全についての相談窓口の有無</vt:lpstr>
      <vt:lpstr>医療安全管理者の専任又は兼任</vt:lpstr>
      <vt:lpstr>医療安全管理者の配置の有無</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医療機関の人員配置_医師_外来患者を担当する人数</vt:lpstr>
      <vt:lpstr>医療機関の人員配置_医師_総数</vt:lpstr>
      <vt:lpstr>医療機関の人員配置_医師_入院患者を担当する人数</vt:lpstr>
      <vt:lpstr>医療機関の人員配置_看護師_外来患者を担当する人数</vt:lpstr>
      <vt:lpstr>医療機関の人員配置_看護師_総数</vt:lpstr>
      <vt:lpstr>医療機関の人員配置_看護師_入院患者を担当する人数</vt:lpstr>
      <vt:lpstr>医療機関の人員配置_作業療法士_外来患者を担当する人数</vt:lpstr>
      <vt:lpstr>医療機関の人員配置_作業療法士_総数</vt:lpstr>
      <vt:lpstr>医療機関の人員配置_作業療法士_入院患者を担当する人数</vt:lpstr>
      <vt:lpstr>医療機関の人員配置_歯科医師_外来患者を担当する人数</vt:lpstr>
      <vt:lpstr>医療機関の人員配置_歯科医師_総数</vt:lpstr>
      <vt:lpstr>医療機関の人員配置_歯科医師_入院患者を担当する人数</vt:lpstr>
      <vt:lpstr>医療機関の人員配置_歯科衛生士_外来患者を担当する人数</vt:lpstr>
      <vt:lpstr>医療機関の人員配置_歯科衛生士_総数</vt:lpstr>
      <vt:lpstr>医療機関の人員配置_歯科衛生士_入院患者を担当する人数</vt:lpstr>
      <vt:lpstr>医療機関の人員配置_准看護師_外来患者を担当する人数</vt:lpstr>
      <vt:lpstr>医療機関の人員配置_准看護師_総数</vt:lpstr>
      <vt:lpstr>医療機関の人員配置_准看護師_入院患者を担当する人数</vt:lpstr>
      <vt:lpstr>医療機関の人員配置_助産師_外来患者を担当する人数</vt:lpstr>
      <vt:lpstr>医療機関の人員配置_助産師_総数</vt:lpstr>
      <vt:lpstr>医療機関の人員配置_助産師_入院患者を担当する人数</vt:lpstr>
      <vt:lpstr>医療機関の人員配置_診療放射線技師_総数</vt:lpstr>
      <vt:lpstr>医療機関の人員配置_診療放射線技術_外来患者を担当する人数</vt:lpstr>
      <vt:lpstr>医療機関の人員配置_診療放射線技術_入院患者を担当する人数</vt:lpstr>
      <vt:lpstr>医療機関の人員配置_薬剤師_外来患者を担当する人数</vt:lpstr>
      <vt:lpstr>医療機関の人員配置_薬剤師_総数</vt:lpstr>
      <vt:lpstr>医療機関の人員配置_薬剤師_入院患者を担当する人数</vt:lpstr>
      <vt:lpstr>医療機関の人員配置_理学療法士_外来患者を担当する人数</vt:lpstr>
      <vt:lpstr>医療機関の人員配置_理学療法士_総数</vt:lpstr>
      <vt:lpstr>医療機関の人員配置_理学療法士_入院患者を担当する人数</vt:lpstr>
      <vt:lpstr>医療機関の駐車場_台数</vt:lpstr>
      <vt:lpstr>医療機関の駐車場の有無</vt:lpstr>
      <vt:lpstr>医療機関の駐車場の料金</vt:lpstr>
      <vt:lpstr>医療機関へのアクセス_バス</vt:lpstr>
      <vt:lpstr>医療機関管理者</vt:lpstr>
      <vt:lpstr>医療機関管理者_フリガナ</vt:lpstr>
      <vt:lpstr>医療機関名称_フリガナ</vt:lpstr>
      <vt:lpstr>医療機関名称_英語表記</vt:lpstr>
      <vt:lpstr>医療機関名称_正式名称</vt:lpstr>
      <vt:lpstr>医療事故情報収集等事業への参加の有無</vt:lpstr>
      <vt:lpstr>医療保険施設</vt:lpstr>
      <vt:lpstr>医療用麻酔によるがん疼痛治療_対応可否</vt:lpstr>
      <vt:lpstr>医療連携に対する相談窓口の有無</vt:lpstr>
      <vt:lpstr>育成医療指定医療機関</vt:lpstr>
      <vt:lpstr>咽頭悪性腫瘍化学療法_対応可否</vt:lpstr>
      <vt:lpstr>咽頭悪性腫瘍手術_手術件数</vt:lpstr>
      <vt:lpstr>咽頭悪性腫瘍手術_対応可否</vt:lpstr>
      <vt:lpstr>咽頭悪性腫瘍放射線療法_対応可否</vt:lpstr>
      <vt:lpstr>院内での感染症の発生率に関する分析の実施の有無</vt:lpstr>
      <vt:lpstr>院内感染対策を行う者の専任又は兼任</vt:lpstr>
      <vt:lpstr>院内感染対策を行う者の配置の有無</vt:lpstr>
      <vt:lpstr>院内感染対策部門の構成員の職種</vt:lpstr>
      <vt:lpstr>院内感染対策部門の設置の有無</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黄熱病</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介護福祉施設サービス</vt:lpstr>
      <vt:lpstr>介護保険施設サービス</vt:lpstr>
      <vt:lpstr>介護予防サービス_介護予防居宅療養管理指導</vt:lpstr>
      <vt:lpstr>介護予防サービス_介護予防短期入所生活介護</vt:lpstr>
      <vt:lpstr>介護予防サービス_介護予防短期入所療養介護</vt:lpstr>
      <vt:lpstr>介護予防サービス_介護予防通所リハビリテーション</vt:lpstr>
      <vt:lpstr>介護予防サービス_介護予防特定施設入居者生活介護</vt:lpstr>
      <vt:lpstr>介護予防サービス_介護予防福祉用具貸与</vt:lpstr>
      <vt:lpstr>介護予防サービス_介護予防訪問リハビリテーション</vt:lpstr>
      <vt:lpstr>介護予防サービス_介護予防訪問介護</vt:lpstr>
      <vt:lpstr>介護予防サービス_介護予防訪問看護</vt:lpstr>
      <vt:lpstr>介護予防サービス_介護予防訪問入浴介護</vt:lpstr>
      <vt:lpstr>介護予防支援</vt:lpstr>
      <vt:lpstr>介護予防支援事業所_併設</vt:lpstr>
      <vt:lpstr>介護予防支援事業所_名称</vt:lpstr>
      <vt:lpstr>介護予防地域密着型サービス_介護予防小規模多機能型居宅介護</vt:lpstr>
      <vt:lpstr>介護予防地域密着型サービス_介護予防認知症対応型共同生活介護</vt:lpstr>
      <vt:lpstr>介護予防地域密着型サービス_介護予防認知症対応型通所介護</vt:lpstr>
      <vt:lpstr>介護療法施設サービス</vt:lpstr>
      <vt:lpstr>介護老人福祉施設_併設</vt:lpstr>
      <vt:lpstr>介護老人保健施設_併設</vt:lpstr>
      <vt:lpstr>介護老人保健施設_名称</vt:lpstr>
      <vt:lpstr>開心術_手術件数</vt:lpstr>
      <vt:lpstr>開心術_対応可否</vt:lpstr>
      <vt:lpstr>外国医師_歯科医師臨床修練指定病院</vt:lpstr>
      <vt:lpstr>外国語対応_注意事項</vt:lpstr>
      <vt:lpstr>外来での化学療法_対応可否</vt:lpstr>
      <vt:lpstr>外来患者数_計</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冠疾患専門集中治療室</vt:lpstr>
      <vt:lpstr>冠動脈バイパス_手術件数</vt:lpstr>
      <vt:lpstr>冠動脈バイパス_対応可否</vt:lpstr>
      <vt:lpstr>患者搬送車</vt:lpstr>
      <vt:lpstr>患者満足度調査の有無</vt:lpstr>
      <vt:lpstr>患者満足度調査結果の提供の有無</vt:lpstr>
      <vt:lpstr>感染症指定医療機関</vt:lpstr>
      <vt:lpstr>漢方医学_対応可否</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肝疾患診療連携拠点病院</vt:lpstr>
      <vt:lpstr>肝生検_対応可否</vt:lpstr>
      <vt:lpstr>関節鏡検査_対応可否</vt:lpstr>
      <vt:lpstr>関節鼠摘出術</vt:lpstr>
      <vt:lpstr>眼領域の一次診療_対応可否</vt:lpstr>
      <vt:lpstr>顔面外傷の治療_対応可否</vt:lpstr>
      <vt:lpstr>機能訓練室</vt:lpstr>
      <vt:lpstr>機能的脳神経手術_手術件数</vt:lpstr>
      <vt:lpstr>機能的脳神経手術_対応可否</vt:lpstr>
      <vt:lpstr>気管支ファイバースコピー_対応可否</vt:lpstr>
      <vt:lpstr>気管支狭窄拡張術</vt:lpstr>
      <vt:lpstr>気管支腫瘍摘出術</vt:lpstr>
      <vt:lpstr>気管切開部の処置</vt:lpstr>
      <vt:lpstr>記載責任者_職氏名</vt:lpstr>
      <vt:lpstr>義肢装具の作成及び評価_訓練_対応可否</vt:lpstr>
      <vt:lpstr>休診日_その他</vt:lpstr>
      <vt:lpstr>休診日_火曜日</vt:lpstr>
      <vt:lpstr>休診日_金曜日</vt:lpstr>
      <vt:lpstr>休診日_月曜日</vt:lpstr>
      <vt:lpstr>休診日_祝日</vt:lpstr>
      <vt:lpstr>休診日_水曜日</vt:lpstr>
      <vt:lpstr>休診日_第1週</vt:lpstr>
      <vt:lpstr>休診日_第1週_火曜日</vt:lpstr>
      <vt:lpstr>休診日_第1週_金曜日</vt:lpstr>
      <vt:lpstr>休診日_第1週_月曜日</vt:lpstr>
      <vt:lpstr>休診日_第1週_祝日</vt:lpstr>
      <vt:lpstr>休診日_第1週_水曜日</vt:lpstr>
      <vt:lpstr>休診日_第1週_土曜日</vt:lpstr>
      <vt:lpstr>休診日_第1週_日曜日</vt:lpstr>
      <vt:lpstr>休診日_第1週_木曜日</vt:lpstr>
      <vt:lpstr>休診日_第2週</vt:lpstr>
      <vt:lpstr>休診日_第2週_火曜日</vt:lpstr>
      <vt:lpstr>休診日_第2週_金曜日</vt:lpstr>
      <vt:lpstr>休診日_第2週_月曜日</vt:lpstr>
      <vt:lpstr>休診日_第2週_祝日</vt:lpstr>
      <vt:lpstr>休診日_第2週_水曜日</vt:lpstr>
      <vt:lpstr>休診日_第2週_土曜日</vt:lpstr>
      <vt:lpstr>休診日_第2週_日曜日</vt:lpstr>
      <vt:lpstr>休診日_第2週_木曜日</vt:lpstr>
      <vt:lpstr>休診日_第3週</vt:lpstr>
      <vt:lpstr>休診日_第3週_火曜日</vt:lpstr>
      <vt:lpstr>休診日_第3週_金曜日</vt:lpstr>
      <vt:lpstr>休診日_第3週_月曜日</vt:lpstr>
      <vt:lpstr>休診日_第3週_祝日</vt:lpstr>
      <vt:lpstr>休診日_第3週_水曜日</vt:lpstr>
      <vt:lpstr>休診日_第3週_土曜日</vt:lpstr>
      <vt:lpstr>休診日_第3週_日曜日</vt:lpstr>
      <vt:lpstr>休診日_第3週_木曜日</vt:lpstr>
      <vt:lpstr>休診日_第4週</vt:lpstr>
      <vt:lpstr>休診日_第4週_火曜日</vt:lpstr>
      <vt:lpstr>休診日_第4週_金曜日</vt:lpstr>
      <vt:lpstr>休診日_第4週_月曜日</vt:lpstr>
      <vt:lpstr>休診日_第4週_祝日</vt:lpstr>
      <vt:lpstr>休診日_第4週_水曜日</vt:lpstr>
      <vt:lpstr>休診日_第4週_土曜日</vt:lpstr>
      <vt:lpstr>休診日_第4週_日曜日</vt:lpstr>
      <vt:lpstr>休診日_第4週_木曜日</vt:lpstr>
      <vt:lpstr>休診日_第5週</vt:lpstr>
      <vt:lpstr>休診日_第5週_火曜日</vt:lpstr>
      <vt:lpstr>休診日_第5週_金曜日</vt:lpstr>
      <vt:lpstr>休診日_第5週_月曜日</vt:lpstr>
      <vt:lpstr>休診日_第5週_祝日</vt:lpstr>
      <vt:lpstr>休診日_第5週_水曜日</vt:lpstr>
      <vt:lpstr>休診日_第5週_土曜日</vt:lpstr>
      <vt:lpstr>休診日_第5週_日曜日</vt:lpstr>
      <vt:lpstr>休診日_第5週_木曜日</vt:lpstr>
      <vt:lpstr>休診日_定期週</vt:lpstr>
      <vt:lpstr>休診日_土曜日</vt:lpstr>
      <vt:lpstr>休診日_日曜日</vt:lpstr>
      <vt:lpstr>休診日_備考</vt:lpstr>
      <vt:lpstr>休診日_毎週</vt:lpstr>
      <vt:lpstr>休診日_木曜日</vt:lpstr>
      <vt:lpstr>救急搬送診療</vt:lpstr>
      <vt:lpstr>救命救急センター</vt:lpstr>
      <vt:lpstr>居宅サービス_居宅療養管理指導</vt:lpstr>
      <vt:lpstr>居宅サービス_短期入所生活介護</vt:lpstr>
      <vt:lpstr>居宅サービス_短期入所療養介護</vt:lpstr>
      <vt:lpstr>居宅サービス_通所リハビリテーション</vt:lpstr>
      <vt:lpstr>居宅サービス_通所介護</vt:lpstr>
      <vt:lpstr>居宅サービス_特定施設入居者生活介護</vt:lpstr>
      <vt:lpstr>居宅サービス_特定福祉用具販売</vt:lpstr>
      <vt:lpstr>居宅サービス_福祉用具貸与</vt:lpstr>
      <vt:lpstr>居宅サービス_訪問リハビリテーション</vt:lpstr>
      <vt:lpstr>居宅サービス_訪問介護</vt:lpstr>
      <vt:lpstr>居宅サービス_訪問看護</vt:lpstr>
      <vt:lpstr>居宅サービス_訪問入浴介護</vt:lpstr>
      <vt:lpstr>居宅介護支援</vt:lpstr>
      <vt:lpstr>居宅介護支援事業所_併設</vt:lpstr>
      <vt:lpstr>居宅介護支援事業所_名称</vt:lpstr>
      <vt:lpstr>居宅介護支援事業所との連携</vt:lpstr>
      <vt:lpstr>許可病床数_医療保険</vt:lpstr>
      <vt:lpstr>許可病床数_一般</vt:lpstr>
      <vt:lpstr>許可病床数_介護保険</vt:lpstr>
      <vt:lpstr>許可病床数_感染症</vt:lpstr>
      <vt:lpstr>許可病床数_計</vt:lpstr>
      <vt:lpstr>許可病床数_結核</vt:lpstr>
      <vt:lpstr>許可病床数_精神</vt:lpstr>
      <vt:lpstr>許可病床数_療養</vt:lpstr>
      <vt:lpstr>狂犬病</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径尿道的レーザー前立腺切除術</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結核予防法指定医療機関</vt:lpstr>
      <vt:lpstr>血液_免疫系領域一次診療_対応可否</vt:lpstr>
      <vt:lpstr>血液凝固異常の診断_治療_対応可否</vt:lpstr>
      <vt:lpstr>血液透析_対応可否</vt:lpstr>
      <vt:lpstr>健康診断実施_内容</vt:lpstr>
      <vt:lpstr>健康診断実施の有無</vt:lpstr>
      <vt:lpstr>健康相談実施_内容</vt:lpstr>
      <vt:lpstr>健康相談実施の有無</vt:lpstr>
      <vt:lpstr>原子爆弾被害者医療指定医療機関</vt:lpstr>
      <vt:lpstr>原爆被害者一般疾病医療取扱医療機関</vt:lpstr>
      <vt:lpstr>呼吸器リハビリテーション_手術件数</vt:lpstr>
      <vt:lpstr>呼吸器リハビリテーション_対応可否</vt:lpstr>
      <vt:lpstr>呼吸器疾患専門集中治療室</vt:lpstr>
      <vt:lpstr>呼吸領域の一次診療_対応可否</vt:lpstr>
      <vt:lpstr>鼓室形成手術_手術件数</vt:lpstr>
      <vt:lpstr>鼓室形成手術_対応可否</vt:lpstr>
      <vt:lpstr>光トポグラフィー_対応可否</vt:lpstr>
      <vt:lpstr>光線治療_対応可否</vt:lpstr>
      <vt:lpstr>公害医療機関</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広範囲熱傷集中治療室</vt:lpstr>
      <vt:lpstr>抗血栓療法_対応可否</vt:lpstr>
      <vt:lpstr>更正医療指定医療機関</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高圧酸素治療室</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災害拠点病院</vt:lpstr>
      <vt:lpstr>在宅ターミナルケアの対応</vt:lpstr>
      <vt:lpstr>在宅における看取り_手術件数</vt:lpstr>
      <vt:lpstr>在宅における看取り_対応可否</vt:lpstr>
      <vt:lpstr>在宅悪性腫瘍患者指導管理</vt:lpstr>
      <vt:lpstr>在宅患者数_計</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在宅療養支援歯科診療所</vt:lpstr>
      <vt:lpstr>在宅療養支援診療所</vt:lpstr>
      <vt:lpstr>三種混合_ジフテリア_百日咳_破傷風</vt:lpstr>
      <vt:lpstr>産科領域の一次診療_対応可否</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思春期相談クリニック事業実施医療機関</vt:lpstr>
      <vt:lpstr>指定小児慢性特性疾病医療機関</vt:lpstr>
      <vt:lpstr>指定養育医療機関</vt:lpstr>
      <vt:lpstr>指定療育医療指定医療機関</vt:lpstr>
      <vt:lpstr>指定療育機関</vt:lpstr>
      <vt:lpstr>施設のバリアフリー化の実施</vt:lpstr>
      <vt:lpstr>視能訓練_対応可否</vt:lpstr>
      <vt:lpstr>歯科領域の一次診療_対応可否</vt:lpstr>
      <vt:lpstr>時間外対応1</vt:lpstr>
      <vt:lpstr>時間外対応2</vt:lpstr>
      <vt:lpstr>時間外対応3</vt:lpstr>
      <vt:lpstr>治験実施_契約件数</vt:lpstr>
      <vt:lpstr>治験実施の有無</vt:lpstr>
      <vt:lpstr>耳鼻咽喉領域の一次診療_対応可否</vt:lpstr>
      <vt:lpstr>自動車</vt:lpstr>
      <vt:lpstr>自動車_分</vt:lpstr>
      <vt:lpstr>自由診療のみを行う医療機関</vt:lpstr>
      <vt:lpstr>斜視手術_手術件数</vt:lpstr>
      <vt:lpstr>斜視手術_対応可否</vt:lpstr>
      <vt:lpstr>手の外科手術_対応可否</vt:lpstr>
      <vt:lpstr>手術室</vt:lpstr>
      <vt:lpstr>受動喫煙防止するための措置1</vt:lpstr>
      <vt:lpstr>受動喫煙防止するための措置2</vt:lpstr>
      <vt:lpstr>終夜睡眠ポリグラフィー_対応可否</vt:lpstr>
      <vt:lpstr>集中治療室</vt:lpstr>
      <vt:lpstr>重認知症患者デイ_ケア_対応可否</vt:lpstr>
      <vt:lpstr>術中照射_対応可否</vt:lpstr>
      <vt:lpstr>循環器系領域の一般診療_対応可否</vt:lpstr>
      <vt:lpstr>所在地_地図情報</vt:lpstr>
      <vt:lpstr>小規模多機能型居宅介護事務所_併設</vt:lpstr>
      <vt:lpstr>小規模多機能型居宅介護事務所_名称</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小児外科手術_手術件数</vt:lpstr>
      <vt:lpstr>小児外科手術_対応可否</vt:lpstr>
      <vt:lpstr>小児救急医療拠点病院</vt:lpstr>
      <vt:lpstr>小児血液疾患_対応可否</vt:lpstr>
      <vt:lpstr>小児呼吸器疾患_対応可否</vt:lpstr>
      <vt:lpstr>小児視力障害診療_対応可否</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小児慢性特定疾患治療研究事業指定医療機関</vt:lpstr>
      <vt:lpstr>小児領域の一次診療_対応可否</vt:lpstr>
      <vt:lpstr>小線源照射_対応可否</vt:lpstr>
      <vt:lpstr>消化器系領域の一次診療_対応可否</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状況_再診で実施</vt:lpstr>
      <vt:lpstr>状況_初診で実施</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心大血管疾患リハビリテーション_手術件数</vt:lpstr>
      <vt:lpstr>心大血管疾患リハビリテーション_対応可否</vt:lpstr>
      <vt:lpstr>心的外傷性後ストレス障害_対応可否</vt:lpstr>
      <vt:lpstr>新生児搬送車</vt:lpstr>
      <vt:lpstr>新生児用集中治療室</vt:lpstr>
      <vt:lpstr>真菌検査_対応可否</vt:lpstr>
      <vt:lpstr>神経_脳血管領域の一次診療_対応可否</vt:lpstr>
      <vt:lpstr>神経ブロック_対応可否</vt:lpstr>
      <vt:lpstr>神経磁気診断_対応可否</vt:lpstr>
      <vt:lpstr>神経症性障害_対応可否</vt:lpstr>
      <vt:lpstr>診察科の選択</vt:lpstr>
      <vt:lpstr>診療所との連携</vt:lpstr>
      <vt:lpstr>診療日1_火曜日</vt:lpstr>
      <vt:lpstr>診療日1_金曜日</vt:lpstr>
      <vt:lpstr>診療日1_月曜日</vt:lpstr>
      <vt:lpstr>診療日1_時間帯1_から</vt:lpstr>
      <vt:lpstr>診療日1_時間帯1_まで</vt:lpstr>
      <vt:lpstr>診療日1_時間帯2_から</vt:lpstr>
      <vt:lpstr>診療日1_時間帯2_まで</vt:lpstr>
      <vt:lpstr>診療日1_時間帯3_から</vt:lpstr>
      <vt:lpstr>診療日1_時間帯3_まで</vt:lpstr>
      <vt:lpstr>診療日1_祝日</vt:lpstr>
      <vt:lpstr>診療日1_診療科目</vt:lpstr>
      <vt:lpstr>診療日1_水曜日</vt:lpstr>
      <vt:lpstr>診療日1_土曜日</vt:lpstr>
      <vt:lpstr>診療日1_日曜日</vt:lpstr>
      <vt:lpstr>診療日1_木曜日</vt:lpstr>
      <vt:lpstr>診療日2_火曜日</vt:lpstr>
      <vt:lpstr>診療日2_金曜日</vt:lpstr>
      <vt:lpstr>診療日2_月曜日</vt:lpstr>
      <vt:lpstr>診療日2_時間帯1_から</vt:lpstr>
      <vt:lpstr>診療日2_時間帯1_まで</vt:lpstr>
      <vt:lpstr>診療日2_時間帯2_から</vt:lpstr>
      <vt:lpstr>診療日2_時間帯2_まで</vt:lpstr>
      <vt:lpstr>診療日2_時間帯3_から</vt:lpstr>
      <vt:lpstr>診療日2_時間帯3_まで</vt:lpstr>
      <vt:lpstr>診療日2_祝日</vt:lpstr>
      <vt:lpstr>診療日2_診療科目</vt:lpstr>
      <vt:lpstr>診療日2_水曜日</vt:lpstr>
      <vt:lpstr>診療日2_土曜日</vt:lpstr>
      <vt:lpstr>診療日2_日曜日</vt:lpstr>
      <vt:lpstr>診療日2_木曜日</vt:lpstr>
      <vt:lpstr>診療日3_火曜日</vt:lpstr>
      <vt:lpstr>診療日3_金曜日</vt:lpstr>
      <vt:lpstr>診療日3_月曜日</vt:lpstr>
      <vt:lpstr>診療日3_時間帯1_から</vt:lpstr>
      <vt:lpstr>診療日3_時間帯1_まで</vt:lpstr>
      <vt:lpstr>診療日3_時間帯2_から</vt:lpstr>
      <vt:lpstr>診療日3_時間帯2_まで</vt:lpstr>
      <vt:lpstr>診療日3_時間帯3_から</vt:lpstr>
      <vt:lpstr>診療日3_時間帯3_まで</vt:lpstr>
      <vt:lpstr>診療日3_祝日</vt:lpstr>
      <vt:lpstr>診療日3_診療科目</vt:lpstr>
      <vt:lpstr>診療日3_水曜日</vt:lpstr>
      <vt:lpstr>診療日3_土曜日</vt:lpstr>
      <vt:lpstr>診療日3_日曜日</vt:lpstr>
      <vt:lpstr>診療日3_木曜日</vt:lpstr>
      <vt:lpstr>診療日4_火曜日</vt:lpstr>
      <vt:lpstr>診療日4_金曜日</vt:lpstr>
      <vt:lpstr>診療日4_月曜日</vt:lpstr>
      <vt:lpstr>診療日4_時間帯1_から</vt:lpstr>
      <vt:lpstr>診療日4_時間帯1_まで</vt:lpstr>
      <vt:lpstr>診療日4_時間帯2_から</vt:lpstr>
      <vt:lpstr>診療日4_時間帯2_まで</vt:lpstr>
      <vt:lpstr>診療日4_時間帯3_から</vt:lpstr>
      <vt:lpstr>診療日4_時間帯3_まで</vt:lpstr>
      <vt:lpstr>診療日4_祝日</vt:lpstr>
      <vt:lpstr>診療日4_診療科目</vt:lpstr>
      <vt:lpstr>診療日4_水曜日</vt:lpstr>
      <vt:lpstr>診療日4_土曜日</vt:lpstr>
      <vt:lpstr>診療日4_日曜日</vt:lpstr>
      <vt:lpstr>診療日4_木曜日</vt:lpstr>
      <vt:lpstr>診療日5_火曜日</vt:lpstr>
      <vt:lpstr>診療日5_金曜日</vt:lpstr>
      <vt:lpstr>診療日5_月曜日</vt:lpstr>
      <vt:lpstr>診療日5_時間帯1_から</vt:lpstr>
      <vt:lpstr>診療日5_時間帯1_まで</vt:lpstr>
      <vt:lpstr>診療日5_時間帯2_から</vt:lpstr>
      <vt:lpstr>診療日5_時間帯2_まで</vt:lpstr>
      <vt:lpstr>診療日5_時間帯3_から</vt:lpstr>
      <vt:lpstr>診療日5_時間帯3_まで</vt:lpstr>
      <vt:lpstr>診療日5_祝日</vt:lpstr>
      <vt:lpstr>診療日5_診療科目</vt:lpstr>
      <vt:lpstr>診療日5_水曜日</vt:lpstr>
      <vt:lpstr>診療日5_土曜日</vt:lpstr>
      <vt:lpstr>診療日5_日曜日</vt:lpstr>
      <vt:lpstr>診療日5_木曜日</vt:lpstr>
      <vt:lpstr>診療日6_火曜日</vt:lpstr>
      <vt:lpstr>診療日6_金曜日</vt:lpstr>
      <vt:lpstr>診療日6_月曜日</vt:lpstr>
      <vt:lpstr>診療日6_時間帯1_から</vt:lpstr>
      <vt:lpstr>診療日6_時間帯1_まで</vt:lpstr>
      <vt:lpstr>診療日6_時間帯2_から</vt:lpstr>
      <vt:lpstr>診療日6_時間帯2_まで</vt:lpstr>
      <vt:lpstr>診療日6_時間帯3_から</vt:lpstr>
      <vt:lpstr>診療日6_時間帯3_まで</vt:lpstr>
      <vt:lpstr>診療日6_祝日</vt:lpstr>
      <vt:lpstr>診療日6_診療科目</vt:lpstr>
      <vt:lpstr>診療日6_水曜日</vt:lpstr>
      <vt:lpstr>診療日6_土曜日</vt:lpstr>
      <vt:lpstr>診療日6_日曜日</vt:lpstr>
      <vt:lpstr>診療日6_木曜日</vt:lpstr>
      <vt:lpstr>診療日7_火曜日</vt:lpstr>
      <vt:lpstr>診療日7_金曜日</vt:lpstr>
      <vt:lpstr>診療日7_月曜日</vt:lpstr>
      <vt:lpstr>診療日7_時間帯1_から</vt:lpstr>
      <vt:lpstr>診療日7_時間帯1_まで</vt:lpstr>
      <vt:lpstr>診療日7_時間帯2_から</vt:lpstr>
      <vt:lpstr>診療日7_時間帯2_まで</vt:lpstr>
      <vt:lpstr>診療日7_時間帯3_から</vt:lpstr>
      <vt:lpstr>診療日7_時間帯3_まで</vt:lpstr>
      <vt:lpstr>診療日7_祝日</vt:lpstr>
      <vt:lpstr>診療日7_診療科目</vt:lpstr>
      <vt:lpstr>診療日7_水曜日</vt:lpstr>
      <vt:lpstr>診療日7_土曜日</vt:lpstr>
      <vt:lpstr>診療日7_日曜日</vt:lpstr>
      <vt:lpstr>診療日7_木曜日</vt:lpstr>
      <vt:lpstr>診療日8_火曜日</vt:lpstr>
      <vt:lpstr>診療日8_金曜日</vt:lpstr>
      <vt:lpstr>診療日8_月曜日</vt:lpstr>
      <vt:lpstr>診療日8_時間帯1_から</vt:lpstr>
      <vt:lpstr>診療日8_時間帯1_まで</vt:lpstr>
      <vt:lpstr>診療日8_時間帯2_から</vt:lpstr>
      <vt:lpstr>診療日8_時間帯2_まで</vt:lpstr>
      <vt:lpstr>診療日8_時間帯3_から</vt:lpstr>
      <vt:lpstr>診療日8_時間帯3_まで</vt:lpstr>
      <vt:lpstr>診療日8_祝日</vt:lpstr>
      <vt:lpstr>診療日8_診療科目</vt:lpstr>
      <vt:lpstr>診療日8_水曜日</vt:lpstr>
      <vt:lpstr>診療日8_土曜日</vt:lpstr>
      <vt:lpstr>診療日8_日曜日</vt:lpstr>
      <vt:lpstr>診療日8_木曜日</vt:lpstr>
      <vt:lpstr>診療録管理専任従事者_人数</vt:lpstr>
      <vt:lpstr>診療録管理専任従事者の有無</vt:lpstr>
      <vt:lpstr>身体障害者福祉法指定医に配置されている医療機関</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水晶体再建術</vt:lpstr>
      <vt:lpstr>水晶体再建術_手術件数</vt:lpstr>
      <vt:lpstr>水晶体再建術_対応可否</vt:lpstr>
      <vt:lpstr>水痘</vt:lpstr>
      <vt:lpstr>睡眠障害_対応可否</vt:lpstr>
      <vt:lpstr>成人の歯科矯正治療_対応可否</vt:lpstr>
      <vt:lpstr>正常分娩_手術件数</vt:lpstr>
      <vt:lpstr>正常分娩_対応可否</vt:lpstr>
      <vt:lpstr>生活保護法指定医療機関</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精神科保護室</vt:lpstr>
      <vt:lpstr>精神通院医療指定指定医療機関</vt:lpstr>
      <vt:lpstr>精神分析療法_対応可否</vt:lpstr>
      <vt:lpstr>精神保健指定医に配置されている医療機関</vt:lpstr>
      <vt:lpstr>精神保健福祉法に基づく指定病院_応急入院指定病院</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先進医療の実施_内容記入</vt:lpstr>
      <vt:lpstr>先進医療の実施の有無</vt:lpstr>
      <vt:lpstr>専門外来_内容</vt:lpstr>
      <vt:lpstr>専門外来の有無</vt:lpstr>
      <vt:lpstr>戦傷病者特別援護法指定医療機関</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相談窓口_FAX</vt:lpstr>
      <vt:lpstr>相談窓口_相談員数</vt:lpstr>
      <vt:lpstr>相談窓口_電話</vt:lpstr>
      <vt:lpstr>相談窓口_名称</vt:lpstr>
      <vt:lpstr>相談窓口の有無</vt:lpstr>
      <vt:lpstr>総合周産期母子医療センター</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短期入所生活介護事務所_併設</vt:lpstr>
      <vt:lpstr>短期入所生活介護事務所_名称</vt:lpstr>
      <vt:lpstr>短期入所療養介護事務所_併設</vt:lpstr>
      <vt:lpstr>短期入所療養介護事務所_名称</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地域の保健医療サービス又は福祉サービスを提供する者との連携に対する窓口の設置の有無</vt:lpstr>
      <vt:lpstr>地域医療支援病院</vt:lpstr>
      <vt:lpstr>地域周産期母子医療センター</vt:lpstr>
      <vt:lpstr>地域密着型サービス_小規模多機能型居宅介護</vt:lpstr>
      <vt:lpstr>地域密着型サービス_地域密着型介護老人福祉施設入所者生活介護</vt:lpstr>
      <vt:lpstr>地域密着型サービス_地域密着型特定施設入居者生活介護</vt:lpstr>
      <vt:lpstr>地域密着型サービス_認知症対応型共同生活介護</vt:lpstr>
      <vt:lpstr>地域密着型サービス_認知症対応型通所介護</vt:lpstr>
      <vt:lpstr>地域密着型サービス_夜間対応型訪問介護</vt:lpstr>
      <vt:lpstr>地域密着型介護老人福祉施設_併設</vt:lpstr>
      <vt:lpstr>地域密着型介護老人福祉施設_名称</vt:lpstr>
      <vt:lpstr>地域密着型特定施設_有料老人ホーム等_併設</vt:lpstr>
      <vt:lpstr>地域密着型特定施設_有料老人ホーム等_名称</vt:lpstr>
      <vt:lpstr>地域連携クリティカルパスの有無</vt:lpstr>
      <vt:lpstr>地域連携退院時共同指導</vt:lpstr>
      <vt:lpstr>中心静脈栄養</vt:lpstr>
      <vt:lpstr>虫垂切除術_手術件数</vt:lpstr>
      <vt:lpstr>虫垂切除術_対応可否</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通所リハビリテーション事務所_併設</vt:lpstr>
      <vt:lpstr>通所リハビリテーション事務所_名称</vt:lpstr>
      <vt:lpstr>通所介護事業所_併設</vt:lpstr>
      <vt:lpstr>通所介護事業所_名称</vt:lpstr>
      <vt:lpstr>点滴の管理</vt:lpstr>
      <vt:lpstr>電子カルテシステムの導入の有無</vt:lpstr>
      <vt:lpstr>電子メールアドレス</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特定機能病院</vt:lpstr>
      <vt:lpstr>特定行為研究指定研修期間</vt:lpstr>
      <vt:lpstr>特定施設_有料老人ホーム_併設</vt:lpstr>
      <vt:lpstr>特定施設_有料老人ホーム_名称</vt:lpstr>
      <vt:lpstr>特定疾患治療研究事業指定医療機関</vt:lpstr>
      <vt:lpstr>特別の療養環境の提供_金額から</vt:lpstr>
      <vt:lpstr>特別の療養環境の提供_金額まで</vt:lpstr>
      <vt:lpstr>特別の療養環境の提供_全病床数</vt:lpstr>
      <vt:lpstr>鈍音聴力検査_対応可否</vt:lpstr>
      <vt:lpstr>内視鏡下副鼻腔炎手術_手術件数</vt:lpstr>
      <vt:lpstr>内視鏡下副鼻腔炎手術_対応可否</vt:lpstr>
      <vt:lpstr>内視鏡的胃_十二指腸ポリープ_粘膜切除術</vt:lpstr>
      <vt:lpstr>内視鏡的結腸ポリープ_粘膜切除術</vt:lpstr>
      <vt:lpstr>内視鏡的胆道ドレナージ_手術件数</vt:lpstr>
      <vt:lpstr>内視鏡的胆道ドレナージ_対応可否</vt:lpstr>
      <vt:lpstr>内分泌_代謝_栄養領域の一次診療_対応可否</vt:lpstr>
      <vt:lpstr>内分泌機能検査_対応可否</vt:lpstr>
      <vt:lpstr>軟悪性腫瘍化学療法_対応可否</vt:lpstr>
      <vt:lpstr>軟部悪性腫瘍手術_手術件数</vt:lpstr>
      <vt:lpstr>軟部悪性腫瘍手術_対応可否</vt:lpstr>
      <vt:lpstr>難病の患者に対する医療等に関する法律に基づく指定医療機関</vt:lpstr>
      <vt:lpstr>難病患者リハビリテーション_手術件数</vt:lpstr>
      <vt:lpstr>難病患者リハビリテーション_対応可否</vt:lpstr>
      <vt:lpstr>二種混合_ジフテリア_破傷風</vt:lpstr>
      <vt:lpstr>二種混合_麻疹_風疹</vt:lpstr>
      <vt:lpstr>日本医療機能評価機構の認定の有無</vt:lpstr>
      <vt:lpstr>日本脳炎</vt:lpstr>
      <vt:lpstr>乳腺悪性腫瘍手術_手術件数</vt:lpstr>
      <vt:lpstr>乳腺悪性腫瘍手術_対応可否</vt:lpstr>
      <vt:lpstr>乳腺腫瘍化学療法_対応可否</vt:lpstr>
      <vt:lpstr>乳腺腫瘍摘出手術</vt:lpstr>
      <vt:lpstr>乳腺腫瘍放射線療法_対応可否</vt:lpstr>
      <vt:lpstr>乳腺領域の一次診療_対応可否</vt:lpstr>
      <vt:lpstr>乳幼児の育児相談_対応可否</vt:lpstr>
      <vt:lpstr>入院患者数_一般</vt:lpstr>
      <vt:lpstr>入院患者数_感染症</vt:lpstr>
      <vt:lpstr>入院患者数_計</vt:lpstr>
      <vt:lpstr>入院患者数_結核</vt:lpstr>
      <vt:lpstr>入院患者数_精神</vt:lpstr>
      <vt:lpstr>入院患者数_療養</vt:lpstr>
      <vt:lpstr>入院食情報1</vt:lpstr>
      <vt:lpstr>入院食情報2</vt:lpstr>
      <vt:lpstr>入院食情報3</vt:lpstr>
      <vt:lpstr>入院診療計画における院内の連携体制の有無</vt:lpstr>
      <vt:lpstr>尿失禁の治療_対応可否</vt:lpstr>
      <vt:lpstr>尿力カテーテル</vt:lpstr>
      <vt:lpstr>認知症_対応可否</vt:lpstr>
      <vt:lpstr>認知症対応型グループホーム_併設</vt:lpstr>
      <vt:lpstr>認知症対応型グループホーム_名称</vt:lpstr>
      <vt:lpstr>認知症対応型通所介護事務所_併設</vt:lpstr>
      <vt:lpstr>認知症対応型通所介護事務所_名称</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脳卒中専門集中治療室</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破傷風</vt:lpstr>
      <vt:lpstr>肺悪性腫瘍化学療法_対応可否</vt:lpstr>
      <vt:lpstr>肺悪性腫瘍摘出術_手術件数</vt:lpstr>
      <vt:lpstr>肺悪性腫瘍摘出術_対応可否</vt:lpstr>
      <vt:lpstr>肺悪性腫瘍放射線療法_対応可否</vt:lpstr>
      <vt:lpstr>肺炎球菌感染症</vt:lpstr>
      <vt:lpstr>白血病化学療法_対応可否</vt:lpstr>
      <vt:lpstr>白血病放射線療法_対応可否</vt:lpstr>
      <vt:lpstr>発達障害_対応可否</vt:lpstr>
      <vt:lpstr>半月板切除術</vt:lpstr>
      <vt:lpstr>皮膚_形成外科領域の一次診療_対応可否</vt:lpstr>
      <vt:lpstr>皮膚_皮下腫瘍摘出術</vt:lpstr>
      <vt:lpstr>皮膚悪性腫瘍化学療法_対応可否</vt:lpstr>
      <vt:lpstr>皮膚悪性腫瘍手術_手術件数</vt:lpstr>
      <vt:lpstr>皮膚悪性腫瘍手術_対応可否</vt:lpstr>
      <vt:lpstr>皮膚生検_対応可否</vt:lpstr>
      <vt:lpstr>病院ID</vt:lpstr>
      <vt:lpstr>病院との連携</vt:lpstr>
      <vt:lpstr>病院の開設者_フリガナ</vt:lpstr>
      <vt:lpstr>病院の開設者_名前</vt:lpstr>
      <vt:lpstr>病院の所在地_フリガナ</vt:lpstr>
      <vt:lpstr>病院の所在地_英語表記</vt:lpstr>
      <vt:lpstr>病院の所在地_住所</vt:lpstr>
      <vt:lpstr>病院の所在地_郵便番号</vt:lpstr>
      <vt:lpstr>病院の人員配置_医師_外来患者を担当する人数</vt:lpstr>
      <vt:lpstr>病院の人員配置_医師_総数</vt:lpstr>
      <vt:lpstr>病院の人員配置_医師_入院患者を担当する人数</vt:lpstr>
      <vt:lpstr>病院の人員配置_看護師_外来患者を担当する人数</vt:lpstr>
      <vt:lpstr>病院の人員配置_看護師_総数</vt:lpstr>
      <vt:lpstr>病院の人員配置_看護師_入院患者を担当する人数</vt:lpstr>
      <vt:lpstr>病院の人員配置_作業療法士_外来患者を担当する人数</vt:lpstr>
      <vt:lpstr>病院の人員配置_作業療法士_総数</vt:lpstr>
      <vt:lpstr>病院の人員配置_作業療法士_入院患者を担当する人数</vt:lpstr>
      <vt:lpstr>病院の人員配置_歯科医師_外来患者を担当する人数</vt:lpstr>
      <vt:lpstr>病院の人員配置_歯科医師_総数</vt:lpstr>
      <vt:lpstr>病院の人員配置_歯科医師_入院患者を担当する人数</vt:lpstr>
      <vt:lpstr>病院の人員配置_歯科衛生士_外来患者を担当する人数</vt:lpstr>
      <vt:lpstr>病院の人員配置_歯科衛生士_総数</vt:lpstr>
      <vt:lpstr>病院の人員配置_歯科衛生士_入院患者を担当する人数</vt:lpstr>
      <vt:lpstr>病院の人員配置_准看護師_外来患者を担当する人数</vt:lpstr>
      <vt:lpstr>病院の人員配置_准看護師_総数</vt:lpstr>
      <vt:lpstr>病院の人員配置_准看護師_入院患者を担当する人数</vt:lpstr>
      <vt:lpstr>病院の人員配置_助産師_外来患者を担当する人数</vt:lpstr>
      <vt:lpstr>病院の人員配置_助産師_総数</vt:lpstr>
      <vt:lpstr>病院の人員配置_助産師_入院患者を担当する人数</vt:lpstr>
      <vt:lpstr>病院の人員配置_診療放射線技師_総数</vt:lpstr>
      <vt:lpstr>病院の人員配置_診療放射線技術_外来患者を担当する人数</vt:lpstr>
      <vt:lpstr>病院の人員配置_診療放射線技術_入院患者を担当する人数</vt:lpstr>
      <vt:lpstr>病院の人員配置_薬剤師_外来患者を担当する人数</vt:lpstr>
      <vt:lpstr>病院の人員配置_薬剤師_総数</vt:lpstr>
      <vt:lpstr>病院の人員配置_薬剤師_入院患者を担当する人数</vt:lpstr>
      <vt:lpstr>病院の人員配置_理学療法士_外来患者を担当する人数</vt:lpstr>
      <vt:lpstr>病院の人員配置_理学療法士_総数</vt:lpstr>
      <vt:lpstr>病院の人員配置_理学療法士_入院患者を担当する人数</vt:lpstr>
      <vt:lpstr>病院の駐車場_台数</vt:lpstr>
      <vt:lpstr>病院の駐車場の有無</vt:lpstr>
      <vt:lpstr>病院の駐車場の料金</vt:lpstr>
      <vt:lpstr>病院へのアクセス_バス</vt:lpstr>
      <vt:lpstr>病院管理者</vt:lpstr>
      <vt:lpstr>病院管理者_フリガナ</vt:lpstr>
      <vt:lpstr>病院内の院内売店の有無</vt:lpstr>
      <vt:lpstr>病院内の食堂の有無</vt:lpstr>
      <vt:lpstr>病院名称_フリガナ</vt:lpstr>
      <vt:lpstr>病院名称_英語表記</vt:lpstr>
      <vt:lpstr>病院名称_正式名称</vt:lpstr>
      <vt:lpstr>病床数が200以上の病院について受けた再診_金額から</vt:lpstr>
      <vt:lpstr>病床数が200以上の病院について受けた再診_金額まで</vt:lpstr>
      <vt:lpstr>病床数が200以上の病院について受けた再診の有無</vt:lpstr>
      <vt:lpstr>病床数が200以上の病院について受けた初診_金額から</vt:lpstr>
      <vt:lpstr>病床数が200以上の病院について受けた初診_金額まで</vt:lpstr>
      <vt:lpstr>病床数が200以上の病院について受けた初診の有無</vt:lpstr>
      <vt:lpstr>病理解剖室</vt:lpstr>
      <vt:lpstr>病理診断_対応可否</vt:lpstr>
      <vt:lpstr>病理迅速検査_対応可否</vt:lpstr>
      <vt:lpstr>不妊専門相談センター</vt:lpstr>
      <vt:lpstr>婦人科領域の一次診療_対応可否</vt:lpstr>
      <vt:lpstr>風疹</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腹腔鏡下虫垂切除術</vt:lpstr>
      <vt:lpstr>腹膜透析</vt:lpstr>
      <vt:lpstr>腹膜透析_対応可否</vt:lpstr>
      <vt:lpstr>平均在院日数_計</vt:lpstr>
      <vt:lpstr>平均在院日数等治療結果に関する分析の有無</vt:lpstr>
      <vt:lpstr>平均在院日数等治療結果に関する分析結果の提供の有無</vt:lpstr>
      <vt:lpstr>弁膜症手術_手術件数</vt:lpstr>
      <vt:lpstr>弁膜症手術_対応可否</vt:lpstr>
      <vt:lpstr>保険医療機関</vt:lpstr>
      <vt:lpstr>保険医療機関が表示する診療時間以外の時間における診察_金額から</vt:lpstr>
      <vt:lpstr>保険医療機関が表示する診療時間以外の時間における診察_金額まで</vt:lpstr>
      <vt:lpstr>保険医療機関が表示する診療時間以外の時間における診察の有無</vt:lpstr>
      <vt:lpstr>補聴器適合検査_対応可否</vt:lpstr>
      <vt:lpstr>母体保護法指定医に配置されている医療機関</vt:lpstr>
      <vt:lpstr>母胎胎児集中治療室</vt:lpstr>
      <vt:lpstr>訪問ステーションとの連携</vt:lpstr>
      <vt:lpstr>訪問介護ステーション_併設</vt:lpstr>
      <vt:lpstr>訪問介護ステーション_名称</vt:lpstr>
      <vt:lpstr>訪問看護指示</vt:lpstr>
      <vt:lpstr>北京語</vt:lpstr>
      <vt:lpstr>麻疹</vt:lpstr>
      <vt:lpstr>麻酔科標榜医による麻酔_手術件数</vt:lpstr>
      <vt:lpstr>麻酔科標榜医による麻酔_対応可否</vt:lpstr>
      <vt:lpstr>埋伏歯抜歯_対応可否</vt:lpstr>
      <vt:lpstr>無料定額料金診療事業実施医療機関</vt:lpstr>
      <vt:lpstr>面会時間_曜日別1_火曜日</vt:lpstr>
      <vt:lpstr>面会時間_曜日別1_金曜日</vt:lpstr>
      <vt:lpstr>面会時間_曜日別1_月曜日</vt:lpstr>
      <vt:lpstr>面会時間_曜日別1_時間帯1_から</vt:lpstr>
      <vt:lpstr>面会時間_曜日別1_時間帯1_まで</vt:lpstr>
      <vt:lpstr>面会時間_曜日別1_時間帯2_から</vt:lpstr>
      <vt:lpstr>面会時間_曜日別1_時間帯2_まで</vt:lpstr>
      <vt:lpstr>面会時間_曜日別1_祝日</vt:lpstr>
      <vt:lpstr>面会時間_曜日別1_水曜日</vt:lpstr>
      <vt:lpstr>面会時間_曜日別1_土曜日</vt:lpstr>
      <vt:lpstr>面会時間_曜日別1_日曜日</vt:lpstr>
      <vt:lpstr>面会時間_曜日別1_木曜日</vt:lpstr>
      <vt:lpstr>面会時間の指定の有無</vt:lpstr>
      <vt:lpstr>毛根管開放手術</vt:lpstr>
      <vt:lpstr>網膜光凝固術_手術件数</vt:lpstr>
      <vt:lpstr>網膜光凝固術_対応可否</vt:lpstr>
      <vt:lpstr>夜間透析_対応可否</vt:lpstr>
      <vt:lpstr>夜尿症の治療_対応可否</vt:lpstr>
      <vt:lpstr>薬局との連携</vt:lpstr>
      <vt:lpstr>薬物依存症_対応可否</vt:lpstr>
      <vt:lpstr>予後不良症例に関する院内検討体制の有無</vt:lpstr>
      <vt:lpstr>予約に基づく診療_金額から</vt:lpstr>
      <vt:lpstr>予約に基づく診療_金額まで</vt:lpstr>
      <vt:lpstr>予約に基づく診療の有無</vt:lpstr>
      <vt:lpstr>予約診療実施の有無</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臨床教授等病院</vt:lpstr>
      <vt:lpstr>臨床研究中核病院</vt:lpstr>
      <vt:lpstr>臨床研修指定病院</vt:lpstr>
      <vt:lpstr>臨床修練病院等</vt:lpstr>
      <vt:lpstr>臨床心理_神経心理検査_対応可否</vt:lpstr>
      <vt:lpstr>臨床病理検討会の有無</vt:lpstr>
      <vt:lpstr>連絡先</vt:lpstr>
      <vt:lpstr>労災保険者指定医療機関</vt:lpstr>
      <vt:lpstr>老人介護支援センター_併設</vt:lpstr>
      <vt:lpstr>老人介護支援センター_名称</vt:lpstr>
      <vt:lpstr>疼痛の管理</vt:lpstr>
      <vt:lpstr>腋臭症手術</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鳥取県庁</cp:lastModifiedBy>
  <cp:lastPrinted>2019-12-19T00:26:02Z</cp:lastPrinted>
  <dcterms:created xsi:type="dcterms:W3CDTF">2019-12-26T06:09:10Z</dcterms:created>
  <dcterms:modified xsi:type="dcterms:W3CDTF">2019-12-26T06:09:11Z</dcterms:modified>
</cp:coreProperties>
</file>