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0" yWindow="1560" windowWidth="15480" windowHeight="9240" activeTab="0"/>
  </bookViews>
  <sheets>
    <sheet name="達成状況報告書（様式第３号）" sheetId="1" r:id="rId1"/>
    <sheet name="達成状況報告書（様式第３号） (記入例) " sheetId="2" r:id="rId2"/>
    <sheet name="主たる業種" sheetId="3" r:id="rId3"/>
  </sheets>
  <definedNames>
    <definedName name="EMS">#REF!</definedName>
    <definedName name="EMSS">#REF!</definedName>
    <definedName name="HFC">#REF!</definedName>
    <definedName name="ISO">#REF!</definedName>
    <definedName name="KES">#REF!</definedName>
    <definedName name="PFC">#REF!</definedName>
    <definedName name="PPS">#REF!</definedName>
    <definedName name="_xlnm.Print_Area" localSheetId="0">'達成状況報告書（様式第３号）'!$A$1:$Q$61</definedName>
    <definedName name="_xlnm.Print_Area" localSheetId="1">'達成状況報告書（様式第３号） (記入例) '!$A$1:$Q$73</definedName>
    <definedName name="ﾁｪｯｸ">#REF!</definedName>
    <definedName name="期間">#REF!</definedName>
    <definedName name="記載区分">#REF!</definedName>
    <definedName name="区分">#REF!</definedName>
    <definedName name="計画期間">#REF!</definedName>
    <definedName name="電気">#REF!</definedName>
    <definedName name="年度">#REF!</definedName>
    <definedName name="燃料">#REF!</definedName>
    <definedName name="報告年度">#REF!</definedName>
  </definedNames>
  <calcPr fullCalcOnLoad="1"/>
</workbook>
</file>

<file path=xl/sharedStrings.xml><?xml version="1.0" encoding="utf-8"?>
<sst xmlns="http://schemas.openxmlformats.org/spreadsheetml/2006/main" count="399" uniqueCount="244">
  <si>
    <t>計画期間</t>
  </si>
  <si>
    <t>年度ごとの具体的な取組及び措置の計画</t>
  </si>
  <si>
    <t>年度</t>
  </si>
  <si>
    <t>設備、対象、工程等</t>
  </si>
  <si>
    <t>温室効果ガスの排出量等</t>
  </si>
  <si>
    <t>基準年度（実績）</t>
  </si>
  <si>
    <t>目標年度（計画）</t>
  </si>
  <si>
    <t>（二酸化炭素換算）</t>
  </si>
  <si>
    <t>ｔ</t>
  </si>
  <si>
    <t>ｔ</t>
  </si>
  <si>
    <t>原単位当たりの温室効果ガス排出量等</t>
  </si>
  <si>
    <t>用途区分</t>
  </si>
  <si>
    <t>基準年度（実績）</t>
  </si>
  <si>
    <t>目標年度（計画）</t>
  </si>
  <si>
    <t>増減率（計画）</t>
  </si>
  <si>
    <t>％</t>
  </si>
  <si>
    <t>（売電量）</t>
  </si>
  <si>
    <t>kwh</t>
  </si>
  <si>
    <t>（熱供給量）</t>
  </si>
  <si>
    <t>GJ</t>
  </si>
  <si>
    <t>（購入量）</t>
  </si>
  <si>
    <t>地球温暖化対策に資する社会貢献活動</t>
  </si>
  <si>
    <t>特記事項</t>
  </si>
  <si>
    <r>
      <t>氏名</t>
    </r>
    <r>
      <rPr>
        <sz val="9"/>
        <rFont val="ＭＳ 明朝"/>
        <family val="1"/>
      </rPr>
      <t>（名称及び代表者の氏名）</t>
    </r>
  </si>
  <si>
    <r>
      <t>住所</t>
    </r>
    <r>
      <rPr>
        <sz val="9"/>
        <rFont val="ＭＳ 明朝"/>
        <family val="1"/>
      </rPr>
      <t>（主たる事業所の所在地）</t>
    </r>
  </si>
  <si>
    <t>特定事業者以外の事業者</t>
  </si>
  <si>
    <t>寄与的取組</t>
  </si>
  <si>
    <t>増減率</t>
  </si>
  <si>
    <t>分類不能の産業</t>
  </si>
  <si>
    <t>注１</t>
  </si>
  <si>
    <t>増減率</t>
  </si>
  <si>
    <t>内容</t>
  </si>
  <si>
    <t>原単位の
指標</t>
  </si>
  <si>
    <t>主たる業種</t>
  </si>
  <si>
    <t>推進体制</t>
  </si>
  <si>
    <t>（二酸化炭素換算）</t>
  </si>
  <si>
    <t>排出区分</t>
  </si>
  <si>
    <t>番号</t>
  </si>
  <si>
    <t>業種（中分類）</t>
  </si>
  <si>
    <t>林業</t>
  </si>
  <si>
    <t>水産養殖業</t>
  </si>
  <si>
    <t>鉱業，採石業，砂利採取業</t>
  </si>
  <si>
    <t>総合工事業</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</si>
  <si>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</si>
  <si>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</si>
  <si>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</si>
  <si>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</si>
  <si>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</si>
  <si>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</si>
  <si>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</si>
  <si>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</si>
  <si>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</si>
  <si>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</si>
  <si>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</si>
  <si>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</si>
  <si>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</si>
  <si>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</si>
  <si>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</si>
  <si>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</si>
  <si>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</si>
  <si>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</si>
  <si>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</si>
  <si>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</si>
  <si>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</si>
  <si>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</si>
  <si>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</si>
  <si>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</si>
  <si>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</si>
  <si>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</si>
  <si>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</si>
  <si>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</si>
  <si>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</si>
  <si>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</si>
  <si>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</si>
  <si>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</si>
  <si>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</si>
  <si>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</si>
  <si>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</si>
  <si>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</si>
  <si>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</si>
  <si>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</si>
  <si>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</si>
  <si>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</si>
  <si>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</si>
  <si>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</si>
  <si>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</si>
  <si>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</si>
  <si>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</si>
  <si>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</si>
  <si>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</si>
  <si>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</si>
  <si>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</si>
  <si>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</si>
  <si>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</si>
  <si>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</si>
  <si>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</si>
  <si>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</si>
  <si>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</si>
  <si>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</si>
  <si>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</si>
  <si>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</si>
  <si>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</si>
  <si>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</si>
  <si>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</si>
  <si>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</si>
  <si>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</si>
  <si>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</si>
  <si>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</si>
  <si>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</si>
  <si>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</si>
  <si>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</si>
  <si>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</si>
  <si>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</si>
  <si>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</si>
  <si>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</si>
  <si>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</si>
  <si>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</si>
  <si>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</si>
  <si>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</si>
  <si>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</si>
  <si>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</si>
  <si>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</si>
  <si>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</si>
  <si>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</si>
  <si>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</si>
  <si>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</si>
  <si>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</si>
  <si>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</si>
  <si>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</si>
  <si>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</si>
  <si>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</si>
  <si>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</si>
  <si>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農業</t>
  </si>
  <si>
    <t>漁業（水産養殖業を除く）</t>
  </si>
  <si>
    <t>職別工事業(設備工事業を除く)</t>
  </si>
  <si>
    <t>繊維工業</t>
  </si>
  <si>
    <t>鉄鋼業</t>
  </si>
  <si>
    <t>該当する
事業者要件</t>
  </si>
  <si>
    <t>排出量（１）</t>
  </si>
  <si>
    <t>削減量等合計（２）</t>
  </si>
  <si>
    <t>GJ</t>
  </si>
  <si>
    <t>ｔ</t>
  </si>
  <si>
    <t>kwh</t>
  </si>
  <si>
    <t>報告年度（実績）</t>
  </si>
  <si>
    <t>-</t>
  </si>
  <si>
    <t>（　　　）年度</t>
  </si>
  <si>
    <t>（二酸化炭素換算）</t>
  </si>
  <si>
    <t>%</t>
  </si>
  <si>
    <t>%</t>
  </si>
  <si>
    <t>４</t>
  </si>
  <si>
    <t>増減率（実績）</t>
  </si>
  <si>
    <t>様式第３号（第８条関係）</t>
  </si>
  <si>
    <t>届出者</t>
  </si>
  <si>
    <t>住所</t>
  </si>
  <si>
    <t>氏名</t>
  </si>
  <si>
    <t>鳥取県地球温暖化対策条例施行規則第４条第１号に該当する特定事業者</t>
  </si>
  <si>
    <t>鳥取県地球温暖化対策条例施行規則第４条第２号に該当する特定事業者</t>
  </si>
  <si>
    <t>鳥取県地球温暖化対策条例施行規則第４条第３号に該当する特定事業者</t>
  </si>
  <si>
    <t>再生可能エネルギーの利用による電力又は熱の供給</t>
  </si>
  <si>
    <t>再生可能エネルギーの利用による二酸化炭素の排出削減の量等を表すものの購入</t>
  </si>
  <si>
    <t>該当する□には、レ印を記入してください。</t>
  </si>
  <si>
    <t>２</t>
  </si>
  <si>
    <t>本計画書における温室効果ガス排出量は地球温暖化対策の推進に関する法律第21条の２第３項に規定する「温室効果ガス算定排出量」の算定方法と同様の方法により算定した量をいいます。</t>
  </si>
  <si>
    <t>３</t>
  </si>
  <si>
    <t>本計画書は鳥取県内における事業活動について記載してください。</t>
  </si>
  <si>
    <t>主たる業種には、統計法（平成19年法律第53号）第２条第９項に規定する統計基準として定める日本標準産業分類のうち中分類を記入してください。</t>
  </si>
  <si>
    <t>５</t>
  </si>
  <si>
    <t>「基準年度」とは計画期間の前年度を、「目標年度」とは計画期間の最終年度をいいます。</t>
  </si>
  <si>
    <t>６</t>
  </si>
  <si>
    <t>「原単位当たりの温室効果ガス排出量等」の「用途区分」には、○○工場、事務所などの用途を記入してください。「原単位の指標」には、分子の「二酸化炭素換算」の下に分母となる指標（生産数量、延べ床面積、走行距離等）を記入してください。</t>
  </si>
  <si>
    <t>７</t>
  </si>
  <si>
    <t>実数値</t>
  </si>
  <si>
    <t>ｔ</t>
  </si>
  <si>
    <t>%</t>
  </si>
  <si>
    <t>％</t>
  </si>
  <si>
    <t>取組区分</t>
  </si>
  <si>
    <t>実数値</t>
  </si>
  <si>
    <t>二酸化炭素換算の削減量</t>
  </si>
  <si>
    <t>kWh</t>
  </si>
  <si>
    <t>ｔ</t>
  </si>
  <si>
    <t>-</t>
  </si>
  <si>
    <t>-</t>
  </si>
  <si>
    <t>ｔ</t>
  </si>
  <si>
    <t>電気、ガスその他のエネルギーの使用の合理化による二酸化炭素の排出削減の量等を表すものの購入</t>
  </si>
  <si>
    <t>差引排出量（１）－（２）</t>
  </si>
  <si>
    <t>ｔ</t>
  </si>
  <si>
    <t>「特記事項」には、平成２年度（1990年度）を基準とした排出量の対比や省エネ製品開発など他者の温室効果ガス排出削減への貢献、グリーン調達の採用などを記入してください。</t>
  </si>
  <si>
    <r>
      <t>鳥取県知事　平井　伸治</t>
    </r>
    <r>
      <rPr>
        <sz val="11"/>
        <rFont val="ＭＳ 明朝"/>
        <family val="1"/>
      </rPr>
      <t>　様</t>
    </r>
  </si>
  <si>
    <t>鳥取県鳥取市東町一丁目２２０番地</t>
  </si>
  <si>
    <t>鳥取県株式会社</t>
  </si>
  <si>
    <t>代表取締役</t>
  </si>
  <si>
    <t>鳥取　太郎</t>
  </si>
  <si>
    <t>（法人にあっては、名称及び代表者の氏名）</t>
  </si>
  <si>
    <t>平成２２年４月</t>
  </si>
  <si>
    <t>～</t>
  </si>
  <si>
    <t>平成２５年３月</t>
  </si>
  <si>
    <r>
      <t>（</t>
    </r>
    <r>
      <rPr>
        <sz val="11"/>
        <color indexed="10"/>
        <rFont val="ＭＳ ゴシック"/>
        <family val="3"/>
      </rPr>
      <t>平成２１</t>
    </r>
    <r>
      <rPr>
        <sz val="11"/>
        <rFont val="ＭＳ 明朝"/>
        <family val="1"/>
      </rPr>
      <t>）年度</t>
    </r>
  </si>
  <si>
    <r>
      <t>（</t>
    </r>
    <r>
      <rPr>
        <sz val="11"/>
        <color indexed="10"/>
        <rFont val="ＭＳ ゴシック"/>
        <family val="3"/>
      </rPr>
      <t>平成２４</t>
    </r>
    <r>
      <rPr>
        <sz val="11"/>
        <rFont val="ＭＳ 明朝"/>
        <family val="1"/>
      </rPr>
      <t>）年度</t>
    </r>
  </si>
  <si>
    <t>二酸化炭素換算</t>
  </si>
  <si>
    <t>ｔ-CO2/億円</t>
  </si>
  <si>
    <t>％</t>
  </si>
  <si>
    <t>生産高</t>
  </si>
  <si>
    <t>二酸化炭素換算</t>
  </si>
  <si>
    <t>ｔ-CO2/m2</t>
  </si>
  <si>
    <t>延床面積</t>
  </si>
  <si>
    <t>二酸化炭素換算</t>
  </si>
  <si>
    <t>％</t>
  </si>
  <si>
    <t>森林保全による二酸化炭素の排出削減の量等を表すものの購入</t>
  </si>
  <si>
    <t>工場製造部門</t>
  </si>
  <si>
    <t>平成２２</t>
  </si>
  <si>
    <t>営業部門</t>
  </si>
  <si>
    <t>報告年度（実績）</t>
  </si>
  <si>
    <t>実績に対する自己評価</t>
  </si>
  <si>
    <t>事業者達成状況報告書</t>
  </si>
  <si>
    <t>　鳥取県地球温暖化対策条例第８条第５項（第９条第３項）の規定により次のとおり提出します。</t>
  </si>
  <si>
    <t>　年　月　日</t>
  </si>
  <si>
    <t>　年　月</t>
  </si>
  <si>
    <t>（　）年度</t>
  </si>
  <si>
    <r>
      <t>（</t>
    </r>
    <r>
      <rPr>
        <sz val="11"/>
        <color indexed="10"/>
        <rFont val="ＭＳ ゴシック"/>
        <family val="3"/>
      </rPr>
      <t>平成２２</t>
    </r>
    <r>
      <rPr>
        <sz val="11"/>
        <rFont val="ＭＳ 明朝"/>
        <family val="1"/>
      </rPr>
      <t>）年度</t>
    </r>
  </si>
  <si>
    <t>平成２２</t>
  </si>
  <si>
    <t>動力設備●台を省エネ型に転換した。</t>
  </si>
  <si>
    <t>営業所内の10％の照明をLEDに切り替えた。</t>
  </si>
  <si>
    <r>
      <t>　鳥取県地球温暖化対策条例第８条第５項</t>
    </r>
    <r>
      <rPr>
        <strike/>
        <sz val="11"/>
        <color indexed="10"/>
        <rFont val="ＭＳ 明朝"/>
        <family val="1"/>
      </rPr>
      <t>（第９条第３項）</t>
    </r>
    <r>
      <rPr>
        <sz val="11"/>
        <rFont val="ＭＳ 明朝"/>
        <family val="1"/>
      </rPr>
      <t>の規定により次のとおり提出します。</t>
    </r>
  </si>
  <si>
    <t>省エネ型設備への転換と高効率照明への入れ替えにより原単位当たりの排出量が2％減少したが、生産量が増加したため、総量では1%の温室効果ガス排出量の削減となった。</t>
  </si>
  <si>
    <t>平成２３年７月７日</t>
  </si>
  <si>
    <t>工場製造部門（鳥取工場）</t>
  </si>
  <si>
    <t>営業部門（米子営業所）</t>
  </si>
  <si>
    <t>【この社が提出する書類】</t>
  </si>
  <si>
    <t>全国省エネ大賞を2年連続で受賞した。</t>
  </si>
  <si>
    <t>省エネの取組に加えて、電気排出係数の減少の影響を受け、両部門ともに単年度目標の1%削減を上回る削減率となった。</t>
  </si>
  <si>
    <t>各所属における本計画の推進を行う責任者を環境推進員（各所属長）、各所属における本計画の推進のため環境推進員を補佐する者を率先行動担当者とした。当社環境管理推進計画の策定及び見直し、実施状況等の点検、評価を行う委員会を設置し、各部代表課及び関係課で構成し、ISO管理課を事務局として進めた。</t>
  </si>
  <si>
    <t>3年前から社内で「ノーレジ袋・マイバッグ推進」に取り組んでおり、全社員が社内の売店利用時にはマイバッグを使用してきた。今年は、社員の家庭生活での買い物にも積極的にマイバッグを使うよう取り組むとともに社のロゴ入りマイバッグを全社員に配布した。</t>
  </si>
  <si>
    <t>（法人にあっては、名称及び代表者の氏名）</t>
  </si>
  <si>
    <t>～</t>
  </si>
  <si>
    <t>%</t>
  </si>
  <si>
    <t>二酸化炭素換算</t>
  </si>
  <si>
    <t>％</t>
  </si>
  <si>
    <t>%</t>
  </si>
  <si>
    <t>GJ</t>
  </si>
  <si>
    <t>ｔ</t>
  </si>
  <si>
    <t>％</t>
  </si>
  <si>
    <t>%</t>
  </si>
  <si>
    <t xml:space="preserve">鳥取県知事　平井　伸治　様 </t>
  </si>
  <si>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</sst>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Red]\(0.0\)"/>
    <numFmt numFmtId="180" formatCode="0.0000_ "/>
    <numFmt numFmtId="181" formatCode="0.00_);[Red]\(0.00\)"/>
    <numFmt numFmtId="182" formatCode="0.00_ "/>
    <numFmt numFmtId="183" formatCode="0.000_ "/>
    <numFmt numFmtId="184" formatCode="0.000_);[Red]\(0.000\)"/>
    <numFmt numFmtId="185" formatCode="0.0000_);[Red]\(0.0000\)"/>
    <numFmt numFmtId="186" formatCode="#,##0.000_ "/>
    <numFmt numFmtId="187" formatCode="0;&quot;△ &quot;0"/>
    <numFmt numFmtId="188" formatCode="0.000%"/>
    <numFmt numFmtId="189" formatCode="0.0_ "/>
    <numFmt numFmtId="190" formatCode="#,##0.0_ "/>
    <numFmt numFmtId="191" formatCode="###,###,###,###.###"/>
    <numFmt numFmtId="192" formatCode="#,##0.000;[Red]\-#,##0.000"/>
    <numFmt numFmtId="193" formatCode="0.0%"/>
    <numFmt numFmtId="194" formatCode="#,##0.0_);[Red]\(#,##0.0\)"/>
    <numFmt numFmtId="195" formatCode="0_ "/>
    <numFmt numFmtId="196" formatCode="#,##0.0"/>
    <numFmt numFmtId="197" formatCode="0.0;&quot;△ &quot;0.0"/>
    <numFmt numFmtId="198" formatCode="00"/>
    <numFmt numFmtId="199" formatCode="#,##0.0;&quot;△ &quot;#,##0.0"/>
    <numFmt numFmtId="200" formatCode="#,##0;&quot;△ &quot;#,##0"/>
    <numFmt numFmtId="201" formatCode="#,##0.0;[Red]#,##0.0"/>
    <numFmt numFmtId="202" formatCode="#,##0.0;&quot;&quot;#,##0.0"/>
  </numFmts>
  <fonts count="64">
    <font>
      <sz val="10.5"/>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1"/>
      <name val="ＭＳ 明朝"/>
      <family val="1"/>
    </font>
    <font>
      <sz val="12"/>
      <name val="ＭＳ 明朝"/>
      <family val="1"/>
    </font>
    <font>
      <sz val="9"/>
      <name val="ＭＳ 明朝"/>
      <family val="1"/>
    </font>
    <font>
      <sz val="8"/>
      <name val="ＭＳ 明朝"/>
      <family val="1"/>
    </font>
    <font>
      <sz val="6"/>
      <name val="ＭＳ 明朝"/>
      <family val="1"/>
    </font>
    <font>
      <u val="single"/>
      <sz val="11"/>
      <name val="ＭＳ 明朝"/>
      <family val="1"/>
    </font>
    <font>
      <sz val="10"/>
      <name val="ＭＳ 明朝"/>
      <family val="1"/>
    </font>
    <font>
      <sz val="9"/>
      <name val="MS UI Gothic"/>
      <family val="3"/>
    </font>
    <font>
      <sz val="11"/>
      <name val="ＭＳ ゴシック"/>
      <family val="3"/>
    </font>
    <font>
      <sz val="11"/>
      <color indexed="10"/>
      <name val="ＭＳ ゴシック"/>
      <family val="3"/>
    </font>
    <font>
      <u val="single"/>
      <sz val="7"/>
      <name val="ＭＳ 明朝"/>
      <family val="1"/>
    </font>
    <font>
      <sz val="9"/>
      <color indexed="10"/>
      <name val="ＭＳ ゴシック"/>
      <family val="3"/>
    </font>
    <font>
      <sz val="9"/>
      <name val="ＭＳ ゴシック"/>
      <family val="3"/>
    </font>
    <font>
      <strike/>
      <sz val="11"/>
      <color indexed="10"/>
      <name val="ＭＳ 明朝"/>
      <family val="1"/>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10"/>
      <name val="ＭＳ 明朝"/>
      <family val="1"/>
    </font>
    <font>
      <sz val="12"/>
      <color indexed="10"/>
      <name val="ＭＳ ゴシック"/>
      <family val="3"/>
    </font>
    <font>
      <sz val="14"/>
      <color indexed="10"/>
      <name val="HGP創英角ｺﾞｼｯｸUB"/>
      <family val="3"/>
    </font>
    <font>
      <sz val="9"/>
      <color indexed="8"/>
      <name val="ＭＳ Ｐゴシック"/>
      <family val="3"/>
    </font>
    <font>
      <sz val="9"/>
      <color indexed="8"/>
      <name val="Times New Roman"/>
      <family val="1"/>
    </font>
    <font>
      <sz val="10.5"/>
      <color indexed="8"/>
      <name val="Times New Roman"/>
      <family val="1"/>
    </font>
    <font>
      <sz val="10.5"/>
      <color indexed="8"/>
      <name val="Century"/>
      <family val="1"/>
    </font>
    <font>
      <sz val="12"/>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hair"/>
      <right>
        <color indexed="63"/>
      </right>
      <top style="thin"/>
      <bottom>
        <color indexed="63"/>
      </bottom>
    </border>
    <border>
      <left style="hair"/>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hair"/>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282">
    <xf numFmtId="0" fontId="0" fillId="0" borderId="0" xfId="0" applyAlignment="1">
      <alignment vertical="center"/>
    </xf>
    <xf numFmtId="0" fontId="5" fillId="33" borderId="0" xfId="61" applyFont="1" applyFill="1" applyAlignment="1">
      <alignment vertical="top"/>
      <protection/>
    </xf>
    <xf numFmtId="0" fontId="5" fillId="33" borderId="0" xfId="61" applyFont="1" applyFill="1" applyAlignment="1">
      <alignment vertical="center"/>
      <protection/>
    </xf>
    <xf numFmtId="0" fontId="7" fillId="33" borderId="10" xfId="61" applyFont="1" applyFill="1" applyBorder="1" applyAlignment="1">
      <alignment horizontal="center" vertical="top"/>
      <protection/>
    </xf>
    <xf numFmtId="0" fontId="5" fillId="33" borderId="11" xfId="61" applyFont="1" applyFill="1" applyBorder="1" applyAlignment="1">
      <alignment vertical="top" wrapText="1"/>
      <protection/>
    </xf>
    <xf numFmtId="0" fontId="5" fillId="33" borderId="12" xfId="61" applyFont="1" applyFill="1" applyBorder="1" applyAlignment="1">
      <alignment horizontal="distributed" vertical="center" wrapText="1"/>
      <protection/>
    </xf>
    <xf numFmtId="0" fontId="9" fillId="33" borderId="13" xfId="61" applyFont="1" applyFill="1" applyBorder="1" applyAlignment="1">
      <alignment vertical="center"/>
      <protection/>
    </xf>
    <xf numFmtId="0" fontId="5" fillId="33" borderId="12" xfId="61" applyFont="1" applyFill="1" applyBorder="1" applyAlignment="1">
      <alignment vertical="center"/>
      <protection/>
    </xf>
    <xf numFmtId="0" fontId="5" fillId="33" borderId="14" xfId="61" applyFont="1" applyFill="1" applyBorder="1" applyAlignment="1">
      <alignment vertical="center"/>
      <protection/>
    </xf>
    <xf numFmtId="0" fontId="5" fillId="33" borderId="13" xfId="61" applyFont="1" applyFill="1" applyBorder="1" applyAlignment="1">
      <alignment vertical="center"/>
      <protection/>
    </xf>
    <xf numFmtId="0" fontId="5" fillId="33" borderId="15" xfId="61" applyFont="1" applyFill="1" applyBorder="1" applyAlignment="1">
      <alignment vertical="center"/>
      <protection/>
    </xf>
    <xf numFmtId="0" fontId="5" fillId="33" borderId="16" xfId="61" applyFont="1" applyFill="1" applyBorder="1" applyAlignment="1">
      <alignment vertical="center"/>
      <protection/>
    </xf>
    <xf numFmtId="0" fontId="5" fillId="33" borderId="17" xfId="61" applyFont="1" applyFill="1" applyBorder="1" applyAlignment="1">
      <alignment horizontal="left" vertical="top" wrapText="1"/>
      <protection/>
    </xf>
    <xf numFmtId="0" fontId="5" fillId="33" borderId="14" xfId="61" applyFont="1" applyFill="1" applyBorder="1" applyAlignment="1">
      <alignment vertical="center" shrinkToFit="1"/>
      <protection/>
    </xf>
    <xf numFmtId="0" fontId="5" fillId="33" borderId="13" xfId="61" applyFont="1" applyFill="1" applyBorder="1" applyAlignment="1">
      <alignment vertical="center" shrinkToFit="1"/>
      <protection/>
    </xf>
    <xf numFmtId="0" fontId="5" fillId="33" borderId="16" xfId="61" applyFont="1" applyFill="1" applyBorder="1" applyAlignment="1">
      <alignment vertical="center" shrinkToFit="1"/>
      <protection/>
    </xf>
    <xf numFmtId="0" fontId="5" fillId="33" borderId="15" xfId="61" applyFont="1" applyFill="1" applyBorder="1" applyAlignment="1">
      <alignment vertical="center" shrinkToFit="1"/>
      <protection/>
    </xf>
    <xf numFmtId="0" fontId="5" fillId="33" borderId="18" xfId="61" applyFont="1" applyFill="1" applyBorder="1" applyAlignment="1">
      <alignment horizontal="distributed" vertical="top"/>
      <protection/>
    </xf>
    <xf numFmtId="0" fontId="5" fillId="33" borderId="14" xfId="61" applyFont="1" applyFill="1" applyBorder="1" applyAlignment="1">
      <alignment horizontal="center" vertical="center"/>
      <protection/>
    </xf>
    <xf numFmtId="0" fontId="5" fillId="33" borderId="18" xfId="61" applyFont="1" applyFill="1" applyBorder="1" applyAlignment="1">
      <alignment vertical="top" wrapText="1"/>
      <protection/>
    </xf>
    <xf numFmtId="177" fontId="5" fillId="33" borderId="14" xfId="61" applyNumberFormat="1" applyFont="1" applyFill="1" applyBorder="1" applyAlignment="1">
      <alignment vertical="center"/>
      <protection/>
    </xf>
    <xf numFmtId="0" fontId="8" fillId="33" borderId="0" xfId="61" applyFont="1" applyFill="1" applyAlignment="1">
      <alignment horizontal="right" vertical="top"/>
      <protection/>
    </xf>
    <xf numFmtId="0" fontId="8" fillId="33" borderId="0" xfId="61" applyFont="1" applyFill="1" applyAlignment="1" quotePrefix="1">
      <alignment horizontal="right" vertical="top"/>
      <protection/>
    </xf>
    <xf numFmtId="49" fontId="8" fillId="33" borderId="0" xfId="61" applyNumberFormat="1" applyFont="1" applyFill="1" applyAlignment="1">
      <alignment horizontal="right" vertical="top"/>
      <protection/>
    </xf>
    <xf numFmtId="0" fontId="6" fillId="33" borderId="0" xfId="61" applyFont="1" applyFill="1" applyAlignment="1" quotePrefix="1">
      <alignment horizontal="center" vertical="center"/>
      <protection/>
    </xf>
    <xf numFmtId="0" fontId="5" fillId="33" borderId="19" xfId="61" applyFont="1" applyFill="1" applyBorder="1" applyAlignment="1">
      <alignment horizontal="left" vertical="top" wrapText="1"/>
      <protection/>
    </xf>
    <xf numFmtId="0" fontId="5" fillId="33" borderId="20" xfId="61" applyFont="1" applyFill="1" applyBorder="1" applyAlignment="1">
      <alignment horizontal="center" vertical="center"/>
      <protection/>
    </xf>
    <xf numFmtId="0" fontId="8" fillId="33" borderId="0" xfId="61" applyFont="1" applyFill="1" applyAlignment="1">
      <alignment vertical="top"/>
      <protection/>
    </xf>
    <xf numFmtId="0" fontId="8" fillId="33" borderId="0" xfId="61" applyFont="1" applyFill="1" applyAlignment="1">
      <alignment vertical="top" wrapText="1"/>
      <protection/>
    </xf>
    <xf numFmtId="0" fontId="8" fillId="33" borderId="0" xfId="61" applyFont="1" applyFill="1" applyAlignment="1">
      <alignment wrapText="1"/>
      <protection/>
    </xf>
    <xf numFmtId="0" fontId="5" fillId="33" borderId="21" xfId="61" applyFont="1" applyFill="1" applyBorder="1" applyAlignment="1">
      <alignment horizontal="distributed" vertical="top" wrapText="1"/>
      <protection/>
    </xf>
    <xf numFmtId="0" fontId="5" fillId="33" borderId="19" xfId="61" applyFont="1" applyFill="1" applyBorder="1" applyAlignment="1">
      <alignment vertical="top" wrapText="1"/>
      <protection/>
    </xf>
    <xf numFmtId="0" fontId="5" fillId="33" borderId="16" xfId="61" applyFont="1" applyFill="1" applyBorder="1" applyAlignment="1">
      <alignment horizontal="center" vertical="center"/>
      <protection/>
    </xf>
    <xf numFmtId="0" fontId="12" fillId="33" borderId="17" xfId="61" applyFont="1" applyFill="1" applyBorder="1" applyAlignment="1" applyProtection="1">
      <alignment vertical="top"/>
      <protection locked="0"/>
    </xf>
    <xf numFmtId="0" fontId="12" fillId="33" borderId="19" xfId="61" applyFont="1" applyFill="1" applyBorder="1" applyAlignment="1" applyProtection="1">
      <alignment vertical="top"/>
      <protection locked="0"/>
    </xf>
    <xf numFmtId="176" fontId="5" fillId="34" borderId="15" xfId="61" applyNumberFormat="1" applyFont="1" applyFill="1" applyBorder="1" applyAlignment="1" applyProtection="1">
      <alignment vertical="center"/>
      <protection locked="0"/>
    </xf>
    <xf numFmtId="176" fontId="5" fillId="34" borderId="14" xfId="61" applyNumberFormat="1" applyFont="1" applyFill="1" applyBorder="1" applyAlignment="1" applyProtection="1">
      <alignment vertical="center"/>
      <protection locked="0"/>
    </xf>
    <xf numFmtId="197" fontId="5" fillId="0" borderId="12" xfId="63" applyNumberFormat="1" applyFont="1" applyFill="1" applyBorder="1" applyAlignment="1" applyProtection="1">
      <alignment vertical="center"/>
      <protection locked="0"/>
    </xf>
    <xf numFmtId="176" fontId="5" fillId="34" borderId="22" xfId="61" applyNumberFormat="1" applyFont="1" applyFill="1" applyBorder="1" applyAlignment="1" applyProtection="1">
      <alignment vertical="center"/>
      <protection locked="0"/>
    </xf>
    <xf numFmtId="176" fontId="5" fillId="34" borderId="23" xfId="61" applyNumberFormat="1" applyFont="1" applyFill="1" applyBorder="1" applyAlignment="1" applyProtection="1">
      <alignment vertical="center"/>
      <protection locked="0"/>
    </xf>
    <xf numFmtId="0" fontId="5" fillId="33" borderId="17" xfId="61" applyFont="1" applyFill="1" applyBorder="1" applyAlignment="1">
      <alignment vertical="top" wrapText="1"/>
      <protection/>
    </xf>
    <xf numFmtId="0" fontId="5" fillId="35" borderId="11" xfId="61" applyFont="1" applyFill="1" applyBorder="1" applyAlignment="1">
      <alignment vertical="center" wrapText="1"/>
      <protection/>
    </xf>
    <xf numFmtId="0" fontId="5" fillId="35" borderId="17" xfId="61" applyFont="1" applyFill="1" applyBorder="1" applyAlignment="1">
      <alignment vertical="center" wrapText="1"/>
      <protection/>
    </xf>
    <xf numFmtId="0" fontId="5" fillId="33" borderId="20" xfId="61" applyFont="1" applyFill="1" applyBorder="1" applyAlignment="1">
      <alignment horizontal="center" vertical="center" wrapText="1"/>
      <protection/>
    </xf>
    <xf numFmtId="0" fontId="5" fillId="35" borderId="19" xfId="61" applyFont="1" applyFill="1" applyBorder="1" applyAlignment="1">
      <alignment horizontal="left" vertical="center" wrapText="1"/>
      <protection/>
    </xf>
    <xf numFmtId="198" fontId="14" fillId="36" borderId="0" xfId="0" applyNumberFormat="1" applyFont="1" applyFill="1" applyBorder="1" applyAlignment="1">
      <alignment horizontal="center" vertical="center"/>
    </xf>
    <xf numFmtId="0" fontId="14" fillId="36" borderId="0" xfId="0" applyFont="1" applyFill="1" applyBorder="1" applyAlignment="1">
      <alignment horizontal="center" vertical="center"/>
    </xf>
    <xf numFmtId="0" fontId="0" fillId="0" borderId="0" xfId="0" applyBorder="1" applyAlignment="1">
      <alignment vertical="center"/>
    </xf>
    <xf numFmtId="198"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17" xfId="61" applyFont="1" applyFill="1" applyBorder="1" applyAlignment="1" applyProtection="1">
      <alignment vertical="top"/>
      <protection locked="0"/>
    </xf>
    <xf numFmtId="199" fontId="5" fillId="0" borderId="12" xfId="61" applyNumberFormat="1" applyFont="1" applyFill="1" applyBorder="1" applyAlignment="1">
      <alignment horizontal="right" vertical="center"/>
      <protection/>
    </xf>
    <xf numFmtId="198"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8" fillId="33" borderId="19" xfId="61" applyFont="1" applyFill="1" applyBorder="1" applyAlignment="1">
      <alignment horizontal="left" vertical="center"/>
      <protection/>
    </xf>
    <xf numFmtId="0" fontId="8" fillId="33" borderId="12" xfId="61" applyFont="1" applyFill="1" applyBorder="1" applyAlignment="1">
      <alignment horizontal="left" vertical="center"/>
      <protection/>
    </xf>
    <xf numFmtId="0" fontId="5" fillId="0" borderId="14" xfId="61" applyFont="1" applyFill="1" applyBorder="1" applyAlignment="1">
      <alignment vertical="center"/>
      <protection/>
    </xf>
    <xf numFmtId="0" fontId="12" fillId="33" borderId="13" xfId="61" applyFont="1" applyFill="1" applyBorder="1" applyAlignment="1">
      <alignment vertical="center"/>
      <protection/>
    </xf>
    <xf numFmtId="0" fontId="5" fillId="33" borderId="24" xfId="61" applyFont="1" applyFill="1" applyBorder="1" applyAlignment="1">
      <alignment horizontal="center" vertical="center"/>
      <protection/>
    </xf>
    <xf numFmtId="0" fontId="8" fillId="33" borderId="0" xfId="61" applyFont="1" applyFill="1" applyAlignment="1">
      <alignment horizontal="left" vertical="top" wrapText="1"/>
      <protection/>
    </xf>
    <xf numFmtId="0" fontId="8" fillId="33" borderId="0" xfId="61" applyFont="1" applyFill="1" applyAlignment="1">
      <alignment horizontal="left" vertical="top"/>
      <protection/>
    </xf>
    <xf numFmtId="0" fontId="7" fillId="33" borderId="0" xfId="61" applyFont="1" applyFill="1" applyBorder="1" applyAlignment="1">
      <alignment horizontal="center" vertical="top"/>
      <protection/>
    </xf>
    <xf numFmtId="0" fontId="5" fillId="35" borderId="0" xfId="61" applyFont="1" applyFill="1" applyBorder="1" applyAlignment="1">
      <alignment vertical="center" wrapText="1"/>
      <protection/>
    </xf>
    <xf numFmtId="0" fontId="5" fillId="33" borderId="25" xfId="61" applyFont="1" applyFill="1" applyBorder="1" applyAlignment="1">
      <alignment horizontal="left" vertical="top" wrapText="1"/>
      <protection/>
    </xf>
    <xf numFmtId="0" fontId="0" fillId="33" borderId="0" xfId="62" applyFont="1" applyFill="1">
      <alignment vertical="center"/>
      <protection/>
    </xf>
    <xf numFmtId="0" fontId="5" fillId="33" borderId="0" xfId="64" applyFont="1" applyFill="1" applyAlignment="1" quotePrefix="1">
      <alignment horizontal="right" vertical="center"/>
      <protection/>
    </xf>
    <xf numFmtId="0" fontId="7" fillId="33" borderId="0" xfId="64" applyFont="1" applyFill="1" applyAlignment="1">
      <alignment horizontal="left" vertical="center"/>
      <protection/>
    </xf>
    <xf numFmtId="0" fontId="5" fillId="33" borderId="0" xfId="64" applyFont="1" applyFill="1" applyAlignment="1">
      <alignment vertical="center"/>
      <protection/>
    </xf>
    <xf numFmtId="0" fontId="0" fillId="33" borderId="0" xfId="62" applyFont="1" applyFill="1">
      <alignment vertical="center"/>
      <protection/>
    </xf>
    <xf numFmtId="0" fontId="8" fillId="33" borderId="0" xfId="64" applyFont="1" applyFill="1" applyAlignment="1">
      <alignment vertical="center"/>
      <protection/>
    </xf>
    <xf numFmtId="0" fontId="12" fillId="33" borderId="0" xfId="64" applyFont="1" applyFill="1" applyAlignment="1">
      <alignment vertical="center"/>
      <protection/>
    </xf>
    <xf numFmtId="0" fontId="5" fillId="35" borderId="0" xfId="61" applyFont="1" applyFill="1" applyBorder="1" applyAlignment="1">
      <alignment vertical="center"/>
      <protection/>
    </xf>
    <xf numFmtId="0" fontId="5" fillId="35" borderId="10" xfId="61" applyFont="1" applyFill="1" applyBorder="1" applyAlignment="1">
      <alignment vertical="center"/>
      <protection/>
    </xf>
    <xf numFmtId="0" fontId="5" fillId="35" borderId="10" xfId="61" applyFont="1" applyFill="1" applyBorder="1" applyAlignment="1">
      <alignment vertical="center" wrapText="1"/>
      <protection/>
    </xf>
    <xf numFmtId="0" fontId="5" fillId="35" borderId="15" xfId="61" applyFont="1" applyFill="1" applyBorder="1" applyAlignment="1">
      <alignment vertical="center"/>
      <protection/>
    </xf>
    <xf numFmtId="0" fontId="5" fillId="33" borderId="26" xfId="61" applyFont="1" applyFill="1" applyBorder="1" applyAlignment="1">
      <alignment vertical="center"/>
      <protection/>
    </xf>
    <xf numFmtId="0" fontId="5" fillId="33" borderId="24" xfId="61" applyFont="1" applyFill="1" applyBorder="1" applyAlignment="1">
      <alignment vertical="center"/>
      <protection/>
    </xf>
    <xf numFmtId="0" fontId="5" fillId="35" borderId="0" xfId="61" applyFont="1" applyFill="1" applyBorder="1" applyAlignment="1">
      <alignment horizontal="left" vertical="center"/>
      <protection/>
    </xf>
    <xf numFmtId="0" fontId="11" fillId="33" borderId="11" xfId="61" applyFont="1" applyFill="1" applyBorder="1" applyAlignment="1">
      <alignment horizontal="left" vertical="center" wrapText="1"/>
      <protection/>
    </xf>
    <xf numFmtId="0" fontId="0" fillId="33" borderId="0" xfId="64" applyFill="1">
      <alignment vertical="center"/>
      <protection/>
    </xf>
    <xf numFmtId="0" fontId="0" fillId="33" borderId="0" xfId="64" applyFill="1" applyAlignment="1">
      <alignment vertical="center"/>
      <protection/>
    </xf>
    <xf numFmtId="0" fontId="0" fillId="33" borderId="0" xfId="62" applyFill="1">
      <alignment vertical="center"/>
      <protection/>
    </xf>
    <xf numFmtId="0" fontId="0" fillId="33" borderId="0" xfId="64" applyFill="1" applyAlignment="1">
      <alignment horizontal="right" vertical="center"/>
      <protection/>
    </xf>
    <xf numFmtId="0" fontId="7" fillId="33" borderId="13" xfId="61" applyFont="1" applyFill="1" applyBorder="1" applyAlignment="1">
      <alignment vertical="top" wrapText="1"/>
      <protection/>
    </xf>
    <xf numFmtId="177" fontId="15" fillId="0" borderId="15" xfId="61" applyNumberFormat="1" applyFont="1" applyFill="1" applyBorder="1" applyAlignment="1" applyProtection="1">
      <alignment vertical="center"/>
      <protection locked="0"/>
    </xf>
    <xf numFmtId="0" fontId="16" fillId="33" borderId="21" xfId="61" applyFont="1" applyFill="1" applyBorder="1" applyAlignment="1">
      <alignment horizontal="left" vertical="center" shrinkToFit="1"/>
      <protection/>
    </xf>
    <xf numFmtId="0" fontId="15" fillId="33" borderId="11" xfId="61" applyFont="1" applyFill="1" applyBorder="1" applyAlignment="1">
      <alignment horizontal="left" vertical="center" wrapText="1"/>
      <protection/>
    </xf>
    <xf numFmtId="3" fontId="9" fillId="33" borderId="25" xfId="61" applyNumberFormat="1" applyFont="1" applyFill="1" applyBorder="1" applyAlignment="1">
      <alignment horizontal="right" vertical="top" shrinkToFit="1"/>
      <protection/>
    </xf>
    <xf numFmtId="176" fontId="5" fillId="0" borderId="15" xfId="61" applyNumberFormat="1" applyFont="1" applyFill="1" applyBorder="1" applyAlignment="1" applyProtection="1">
      <alignment vertical="center"/>
      <protection locked="0"/>
    </xf>
    <xf numFmtId="176" fontId="5" fillId="0" borderId="14" xfId="61" applyNumberFormat="1" applyFont="1" applyFill="1" applyBorder="1" applyAlignment="1" applyProtection="1">
      <alignment vertical="center"/>
      <protection locked="0"/>
    </xf>
    <xf numFmtId="0" fontId="5" fillId="34" borderId="16" xfId="61" applyFont="1" applyFill="1" applyBorder="1" applyAlignment="1">
      <alignment vertical="center" shrinkToFit="1"/>
      <protection/>
    </xf>
    <xf numFmtId="176" fontId="5" fillId="0" borderId="23" xfId="61" applyNumberFormat="1" applyFont="1" applyFill="1" applyBorder="1" applyAlignment="1" applyProtection="1">
      <alignment vertical="center"/>
      <protection locked="0"/>
    </xf>
    <xf numFmtId="0" fontId="15" fillId="33" borderId="0" xfId="64" applyFont="1" applyFill="1" applyAlignment="1" quotePrefix="1">
      <alignment horizontal="right" vertical="center"/>
      <protection/>
    </xf>
    <xf numFmtId="0" fontId="0" fillId="33" borderId="0" xfId="64" applyFont="1" applyFill="1">
      <alignment vertical="center"/>
      <protection/>
    </xf>
    <xf numFmtId="0" fontId="15" fillId="33" borderId="0" xfId="64" applyFont="1" applyFill="1" applyAlignment="1">
      <alignment vertical="center"/>
      <protection/>
    </xf>
    <xf numFmtId="0" fontId="17" fillId="33" borderId="0" xfId="64" applyFont="1" applyFill="1" applyAlignment="1">
      <alignment vertical="center"/>
      <protection/>
    </xf>
    <xf numFmtId="0" fontId="15" fillId="33" borderId="0" xfId="62" applyFont="1" applyFill="1">
      <alignment vertical="center"/>
      <protection/>
    </xf>
    <xf numFmtId="0" fontId="5" fillId="0" borderId="12" xfId="61" applyFont="1" applyFill="1" applyBorder="1" applyAlignment="1">
      <alignment vertical="top" wrapText="1"/>
      <protection/>
    </xf>
    <xf numFmtId="0" fontId="15" fillId="35" borderId="15" xfId="61" applyFont="1" applyFill="1" applyBorder="1" applyAlignment="1" applyProtection="1">
      <alignment vertical="top"/>
      <protection locked="0"/>
    </xf>
    <xf numFmtId="0" fontId="15" fillId="35" borderId="16" xfId="61" applyFont="1" applyFill="1" applyBorder="1" applyAlignment="1" applyProtection="1">
      <alignment vertical="top"/>
      <protection locked="0"/>
    </xf>
    <xf numFmtId="0" fontId="15" fillId="35" borderId="10" xfId="61" applyFont="1" applyFill="1" applyBorder="1" applyAlignment="1" applyProtection="1">
      <alignment vertical="top"/>
      <protection locked="0"/>
    </xf>
    <xf numFmtId="0" fontId="15" fillId="35" borderId="24" xfId="61" applyFont="1" applyFill="1" applyBorder="1" applyAlignment="1" applyProtection="1">
      <alignment vertical="top"/>
      <protection locked="0"/>
    </xf>
    <xf numFmtId="198" fontId="15" fillId="35" borderId="10" xfId="61" applyNumberFormat="1" applyFont="1" applyFill="1" applyBorder="1" applyAlignment="1" applyProtection="1">
      <alignment vertical="top"/>
      <protection locked="0"/>
    </xf>
    <xf numFmtId="194" fontId="15" fillId="35" borderId="14" xfId="61" applyNumberFormat="1" applyFont="1" applyFill="1" applyBorder="1" applyAlignment="1">
      <alignment horizontal="center" vertical="center"/>
      <protection/>
    </xf>
    <xf numFmtId="176" fontId="15" fillId="34" borderId="15" xfId="61" applyNumberFormat="1" applyFont="1" applyFill="1" applyBorder="1" applyAlignment="1" applyProtection="1">
      <alignment vertical="center"/>
      <protection locked="0"/>
    </xf>
    <xf numFmtId="0" fontId="15" fillId="35" borderId="0" xfId="61" applyFont="1" applyFill="1" applyBorder="1" applyAlignment="1" applyProtection="1">
      <alignment vertical="top"/>
      <protection locked="0"/>
    </xf>
    <xf numFmtId="0" fontId="8" fillId="33" borderId="12" xfId="61" applyFont="1" applyFill="1" applyBorder="1" applyAlignment="1">
      <alignment horizontal="left" vertical="center" shrinkToFit="1"/>
      <protection/>
    </xf>
    <xf numFmtId="0" fontId="15" fillId="35" borderId="20" xfId="61" applyFont="1" applyFill="1" applyBorder="1" applyAlignment="1" applyProtection="1">
      <alignment vertical="center" shrinkToFit="1"/>
      <protection locked="0"/>
    </xf>
    <xf numFmtId="0" fontId="5" fillId="35" borderId="20" xfId="61" applyFont="1" applyFill="1" applyBorder="1" applyAlignment="1" applyProtection="1">
      <alignment vertical="center" shrinkToFit="1"/>
      <protection locked="0"/>
    </xf>
    <xf numFmtId="0" fontId="15" fillId="35" borderId="14" xfId="61" applyFont="1" applyFill="1" applyBorder="1" applyAlignment="1">
      <alignment vertical="center"/>
      <protection/>
    </xf>
    <xf numFmtId="0" fontId="5" fillId="0" borderId="13" xfId="61" applyFont="1" applyFill="1" applyBorder="1" applyAlignment="1">
      <alignment vertical="center"/>
      <protection/>
    </xf>
    <xf numFmtId="0" fontId="5" fillId="0" borderId="15" xfId="61" applyFont="1" applyFill="1" applyBorder="1" applyAlignment="1">
      <alignment horizontal="left" vertical="center"/>
      <protection/>
    </xf>
    <xf numFmtId="0" fontId="5" fillId="0" borderId="15" xfId="61" applyFont="1" applyFill="1" applyBorder="1" applyAlignment="1">
      <alignment vertical="center"/>
      <protection/>
    </xf>
    <xf numFmtId="0" fontId="5" fillId="0" borderId="0" xfId="61" applyFont="1" applyFill="1" applyBorder="1" applyAlignment="1">
      <alignment vertical="center"/>
      <protection/>
    </xf>
    <xf numFmtId="0" fontId="5" fillId="0" borderId="10" xfId="61" applyFont="1" applyFill="1" applyBorder="1" applyAlignment="1">
      <alignment vertical="center"/>
      <protection/>
    </xf>
    <xf numFmtId="0" fontId="5" fillId="35" borderId="15" xfId="61" applyFont="1" applyFill="1" applyBorder="1" applyAlignment="1">
      <alignment vertical="center" wrapText="1"/>
      <protection/>
    </xf>
    <xf numFmtId="0" fontId="7" fillId="33" borderId="14" xfId="61" applyFont="1" applyFill="1" applyBorder="1" applyAlignment="1">
      <alignment vertical="top" wrapText="1"/>
      <protection/>
    </xf>
    <xf numFmtId="0" fontId="5" fillId="33" borderId="10" xfId="61" applyFont="1" applyFill="1" applyBorder="1" applyAlignment="1" applyProtection="1">
      <alignment vertical="top"/>
      <protection locked="0"/>
    </xf>
    <xf numFmtId="0" fontId="18" fillId="33" borderId="0" xfId="64" applyFont="1" applyFill="1" applyAlignment="1">
      <alignment vertical="center"/>
      <protection/>
    </xf>
    <xf numFmtId="0" fontId="14" fillId="33" borderId="0" xfId="62" applyFont="1" applyFill="1">
      <alignment vertical="center"/>
      <protection/>
    </xf>
    <xf numFmtId="0" fontId="5" fillId="35" borderId="15" xfId="61" applyFont="1" applyFill="1" applyBorder="1" applyAlignment="1" applyProtection="1">
      <alignment vertical="top"/>
      <protection locked="0"/>
    </xf>
    <xf numFmtId="0" fontId="5" fillId="35" borderId="10" xfId="61" applyFont="1" applyFill="1" applyBorder="1" applyAlignment="1" applyProtection="1">
      <alignment vertical="top"/>
      <protection locked="0"/>
    </xf>
    <xf numFmtId="198" fontId="5" fillId="35" borderId="10" xfId="61" applyNumberFormat="1" applyFont="1" applyFill="1" applyBorder="1" applyAlignment="1" applyProtection="1">
      <alignment vertical="top"/>
      <protection locked="0"/>
    </xf>
    <xf numFmtId="0" fontId="14" fillId="35" borderId="14" xfId="61" applyFont="1" applyFill="1" applyBorder="1" applyAlignment="1">
      <alignment vertical="center"/>
      <protection/>
    </xf>
    <xf numFmtId="194" fontId="14" fillId="35" borderId="14" xfId="61" applyNumberFormat="1" applyFont="1" applyFill="1" applyBorder="1" applyAlignment="1">
      <alignment horizontal="center" vertical="center"/>
      <protection/>
    </xf>
    <xf numFmtId="0" fontId="14" fillId="33" borderId="11" xfId="61" applyFont="1" applyFill="1" applyBorder="1" applyAlignment="1">
      <alignment horizontal="left" vertical="center" wrapText="1"/>
      <protection/>
    </xf>
    <xf numFmtId="176" fontId="14" fillId="34" borderId="15" xfId="61" applyNumberFormat="1" applyFont="1" applyFill="1" applyBorder="1" applyAlignment="1" applyProtection="1">
      <alignment vertical="center"/>
      <protection locked="0"/>
    </xf>
    <xf numFmtId="0" fontId="14" fillId="35" borderId="20" xfId="61" applyFont="1" applyFill="1" applyBorder="1" applyAlignment="1" applyProtection="1">
      <alignment vertical="center" shrinkToFit="1"/>
      <protection locked="0"/>
    </xf>
    <xf numFmtId="176" fontId="5" fillId="0" borderId="22" xfId="61" applyNumberFormat="1" applyFont="1" applyFill="1" applyBorder="1" applyAlignment="1" applyProtection="1">
      <alignment vertical="center"/>
      <protection locked="0"/>
    </xf>
    <xf numFmtId="194" fontId="15" fillId="35" borderId="14" xfId="61" applyNumberFormat="1" applyFont="1" applyFill="1" applyBorder="1" applyAlignment="1">
      <alignment horizontal="right" vertical="center"/>
      <protection/>
    </xf>
    <xf numFmtId="194" fontId="15" fillId="35" borderId="15" xfId="61" applyNumberFormat="1" applyFont="1" applyFill="1" applyBorder="1" applyAlignment="1" applyProtection="1">
      <alignment vertical="center"/>
      <protection locked="0"/>
    </xf>
    <xf numFmtId="199" fontId="5" fillId="0" borderId="14" xfId="61" applyNumberFormat="1" applyFont="1" applyFill="1" applyBorder="1" applyAlignment="1" applyProtection="1">
      <alignment vertical="center"/>
      <protection locked="0"/>
    </xf>
    <xf numFmtId="0" fontId="14" fillId="33" borderId="0" xfId="61" applyFont="1" applyFill="1" applyAlignment="1">
      <alignment vertical="top"/>
      <protection/>
    </xf>
    <xf numFmtId="194" fontId="5" fillId="35" borderId="14" xfId="61" applyNumberFormat="1" applyFont="1" applyFill="1" applyBorder="1" applyAlignment="1">
      <alignment horizontal="right" vertical="center"/>
      <protection/>
    </xf>
    <xf numFmtId="0" fontId="8" fillId="33" borderId="0" xfId="61" applyFont="1" applyFill="1" applyAlignment="1">
      <alignment horizontal="left" vertical="top" wrapText="1"/>
      <protection/>
    </xf>
    <xf numFmtId="0" fontId="9" fillId="33" borderId="16" xfId="61" applyFont="1" applyFill="1" applyBorder="1" applyAlignment="1">
      <alignment horizontal="center" vertical="center"/>
      <protection/>
    </xf>
    <xf numFmtId="0" fontId="9" fillId="33" borderId="24" xfId="61" applyFont="1" applyFill="1" applyBorder="1" applyAlignment="1">
      <alignment horizontal="center" vertical="center"/>
      <protection/>
    </xf>
    <xf numFmtId="0" fontId="14" fillId="33" borderId="21" xfId="61" applyFont="1" applyFill="1" applyBorder="1" applyAlignment="1">
      <alignment horizontal="left" vertical="center" wrapText="1"/>
      <protection/>
    </xf>
    <xf numFmtId="0" fontId="14" fillId="33" borderId="18" xfId="61" applyFont="1" applyFill="1" applyBorder="1" applyAlignment="1">
      <alignment horizontal="left" vertical="center" wrapText="1"/>
      <protection/>
    </xf>
    <xf numFmtId="194" fontId="5" fillId="33" borderId="20" xfId="61" applyNumberFormat="1" applyFont="1" applyFill="1" applyBorder="1" applyAlignment="1">
      <alignment horizontal="right" vertical="center" shrinkToFit="1"/>
      <protection/>
    </xf>
    <xf numFmtId="194" fontId="5" fillId="33" borderId="12" xfId="61" applyNumberFormat="1" applyFont="1" applyFill="1" applyBorder="1" applyAlignment="1">
      <alignment horizontal="right" vertical="center" shrinkToFit="1"/>
      <protection/>
    </xf>
    <xf numFmtId="0" fontId="14" fillId="35" borderId="19" xfId="61" applyNumberFormat="1" applyFont="1" applyFill="1" applyBorder="1" applyAlignment="1">
      <alignment horizontal="right" vertical="center"/>
      <protection/>
    </xf>
    <xf numFmtId="0" fontId="14" fillId="35" borderId="17" xfId="61" applyNumberFormat="1" applyFont="1" applyFill="1" applyBorder="1" applyAlignment="1">
      <alignment horizontal="right" vertical="center"/>
      <protection/>
    </xf>
    <xf numFmtId="0" fontId="5" fillId="33" borderId="12" xfId="61" applyFont="1" applyFill="1" applyBorder="1" applyAlignment="1">
      <alignment horizontal="left" vertical="top" wrapText="1"/>
      <protection/>
    </xf>
    <xf numFmtId="0" fontId="5" fillId="33" borderId="13" xfId="61" applyFont="1" applyFill="1" applyBorder="1" applyAlignment="1">
      <alignment horizontal="left" vertical="top" wrapText="1"/>
      <protection/>
    </xf>
    <xf numFmtId="0" fontId="8" fillId="33" borderId="0" xfId="61" applyFont="1" applyFill="1" applyAlignment="1">
      <alignment horizontal="left" vertical="top"/>
      <protection/>
    </xf>
    <xf numFmtId="0" fontId="5" fillId="33" borderId="12" xfId="61" applyFont="1" applyFill="1" applyBorder="1" applyAlignment="1">
      <alignment horizontal="left" vertical="center"/>
      <protection/>
    </xf>
    <xf numFmtId="0" fontId="5" fillId="33" borderId="13" xfId="61" applyFont="1" applyFill="1" applyBorder="1" applyAlignment="1">
      <alignment horizontal="left" vertical="center"/>
      <protection/>
    </xf>
    <xf numFmtId="0" fontId="5" fillId="33" borderId="12"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21" xfId="61" applyFont="1" applyFill="1" applyBorder="1" applyAlignment="1">
      <alignment horizontal="left" vertical="center" wrapText="1"/>
      <protection/>
    </xf>
    <xf numFmtId="0" fontId="5" fillId="33" borderId="18" xfId="61" applyFont="1" applyFill="1" applyBorder="1" applyAlignment="1">
      <alignment horizontal="left" vertical="center" wrapText="1"/>
      <protection/>
    </xf>
    <xf numFmtId="197" fontId="5" fillId="0" borderId="19" xfId="61" applyNumberFormat="1" applyFont="1" applyFill="1" applyBorder="1" applyAlignment="1">
      <alignment horizontal="right" vertical="center"/>
      <protection/>
    </xf>
    <xf numFmtId="197" fontId="5" fillId="0" borderId="17" xfId="61" applyNumberFormat="1" applyFont="1" applyFill="1" applyBorder="1" applyAlignment="1">
      <alignment horizontal="right" vertical="center"/>
      <protection/>
    </xf>
    <xf numFmtId="0" fontId="5" fillId="35" borderId="20" xfId="61" applyFont="1" applyFill="1" applyBorder="1" applyAlignment="1">
      <alignment horizontal="left" vertical="center"/>
      <protection/>
    </xf>
    <xf numFmtId="0" fontId="12" fillId="33" borderId="12" xfId="61" applyFont="1" applyFill="1" applyBorder="1" applyAlignment="1">
      <alignment horizontal="left" vertical="center" wrapText="1"/>
      <protection/>
    </xf>
    <xf numFmtId="0" fontId="12" fillId="33" borderId="13" xfId="61" applyFont="1" applyFill="1" applyBorder="1" applyAlignment="1">
      <alignment horizontal="left" vertical="center" wrapText="1"/>
      <protection/>
    </xf>
    <xf numFmtId="0" fontId="5" fillId="33" borderId="19" xfId="61" applyFont="1" applyFill="1" applyBorder="1" applyAlignment="1">
      <alignment vertical="top" wrapText="1"/>
      <protection/>
    </xf>
    <xf numFmtId="0" fontId="5" fillId="33" borderId="11" xfId="61" applyFont="1" applyFill="1" applyBorder="1" applyAlignment="1">
      <alignment vertical="top"/>
      <protection/>
    </xf>
    <xf numFmtId="0" fontId="5" fillId="33" borderId="11" xfId="61" applyFont="1" applyFill="1" applyBorder="1" applyAlignment="1">
      <alignment/>
      <protection/>
    </xf>
    <xf numFmtId="0" fontId="5" fillId="33" borderId="17"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9" fillId="33" borderId="27" xfId="61" applyFont="1" applyFill="1" applyBorder="1" applyAlignment="1">
      <alignment vertical="center" shrinkToFit="1"/>
      <protection/>
    </xf>
    <xf numFmtId="0" fontId="5" fillId="33" borderId="28" xfId="61" applyFont="1" applyFill="1" applyBorder="1" applyAlignment="1">
      <alignment/>
      <protection/>
    </xf>
    <xf numFmtId="0" fontId="5" fillId="33" borderId="29" xfId="61" applyFont="1" applyFill="1" applyBorder="1" applyAlignment="1">
      <alignment/>
      <protection/>
    </xf>
    <xf numFmtId="0" fontId="5" fillId="33" borderId="0" xfId="64" applyFont="1" applyFill="1" applyAlignment="1">
      <alignment horizontal="left" vertical="center"/>
      <protection/>
    </xf>
    <xf numFmtId="0" fontId="0" fillId="33" borderId="0" xfId="64" applyFont="1" applyFill="1" applyAlignment="1">
      <alignment horizontal="right" vertical="center"/>
      <protection/>
    </xf>
    <xf numFmtId="0" fontId="5" fillId="33" borderId="19" xfId="61" applyFont="1" applyFill="1" applyBorder="1" applyAlignment="1">
      <alignment horizontal="left" vertical="top" wrapText="1"/>
      <protection/>
    </xf>
    <xf numFmtId="0" fontId="5" fillId="33" borderId="17" xfId="61" applyFont="1" applyFill="1" applyBorder="1" applyAlignment="1">
      <alignment horizontal="left" vertical="top" wrapText="1"/>
      <protection/>
    </xf>
    <xf numFmtId="0" fontId="5" fillId="35" borderId="14" xfId="61" applyFont="1" applyFill="1" applyBorder="1" applyAlignment="1">
      <alignment horizontal="left" vertical="top" wrapText="1"/>
      <protection/>
    </xf>
    <xf numFmtId="0" fontId="15" fillId="0" borderId="15" xfId="61" applyFont="1" applyFill="1" applyBorder="1" applyAlignment="1" applyProtection="1">
      <alignment horizontal="left" vertical="top"/>
      <protection locked="0"/>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5" fillId="33" borderId="21" xfId="61" applyFont="1" applyFill="1" applyBorder="1" applyAlignment="1">
      <alignment horizontal="left" vertical="top" wrapText="1"/>
      <protection/>
    </xf>
    <xf numFmtId="0" fontId="5" fillId="33" borderId="25" xfId="61" applyFont="1" applyFill="1" applyBorder="1" applyAlignment="1">
      <alignment horizontal="left" vertical="top" wrapText="1"/>
      <protection/>
    </xf>
    <xf numFmtId="0" fontId="5" fillId="33" borderId="12" xfId="61" applyFont="1" applyFill="1" applyBorder="1" applyAlignment="1">
      <alignment vertical="top" wrapText="1"/>
      <protection/>
    </xf>
    <xf numFmtId="0" fontId="14" fillId="35" borderId="20" xfId="61" applyFont="1" applyFill="1" applyBorder="1" applyAlignment="1" applyProtection="1">
      <alignment horizontal="left" vertical="center" wrapText="1"/>
      <protection locked="0"/>
    </xf>
    <xf numFmtId="0" fontId="5" fillId="35" borderId="20" xfId="61" applyFont="1" applyFill="1" applyBorder="1" applyAlignment="1" applyProtection="1">
      <alignment horizontal="left" vertical="center" wrapText="1"/>
      <protection locked="0"/>
    </xf>
    <xf numFmtId="0" fontId="5" fillId="33" borderId="20"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0" fontId="12" fillId="33" borderId="19" xfId="61" applyFont="1" applyFill="1" applyBorder="1" applyAlignment="1">
      <alignment horizontal="left" vertical="center" wrapText="1"/>
      <protection/>
    </xf>
    <xf numFmtId="0" fontId="12" fillId="33" borderId="16" xfId="61" applyFont="1" applyFill="1" applyBorder="1" applyAlignment="1">
      <alignment horizontal="left" vertical="center" wrapText="1"/>
      <protection/>
    </xf>
    <xf numFmtId="0" fontId="12" fillId="33" borderId="17" xfId="61" applyFont="1" applyFill="1" applyBorder="1" applyAlignment="1">
      <alignment horizontal="left" vertical="center" wrapText="1"/>
      <protection/>
    </xf>
    <xf numFmtId="0" fontId="12" fillId="33" borderId="24" xfId="61" applyFont="1" applyFill="1" applyBorder="1" applyAlignment="1">
      <alignment horizontal="left" vertical="center" wrapText="1"/>
      <protection/>
    </xf>
    <xf numFmtId="0" fontId="5" fillId="33" borderId="15" xfId="61" applyFont="1" applyFill="1" applyBorder="1" applyAlignment="1">
      <alignment horizontal="center" vertical="center"/>
      <protection/>
    </xf>
    <xf numFmtId="0" fontId="5" fillId="33" borderId="19" xfId="61" applyFont="1" applyFill="1" applyBorder="1" applyAlignment="1">
      <alignment horizontal="center" vertical="center" wrapText="1"/>
      <protection/>
    </xf>
    <xf numFmtId="0" fontId="5" fillId="33" borderId="16" xfId="61"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5" fillId="33" borderId="26" xfId="61" applyFont="1" applyFill="1" applyBorder="1" applyAlignment="1">
      <alignment horizontal="center" vertical="center" wrapText="1"/>
      <protection/>
    </xf>
    <xf numFmtId="0" fontId="5" fillId="33" borderId="17" xfId="61" applyFont="1" applyFill="1" applyBorder="1" applyAlignment="1">
      <alignment horizontal="center" vertical="center" wrapText="1"/>
      <protection/>
    </xf>
    <xf numFmtId="0" fontId="5" fillId="33" borderId="24" xfId="61" applyFont="1" applyFill="1" applyBorder="1" applyAlignment="1">
      <alignment horizontal="center" vertical="center" wrapText="1"/>
      <protection/>
    </xf>
    <xf numFmtId="0" fontId="5" fillId="33" borderId="11"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26" xfId="61" applyFont="1" applyFill="1" applyBorder="1" applyAlignment="1">
      <alignment horizontal="center" vertical="center"/>
      <protection/>
    </xf>
    <xf numFmtId="0" fontId="8" fillId="33" borderId="12" xfId="61" applyFont="1" applyFill="1" applyBorder="1" applyAlignment="1">
      <alignment horizontal="left" vertical="center"/>
      <protection/>
    </xf>
    <xf numFmtId="0" fontId="8" fillId="33" borderId="14" xfId="61" applyFont="1" applyFill="1" applyBorder="1" applyAlignment="1">
      <alignment horizontal="left" vertical="center"/>
      <protection/>
    </xf>
    <xf numFmtId="0" fontId="8" fillId="33" borderId="30" xfId="61" applyFont="1" applyFill="1" applyBorder="1" applyAlignment="1">
      <alignment horizontal="left" vertical="center"/>
      <protection/>
    </xf>
    <xf numFmtId="195" fontId="14" fillId="35" borderId="15" xfId="61" applyNumberFormat="1" applyFont="1" applyFill="1" applyBorder="1" applyAlignment="1">
      <alignment horizontal="center" vertical="center" shrinkToFit="1"/>
      <protection/>
    </xf>
    <xf numFmtId="195" fontId="14" fillId="35" borderId="10" xfId="61" applyNumberFormat="1" applyFont="1" applyFill="1" applyBorder="1" applyAlignment="1">
      <alignment horizontal="center" vertical="center" shrinkToFit="1"/>
      <protection/>
    </xf>
    <xf numFmtId="195" fontId="14" fillId="35" borderId="15" xfId="61" applyNumberFormat="1" applyFont="1" applyFill="1" applyBorder="1" applyAlignment="1">
      <alignment horizontal="center" vertical="center"/>
      <protection/>
    </xf>
    <xf numFmtId="195" fontId="14" fillId="35" borderId="10" xfId="61" applyNumberFormat="1" applyFont="1" applyFill="1" applyBorder="1" applyAlignment="1">
      <alignment horizontal="center" vertical="center"/>
      <protection/>
    </xf>
    <xf numFmtId="0" fontId="5" fillId="33" borderId="12" xfId="61" applyFont="1" applyFill="1" applyBorder="1" applyAlignment="1">
      <alignment horizontal="center" vertical="center" shrinkToFit="1"/>
      <protection/>
    </xf>
    <xf numFmtId="0" fontId="5" fillId="33" borderId="14" xfId="61" applyFont="1" applyFill="1" applyBorder="1" applyAlignment="1">
      <alignment horizontal="center" vertical="center" shrinkToFit="1"/>
      <protection/>
    </xf>
    <xf numFmtId="0" fontId="5" fillId="33" borderId="13" xfId="61" applyFont="1" applyFill="1" applyBorder="1" applyAlignment="1">
      <alignment horizontal="center" vertical="center" shrinkToFit="1"/>
      <protection/>
    </xf>
    <xf numFmtId="176" fontId="14" fillId="35" borderId="19" xfId="61" applyNumberFormat="1" applyFont="1" applyFill="1" applyBorder="1" applyAlignment="1">
      <alignment horizontal="right" vertical="center"/>
      <protection/>
    </xf>
    <xf numFmtId="176" fontId="14" fillId="35" borderId="17" xfId="61" applyNumberFormat="1" applyFont="1" applyFill="1" applyBorder="1" applyAlignment="1">
      <alignment horizontal="right" vertical="center"/>
      <protection/>
    </xf>
    <xf numFmtId="0" fontId="5" fillId="35" borderId="11" xfId="61" applyFont="1" applyFill="1" applyBorder="1" applyAlignment="1">
      <alignment horizontal="center" vertical="center"/>
      <protection/>
    </xf>
    <xf numFmtId="0" fontId="5" fillId="35" borderId="0" xfId="61" applyFont="1" applyFill="1" applyBorder="1" applyAlignment="1">
      <alignment horizontal="center" vertical="center"/>
      <protection/>
    </xf>
    <xf numFmtId="0" fontId="5" fillId="35" borderId="26"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8" fillId="33" borderId="14"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195" fontId="5" fillId="35" borderId="19" xfId="61" applyNumberFormat="1" applyFont="1" applyFill="1" applyBorder="1" applyAlignment="1">
      <alignment vertical="center"/>
      <protection/>
    </xf>
    <xf numFmtId="195" fontId="5" fillId="35" borderId="17" xfId="61" applyNumberFormat="1" applyFont="1" applyFill="1" applyBorder="1" applyAlignment="1">
      <alignment vertical="center"/>
      <protection/>
    </xf>
    <xf numFmtId="0" fontId="5" fillId="35" borderId="19" xfId="61" applyNumberFormat="1" applyFont="1" applyFill="1" applyBorder="1" applyAlignment="1">
      <alignment vertical="center"/>
      <protection/>
    </xf>
    <xf numFmtId="0" fontId="5" fillId="35" borderId="17" xfId="61" applyNumberFormat="1" applyFont="1" applyFill="1" applyBorder="1" applyAlignment="1">
      <alignment vertical="center"/>
      <protection/>
    </xf>
    <xf numFmtId="176" fontId="14" fillId="35" borderId="19" xfId="61" applyNumberFormat="1" applyFont="1" applyFill="1" applyBorder="1" applyAlignment="1">
      <alignment horizontal="right" vertical="center" shrinkToFit="1"/>
      <protection/>
    </xf>
    <xf numFmtId="176" fontId="14" fillId="35" borderId="17" xfId="61" applyNumberFormat="1" applyFont="1" applyFill="1" applyBorder="1" applyAlignment="1">
      <alignment horizontal="right" vertical="center" shrinkToFit="1"/>
      <protection/>
    </xf>
    <xf numFmtId="189" fontId="5" fillId="0" borderId="19" xfId="61" applyNumberFormat="1" applyFont="1" applyFill="1" applyBorder="1" applyAlignment="1">
      <alignment horizontal="left" vertical="center"/>
      <protection/>
    </xf>
    <xf numFmtId="189" fontId="5" fillId="0" borderId="17" xfId="61" applyNumberFormat="1" applyFont="1" applyFill="1" applyBorder="1" applyAlignment="1">
      <alignment horizontal="left" vertical="center"/>
      <protection/>
    </xf>
    <xf numFmtId="0" fontId="14" fillId="35" borderId="20" xfId="61" applyFont="1" applyFill="1" applyBorder="1" applyAlignment="1">
      <alignment horizontal="left" vertical="center" wrapText="1"/>
      <protection/>
    </xf>
    <xf numFmtId="176" fontId="5" fillId="0" borderId="23" xfId="61" applyNumberFormat="1" applyFont="1" applyFill="1" applyBorder="1" applyAlignment="1" applyProtection="1">
      <alignment horizontal="center" vertical="center"/>
      <protection locked="0"/>
    </xf>
    <xf numFmtId="176" fontId="5" fillId="0" borderId="13" xfId="61" applyNumberFormat="1" applyFont="1" applyFill="1" applyBorder="1" applyAlignment="1" applyProtection="1">
      <alignment horizontal="center" vertical="center"/>
      <protection locked="0"/>
    </xf>
    <xf numFmtId="0" fontId="14" fillId="34" borderId="12" xfId="61" applyFont="1" applyFill="1" applyBorder="1" applyAlignment="1">
      <alignment horizontal="left" vertical="top" wrapText="1"/>
      <protection/>
    </xf>
    <xf numFmtId="0" fontId="14" fillId="34" borderId="14" xfId="61" applyFont="1" applyFill="1" applyBorder="1" applyAlignment="1">
      <alignment horizontal="left" vertical="top" wrapText="1"/>
      <protection/>
    </xf>
    <xf numFmtId="0" fontId="14" fillId="34" borderId="13" xfId="61" applyFont="1" applyFill="1" applyBorder="1" applyAlignment="1">
      <alignment horizontal="left" vertical="top" wrapText="1"/>
      <protection/>
    </xf>
    <xf numFmtId="0" fontId="14" fillId="34" borderId="12" xfId="61" applyFont="1" applyFill="1" applyBorder="1" applyAlignment="1" applyProtection="1">
      <alignment horizontal="left" vertical="top" wrapText="1"/>
      <protection locked="0"/>
    </xf>
    <xf numFmtId="0" fontId="14" fillId="34" borderId="14" xfId="61" applyFont="1" applyFill="1" applyBorder="1" applyAlignment="1" applyProtection="1">
      <alignment horizontal="left" vertical="top" wrapText="1"/>
      <protection locked="0"/>
    </xf>
    <xf numFmtId="0" fontId="14" fillId="34" borderId="13" xfId="61" applyFont="1" applyFill="1" applyBorder="1" applyAlignment="1" applyProtection="1">
      <alignment horizontal="left" vertical="top" wrapText="1"/>
      <protection locked="0"/>
    </xf>
    <xf numFmtId="196" fontId="14" fillId="35" borderId="12" xfId="61" applyNumberFormat="1" applyFont="1" applyFill="1" applyBorder="1" applyAlignment="1">
      <alignment horizontal="left" vertical="top" wrapText="1"/>
      <protection/>
    </xf>
    <xf numFmtId="196" fontId="14" fillId="35" borderId="14" xfId="61" applyNumberFormat="1" applyFont="1" applyFill="1" applyBorder="1" applyAlignment="1">
      <alignment horizontal="left" vertical="top" wrapText="1"/>
      <protection/>
    </xf>
    <xf numFmtId="0" fontId="14" fillId="35" borderId="12" xfId="61" applyNumberFormat="1" applyFont="1" applyFill="1" applyBorder="1" applyAlignment="1">
      <alignment horizontal="left" vertical="top" wrapText="1" shrinkToFit="1"/>
      <protection/>
    </xf>
    <xf numFmtId="0" fontId="14" fillId="35" borderId="14" xfId="61" applyNumberFormat="1" applyFont="1" applyFill="1" applyBorder="1" applyAlignment="1">
      <alignment horizontal="left" vertical="top" wrapText="1" shrinkToFit="1"/>
      <protection/>
    </xf>
    <xf numFmtId="0" fontId="14" fillId="35" borderId="20" xfId="61" applyFont="1" applyFill="1" applyBorder="1" applyAlignment="1" applyProtection="1">
      <alignment horizontal="left" vertical="top" wrapText="1"/>
      <protection locked="0"/>
    </xf>
    <xf numFmtId="0" fontId="7" fillId="33" borderId="0" xfId="61" applyFont="1" applyFill="1" applyBorder="1" applyAlignment="1">
      <alignment horizontal="center" vertical="top"/>
      <protection/>
    </xf>
    <xf numFmtId="0" fontId="5" fillId="33" borderId="0" xfId="64" applyFont="1" applyFill="1" applyBorder="1" applyAlignment="1">
      <alignment horizontal="left" vertical="center" wrapText="1"/>
      <protection/>
    </xf>
    <xf numFmtId="0" fontId="5" fillId="33" borderId="27" xfId="61" applyFont="1" applyFill="1" applyBorder="1" applyAlignment="1">
      <alignment horizontal="center" vertical="center"/>
      <protection/>
    </xf>
    <xf numFmtId="0" fontId="5" fillId="33" borderId="28" xfId="61" applyFont="1" applyFill="1" applyBorder="1" applyAlignment="1">
      <alignment horizontal="center" vertical="center"/>
      <protection/>
    </xf>
    <xf numFmtId="0" fontId="5" fillId="33" borderId="29" xfId="61" applyFont="1" applyFill="1" applyBorder="1" applyAlignment="1">
      <alignment horizontal="center" vertical="center"/>
      <protection/>
    </xf>
    <xf numFmtId="0" fontId="20" fillId="33" borderId="21" xfId="61" applyFont="1" applyFill="1" applyBorder="1" applyAlignment="1">
      <alignment horizontal="left" vertical="center" wrapText="1"/>
      <protection/>
    </xf>
    <xf numFmtId="0" fontId="20" fillId="33" borderId="18" xfId="61" applyFont="1" applyFill="1" applyBorder="1" applyAlignment="1">
      <alignment horizontal="left" vertical="center" wrapText="1"/>
      <protection/>
    </xf>
    <xf numFmtId="0" fontId="15" fillId="35" borderId="19" xfId="61" applyNumberFormat="1" applyFont="1" applyFill="1" applyBorder="1" applyAlignment="1">
      <alignment horizontal="right" vertical="center"/>
      <protection/>
    </xf>
    <xf numFmtId="0" fontId="15" fillId="35" borderId="17" xfId="61" applyNumberFormat="1" applyFont="1" applyFill="1" applyBorder="1" applyAlignment="1">
      <alignment horizontal="right" vertical="center"/>
      <protection/>
    </xf>
    <xf numFmtId="0" fontId="15" fillId="33" borderId="0" xfId="64" applyFont="1" applyFill="1" applyAlignment="1">
      <alignment horizontal="left" vertical="center"/>
      <protection/>
    </xf>
    <xf numFmtId="0" fontId="15" fillId="35" borderId="14" xfId="61" applyFont="1" applyFill="1" applyBorder="1" applyAlignment="1">
      <alignment horizontal="left" vertical="top" wrapText="1"/>
      <protection/>
    </xf>
    <xf numFmtId="0" fontId="15" fillId="35" borderId="20" xfId="61" applyFont="1" applyFill="1" applyBorder="1" applyAlignment="1" applyProtection="1">
      <alignment horizontal="left" vertical="center" wrapText="1"/>
      <protection locked="0"/>
    </xf>
    <xf numFmtId="195" fontId="15" fillId="35" borderId="15" xfId="61" applyNumberFormat="1" applyFont="1" applyFill="1" applyBorder="1" applyAlignment="1">
      <alignment horizontal="center" vertical="center" shrinkToFit="1"/>
      <protection/>
    </xf>
    <xf numFmtId="195" fontId="15" fillId="35" borderId="10" xfId="61" applyNumberFormat="1" applyFont="1" applyFill="1" applyBorder="1" applyAlignment="1">
      <alignment horizontal="center" vertical="center" shrinkToFit="1"/>
      <protection/>
    </xf>
    <xf numFmtId="195" fontId="15" fillId="35" borderId="15" xfId="61" applyNumberFormat="1" applyFont="1" applyFill="1" applyBorder="1" applyAlignment="1">
      <alignment horizontal="center" vertical="center"/>
      <protection/>
    </xf>
    <xf numFmtId="195" fontId="15" fillId="35" borderId="10" xfId="61" applyNumberFormat="1" applyFont="1" applyFill="1" applyBorder="1" applyAlignment="1">
      <alignment horizontal="center" vertical="center"/>
      <protection/>
    </xf>
    <xf numFmtId="190" fontId="15" fillId="35" borderId="19" xfId="61" applyNumberFormat="1" applyFont="1" applyFill="1" applyBorder="1" applyAlignment="1">
      <alignment horizontal="right" vertical="center"/>
      <protection/>
    </xf>
    <xf numFmtId="190" fontId="15" fillId="35" borderId="17" xfId="61" applyNumberFormat="1" applyFont="1" applyFill="1" applyBorder="1" applyAlignment="1">
      <alignment horizontal="right" vertical="center"/>
      <protection/>
    </xf>
    <xf numFmtId="0" fontId="20" fillId="33" borderId="21" xfId="61" applyFont="1" applyFill="1" applyBorder="1" applyAlignment="1">
      <alignment horizontal="left" vertical="center" wrapText="1" shrinkToFit="1"/>
      <protection/>
    </xf>
    <xf numFmtId="0" fontId="20" fillId="33" borderId="18" xfId="61" applyFont="1" applyFill="1" applyBorder="1" applyAlignment="1">
      <alignment horizontal="left" vertical="center" wrapText="1" shrinkToFit="1"/>
      <protection/>
    </xf>
    <xf numFmtId="189" fontId="15" fillId="35" borderId="19" xfId="61" applyNumberFormat="1" applyFont="1" applyFill="1" applyBorder="1" applyAlignment="1">
      <alignment vertical="center"/>
      <protection/>
    </xf>
    <xf numFmtId="189" fontId="15" fillId="35" borderId="17" xfId="61" applyNumberFormat="1" applyFont="1" applyFill="1" applyBorder="1" applyAlignment="1">
      <alignment vertical="center"/>
      <protection/>
    </xf>
    <xf numFmtId="0" fontId="15" fillId="35" borderId="19"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190" fontId="15" fillId="35" borderId="19" xfId="61" applyNumberFormat="1" applyFont="1" applyFill="1" applyBorder="1" applyAlignment="1">
      <alignment horizontal="right" vertical="center" shrinkToFit="1"/>
      <protection/>
    </xf>
    <xf numFmtId="190" fontId="15" fillId="35" borderId="17" xfId="61" applyNumberFormat="1" applyFont="1" applyFill="1" applyBorder="1" applyAlignment="1">
      <alignment horizontal="right" vertical="center" shrinkToFit="1"/>
      <protection/>
    </xf>
    <xf numFmtId="0" fontId="15" fillId="35" borderId="20" xfId="61" applyFont="1" applyFill="1" applyBorder="1" applyAlignment="1">
      <alignment horizontal="left" vertical="center" wrapText="1"/>
      <protection/>
    </xf>
    <xf numFmtId="0" fontId="15" fillId="34" borderId="12" xfId="61" applyFont="1" applyFill="1" applyBorder="1" applyAlignment="1">
      <alignment horizontal="left" vertical="top" wrapText="1"/>
      <protection/>
    </xf>
    <xf numFmtId="0" fontId="15" fillId="34" borderId="14" xfId="61" applyFont="1" applyFill="1" applyBorder="1" applyAlignment="1">
      <alignment horizontal="left" vertical="top" wrapText="1"/>
      <protection/>
    </xf>
    <xf numFmtId="0" fontId="15" fillId="34" borderId="13" xfId="61" applyFont="1" applyFill="1" applyBorder="1" applyAlignment="1">
      <alignment horizontal="left" vertical="top" wrapText="1"/>
      <protection/>
    </xf>
    <xf numFmtId="0" fontId="15" fillId="34" borderId="12" xfId="61" applyFont="1" applyFill="1" applyBorder="1" applyAlignment="1" applyProtection="1">
      <alignment horizontal="left" vertical="top" wrapText="1"/>
      <protection locked="0"/>
    </xf>
    <xf numFmtId="0" fontId="15" fillId="34" borderId="14" xfId="61" applyFont="1" applyFill="1" applyBorder="1" applyAlignment="1" applyProtection="1">
      <alignment horizontal="left" vertical="top" wrapText="1"/>
      <protection locked="0"/>
    </xf>
    <xf numFmtId="0" fontId="15" fillId="34" borderId="13" xfId="61" applyFont="1" applyFill="1" applyBorder="1" applyAlignment="1" applyProtection="1">
      <alignment horizontal="left" vertical="top" wrapText="1"/>
      <protection locked="0"/>
    </xf>
    <xf numFmtId="196" fontId="15" fillId="35" borderId="12" xfId="61" applyNumberFormat="1" applyFont="1" applyFill="1" applyBorder="1" applyAlignment="1">
      <alignment horizontal="left" vertical="top" wrapText="1"/>
      <protection/>
    </xf>
    <xf numFmtId="196" fontId="15" fillId="35" borderId="14" xfId="61" applyNumberFormat="1" applyFont="1" applyFill="1" applyBorder="1" applyAlignment="1">
      <alignment horizontal="left" vertical="top" wrapText="1"/>
      <protection/>
    </xf>
    <xf numFmtId="196" fontId="15" fillId="35" borderId="13" xfId="61" applyNumberFormat="1" applyFont="1" applyFill="1" applyBorder="1" applyAlignment="1">
      <alignment horizontal="left" vertical="top" wrapText="1"/>
      <protection/>
    </xf>
    <xf numFmtId="0" fontId="15" fillId="35" borderId="12" xfId="61" applyNumberFormat="1" applyFont="1" applyFill="1" applyBorder="1" applyAlignment="1">
      <alignment horizontal="left" vertical="top" wrapText="1" shrinkToFit="1"/>
      <protection/>
    </xf>
    <xf numFmtId="0" fontId="15" fillId="35" borderId="14" xfId="61" applyNumberFormat="1" applyFont="1" applyFill="1" applyBorder="1" applyAlignment="1">
      <alignment horizontal="left" vertical="top" wrapText="1" shrinkToFit="1"/>
      <protection/>
    </xf>
    <xf numFmtId="0" fontId="15" fillId="35" borderId="13" xfId="61" applyNumberFormat="1" applyFont="1" applyFill="1" applyBorder="1" applyAlignment="1">
      <alignment horizontal="left" vertical="top" wrapText="1" shrinkToFit="1"/>
      <protection/>
    </xf>
    <xf numFmtId="0" fontId="15" fillId="35" borderId="20" xfId="61"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様式案】計画書" xfId="61"/>
    <cellStyle name="標準_【新様式案】提出書" xfId="62"/>
    <cellStyle name="標準_【新様式案】報告書"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85725</xdr:rowOff>
    </xdr:from>
    <xdr:ext cx="123825" cy="228600"/>
    <xdr:sp fLocksText="0">
      <xdr:nvSpPr>
        <xdr:cNvPr id="1" name="Text Box 5"/>
        <xdr:cNvSpPr txBox="1">
          <a:spLocks noChangeArrowheads="1"/>
        </xdr:cNvSpPr>
      </xdr:nvSpPr>
      <xdr:spPr>
        <a:xfrm>
          <a:off x="5772150" y="1790700"/>
          <a:ext cx="123825" cy="22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15</xdr:col>
      <xdr:colOff>752475</xdr:colOff>
      <xdr:row>8</xdr:row>
      <xdr:rowOff>0</xdr:rowOff>
    </xdr:from>
    <xdr:ext cx="171450" cy="190500"/>
    <xdr:sp>
      <xdr:nvSpPr>
        <xdr:cNvPr id="2" name="Text Box 6"/>
        <xdr:cNvSpPr txBox="1">
          <a:spLocks noChangeArrowheads="1"/>
        </xdr:cNvSpPr>
      </xdr:nvSpPr>
      <xdr:spPr>
        <a:xfrm>
          <a:off x="10820400" y="1514475"/>
          <a:ext cx="171450" cy="190500"/>
        </a:xfrm>
        <a:prstGeom prst="rect">
          <a:avLst/>
        </a:prstGeom>
        <a:noFill/>
        <a:ln w="9525" cmpd="sng">
          <a:solidFill>
            <a:srgbClr val="000000"/>
          </a:solidFill>
          <a:headEnd type="none"/>
          <a:tailEnd type="none"/>
        </a:ln>
      </xdr:spPr>
      <xdr:txBody>
        <a:bodyPr vertOverflow="clip" wrap="square" lIns="18288" tIns="18288" rIns="0" bIns="0">
          <a:spAutoFit/>
        </a:bodyPr>
        <a:p>
          <a:pPr algn="l">
            <a:defRPr/>
          </a:pPr>
          <a:r>
            <a:rPr lang="en-US" cap="none" sz="1050" b="0" i="0" u="none" baseline="0">
              <a:solidFill>
                <a:srgbClr val="000000"/>
              </a:solidFill>
              <a:latin typeface="ＭＳ 明朝"/>
              <a:ea typeface="ＭＳ 明朝"/>
              <a:cs typeface="ＭＳ 明朝"/>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85725</xdr:rowOff>
    </xdr:from>
    <xdr:ext cx="123825" cy="228600"/>
    <xdr:sp fLocksText="0">
      <xdr:nvSpPr>
        <xdr:cNvPr id="1" name="Text Box 5"/>
        <xdr:cNvSpPr txBox="1">
          <a:spLocks noChangeArrowheads="1"/>
        </xdr:cNvSpPr>
      </xdr:nvSpPr>
      <xdr:spPr>
        <a:xfrm>
          <a:off x="5772150" y="1790700"/>
          <a:ext cx="123825" cy="228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14</xdr:col>
      <xdr:colOff>257175</xdr:colOff>
      <xdr:row>6</xdr:row>
      <xdr:rowOff>114300</xdr:rowOff>
    </xdr:from>
    <xdr:to>
      <xdr:col>16</xdr:col>
      <xdr:colOff>133350</xdr:colOff>
      <xdr:row>11</xdr:row>
      <xdr:rowOff>180975</xdr:rowOff>
    </xdr:to>
    <xdr:grpSp>
      <xdr:nvGrpSpPr>
        <xdr:cNvPr id="2" name="Group 6"/>
        <xdr:cNvGrpSpPr>
          <a:grpSpLocks/>
        </xdr:cNvGrpSpPr>
      </xdr:nvGrpSpPr>
      <xdr:grpSpPr>
        <a:xfrm>
          <a:off x="10020300" y="1247775"/>
          <a:ext cx="1181100" cy="1019175"/>
          <a:chOff x="653" y="158"/>
          <a:chExt cx="104" cy="95"/>
        </a:xfrm>
        <a:solidFill>
          <a:srgbClr val="FFFFFF"/>
        </a:solidFill>
      </xdr:grpSpPr>
      <xdr:sp>
        <xdr:nvSpPr>
          <xdr:cNvPr id="3" name="Text Box 7"/>
          <xdr:cNvSpPr txBox="1">
            <a:spLocks noChangeArrowheads="1"/>
          </xdr:cNvSpPr>
        </xdr:nvSpPr>
        <xdr:spPr>
          <a:xfrm>
            <a:off x="657" y="172"/>
            <a:ext cx="96" cy="63"/>
          </a:xfrm>
          <a:prstGeom prst="rect">
            <a:avLst/>
          </a:prstGeom>
          <a:noFill/>
          <a:ln w="9525" cmpd="sng">
            <a:noFill/>
          </a:ln>
        </xdr:spPr>
        <xdr:txBody>
          <a:bodyPr vertOverflow="clip" wrap="square" lIns="74295" tIns="8890" rIns="74295" bIns="8890"/>
          <a:p>
            <a:pPr algn="ctr">
              <a:defRPr/>
            </a:pPr>
            <a:r>
              <a:rPr lang="en-US" cap="none" sz="1200" b="0" i="0" u="none" baseline="0">
                <a:solidFill>
                  <a:srgbClr val="FF0000"/>
                </a:solidFill>
                <a:latin typeface="ＭＳ ゴシック"/>
                <a:ea typeface="ＭＳ ゴシック"/>
                <a:cs typeface="ＭＳ ゴシック"/>
              </a:rPr>
              <a:t>鳥取県</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株式会社</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代表取締役</a:t>
            </a:r>
            <a:r>
              <a:rPr lang="en-US" cap="none" sz="1200" b="0" i="0" u="none" baseline="0">
                <a:solidFill>
                  <a:srgbClr val="FF0000"/>
                </a:solidFill>
                <a:latin typeface="Times New Roman"/>
                <a:ea typeface="Times New Roman"/>
                <a:cs typeface="Times New Roman"/>
              </a:rPr>
              <a:t>
</a:t>
            </a:r>
          </a:p>
        </xdr:txBody>
      </xdr:sp>
      <xdr:sp>
        <xdr:nvSpPr>
          <xdr:cNvPr id="4" name="Oval 8"/>
          <xdr:cNvSpPr>
            <a:spLocks/>
          </xdr:cNvSpPr>
        </xdr:nvSpPr>
        <xdr:spPr>
          <a:xfrm>
            <a:off x="653" y="158"/>
            <a:ext cx="104" cy="9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13</xdr:col>
      <xdr:colOff>704850</xdr:colOff>
      <xdr:row>0</xdr:row>
      <xdr:rowOff>66675</xdr:rowOff>
    </xdr:from>
    <xdr:to>
      <xdr:col>15</xdr:col>
      <xdr:colOff>762000</xdr:colOff>
      <xdr:row>2</xdr:row>
      <xdr:rowOff>104775</xdr:rowOff>
    </xdr:to>
    <xdr:sp>
      <xdr:nvSpPr>
        <xdr:cNvPr id="5" name="AutoShape 9"/>
        <xdr:cNvSpPr>
          <a:spLocks/>
        </xdr:cNvSpPr>
      </xdr:nvSpPr>
      <xdr:spPr>
        <a:xfrm>
          <a:off x="9467850" y="66675"/>
          <a:ext cx="1362075" cy="390525"/>
        </a:xfrm>
        <a:prstGeom prst="wedgeRoundRectCallout">
          <a:avLst>
            <a:gd name="adj1" fmla="val 9999"/>
            <a:gd name="adj2" fmla="val 8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提出年月日を御記入ください</a:t>
          </a:r>
        </a:p>
      </xdr:txBody>
    </xdr:sp>
    <xdr:clientData/>
  </xdr:twoCellAnchor>
  <xdr:twoCellAnchor>
    <xdr:from>
      <xdr:col>14</xdr:col>
      <xdr:colOff>57150</xdr:colOff>
      <xdr:row>4</xdr:row>
      <xdr:rowOff>142875</xdr:rowOff>
    </xdr:from>
    <xdr:to>
      <xdr:col>15</xdr:col>
      <xdr:colOff>847725</xdr:colOff>
      <xdr:row>6</xdr:row>
      <xdr:rowOff>142875</xdr:rowOff>
    </xdr:to>
    <xdr:sp>
      <xdr:nvSpPr>
        <xdr:cNvPr id="6" name="AutoShape 10"/>
        <xdr:cNvSpPr>
          <a:spLocks/>
        </xdr:cNvSpPr>
      </xdr:nvSpPr>
      <xdr:spPr>
        <a:xfrm>
          <a:off x="9820275" y="895350"/>
          <a:ext cx="1095375" cy="381000"/>
        </a:xfrm>
        <a:prstGeom prst="wedgeRoundRectCallout">
          <a:avLst>
            <a:gd name="adj1" fmla="val 1842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代表者職印を押してください</a:t>
          </a:r>
        </a:p>
      </xdr:txBody>
    </xdr:sp>
    <xdr:clientData/>
  </xdr:twoCellAnchor>
  <xdr:twoCellAnchor>
    <xdr:from>
      <xdr:col>6</xdr:col>
      <xdr:colOff>9525</xdr:colOff>
      <xdr:row>14</xdr:row>
      <xdr:rowOff>342900</xdr:rowOff>
    </xdr:from>
    <xdr:to>
      <xdr:col>8</xdr:col>
      <xdr:colOff>990600</xdr:colOff>
      <xdr:row>16</xdr:row>
      <xdr:rowOff>152400</xdr:rowOff>
    </xdr:to>
    <xdr:sp>
      <xdr:nvSpPr>
        <xdr:cNvPr id="7" name="AutoShape 11"/>
        <xdr:cNvSpPr>
          <a:spLocks/>
        </xdr:cNvSpPr>
      </xdr:nvSpPr>
      <xdr:spPr>
        <a:xfrm>
          <a:off x="4905375" y="3143250"/>
          <a:ext cx="1857375" cy="542925"/>
        </a:xfrm>
        <a:prstGeom prst="wedgeRoundRectCallout">
          <a:avLst>
            <a:gd name="adj1" fmla="val -74703"/>
            <a:gd name="adj2" fmla="val 95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日本標準産業分類の中分類を記入してください</a:t>
          </a:r>
        </a:p>
      </xdr:txBody>
    </xdr:sp>
    <xdr:clientData/>
  </xdr:twoCellAnchor>
  <xdr:twoCellAnchor>
    <xdr:from>
      <xdr:col>2</xdr:col>
      <xdr:colOff>28575</xdr:colOff>
      <xdr:row>17</xdr:row>
      <xdr:rowOff>28575</xdr:rowOff>
    </xdr:from>
    <xdr:to>
      <xdr:col>2</xdr:col>
      <xdr:colOff>742950</xdr:colOff>
      <xdr:row>20</xdr:row>
      <xdr:rowOff>85725</xdr:rowOff>
    </xdr:to>
    <xdr:sp>
      <xdr:nvSpPr>
        <xdr:cNvPr id="8" name="AutoShape 12"/>
        <xdr:cNvSpPr>
          <a:spLocks/>
        </xdr:cNvSpPr>
      </xdr:nvSpPr>
      <xdr:spPr>
        <a:xfrm>
          <a:off x="1285875" y="3848100"/>
          <a:ext cx="704850" cy="685800"/>
        </a:xfrm>
        <a:prstGeom prst="wedgeRoundRectCallout">
          <a:avLst>
            <a:gd name="adj1" fmla="val 43847"/>
            <a:gd name="adj2" fmla="val 62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8</xdr:col>
      <xdr:colOff>638175</xdr:colOff>
      <xdr:row>20</xdr:row>
      <xdr:rowOff>200025</xdr:rowOff>
    </xdr:from>
    <xdr:to>
      <xdr:col>10</xdr:col>
      <xdr:colOff>466725</xdr:colOff>
      <xdr:row>22</xdr:row>
      <xdr:rowOff>161925</xdr:rowOff>
    </xdr:to>
    <xdr:sp>
      <xdr:nvSpPr>
        <xdr:cNvPr id="9" name="AutoShape 13"/>
        <xdr:cNvSpPr>
          <a:spLocks/>
        </xdr:cNvSpPr>
      </xdr:nvSpPr>
      <xdr:spPr>
        <a:xfrm>
          <a:off x="6410325" y="4648200"/>
          <a:ext cx="1104900" cy="381000"/>
        </a:xfrm>
        <a:prstGeom prst="wedgeRoundRectCallout">
          <a:avLst>
            <a:gd name="adj1" fmla="val -69800"/>
            <a:gd name="adj2" fmla="val 4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３か年です</a:t>
          </a:r>
        </a:p>
      </xdr:txBody>
    </xdr:sp>
    <xdr:clientData/>
  </xdr:twoCellAnchor>
  <xdr:twoCellAnchor>
    <xdr:from>
      <xdr:col>4</xdr:col>
      <xdr:colOff>400050</xdr:colOff>
      <xdr:row>32</xdr:row>
      <xdr:rowOff>180975</xdr:rowOff>
    </xdr:from>
    <xdr:to>
      <xdr:col>9</xdr:col>
      <xdr:colOff>95250</xdr:colOff>
      <xdr:row>35</xdr:row>
      <xdr:rowOff>19050</xdr:rowOff>
    </xdr:to>
    <xdr:sp>
      <xdr:nvSpPr>
        <xdr:cNvPr id="10" name="AutoShape 14"/>
        <xdr:cNvSpPr>
          <a:spLocks/>
        </xdr:cNvSpPr>
      </xdr:nvSpPr>
      <xdr:spPr>
        <a:xfrm>
          <a:off x="3514725" y="7477125"/>
          <a:ext cx="3352800" cy="381000"/>
        </a:xfrm>
        <a:prstGeom prst="wedgeRoundRectCallout">
          <a:avLst>
            <a:gd name="adj1" fmla="val -65791"/>
            <a:gd name="adj2" fmla="val -6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二酸化炭素換算排出量を分子、設定した指標を単位として記入してください</a:t>
          </a:r>
        </a:p>
      </xdr:txBody>
    </xdr:sp>
    <xdr:clientData/>
  </xdr:twoCellAnchor>
  <xdr:twoCellAnchor>
    <xdr:from>
      <xdr:col>7</xdr:col>
      <xdr:colOff>276225</xdr:colOff>
      <xdr:row>38</xdr:row>
      <xdr:rowOff>57150</xdr:rowOff>
    </xdr:from>
    <xdr:to>
      <xdr:col>8</xdr:col>
      <xdr:colOff>390525</xdr:colOff>
      <xdr:row>42</xdr:row>
      <xdr:rowOff>180975</xdr:rowOff>
    </xdr:to>
    <xdr:sp>
      <xdr:nvSpPr>
        <xdr:cNvPr id="11" name="AutoShape 15"/>
        <xdr:cNvSpPr>
          <a:spLocks/>
        </xdr:cNvSpPr>
      </xdr:nvSpPr>
      <xdr:spPr>
        <a:xfrm>
          <a:off x="5391150" y="9058275"/>
          <a:ext cx="771525" cy="1695450"/>
        </a:xfrm>
        <a:prstGeom prst="wedgeRoundRectCallout">
          <a:avLst>
            <a:gd name="adj1" fmla="val 152814"/>
            <a:gd name="adj2" fmla="val -505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寄与的取組として認められた取組は削減量等として目標値から差し引きできます</a:t>
          </a:r>
        </a:p>
      </xdr:txBody>
    </xdr:sp>
    <xdr:clientData/>
  </xdr:twoCellAnchor>
  <xdr:twoCellAnchor>
    <xdr:from>
      <xdr:col>3</xdr:col>
      <xdr:colOff>76200</xdr:colOff>
      <xdr:row>51</xdr:row>
      <xdr:rowOff>504825</xdr:rowOff>
    </xdr:from>
    <xdr:to>
      <xdr:col>15</xdr:col>
      <xdr:colOff>76200</xdr:colOff>
      <xdr:row>51</xdr:row>
      <xdr:rowOff>790575</xdr:rowOff>
    </xdr:to>
    <xdr:sp>
      <xdr:nvSpPr>
        <xdr:cNvPr id="12" name="AutoShape 16"/>
        <xdr:cNvSpPr>
          <a:spLocks/>
        </xdr:cNvSpPr>
      </xdr:nvSpPr>
      <xdr:spPr>
        <a:xfrm>
          <a:off x="2324100" y="15497175"/>
          <a:ext cx="7820025" cy="285750"/>
        </a:xfrm>
        <a:prstGeom prst="wedgeRoundRectCallout">
          <a:avLst>
            <a:gd name="adj1" fmla="val 54638"/>
            <a:gd name="adj2" fmla="val -8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業務における温室効果ガス削減の取組以外の社会貢献活動の内容、又は計画を自由に御記入ください</a:t>
          </a:r>
        </a:p>
      </xdr:txBody>
    </xdr:sp>
    <xdr:clientData/>
  </xdr:twoCellAnchor>
  <xdr:twoCellAnchor>
    <xdr:from>
      <xdr:col>2</xdr:col>
      <xdr:colOff>666750</xdr:colOff>
      <xdr:row>52</xdr:row>
      <xdr:rowOff>247650</xdr:rowOff>
    </xdr:from>
    <xdr:to>
      <xdr:col>8</xdr:col>
      <xdr:colOff>828675</xdr:colOff>
      <xdr:row>52</xdr:row>
      <xdr:rowOff>695325</xdr:rowOff>
    </xdr:to>
    <xdr:sp>
      <xdr:nvSpPr>
        <xdr:cNvPr id="13" name="AutoShape 17"/>
        <xdr:cNvSpPr>
          <a:spLocks/>
        </xdr:cNvSpPr>
      </xdr:nvSpPr>
      <xdr:spPr>
        <a:xfrm>
          <a:off x="1924050" y="16040100"/>
          <a:ext cx="4676775" cy="447675"/>
        </a:xfrm>
        <a:prstGeom prst="wedgeRoundRectCallout">
          <a:avLst>
            <a:gd name="adj1" fmla="val -61388"/>
            <a:gd name="adj2" fmla="val -52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その他記載事項があれば自由に御記入ください</a:t>
          </a:r>
        </a:p>
      </xdr:txBody>
    </xdr:sp>
    <xdr:clientData/>
  </xdr:twoCellAnchor>
  <xdr:oneCellAnchor>
    <xdr:from>
      <xdr:col>6</xdr:col>
      <xdr:colOff>161925</xdr:colOff>
      <xdr:row>0</xdr:row>
      <xdr:rowOff>161925</xdr:rowOff>
    </xdr:from>
    <xdr:ext cx="895350" cy="200025"/>
    <xdr:sp>
      <xdr:nvSpPr>
        <xdr:cNvPr id="14" name="Text Box 18"/>
        <xdr:cNvSpPr txBox="1">
          <a:spLocks noChangeArrowheads="1"/>
        </xdr:cNvSpPr>
      </xdr:nvSpPr>
      <xdr:spPr>
        <a:xfrm>
          <a:off x="5057775" y="161925"/>
          <a:ext cx="895350" cy="200025"/>
        </a:xfrm>
        <a:prstGeom prst="rect">
          <a:avLst/>
        </a:prstGeom>
        <a:noFill/>
        <a:ln w="9525" cmpd="sng">
          <a:noFill/>
        </a:ln>
      </xdr:spPr>
      <xdr:txBody>
        <a:bodyPr vertOverflow="clip" wrap="square" lIns="18288" tIns="18288" rIns="0" bIns="0">
          <a:spAutoFit/>
        </a:bodyPr>
        <a:p>
          <a:pPr algn="l">
            <a:defRPr/>
          </a:pPr>
          <a:r>
            <a:rPr lang="en-US" cap="none" sz="1200" b="0" i="0" u="none" baseline="0">
              <a:solidFill>
                <a:srgbClr val="FF0000"/>
              </a:solidFill>
            </a:rPr>
            <a:t>（記入例）</a:t>
          </a:r>
        </a:p>
      </xdr:txBody>
    </xdr:sp>
    <xdr:clientData/>
  </xdr:oneCellAnchor>
  <xdr:twoCellAnchor>
    <xdr:from>
      <xdr:col>5</xdr:col>
      <xdr:colOff>866775</xdr:colOff>
      <xdr:row>27</xdr:row>
      <xdr:rowOff>495300</xdr:rowOff>
    </xdr:from>
    <xdr:to>
      <xdr:col>7</xdr:col>
      <xdr:colOff>495300</xdr:colOff>
      <xdr:row>28</xdr:row>
      <xdr:rowOff>190500</xdr:rowOff>
    </xdr:to>
    <xdr:sp>
      <xdr:nvSpPr>
        <xdr:cNvPr id="15" name="Oval 19"/>
        <xdr:cNvSpPr>
          <a:spLocks/>
        </xdr:cNvSpPr>
      </xdr:nvSpPr>
      <xdr:spPr>
        <a:xfrm>
          <a:off x="4762500" y="6343650"/>
          <a:ext cx="847725" cy="2762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内訳書</a:t>
          </a:r>
        </a:p>
      </xdr:txBody>
    </xdr:sp>
    <xdr:clientData/>
  </xdr:twoCellAnchor>
  <xdr:twoCellAnchor>
    <xdr:from>
      <xdr:col>11</xdr:col>
      <xdr:colOff>133350</xdr:colOff>
      <xdr:row>15</xdr:row>
      <xdr:rowOff>66675</xdr:rowOff>
    </xdr:from>
    <xdr:to>
      <xdr:col>15</xdr:col>
      <xdr:colOff>476250</xdr:colOff>
      <xdr:row>20</xdr:row>
      <xdr:rowOff>28575</xdr:rowOff>
    </xdr:to>
    <xdr:sp>
      <xdr:nvSpPr>
        <xdr:cNvPr id="16" name="AutoShape 20"/>
        <xdr:cNvSpPr>
          <a:spLocks/>
        </xdr:cNvSpPr>
      </xdr:nvSpPr>
      <xdr:spPr>
        <a:xfrm>
          <a:off x="7915275" y="3362325"/>
          <a:ext cx="2628900" cy="1114425"/>
        </a:xfrm>
        <a:prstGeom prst="wedgeRoundRectCallout">
          <a:avLst>
            <a:gd name="adj1" fmla="val -46694"/>
            <a:gd name="adj2" fmla="val 6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規則第４条第１号は原油換算</a:t>
          </a:r>
          <a:r>
            <a:rPr lang="en-US" cap="none" sz="1000" b="0" i="0" u="none" baseline="0">
              <a:solidFill>
                <a:srgbClr val="FF0000"/>
              </a:solidFill>
              <a:latin typeface="ＭＳ 明朝"/>
              <a:ea typeface="ＭＳ 明朝"/>
              <a:cs typeface="ＭＳ 明朝"/>
            </a:rPr>
            <a:t>1,500kl</a:t>
          </a:r>
          <a:r>
            <a:rPr lang="en-US" cap="none" sz="1000" b="0" i="0" u="none" baseline="0">
              <a:solidFill>
                <a:srgbClr val="FF0000"/>
              </a:solidFill>
              <a:latin typeface="ＭＳ 明朝"/>
              <a:ea typeface="ＭＳ 明朝"/>
              <a:cs typeface="ＭＳ 明朝"/>
            </a:rPr>
            <a:t>以上の事業者、同条第２号はフランチャイズ加盟店を合わせて</a:t>
          </a:r>
          <a:r>
            <a:rPr lang="en-US" cap="none" sz="1000" b="0" i="0" u="none" baseline="0">
              <a:solidFill>
                <a:srgbClr val="FF0000"/>
              </a:solidFill>
              <a:latin typeface="ＭＳ 明朝"/>
              <a:ea typeface="ＭＳ 明朝"/>
              <a:cs typeface="ＭＳ 明朝"/>
            </a:rPr>
            <a:t>1,500kl</a:t>
          </a:r>
          <a:r>
            <a:rPr lang="en-US" cap="none" sz="1000" b="0" i="0" u="none" baseline="0">
              <a:solidFill>
                <a:srgbClr val="FF0000"/>
              </a:solidFill>
              <a:latin typeface="ＭＳ 明朝"/>
              <a:ea typeface="ＭＳ 明朝"/>
              <a:cs typeface="ＭＳ 明朝"/>
            </a:rPr>
            <a:t>以上となる事業者、同条第３号はトラック、バス、タクシーの台数が一定以上の事業者です</a:t>
          </a:r>
        </a:p>
      </xdr:txBody>
    </xdr:sp>
    <xdr:clientData/>
  </xdr:twoCellAnchor>
  <xdr:twoCellAnchor>
    <xdr:from>
      <xdr:col>1</xdr:col>
      <xdr:colOff>1038225</xdr:colOff>
      <xdr:row>46</xdr:row>
      <xdr:rowOff>638175</xdr:rowOff>
    </xdr:from>
    <xdr:to>
      <xdr:col>7</xdr:col>
      <xdr:colOff>647700</xdr:colOff>
      <xdr:row>46</xdr:row>
      <xdr:rowOff>1038225</xdr:rowOff>
    </xdr:to>
    <xdr:sp>
      <xdr:nvSpPr>
        <xdr:cNvPr id="17" name="AutoShape 23"/>
        <xdr:cNvSpPr>
          <a:spLocks/>
        </xdr:cNvSpPr>
      </xdr:nvSpPr>
      <xdr:spPr>
        <a:xfrm>
          <a:off x="1247775" y="12982575"/>
          <a:ext cx="4514850" cy="400050"/>
        </a:xfrm>
        <a:prstGeom prst="wedgeRoundRectCallout">
          <a:avLst>
            <a:gd name="adj1" fmla="val -49277"/>
            <a:gd name="adj2" fmla="val 111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計画とありますが、計画ではなく状況（実績や今後の計画）を記載してください。</a:t>
          </a:r>
        </a:p>
      </xdr:txBody>
    </xdr:sp>
    <xdr:clientData/>
  </xdr:twoCellAnchor>
  <xdr:twoCellAnchor>
    <xdr:from>
      <xdr:col>9</xdr:col>
      <xdr:colOff>0</xdr:colOff>
      <xdr:row>0</xdr:row>
      <xdr:rowOff>76200</xdr:rowOff>
    </xdr:from>
    <xdr:to>
      <xdr:col>12</xdr:col>
      <xdr:colOff>47625</xdr:colOff>
      <xdr:row>2</xdr:row>
      <xdr:rowOff>57150</xdr:rowOff>
    </xdr:to>
    <xdr:sp>
      <xdr:nvSpPr>
        <xdr:cNvPr id="18" name="AutoShape 24"/>
        <xdr:cNvSpPr>
          <a:spLocks/>
        </xdr:cNvSpPr>
      </xdr:nvSpPr>
      <xdr:spPr>
        <a:xfrm>
          <a:off x="6772275" y="76200"/>
          <a:ext cx="1295400" cy="333375"/>
        </a:xfrm>
        <a:prstGeom prst="foldedCorner">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FF0000"/>
              </a:solidFill>
            </a:rPr>
            <a:t>公表対象です</a:t>
          </a:r>
        </a:p>
      </xdr:txBody>
    </xdr:sp>
    <xdr:clientData/>
  </xdr:twoCellAnchor>
  <xdr:twoCellAnchor>
    <xdr:from>
      <xdr:col>1</xdr:col>
      <xdr:colOff>0</xdr:colOff>
      <xdr:row>6</xdr:row>
      <xdr:rowOff>66675</xdr:rowOff>
    </xdr:from>
    <xdr:to>
      <xdr:col>2</xdr:col>
      <xdr:colOff>619125</xdr:colOff>
      <xdr:row>8</xdr:row>
      <xdr:rowOff>66675</xdr:rowOff>
    </xdr:to>
    <xdr:sp>
      <xdr:nvSpPr>
        <xdr:cNvPr id="19" name="AutoShape 25"/>
        <xdr:cNvSpPr>
          <a:spLocks/>
        </xdr:cNvSpPr>
      </xdr:nvSpPr>
      <xdr:spPr>
        <a:xfrm>
          <a:off x="209550" y="1200150"/>
          <a:ext cx="1666875" cy="381000"/>
        </a:xfrm>
        <a:prstGeom prst="wedgeRoundRectCallout">
          <a:avLst>
            <a:gd name="adj1" fmla="val 38236"/>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鳥取県知事あてにお願いします</a:t>
          </a:r>
        </a:p>
      </xdr:txBody>
    </xdr:sp>
    <xdr:clientData/>
  </xdr:twoCellAnchor>
  <xdr:twoCellAnchor>
    <xdr:from>
      <xdr:col>9</xdr:col>
      <xdr:colOff>76200</xdr:colOff>
      <xdr:row>3</xdr:row>
      <xdr:rowOff>38100</xdr:rowOff>
    </xdr:from>
    <xdr:to>
      <xdr:col>13</xdr:col>
      <xdr:colOff>542925</xdr:colOff>
      <xdr:row>5</xdr:row>
      <xdr:rowOff>38100</xdr:rowOff>
    </xdr:to>
    <xdr:sp>
      <xdr:nvSpPr>
        <xdr:cNvPr id="20" name="AutoShape 26"/>
        <xdr:cNvSpPr>
          <a:spLocks/>
        </xdr:cNvSpPr>
      </xdr:nvSpPr>
      <xdr:spPr>
        <a:xfrm>
          <a:off x="6848475" y="600075"/>
          <a:ext cx="2457450" cy="381000"/>
        </a:xfrm>
        <a:prstGeom prst="wedgeRoundRectCallout">
          <a:avLst>
            <a:gd name="adj1" fmla="val -10444"/>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本社の住所・氏名を記入してください</a:t>
          </a:r>
        </a:p>
      </xdr:txBody>
    </xdr:sp>
    <xdr:clientData/>
  </xdr:twoCellAnchor>
  <xdr:twoCellAnchor>
    <xdr:from>
      <xdr:col>9</xdr:col>
      <xdr:colOff>180975</xdr:colOff>
      <xdr:row>13</xdr:row>
      <xdr:rowOff>180975</xdr:rowOff>
    </xdr:from>
    <xdr:to>
      <xdr:col>15</xdr:col>
      <xdr:colOff>47625</xdr:colOff>
      <xdr:row>14</xdr:row>
      <xdr:rowOff>466725</xdr:rowOff>
    </xdr:to>
    <xdr:sp>
      <xdr:nvSpPr>
        <xdr:cNvPr id="21" name="AutoShape 27"/>
        <xdr:cNvSpPr>
          <a:spLocks/>
        </xdr:cNvSpPr>
      </xdr:nvSpPr>
      <xdr:spPr>
        <a:xfrm>
          <a:off x="6953250" y="2724150"/>
          <a:ext cx="3162300" cy="542925"/>
        </a:xfrm>
        <a:prstGeom prst="wedgeRoundRectCallout">
          <a:avLst>
            <a:gd name="adj1" fmla="val -37930"/>
            <a:gd name="adj2" fmla="val -93861"/>
          </a:avLst>
        </a:prstGeom>
        <a:solidFill>
          <a:srgbClr val="FFFFFF"/>
        </a:solidFill>
        <a:ln w="9525" cmpd="sng">
          <a:solidFill>
            <a:srgbClr val="000000"/>
          </a:solidFill>
          <a:headEnd type="none"/>
          <a:tailEnd type="none"/>
        </a:ln>
      </xdr:spPr>
      <xdr:txBody>
        <a:bodyPr vertOverflow="clip" wrap="square" lIns="54000" tIns="46800" rIns="54000" bIns="46800"/>
        <a:p>
          <a:pPr algn="l">
            <a:defRPr/>
          </a:pPr>
          <a:r>
            <a:rPr lang="en-US" cap="none" sz="1000" b="0" i="0" u="none" baseline="0">
              <a:solidFill>
                <a:srgbClr val="FF0000"/>
              </a:solidFill>
              <a:latin typeface="ＭＳ 明朝"/>
              <a:ea typeface="ＭＳ 明朝"/>
              <a:cs typeface="ＭＳ 明朝"/>
            </a:rPr>
            <a:t>該当の条・項以外は消してください（説明のため取消線で消しています）</a:t>
          </a:r>
          <a:r>
            <a:rPr lang="en-US" cap="none" sz="1000" b="0" i="0" u="none" baseline="0">
              <a:solidFill>
                <a:srgbClr val="FF0000"/>
              </a:solidFill>
              <a:latin typeface="ＭＳ 明朝"/>
              <a:ea typeface="ＭＳ 明朝"/>
              <a:cs typeface="ＭＳ 明朝"/>
            </a:rPr>
            <a:t>
</a:t>
          </a:r>
        </a:p>
      </xdr:txBody>
    </xdr:sp>
    <xdr:clientData/>
  </xdr:twoCellAnchor>
  <xdr:twoCellAnchor>
    <xdr:from>
      <xdr:col>2</xdr:col>
      <xdr:colOff>781050</xdr:colOff>
      <xdr:row>8</xdr:row>
      <xdr:rowOff>38100</xdr:rowOff>
    </xdr:from>
    <xdr:to>
      <xdr:col>6</xdr:col>
      <xdr:colOff>142875</xdr:colOff>
      <xdr:row>11</xdr:row>
      <xdr:rowOff>152400</xdr:rowOff>
    </xdr:to>
    <xdr:sp>
      <xdr:nvSpPr>
        <xdr:cNvPr id="22" name="AutoShape 28"/>
        <xdr:cNvSpPr>
          <a:spLocks/>
        </xdr:cNvSpPr>
      </xdr:nvSpPr>
      <xdr:spPr>
        <a:xfrm>
          <a:off x="2038350" y="1552575"/>
          <a:ext cx="3000375" cy="685800"/>
        </a:xfrm>
        <a:prstGeom prst="wedgeRoundRectCallout">
          <a:avLst>
            <a:gd name="adj1" fmla="val 35509"/>
            <a:gd name="adj2" fmla="val 59259"/>
          </a:avLst>
        </a:prstGeom>
        <a:solidFill>
          <a:srgbClr val="FFFFFF"/>
        </a:solidFill>
        <a:ln w="9525" cmpd="sng">
          <a:solidFill>
            <a:srgbClr val="000000"/>
          </a:solidFill>
          <a:headEnd type="none"/>
          <a:tailEnd type="none"/>
        </a:ln>
      </xdr:spPr>
      <xdr:txBody>
        <a:bodyPr vertOverflow="clip" wrap="square" lIns="54000" tIns="46800" rIns="54000" bIns="46800"/>
        <a:p>
          <a:pPr algn="l">
            <a:defRPr/>
          </a:pPr>
          <a:r>
            <a:rPr lang="en-US" cap="none" sz="1000" b="0" i="0" u="none" baseline="0">
              <a:solidFill>
                <a:srgbClr val="FF0000"/>
              </a:solidFill>
              <a:latin typeface="ＭＳ 明朝"/>
              <a:ea typeface="ＭＳ 明朝"/>
              <a:cs typeface="ＭＳ 明朝"/>
            </a:rPr>
            <a:t>特定事業者の報告は第</a:t>
          </a:r>
          <a:r>
            <a:rPr lang="en-US" cap="none" sz="1000" b="0" i="0" u="none" baseline="0">
              <a:solidFill>
                <a:srgbClr val="FF0000"/>
              </a:solidFill>
              <a:latin typeface="ＭＳ 明朝"/>
              <a:ea typeface="ＭＳ 明朝"/>
              <a:cs typeface="ＭＳ 明朝"/>
            </a:rPr>
            <a:t>8</a:t>
          </a:r>
          <a:r>
            <a:rPr lang="en-US" cap="none" sz="1000" b="0" i="0" u="none" baseline="0">
              <a:solidFill>
                <a:srgbClr val="FF0000"/>
              </a:solidFill>
              <a:latin typeface="ＭＳ 明朝"/>
              <a:ea typeface="ＭＳ 明朝"/>
              <a:cs typeface="ＭＳ 明朝"/>
            </a:rPr>
            <a:t>条第</a:t>
          </a:r>
          <a:r>
            <a:rPr lang="en-US" cap="none" sz="1000" b="0" i="0" u="none" baseline="0">
              <a:solidFill>
                <a:srgbClr val="FF0000"/>
              </a:solidFill>
              <a:latin typeface="ＭＳ 明朝"/>
              <a:ea typeface="ＭＳ 明朝"/>
              <a:cs typeface="ＭＳ 明朝"/>
            </a:rPr>
            <a:t>5</a:t>
          </a:r>
          <a:r>
            <a:rPr lang="en-US" cap="none" sz="1000" b="0" i="0" u="none" baseline="0">
              <a:solidFill>
                <a:srgbClr val="FF0000"/>
              </a:solidFill>
              <a:latin typeface="ＭＳ 明朝"/>
              <a:ea typeface="ＭＳ 明朝"/>
              <a:cs typeface="ＭＳ 明朝"/>
            </a:rPr>
            <a:t>項、</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特定事業者以外の事業者の報告は第</a:t>
          </a:r>
          <a:r>
            <a:rPr lang="en-US" cap="none" sz="1000" b="0" i="0" u="none" baseline="0">
              <a:solidFill>
                <a:srgbClr val="FF0000"/>
              </a:solidFill>
              <a:latin typeface="ＭＳ 明朝"/>
              <a:ea typeface="ＭＳ 明朝"/>
              <a:cs typeface="ＭＳ 明朝"/>
            </a:rPr>
            <a:t>9</a:t>
          </a:r>
          <a:r>
            <a:rPr lang="en-US" cap="none" sz="1000" b="0" i="0" u="none" baseline="0">
              <a:solidFill>
                <a:srgbClr val="FF0000"/>
              </a:solidFill>
              <a:latin typeface="ＭＳ 明朝"/>
              <a:ea typeface="ＭＳ 明朝"/>
              <a:cs typeface="ＭＳ 明朝"/>
            </a:rPr>
            <a:t>条第</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項です</a:t>
          </a:r>
          <a:r>
            <a:rPr lang="en-US" cap="none" sz="1000" b="0" i="0" u="none" baseline="0">
              <a:solidFill>
                <a:srgbClr val="FF0000"/>
              </a:solidFill>
              <a:latin typeface="ＭＳ 明朝"/>
              <a:ea typeface="ＭＳ 明朝"/>
              <a:cs typeface="ＭＳ 明朝"/>
            </a:rPr>
            <a:t>
</a:t>
          </a:r>
        </a:p>
      </xdr:txBody>
    </xdr:sp>
    <xdr:clientData/>
  </xdr:twoCellAnchor>
  <xdr:twoCellAnchor>
    <xdr:from>
      <xdr:col>11</xdr:col>
      <xdr:colOff>161925</xdr:colOff>
      <xdr:row>21</xdr:row>
      <xdr:rowOff>9525</xdr:rowOff>
    </xdr:from>
    <xdr:to>
      <xdr:col>16</xdr:col>
      <xdr:colOff>57150</xdr:colOff>
      <xdr:row>22</xdr:row>
      <xdr:rowOff>180975</xdr:rowOff>
    </xdr:to>
    <xdr:sp>
      <xdr:nvSpPr>
        <xdr:cNvPr id="23" name="AutoShape 29"/>
        <xdr:cNvSpPr>
          <a:spLocks/>
        </xdr:cNvSpPr>
      </xdr:nvSpPr>
      <xdr:spPr>
        <a:xfrm>
          <a:off x="7943850" y="4667250"/>
          <a:ext cx="3181350" cy="381000"/>
        </a:xfrm>
        <a:prstGeom prst="wedgeRoundRectCallout">
          <a:avLst>
            <a:gd name="adj1" fmla="val 9999"/>
            <a:gd name="adj2" fmla="val 12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基準年度、目標年度は計画書に同じです。報告年度とその実績を記載してください。</a:t>
          </a:r>
        </a:p>
      </xdr:txBody>
    </xdr:sp>
    <xdr:clientData/>
  </xdr:twoCellAnchor>
  <xdr:twoCellAnchor>
    <xdr:from>
      <xdr:col>1</xdr:col>
      <xdr:colOff>28575</xdr:colOff>
      <xdr:row>32</xdr:row>
      <xdr:rowOff>9525</xdr:rowOff>
    </xdr:from>
    <xdr:to>
      <xdr:col>1</xdr:col>
      <xdr:colOff>942975</xdr:colOff>
      <xdr:row>35</xdr:row>
      <xdr:rowOff>285750</xdr:rowOff>
    </xdr:to>
    <xdr:sp>
      <xdr:nvSpPr>
        <xdr:cNvPr id="24" name="AutoShape 30"/>
        <xdr:cNvSpPr>
          <a:spLocks/>
        </xdr:cNvSpPr>
      </xdr:nvSpPr>
      <xdr:spPr>
        <a:xfrm>
          <a:off x="238125" y="7305675"/>
          <a:ext cx="904875" cy="819150"/>
        </a:xfrm>
        <a:prstGeom prst="wedgeRoundRectCallout">
          <a:avLst>
            <a:gd name="adj1" fmla="val 77712"/>
            <a:gd name="adj2" fmla="val 19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欄が不足する場合、行を追加してください</a:t>
          </a:r>
        </a:p>
      </xdr:txBody>
    </xdr:sp>
    <xdr:clientData/>
  </xdr:twoCellAnchor>
  <xdr:twoCellAnchor>
    <xdr:from>
      <xdr:col>1</xdr:col>
      <xdr:colOff>28575</xdr:colOff>
      <xdr:row>48</xdr:row>
      <xdr:rowOff>342900</xdr:rowOff>
    </xdr:from>
    <xdr:to>
      <xdr:col>1</xdr:col>
      <xdr:colOff>942975</xdr:colOff>
      <xdr:row>50</xdr:row>
      <xdr:rowOff>361950</xdr:rowOff>
    </xdr:to>
    <xdr:sp>
      <xdr:nvSpPr>
        <xdr:cNvPr id="25" name="AutoShape 31"/>
        <xdr:cNvSpPr>
          <a:spLocks/>
        </xdr:cNvSpPr>
      </xdr:nvSpPr>
      <xdr:spPr>
        <a:xfrm>
          <a:off x="238125" y="14135100"/>
          <a:ext cx="904875" cy="819150"/>
        </a:xfrm>
        <a:prstGeom prst="wedgeRoundRectCallout">
          <a:avLst>
            <a:gd name="adj1" fmla="val 77712"/>
            <a:gd name="adj2" fmla="val 19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欄が不足する場合、行を追加してください</a:t>
          </a:r>
        </a:p>
      </xdr:txBody>
    </xdr:sp>
    <xdr:clientData/>
  </xdr:twoCellAnchor>
  <xdr:twoCellAnchor>
    <xdr:from>
      <xdr:col>2</xdr:col>
      <xdr:colOff>257175</xdr:colOff>
      <xdr:row>65</xdr:row>
      <xdr:rowOff>85725</xdr:rowOff>
    </xdr:from>
    <xdr:to>
      <xdr:col>2</xdr:col>
      <xdr:colOff>657225</xdr:colOff>
      <xdr:row>67</xdr:row>
      <xdr:rowOff>85725</xdr:rowOff>
    </xdr:to>
    <xdr:sp>
      <xdr:nvSpPr>
        <xdr:cNvPr id="26" name="Text Box 35"/>
        <xdr:cNvSpPr txBox="1">
          <a:spLocks noChangeArrowheads="1"/>
        </xdr:cNvSpPr>
      </xdr:nvSpPr>
      <xdr:spPr>
        <a:xfrm>
          <a:off x="1514475" y="19154775"/>
          <a:ext cx="390525" cy="3238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3</xdr:col>
      <xdr:colOff>819150</xdr:colOff>
      <xdr:row>65</xdr:row>
      <xdr:rowOff>85725</xdr:rowOff>
    </xdr:from>
    <xdr:to>
      <xdr:col>4</xdr:col>
      <xdr:colOff>342900</xdr:colOff>
      <xdr:row>67</xdr:row>
      <xdr:rowOff>85725</xdr:rowOff>
    </xdr:to>
    <xdr:sp>
      <xdr:nvSpPr>
        <xdr:cNvPr id="27" name="Text Box 36"/>
        <xdr:cNvSpPr txBox="1">
          <a:spLocks noChangeArrowheads="1"/>
        </xdr:cNvSpPr>
      </xdr:nvSpPr>
      <xdr:spPr>
        <a:xfrm>
          <a:off x="3067050" y="19154775"/>
          <a:ext cx="390525" cy="3238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314325</xdr:colOff>
      <xdr:row>70</xdr:row>
      <xdr:rowOff>85725</xdr:rowOff>
    </xdr:from>
    <xdr:to>
      <xdr:col>2</xdr:col>
      <xdr:colOff>9525</xdr:colOff>
      <xdr:row>72</xdr:row>
      <xdr:rowOff>57150</xdr:rowOff>
    </xdr:to>
    <xdr:sp>
      <xdr:nvSpPr>
        <xdr:cNvPr id="28" name="AutoShape 37"/>
        <xdr:cNvSpPr>
          <a:spLocks/>
        </xdr:cNvSpPr>
      </xdr:nvSpPr>
      <xdr:spPr>
        <a:xfrm>
          <a:off x="523875" y="19964400"/>
          <a:ext cx="742950" cy="295275"/>
        </a:xfrm>
        <a:prstGeom prst="foldedCorner">
          <a:avLst/>
        </a:prstGeom>
        <a:solidFill>
          <a:srgbClr val="FFFF99"/>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例あり</a:t>
          </a:r>
          <a:r>
            <a:rPr lang="en-US" cap="none" sz="1050" b="0" i="0" u="none" baseline="0">
              <a:solidFill>
                <a:srgbClr val="000000"/>
              </a:solidFill>
            </a:rPr>
            <a:t>
</a:t>
          </a:r>
        </a:p>
      </xdr:txBody>
    </xdr:sp>
    <xdr:clientData/>
  </xdr:twoCellAnchor>
  <xdr:twoCellAnchor>
    <xdr:from>
      <xdr:col>1</xdr:col>
      <xdr:colOff>723900</xdr:colOff>
      <xdr:row>68</xdr:row>
      <xdr:rowOff>114300</xdr:rowOff>
    </xdr:from>
    <xdr:to>
      <xdr:col>1</xdr:col>
      <xdr:colOff>723900</xdr:colOff>
      <xdr:row>71</xdr:row>
      <xdr:rowOff>19050</xdr:rowOff>
    </xdr:to>
    <xdr:sp>
      <xdr:nvSpPr>
        <xdr:cNvPr id="29" name="Line 38"/>
        <xdr:cNvSpPr>
          <a:spLocks/>
        </xdr:cNvSpPr>
      </xdr:nvSpPr>
      <xdr:spPr>
        <a:xfrm>
          <a:off x="933450" y="196691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295275</xdr:colOff>
      <xdr:row>62</xdr:row>
      <xdr:rowOff>161925</xdr:rowOff>
    </xdr:from>
    <xdr:to>
      <xdr:col>8</xdr:col>
      <xdr:colOff>314325</xdr:colOff>
      <xdr:row>70</xdr:row>
      <xdr:rowOff>66675</xdr:rowOff>
    </xdr:to>
    <xdr:sp>
      <xdr:nvSpPr>
        <xdr:cNvPr id="30" name="Rectangle 41"/>
        <xdr:cNvSpPr>
          <a:spLocks/>
        </xdr:cNvSpPr>
      </xdr:nvSpPr>
      <xdr:spPr>
        <a:xfrm>
          <a:off x="3409950" y="18735675"/>
          <a:ext cx="2676525" cy="120967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247650</xdr:colOff>
      <xdr:row>67</xdr:row>
      <xdr:rowOff>76200</xdr:rowOff>
    </xdr:from>
    <xdr:to>
      <xdr:col>8</xdr:col>
      <xdr:colOff>638175</xdr:colOff>
      <xdr:row>67</xdr:row>
      <xdr:rowOff>76200</xdr:rowOff>
    </xdr:to>
    <xdr:sp>
      <xdr:nvSpPr>
        <xdr:cNvPr id="31" name="Line 42"/>
        <xdr:cNvSpPr>
          <a:spLocks/>
        </xdr:cNvSpPr>
      </xdr:nvSpPr>
      <xdr:spPr>
        <a:xfrm>
          <a:off x="6019800" y="194691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676275</xdr:colOff>
      <xdr:row>65</xdr:row>
      <xdr:rowOff>142875</xdr:rowOff>
    </xdr:from>
    <xdr:to>
      <xdr:col>11</xdr:col>
      <xdr:colOff>95250</xdr:colOff>
      <xdr:row>69</xdr:row>
      <xdr:rowOff>76200</xdr:rowOff>
    </xdr:to>
    <xdr:sp>
      <xdr:nvSpPr>
        <xdr:cNvPr id="32" name="AutoShape 43"/>
        <xdr:cNvSpPr>
          <a:spLocks/>
        </xdr:cNvSpPr>
      </xdr:nvSpPr>
      <xdr:spPr>
        <a:xfrm>
          <a:off x="6448425" y="19211925"/>
          <a:ext cx="1428750" cy="581025"/>
        </a:xfrm>
        <a:prstGeom prst="foldedCorner">
          <a:avLst/>
        </a:prstGeom>
        <a:solidFill>
          <a:srgbClr val="99FF99"/>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それぞれまとめた書面でも可（</a:t>
          </a:r>
          <a:r>
            <a:rPr lang="en-US" cap="none" sz="1050" b="0" i="0" u="none" baseline="0">
              <a:solidFill>
                <a:srgbClr val="000000"/>
              </a:solidFill>
            </a:rPr>
            <a:t>P.18</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view="pageBreakPreview" zoomScale="75" zoomScaleNormal="80" zoomScaleSheetLayoutView="75" zoomScalePageLayoutView="0" workbookViewId="0" topLeftCell="A1">
      <selection activeCell="P39" sqref="P39"/>
    </sheetView>
  </sheetViews>
  <sheetFormatPr defaultColWidth="10.25390625" defaultRowHeight="12.75"/>
  <cols>
    <col min="1" max="1" width="2.75390625" style="2" customWidth="1"/>
    <col min="2" max="2" width="13.75390625" style="1" customWidth="1"/>
    <col min="3" max="3" width="13.00390625" style="1" customWidth="1"/>
    <col min="4" max="4" width="11.375" style="1" customWidth="1"/>
    <col min="5" max="5" width="10.25390625" style="1" customWidth="1"/>
    <col min="6" max="6" width="13.125" style="2" customWidth="1"/>
    <col min="7" max="7" width="2.875" style="2" customWidth="1"/>
    <col min="8" max="8" width="8.625" style="2" customWidth="1"/>
    <col min="9" max="9" width="13.125" style="2" customWidth="1"/>
    <col min="10" max="10" width="3.625" style="2" customWidth="1"/>
    <col min="11" max="11" width="9.625" style="2" customWidth="1"/>
    <col min="12" max="12" width="3.125" style="2" customWidth="1"/>
    <col min="13" max="13" width="9.75390625" style="1" customWidth="1"/>
    <col min="14" max="14" width="13.125" style="2" customWidth="1"/>
    <col min="15" max="15" width="4.00390625" style="2" customWidth="1"/>
    <col min="16" max="16" width="13.125" style="2" customWidth="1"/>
    <col min="17" max="17" width="3.125" style="2" customWidth="1"/>
    <col min="18" max="18" width="12.25390625" style="2" bestFit="1" customWidth="1"/>
    <col min="19" max="16384" width="10.25390625" style="2" customWidth="1"/>
  </cols>
  <sheetData>
    <row r="1" spans="1:14" ht="14.25">
      <c r="A1" s="1" t="s">
        <v>151</v>
      </c>
      <c r="F1" s="24"/>
      <c r="N1" s="24"/>
    </row>
    <row r="2" ht="13.5" customHeight="1"/>
    <row r="3" spans="2:17" ht="16.5" customHeight="1">
      <c r="B3" s="242" t="s">
        <v>213</v>
      </c>
      <c r="C3" s="242"/>
      <c r="D3" s="242"/>
      <c r="E3" s="242"/>
      <c r="F3" s="242"/>
      <c r="G3" s="242"/>
      <c r="H3" s="242"/>
      <c r="I3" s="242"/>
      <c r="J3" s="242"/>
      <c r="K3" s="242"/>
      <c r="L3" s="242"/>
      <c r="M3" s="242"/>
      <c r="N3" s="242"/>
      <c r="O3" s="242"/>
      <c r="P3" s="242"/>
      <c r="Q3" s="62"/>
    </row>
    <row r="4" spans="1:17" s="82" customFormat="1" ht="15" customHeight="1">
      <c r="A4" s="1"/>
      <c r="B4" s="80"/>
      <c r="C4" s="80"/>
      <c r="D4" s="80"/>
      <c r="E4" s="80"/>
      <c r="F4" s="81"/>
      <c r="G4" s="81"/>
      <c r="Q4" s="66" t="s">
        <v>215</v>
      </c>
    </row>
    <row r="5" spans="1:5" s="82" customFormat="1" ht="15" customHeight="1">
      <c r="A5" s="80"/>
      <c r="B5" s="167" t="s">
        <v>242</v>
      </c>
      <c r="C5" s="167"/>
      <c r="D5" s="167"/>
      <c r="E5" s="67"/>
    </row>
    <row r="6" spans="1:7" s="82" customFormat="1" ht="15" customHeight="1">
      <c r="A6" s="80"/>
      <c r="B6" s="80"/>
      <c r="C6" s="80"/>
      <c r="D6" s="80"/>
      <c r="E6" s="168"/>
      <c r="F6" s="168"/>
      <c r="G6" s="168"/>
    </row>
    <row r="7" spans="1:10" s="82" customFormat="1" ht="15" customHeight="1">
      <c r="A7" s="80"/>
      <c r="B7" s="80"/>
      <c r="C7" s="80"/>
      <c r="H7" s="94" t="s">
        <v>152</v>
      </c>
      <c r="I7" s="68" t="s">
        <v>153</v>
      </c>
      <c r="J7" s="68"/>
    </row>
    <row r="8" spans="1:10" s="82" customFormat="1" ht="15" customHeight="1">
      <c r="A8" s="80"/>
      <c r="B8" s="80"/>
      <c r="C8" s="80"/>
      <c r="H8" s="80"/>
      <c r="I8" s="68"/>
      <c r="J8" s="69"/>
    </row>
    <row r="9" spans="1:13" s="82" customFormat="1" ht="15" customHeight="1">
      <c r="A9" s="80"/>
      <c r="B9" s="80"/>
      <c r="C9" s="80"/>
      <c r="H9" s="80"/>
      <c r="I9" s="68" t="s">
        <v>154</v>
      </c>
      <c r="J9" s="68"/>
      <c r="K9" s="70"/>
      <c r="M9" s="95"/>
    </row>
    <row r="10" spans="1:13" s="82" customFormat="1" ht="15" customHeight="1">
      <c r="A10" s="80"/>
      <c r="B10" s="80"/>
      <c r="C10" s="80"/>
      <c r="H10" s="80"/>
      <c r="I10" s="70"/>
      <c r="J10" s="68"/>
      <c r="K10" s="119"/>
      <c r="L10" s="120"/>
      <c r="M10" s="120"/>
    </row>
    <row r="11" spans="1:13" s="82" customFormat="1" ht="15" customHeight="1">
      <c r="A11" s="80"/>
      <c r="B11" s="80"/>
      <c r="C11" s="80"/>
      <c r="H11" s="80"/>
      <c r="I11" s="71" t="s">
        <v>232</v>
      </c>
      <c r="K11" s="81"/>
      <c r="L11" s="83"/>
      <c r="M11" s="83"/>
    </row>
    <row r="12" spans="1:9" s="82" customFormat="1" ht="15" customHeight="1">
      <c r="A12" s="80"/>
      <c r="B12" s="80"/>
      <c r="C12" s="80"/>
      <c r="D12" s="80"/>
      <c r="E12" s="80"/>
      <c r="F12" s="80"/>
      <c r="G12" s="80"/>
      <c r="H12" s="80"/>
      <c r="I12" s="80"/>
    </row>
    <row r="13" spans="1:17" s="82" customFormat="1" ht="21" customHeight="1">
      <c r="A13" s="80"/>
      <c r="B13" s="243" t="s">
        <v>214</v>
      </c>
      <c r="C13" s="243"/>
      <c r="D13" s="243"/>
      <c r="E13" s="243"/>
      <c r="F13" s="243"/>
      <c r="G13" s="243"/>
      <c r="H13" s="243"/>
      <c r="I13" s="243"/>
      <c r="J13" s="243"/>
      <c r="K13" s="243"/>
      <c r="L13" s="243"/>
      <c r="M13" s="243"/>
      <c r="N13" s="243"/>
      <c r="O13" s="243"/>
      <c r="P13" s="243"/>
      <c r="Q13" s="243"/>
    </row>
    <row r="14" spans="2:17" ht="20.25" customHeight="1">
      <c r="B14" s="3"/>
      <c r="C14" s="3"/>
      <c r="D14" s="3"/>
      <c r="E14" s="3"/>
      <c r="F14" s="3"/>
      <c r="G14" s="3"/>
      <c r="H14" s="3"/>
      <c r="I14" s="3"/>
      <c r="J14" s="3"/>
      <c r="K14" s="3"/>
      <c r="L14" s="3"/>
      <c r="M14" s="3"/>
      <c r="N14" s="3"/>
      <c r="O14" s="3"/>
      <c r="P14" s="3"/>
      <c r="Q14" s="3"/>
    </row>
    <row r="15" spans="2:17" ht="39" customHeight="1">
      <c r="B15" s="25" t="s">
        <v>24</v>
      </c>
      <c r="C15" s="98"/>
      <c r="D15" s="171"/>
      <c r="E15" s="171"/>
      <c r="F15" s="171"/>
      <c r="G15" s="171"/>
      <c r="H15" s="171"/>
      <c r="I15" s="171"/>
      <c r="J15" s="171"/>
      <c r="K15" s="171"/>
      <c r="L15" s="117"/>
      <c r="M15" s="117"/>
      <c r="N15" s="117"/>
      <c r="O15" s="117"/>
      <c r="P15" s="117"/>
      <c r="Q15" s="84"/>
    </row>
    <row r="16" spans="2:17" ht="18.75" customHeight="1">
      <c r="B16" s="169" t="s">
        <v>23</v>
      </c>
      <c r="C16" s="34"/>
      <c r="D16" s="121"/>
      <c r="E16" s="99"/>
      <c r="F16" s="99"/>
      <c r="G16" s="99"/>
      <c r="H16" s="99"/>
      <c r="I16" s="99"/>
      <c r="J16" s="99"/>
      <c r="K16" s="99"/>
      <c r="L16" s="106"/>
      <c r="M16" s="99"/>
      <c r="N16" s="99"/>
      <c r="O16" s="99"/>
      <c r="P16" s="99"/>
      <c r="Q16" s="100"/>
    </row>
    <row r="17" spans="2:17" ht="22.5" customHeight="1">
      <c r="B17" s="170"/>
      <c r="C17" s="33"/>
      <c r="D17" s="122"/>
      <c r="E17" s="101"/>
      <c r="F17" s="101"/>
      <c r="G17" s="101"/>
      <c r="H17" s="101"/>
      <c r="I17" s="101"/>
      <c r="J17" s="101"/>
      <c r="K17" s="101"/>
      <c r="L17" s="101"/>
      <c r="M17" s="101"/>
      <c r="N17" s="101"/>
      <c r="O17" s="101"/>
      <c r="P17" s="101"/>
      <c r="Q17" s="102"/>
    </row>
    <row r="18" spans="2:17" ht="16.5" customHeight="1">
      <c r="B18" s="31" t="s">
        <v>33</v>
      </c>
      <c r="C18" s="51"/>
      <c r="D18" s="123"/>
      <c r="E18" s="172" t="s">
        <v>243</v>
      </c>
      <c r="F18" s="172"/>
      <c r="G18" s="172"/>
      <c r="H18" s="172"/>
      <c r="I18" s="172"/>
      <c r="J18" s="172"/>
      <c r="K18" s="172"/>
      <c r="L18" s="118"/>
      <c r="M18" s="8"/>
      <c r="N18" s="8"/>
      <c r="O18" s="8"/>
      <c r="P18" s="8"/>
      <c r="Q18" s="9"/>
    </row>
    <row r="19" spans="2:17" ht="16.5" customHeight="1">
      <c r="B19" s="179" t="s">
        <v>137</v>
      </c>
      <c r="C19" s="44"/>
      <c r="D19" s="75" t="s">
        <v>155</v>
      </c>
      <c r="E19" s="75"/>
      <c r="F19" s="75"/>
      <c r="G19" s="75"/>
      <c r="H19" s="75"/>
      <c r="I19" s="75"/>
      <c r="J19" s="75"/>
      <c r="K19" s="75"/>
      <c r="L19" s="116"/>
      <c r="M19" s="112"/>
      <c r="N19" s="113"/>
      <c r="O19" s="113"/>
      <c r="P19" s="113"/>
      <c r="Q19" s="11"/>
    </row>
    <row r="20" spans="2:17" ht="16.5" customHeight="1">
      <c r="B20" s="180"/>
      <c r="C20" s="41"/>
      <c r="D20" s="72" t="s">
        <v>156</v>
      </c>
      <c r="E20" s="72"/>
      <c r="F20" s="72"/>
      <c r="G20" s="72"/>
      <c r="H20" s="72"/>
      <c r="I20" s="72"/>
      <c r="J20" s="72"/>
      <c r="K20" s="72"/>
      <c r="L20" s="63"/>
      <c r="M20" s="114"/>
      <c r="N20" s="114"/>
      <c r="O20" s="114"/>
      <c r="P20" s="114"/>
      <c r="Q20" s="76"/>
    </row>
    <row r="21" spans="2:17" ht="16.5" customHeight="1">
      <c r="B21" s="180"/>
      <c r="C21" s="41"/>
      <c r="D21" s="78" t="s">
        <v>157</v>
      </c>
      <c r="E21" s="78"/>
      <c r="F21" s="78"/>
      <c r="G21" s="78"/>
      <c r="H21" s="78"/>
      <c r="I21" s="78"/>
      <c r="J21" s="78"/>
      <c r="K21" s="78"/>
      <c r="L21" s="63"/>
      <c r="M21" s="114"/>
      <c r="N21" s="114"/>
      <c r="O21" s="114"/>
      <c r="P21" s="114"/>
      <c r="Q21" s="76"/>
    </row>
    <row r="22" spans="2:17" ht="16.5" customHeight="1">
      <c r="B22" s="40"/>
      <c r="C22" s="42"/>
      <c r="D22" s="73" t="s">
        <v>25</v>
      </c>
      <c r="E22" s="73"/>
      <c r="F22" s="73"/>
      <c r="G22" s="73"/>
      <c r="H22" s="73"/>
      <c r="I22" s="73"/>
      <c r="J22" s="73"/>
      <c r="K22" s="73"/>
      <c r="L22" s="74"/>
      <c r="M22" s="115"/>
      <c r="N22" s="115"/>
      <c r="O22" s="115"/>
      <c r="P22" s="115"/>
      <c r="Q22" s="77"/>
    </row>
    <row r="23" spans="2:17" ht="19.5" customHeight="1">
      <c r="B23" s="5" t="s">
        <v>0</v>
      </c>
      <c r="C23" s="7"/>
      <c r="D23" s="124" t="s">
        <v>216</v>
      </c>
      <c r="E23" s="110"/>
      <c r="F23" s="18" t="s">
        <v>233</v>
      </c>
      <c r="G23" s="124" t="s">
        <v>216</v>
      </c>
      <c r="H23" s="110"/>
      <c r="I23" s="110"/>
      <c r="J23" s="57"/>
      <c r="K23" s="8"/>
      <c r="L23" s="8"/>
      <c r="M23" s="57"/>
      <c r="N23" s="57"/>
      <c r="O23" s="57"/>
      <c r="P23" s="57"/>
      <c r="Q23" s="111"/>
    </row>
    <row r="24" spans="2:17" ht="13.5" customHeight="1">
      <c r="B24" s="179" t="s">
        <v>4</v>
      </c>
      <c r="C24" s="173" t="s">
        <v>36</v>
      </c>
      <c r="D24" s="174"/>
      <c r="E24" s="185" t="s">
        <v>5</v>
      </c>
      <c r="F24" s="192"/>
      <c r="G24" s="186"/>
      <c r="H24" s="185" t="s">
        <v>6</v>
      </c>
      <c r="I24" s="192"/>
      <c r="J24" s="186"/>
      <c r="K24" s="193" t="s">
        <v>27</v>
      </c>
      <c r="L24" s="194"/>
      <c r="M24" s="185" t="s">
        <v>143</v>
      </c>
      <c r="N24" s="192"/>
      <c r="O24" s="186"/>
      <c r="P24" s="185" t="s">
        <v>27</v>
      </c>
      <c r="Q24" s="186"/>
    </row>
    <row r="25" spans="2:17" ht="13.5">
      <c r="B25" s="180"/>
      <c r="C25" s="175"/>
      <c r="D25" s="176"/>
      <c r="E25" s="199" t="s">
        <v>217</v>
      </c>
      <c r="F25" s="200"/>
      <c r="G25" s="201"/>
      <c r="H25" s="199" t="s">
        <v>217</v>
      </c>
      <c r="I25" s="200"/>
      <c r="J25" s="201"/>
      <c r="K25" s="195"/>
      <c r="L25" s="196"/>
      <c r="M25" s="214" t="s">
        <v>145</v>
      </c>
      <c r="N25" s="215"/>
      <c r="O25" s="216"/>
      <c r="P25" s="199"/>
      <c r="Q25" s="201"/>
    </row>
    <row r="26" spans="2:17" ht="13.5">
      <c r="B26" s="180"/>
      <c r="C26" s="177"/>
      <c r="D26" s="178"/>
      <c r="E26" s="162" t="s">
        <v>7</v>
      </c>
      <c r="F26" s="163"/>
      <c r="G26" s="187"/>
      <c r="H26" s="162" t="s">
        <v>35</v>
      </c>
      <c r="I26" s="163"/>
      <c r="J26" s="187"/>
      <c r="K26" s="197"/>
      <c r="L26" s="198"/>
      <c r="M26" s="162" t="s">
        <v>146</v>
      </c>
      <c r="N26" s="163"/>
      <c r="O26" s="187"/>
      <c r="P26" s="162"/>
      <c r="Q26" s="187"/>
    </row>
    <row r="27" spans="2:17" ht="17.25" customHeight="1">
      <c r="B27" s="4"/>
      <c r="C27" s="149" t="s">
        <v>138</v>
      </c>
      <c r="D27" s="151"/>
      <c r="E27" s="7"/>
      <c r="F27" s="125"/>
      <c r="G27" s="11" t="s">
        <v>141</v>
      </c>
      <c r="H27" s="85"/>
      <c r="I27" s="131"/>
      <c r="J27" s="10" t="s">
        <v>141</v>
      </c>
      <c r="K27" s="37">
        <f>IF(F27="","",ROUND((I27-F27)/F27*100,1))</f>
      </c>
      <c r="L27" s="6" t="s">
        <v>174</v>
      </c>
      <c r="M27" s="7"/>
      <c r="N27" s="134"/>
      <c r="O27" s="9" t="s">
        <v>141</v>
      </c>
      <c r="P27" s="132">
        <f>IF(F27="","",ROUND((N27-F27)/F27*100,1))</f>
      </c>
      <c r="Q27" s="58" t="s">
        <v>234</v>
      </c>
    </row>
    <row r="28" spans="2:17" ht="45.75" customHeight="1">
      <c r="B28" s="4"/>
      <c r="C28" s="144" t="s">
        <v>212</v>
      </c>
      <c r="D28" s="145"/>
      <c r="E28" s="239"/>
      <c r="F28" s="240"/>
      <c r="G28" s="240"/>
      <c r="H28" s="240"/>
      <c r="I28" s="240"/>
      <c r="J28" s="240"/>
      <c r="K28" s="240"/>
      <c r="L28" s="240"/>
      <c r="M28" s="240"/>
      <c r="N28" s="240"/>
      <c r="O28" s="240"/>
      <c r="P28" s="240"/>
      <c r="Q28" s="240"/>
    </row>
    <row r="29" spans="2:17" ht="30" customHeight="1">
      <c r="B29" s="179" t="s">
        <v>10</v>
      </c>
      <c r="C29" s="26" t="s">
        <v>11</v>
      </c>
      <c r="D29" s="43" t="s">
        <v>32</v>
      </c>
      <c r="E29" s="149" t="s">
        <v>12</v>
      </c>
      <c r="F29" s="150"/>
      <c r="G29" s="151"/>
      <c r="H29" s="149" t="s">
        <v>13</v>
      </c>
      <c r="I29" s="150"/>
      <c r="J29" s="151"/>
      <c r="K29" s="149" t="s">
        <v>30</v>
      </c>
      <c r="L29" s="151"/>
      <c r="M29" s="184" t="s">
        <v>143</v>
      </c>
      <c r="N29" s="184"/>
      <c r="O29" s="184"/>
      <c r="P29" s="184" t="s">
        <v>27</v>
      </c>
      <c r="Q29" s="184"/>
    </row>
    <row r="30" spans="2:17" ht="11.25" customHeight="1">
      <c r="B30" s="180"/>
      <c r="C30" s="138"/>
      <c r="D30" s="86" t="s">
        <v>235</v>
      </c>
      <c r="E30" s="212"/>
      <c r="F30" s="207"/>
      <c r="G30" s="32"/>
      <c r="H30" s="224"/>
      <c r="I30" s="205"/>
      <c r="J30" s="32"/>
      <c r="K30" s="154">
        <f>IF(E30="","",ROUND((H30-E30)/E30*100,1))</f>
      </c>
      <c r="L30" s="136" t="s">
        <v>236</v>
      </c>
      <c r="M30" s="220"/>
      <c r="N30" s="205"/>
      <c r="O30" s="32"/>
      <c r="P30" s="154">
        <f>IF(E30="","",ROUND((M30-E30)/E30*100,1))</f>
      </c>
      <c r="Q30" s="186" t="s">
        <v>237</v>
      </c>
    </row>
    <row r="31" spans="2:17" ht="15.75" customHeight="1">
      <c r="B31" s="180"/>
      <c r="C31" s="139"/>
      <c r="D31" s="126"/>
      <c r="E31" s="213"/>
      <c r="F31" s="208"/>
      <c r="G31" s="59"/>
      <c r="H31" s="225"/>
      <c r="I31" s="206"/>
      <c r="J31" s="59"/>
      <c r="K31" s="155"/>
      <c r="L31" s="137"/>
      <c r="M31" s="221"/>
      <c r="N31" s="206"/>
      <c r="O31" s="59"/>
      <c r="P31" s="155"/>
      <c r="Q31" s="187"/>
    </row>
    <row r="32" spans="2:17" ht="11.25" customHeight="1">
      <c r="B32" s="88"/>
      <c r="C32" s="138"/>
      <c r="D32" s="86" t="s">
        <v>235</v>
      </c>
      <c r="E32" s="142"/>
      <c r="F32" s="207"/>
      <c r="G32" s="32"/>
      <c r="H32" s="142"/>
      <c r="I32" s="205"/>
      <c r="J32" s="32"/>
      <c r="K32" s="154">
        <f>IF(E32="","",ROUND((H32-E32)/E32*100,1))</f>
      </c>
      <c r="L32" s="136" t="s">
        <v>236</v>
      </c>
      <c r="M32" s="222"/>
      <c r="N32" s="205"/>
      <c r="O32" s="32"/>
      <c r="P32" s="154">
        <f>IF(E32="","",ROUND((M32-E32)/E32*100,1))</f>
      </c>
      <c r="Q32" s="186" t="s">
        <v>237</v>
      </c>
    </row>
    <row r="33" spans="2:17" ht="15.75" customHeight="1">
      <c r="B33" s="64"/>
      <c r="C33" s="139"/>
      <c r="D33" s="126"/>
      <c r="E33" s="143"/>
      <c r="F33" s="208"/>
      <c r="G33" s="59"/>
      <c r="H33" s="143"/>
      <c r="I33" s="206"/>
      <c r="J33" s="59"/>
      <c r="K33" s="155"/>
      <c r="L33" s="137"/>
      <c r="M33" s="223"/>
      <c r="N33" s="206"/>
      <c r="O33" s="59"/>
      <c r="P33" s="155"/>
      <c r="Q33" s="187"/>
    </row>
    <row r="34" spans="2:17" ht="11.25" customHeight="1">
      <c r="B34" s="64"/>
      <c r="C34" s="152"/>
      <c r="D34" s="86" t="s">
        <v>235</v>
      </c>
      <c r="E34" s="142"/>
      <c r="F34" s="207"/>
      <c r="G34" s="32"/>
      <c r="H34" s="142"/>
      <c r="I34" s="205"/>
      <c r="J34" s="32"/>
      <c r="K34" s="226">
        <f>IF(E34="","",ROUND((H34-E34)/E34*100,1))</f>
      </c>
      <c r="L34" s="136" t="s">
        <v>236</v>
      </c>
      <c r="M34" s="222"/>
      <c r="N34" s="205"/>
      <c r="O34" s="32"/>
      <c r="P34" s="154">
        <f>IF(E34="","",ROUND((M34-E34)/E34*100,1))</f>
      </c>
      <c r="Q34" s="186" t="s">
        <v>237</v>
      </c>
    </row>
    <row r="35" spans="2:17" ht="15.75" customHeight="1">
      <c r="B35" s="64"/>
      <c r="C35" s="153"/>
      <c r="D35" s="79"/>
      <c r="E35" s="143"/>
      <c r="F35" s="208"/>
      <c r="G35" s="59"/>
      <c r="H35" s="143"/>
      <c r="I35" s="206"/>
      <c r="J35" s="59"/>
      <c r="K35" s="227"/>
      <c r="L35" s="137"/>
      <c r="M35" s="223"/>
      <c r="N35" s="206"/>
      <c r="O35" s="59"/>
      <c r="P35" s="155"/>
      <c r="Q35" s="187"/>
    </row>
    <row r="36" spans="2:17" ht="47.25" customHeight="1">
      <c r="B36" s="19"/>
      <c r="C36" s="144" t="s">
        <v>212</v>
      </c>
      <c r="D36" s="145"/>
      <c r="E36" s="237"/>
      <c r="F36" s="238"/>
      <c r="G36" s="238"/>
      <c r="H36" s="238"/>
      <c r="I36" s="238"/>
      <c r="J36" s="238"/>
      <c r="K36" s="238"/>
      <c r="L36" s="238"/>
      <c r="M36" s="238"/>
      <c r="N36" s="238"/>
      <c r="O36" s="238"/>
      <c r="P36" s="238"/>
      <c r="Q36" s="238"/>
    </row>
    <row r="37" spans="2:17" ht="16.5" customHeight="1">
      <c r="B37" s="159" t="s">
        <v>26</v>
      </c>
      <c r="C37" s="185" t="s">
        <v>175</v>
      </c>
      <c r="D37" s="186"/>
      <c r="E37" s="162" t="s">
        <v>6</v>
      </c>
      <c r="F37" s="163"/>
      <c r="G37" s="163"/>
      <c r="H37" s="163"/>
      <c r="I37" s="163"/>
      <c r="J37" s="163"/>
      <c r="K37" s="149" t="s">
        <v>211</v>
      </c>
      <c r="L37" s="150"/>
      <c r="M37" s="150"/>
      <c r="N37" s="150"/>
      <c r="O37" s="150"/>
      <c r="P37" s="150"/>
      <c r="Q37" s="151"/>
    </row>
    <row r="38" spans="2:17" ht="27.75" customHeight="1">
      <c r="B38" s="160"/>
      <c r="C38" s="162"/>
      <c r="D38" s="187"/>
      <c r="E38" s="149" t="s">
        <v>176</v>
      </c>
      <c r="F38" s="150"/>
      <c r="G38" s="150"/>
      <c r="H38" s="209" t="s">
        <v>177</v>
      </c>
      <c r="I38" s="210"/>
      <c r="J38" s="211"/>
      <c r="K38" s="162" t="s">
        <v>171</v>
      </c>
      <c r="L38" s="163"/>
      <c r="M38" s="163"/>
      <c r="N38" s="163"/>
      <c r="O38" s="187"/>
      <c r="P38" s="197" t="s">
        <v>177</v>
      </c>
      <c r="Q38" s="198"/>
    </row>
    <row r="39" spans="2:17" ht="20.25" customHeight="1">
      <c r="B39" s="160"/>
      <c r="C39" s="188" t="s">
        <v>158</v>
      </c>
      <c r="D39" s="189"/>
      <c r="E39" s="55" t="s">
        <v>16</v>
      </c>
      <c r="F39" s="38"/>
      <c r="G39" s="15" t="s">
        <v>178</v>
      </c>
      <c r="H39" s="89"/>
      <c r="I39" s="35"/>
      <c r="J39" s="16" t="s">
        <v>9</v>
      </c>
      <c r="K39" s="202" t="s">
        <v>16</v>
      </c>
      <c r="L39" s="203"/>
      <c r="M39" s="204"/>
      <c r="N39" s="38"/>
      <c r="O39" s="15" t="s">
        <v>17</v>
      </c>
      <c r="P39" s="35"/>
      <c r="Q39" s="15" t="s">
        <v>9</v>
      </c>
    </row>
    <row r="40" spans="2:17" ht="18.75" customHeight="1">
      <c r="B40" s="160"/>
      <c r="C40" s="190"/>
      <c r="D40" s="191"/>
      <c r="E40" s="107" t="s">
        <v>18</v>
      </c>
      <c r="F40" s="39"/>
      <c r="G40" s="14" t="s">
        <v>19</v>
      </c>
      <c r="H40" s="90"/>
      <c r="I40" s="36"/>
      <c r="J40" s="13" t="s">
        <v>179</v>
      </c>
      <c r="K40" s="202" t="s">
        <v>18</v>
      </c>
      <c r="L40" s="203"/>
      <c r="M40" s="204"/>
      <c r="N40" s="39"/>
      <c r="O40" s="14" t="s">
        <v>19</v>
      </c>
      <c r="P40" s="36"/>
      <c r="Q40" s="14" t="s">
        <v>179</v>
      </c>
    </row>
    <row r="41" spans="2:17" ht="43.5" customHeight="1">
      <c r="B41" s="160"/>
      <c r="C41" s="157" t="s">
        <v>159</v>
      </c>
      <c r="D41" s="158"/>
      <c r="E41" s="56" t="s">
        <v>20</v>
      </c>
      <c r="F41" s="39"/>
      <c r="G41" s="91"/>
      <c r="H41" s="90"/>
      <c r="I41" s="35"/>
      <c r="J41" s="16" t="s">
        <v>141</v>
      </c>
      <c r="K41" s="217" t="s">
        <v>144</v>
      </c>
      <c r="L41" s="218"/>
      <c r="M41" s="219"/>
      <c r="N41" s="229" t="s">
        <v>144</v>
      </c>
      <c r="O41" s="230"/>
      <c r="P41" s="35"/>
      <c r="Q41" s="15" t="s">
        <v>141</v>
      </c>
    </row>
    <row r="42" spans="2:17" ht="41.25" customHeight="1">
      <c r="B42" s="160"/>
      <c r="C42" s="157" t="s">
        <v>207</v>
      </c>
      <c r="D42" s="158"/>
      <c r="E42" s="55" t="s">
        <v>180</v>
      </c>
      <c r="F42" s="92" t="s">
        <v>181</v>
      </c>
      <c r="G42" s="15" t="s">
        <v>181</v>
      </c>
      <c r="H42" s="89"/>
      <c r="I42" s="127"/>
      <c r="J42" s="16" t="s">
        <v>182</v>
      </c>
      <c r="K42" s="202" t="s">
        <v>180</v>
      </c>
      <c r="L42" s="203"/>
      <c r="M42" s="204"/>
      <c r="N42" s="129" t="s">
        <v>181</v>
      </c>
      <c r="O42" s="15" t="s">
        <v>181</v>
      </c>
      <c r="P42" s="35"/>
      <c r="Q42" s="15" t="s">
        <v>182</v>
      </c>
    </row>
    <row r="43" spans="2:17" ht="63.75" customHeight="1">
      <c r="B43" s="160"/>
      <c r="C43" s="157" t="s">
        <v>183</v>
      </c>
      <c r="D43" s="158"/>
      <c r="E43" s="56" t="s">
        <v>20</v>
      </c>
      <c r="F43" s="39"/>
      <c r="G43" s="91"/>
      <c r="H43" s="89"/>
      <c r="I43" s="105"/>
      <c r="J43" s="16" t="s">
        <v>141</v>
      </c>
      <c r="K43" s="202" t="s">
        <v>20</v>
      </c>
      <c r="L43" s="203"/>
      <c r="M43" s="204"/>
      <c r="N43" s="39"/>
      <c r="O43" s="15" t="s">
        <v>238</v>
      </c>
      <c r="P43" s="36"/>
      <c r="Q43" s="15" t="s">
        <v>141</v>
      </c>
    </row>
    <row r="44" spans="2:17" ht="26.25" customHeight="1">
      <c r="B44" s="161"/>
      <c r="C44" s="147" t="s">
        <v>139</v>
      </c>
      <c r="D44" s="148"/>
      <c r="E44" s="164"/>
      <c r="F44" s="165"/>
      <c r="G44" s="166"/>
      <c r="H44" s="20">
        <f>IF(SUM(H39:H43)=0,"",SUM(H39:H43))</f>
      </c>
      <c r="I44" s="20">
        <f>SUM(I39:I43)</f>
        <v>0</v>
      </c>
      <c r="J44" s="13" t="s">
        <v>9</v>
      </c>
      <c r="K44" s="244"/>
      <c r="L44" s="245"/>
      <c r="M44" s="245"/>
      <c r="N44" s="245"/>
      <c r="O44" s="246"/>
      <c r="P44" s="20">
        <f>IF(SUM(P39:P43)=0,"",SUM(P39:P43))</f>
      </c>
      <c r="Q44" s="14" t="s">
        <v>9</v>
      </c>
    </row>
    <row r="45" spans="2:17" ht="24.75" customHeight="1">
      <c r="B45" s="185" t="s">
        <v>184</v>
      </c>
      <c r="C45" s="192"/>
      <c r="D45" s="186"/>
      <c r="E45" s="184" t="s">
        <v>5</v>
      </c>
      <c r="F45" s="184"/>
      <c r="G45" s="184"/>
      <c r="H45" s="184" t="s">
        <v>6</v>
      </c>
      <c r="I45" s="184"/>
      <c r="J45" s="184"/>
      <c r="K45" s="209" t="s">
        <v>14</v>
      </c>
      <c r="L45" s="211"/>
      <c r="M45" s="199" t="s">
        <v>143</v>
      </c>
      <c r="N45" s="200"/>
      <c r="O45" s="201"/>
      <c r="P45" s="149" t="s">
        <v>150</v>
      </c>
      <c r="Q45" s="151"/>
    </row>
    <row r="46" spans="2:17" ht="24.75" customHeight="1">
      <c r="B46" s="162"/>
      <c r="C46" s="163"/>
      <c r="D46" s="187"/>
      <c r="E46" s="140">
        <f>F27</f>
        <v>0</v>
      </c>
      <c r="F46" s="141"/>
      <c r="G46" s="9" t="s">
        <v>239</v>
      </c>
      <c r="H46" s="140">
        <f>IF(SUM(I39:I43)=0,I27,I27-I44)</f>
        <v>0</v>
      </c>
      <c r="I46" s="141"/>
      <c r="J46" s="9" t="s">
        <v>239</v>
      </c>
      <c r="K46" s="52">
        <f>IF(E46=0,"",ROUND((H46-E46)/E46*100,1))</f>
      </c>
      <c r="L46" s="6" t="s">
        <v>240</v>
      </c>
      <c r="M46" s="140">
        <f>IF(SUM(P39:P43)=0,N27,N27-P44)</f>
        <v>0</v>
      </c>
      <c r="N46" s="141"/>
      <c r="O46" s="9" t="s">
        <v>239</v>
      </c>
      <c r="P46" s="52">
        <f>IF(E46=0,"",ROUND((M46-E46)/E46*100,1))</f>
      </c>
      <c r="Q46" s="9" t="s">
        <v>241</v>
      </c>
    </row>
    <row r="47" spans="2:17" ht="82.5" customHeight="1">
      <c r="B47" s="30" t="s">
        <v>34</v>
      </c>
      <c r="C47" s="241"/>
      <c r="D47" s="241"/>
      <c r="E47" s="241"/>
      <c r="F47" s="241"/>
      <c r="G47" s="241"/>
      <c r="H47" s="241"/>
      <c r="I47" s="241"/>
      <c r="J47" s="241"/>
      <c r="K47" s="241"/>
      <c r="L47" s="241"/>
      <c r="M47" s="241"/>
      <c r="N47" s="241"/>
      <c r="O47" s="241"/>
      <c r="P47" s="241"/>
      <c r="Q47" s="241"/>
    </row>
    <row r="48" spans="2:17" ht="31.5" customHeight="1">
      <c r="B48" s="181" t="s">
        <v>1</v>
      </c>
      <c r="C48" s="26" t="s">
        <v>2</v>
      </c>
      <c r="D48" s="184" t="s">
        <v>3</v>
      </c>
      <c r="E48" s="184"/>
      <c r="F48" s="184" t="s">
        <v>31</v>
      </c>
      <c r="G48" s="184"/>
      <c r="H48" s="184"/>
      <c r="I48" s="184"/>
      <c r="J48" s="184"/>
      <c r="K48" s="184"/>
      <c r="L48" s="184"/>
      <c r="M48" s="184"/>
      <c r="N48" s="184"/>
      <c r="O48" s="184"/>
      <c r="P48" s="184"/>
      <c r="Q48" s="184"/>
    </row>
    <row r="49" spans="2:17" ht="31.5" customHeight="1">
      <c r="B49" s="181"/>
      <c r="C49" s="128"/>
      <c r="D49" s="182"/>
      <c r="E49" s="182"/>
      <c r="F49" s="228"/>
      <c r="G49" s="228"/>
      <c r="H49" s="228"/>
      <c r="I49" s="228"/>
      <c r="J49" s="228"/>
      <c r="K49" s="228"/>
      <c r="L49" s="228"/>
      <c r="M49" s="228"/>
      <c r="N49" s="228"/>
      <c r="O49" s="228"/>
      <c r="P49" s="228"/>
      <c r="Q49" s="228"/>
    </row>
    <row r="50" spans="2:17" ht="31.5" customHeight="1">
      <c r="B50" s="181"/>
      <c r="C50" s="128"/>
      <c r="D50" s="182"/>
      <c r="E50" s="182"/>
      <c r="F50" s="228"/>
      <c r="G50" s="228"/>
      <c r="H50" s="228"/>
      <c r="I50" s="228"/>
      <c r="J50" s="228"/>
      <c r="K50" s="228"/>
      <c r="L50" s="228"/>
      <c r="M50" s="228"/>
      <c r="N50" s="228"/>
      <c r="O50" s="228"/>
      <c r="P50" s="228"/>
      <c r="Q50" s="228"/>
    </row>
    <row r="51" spans="2:17" ht="31.5" customHeight="1">
      <c r="B51" s="181"/>
      <c r="C51" s="109"/>
      <c r="D51" s="183"/>
      <c r="E51" s="183"/>
      <c r="F51" s="156"/>
      <c r="G51" s="156"/>
      <c r="H51" s="156"/>
      <c r="I51" s="156"/>
      <c r="J51" s="156"/>
      <c r="K51" s="156"/>
      <c r="L51" s="156"/>
      <c r="M51" s="156"/>
      <c r="N51" s="156"/>
      <c r="O51" s="156"/>
      <c r="P51" s="156"/>
      <c r="Q51" s="156"/>
    </row>
    <row r="52" spans="2:17" ht="63" customHeight="1">
      <c r="B52" s="12" t="s">
        <v>21</v>
      </c>
      <c r="C52" s="231"/>
      <c r="D52" s="232"/>
      <c r="E52" s="232"/>
      <c r="F52" s="232"/>
      <c r="G52" s="232"/>
      <c r="H52" s="232"/>
      <c r="I52" s="232"/>
      <c r="J52" s="232"/>
      <c r="K52" s="232"/>
      <c r="L52" s="232"/>
      <c r="M52" s="232"/>
      <c r="N52" s="232"/>
      <c r="O52" s="232"/>
      <c r="P52" s="232"/>
      <c r="Q52" s="233"/>
    </row>
    <row r="53" spans="2:17" ht="60" customHeight="1">
      <c r="B53" s="17" t="s">
        <v>22</v>
      </c>
      <c r="C53" s="234"/>
      <c r="D53" s="235"/>
      <c r="E53" s="235"/>
      <c r="F53" s="235"/>
      <c r="G53" s="235"/>
      <c r="H53" s="235"/>
      <c r="I53" s="235"/>
      <c r="J53" s="235"/>
      <c r="K53" s="235"/>
      <c r="L53" s="235"/>
      <c r="M53" s="235"/>
      <c r="N53" s="235"/>
      <c r="O53" s="235"/>
      <c r="P53" s="235"/>
      <c r="Q53" s="236"/>
    </row>
    <row r="54" ht="10.5" customHeight="1"/>
    <row r="55" spans="2:20" ht="13.5">
      <c r="B55" s="21" t="s">
        <v>29</v>
      </c>
      <c r="C55" s="146" t="s">
        <v>160</v>
      </c>
      <c r="D55" s="146"/>
      <c r="E55" s="146"/>
      <c r="F55" s="146"/>
      <c r="G55" s="146"/>
      <c r="H55" s="146"/>
      <c r="I55" s="146"/>
      <c r="J55" s="146"/>
      <c r="K55" s="146"/>
      <c r="L55" s="27"/>
      <c r="M55" s="27"/>
      <c r="N55" s="27"/>
      <c r="O55" s="27"/>
      <c r="P55" s="27"/>
      <c r="R55" s="27"/>
      <c r="S55" s="27"/>
      <c r="T55" s="27"/>
    </row>
    <row r="56" spans="2:20" ht="24.75" customHeight="1">
      <c r="B56" s="22" t="s">
        <v>161</v>
      </c>
      <c r="C56" s="135" t="s">
        <v>162</v>
      </c>
      <c r="D56" s="135"/>
      <c r="E56" s="135"/>
      <c r="F56" s="135"/>
      <c r="G56" s="135"/>
      <c r="H56" s="135"/>
      <c r="I56" s="135"/>
      <c r="J56" s="135"/>
      <c r="K56" s="135"/>
      <c r="L56" s="135"/>
      <c r="M56" s="135"/>
      <c r="N56" s="135"/>
      <c r="O56" s="135"/>
      <c r="P56" s="135"/>
      <c r="Q56" s="135"/>
      <c r="R56" s="27"/>
      <c r="S56" s="27"/>
      <c r="T56" s="27"/>
    </row>
    <row r="57" spans="2:20" ht="15.75" customHeight="1">
      <c r="B57" s="22" t="s">
        <v>163</v>
      </c>
      <c r="C57" s="61" t="s">
        <v>164</v>
      </c>
      <c r="D57" s="60"/>
      <c r="E57" s="60"/>
      <c r="F57" s="60"/>
      <c r="G57" s="60"/>
      <c r="H57" s="60"/>
      <c r="I57" s="60"/>
      <c r="J57" s="60"/>
      <c r="K57" s="60"/>
      <c r="L57" s="27"/>
      <c r="M57" s="27"/>
      <c r="N57" s="27"/>
      <c r="O57" s="27"/>
      <c r="P57" s="27"/>
      <c r="R57" s="27"/>
      <c r="S57" s="27"/>
      <c r="T57" s="27"/>
    </row>
    <row r="58" spans="2:20" ht="15.75" customHeight="1">
      <c r="B58" s="22" t="s">
        <v>149</v>
      </c>
      <c r="C58" s="61" t="s">
        <v>165</v>
      </c>
      <c r="D58" s="61"/>
      <c r="E58" s="61"/>
      <c r="F58" s="61"/>
      <c r="G58" s="61"/>
      <c r="H58" s="61"/>
      <c r="I58" s="61"/>
      <c r="J58" s="61"/>
      <c r="K58" s="61"/>
      <c r="L58" s="61"/>
      <c r="M58" s="61"/>
      <c r="N58" s="61"/>
      <c r="O58" s="61"/>
      <c r="P58" s="61"/>
      <c r="Q58" s="61"/>
      <c r="R58" s="27"/>
      <c r="S58" s="27"/>
      <c r="T58" s="27"/>
    </row>
    <row r="59" spans="2:20" ht="13.5" customHeight="1">
      <c r="B59" s="23" t="s">
        <v>166</v>
      </c>
      <c r="C59" s="135" t="s">
        <v>167</v>
      </c>
      <c r="D59" s="135"/>
      <c r="E59" s="135"/>
      <c r="F59" s="135"/>
      <c r="G59" s="135"/>
      <c r="H59" s="135"/>
      <c r="I59" s="135"/>
      <c r="J59" s="135"/>
      <c r="K59" s="135"/>
      <c r="L59" s="28"/>
      <c r="M59" s="28"/>
      <c r="N59" s="28"/>
      <c r="O59" s="28"/>
      <c r="P59" s="28"/>
      <c r="R59" s="28"/>
      <c r="S59" s="28"/>
      <c r="T59" s="28"/>
    </row>
    <row r="60" spans="2:20" ht="25.5" customHeight="1">
      <c r="B60" s="23" t="s">
        <v>168</v>
      </c>
      <c r="C60" s="135" t="s">
        <v>169</v>
      </c>
      <c r="D60" s="135"/>
      <c r="E60" s="135"/>
      <c r="F60" s="135"/>
      <c r="G60" s="135"/>
      <c r="H60" s="135"/>
      <c r="I60" s="135"/>
      <c r="J60" s="135"/>
      <c r="K60" s="135"/>
      <c r="L60" s="135"/>
      <c r="M60" s="135"/>
      <c r="N60" s="135"/>
      <c r="O60" s="135"/>
      <c r="P60" s="135"/>
      <c r="Q60" s="135"/>
      <c r="R60" s="28"/>
      <c r="S60" s="28"/>
      <c r="T60" s="28"/>
    </row>
    <row r="61" spans="2:20" ht="27" customHeight="1">
      <c r="B61" s="23" t="s">
        <v>170</v>
      </c>
      <c r="C61" s="135" t="s">
        <v>186</v>
      </c>
      <c r="D61" s="135"/>
      <c r="E61" s="135"/>
      <c r="F61" s="135"/>
      <c r="G61" s="135"/>
      <c r="H61" s="135"/>
      <c r="I61" s="135"/>
      <c r="J61" s="135"/>
      <c r="K61" s="135"/>
      <c r="L61" s="135"/>
      <c r="M61" s="135"/>
      <c r="N61" s="135"/>
      <c r="O61" s="135"/>
      <c r="P61" s="135"/>
      <c r="Q61" s="135"/>
      <c r="R61" s="29"/>
      <c r="S61" s="29"/>
      <c r="T61" s="29"/>
    </row>
  </sheetData>
  <sheetProtection/>
  <mergeCells count="112">
    <mergeCell ref="B3:P3"/>
    <mergeCell ref="B13:Q13"/>
    <mergeCell ref="K44:O44"/>
    <mergeCell ref="C56:Q56"/>
    <mergeCell ref="P30:P31"/>
    <mergeCell ref="P32:P33"/>
    <mergeCell ref="Q30:Q31"/>
    <mergeCell ref="Q32:Q33"/>
    <mergeCell ref="Q34:Q35"/>
    <mergeCell ref="P34:P35"/>
    <mergeCell ref="C52:Q52"/>
    <mergeCell ref="C53:Q53"/>
    <mergeCell ref="E36:Q36"/>
    <mergeCell ref="E28:Q28"/>
    <mergeCell ref="M34:M35"/>
    <mergeCell ref="E34:E35"/>
    <mergeCell ref="F34:F35"/>
    <mergeCell ref="I34:I35"/>
    <mergeCell ref="N34:N35"/>
    <mergeCell ref="C47:Q47"/>
    <mergeCell ref="F48:Q48"/>
    <mergeCell ref="F49:Q49"/>
    <mergeCell ref="F50:Q50"/>
    <mergeCell ref="M46:N46"/>
    <mergeCell ref="N41:O41"/>
    <mergeCell ref="P38:Q38"/>
    <mergeCell ref="M45:O45"/>
    <mergeCell ref="P45:Q45"/>
    <mergeCell ref="K38:O38"/>
    <mergeCell ref="K45:L45"/>
    <mergeCell ref="B19:B21"/>
    <mergeCell ref="M30:M31"/>
    <mergeCell ref="M32:M33"/>
    <mergeCell ref="H30:H31"/>
    <mergeCell ref="K34:K35"/>
    <mergeCell ref="K30:K31"/>
    <mergeCell ref="E32:E33"/>
    <mergeCell ref="B29:B31"/>
    <mergeCell ref="C30:C31"/>
    <mergeCell ref="F30:F31"/>
    <mergeCell ref="K39:M39"/>
    <mergeCell ref="K40:M40"/>
    <mergeCell ref="M25:O25"/>
    <mergeCell ref="M26:O26"/>
    <mergeCell ref="K37:Q37"/>
    <mergeCell ref="M29:O29"/>
    <mergeCell ref="P29:Q29"/>
    <mergeCell ref="P24:Q26"/>
    <mergeCell ref="N30:N31"/>
    <mergeCell ref="N32:N33"/>
    <mergeCell ref="M24:O24"/>
    <mergeCell ref="K29:L29"/>
    <mergeCell ref="L30:L31"/>
    <mergeCell ref="E30:E31"/>
    <mergeCell ref="H24:J24"/>
    <mergeCell ref="H25:J25"/>
    <mergeCell ref="H26:J26"/>
    <mergeCell ref="H45:J45"/>
    <mergeCell ref="E45:G45"/>
    <mergeCell ref="K43:M43"/>
    <mergeCell ref="I30:I31"/>
    <mergeCell ref="F32:F33"/>
    <mergeCell ref="I32:I33"/>
    <mergeCell ref="H38:J38"/>
    <mergeCell ref="K41:M41"/>
    <mergeCell ref="K42:M42"/>
    <mergeCell ref="K24:L26"/>
    <mergeCell ref="E25:G25"/>
    <mergeCell ref="E26:G26"/>
    <mergeCell ref="C27:D27"/>
    <mergeCell ref="E29:G29"/>
    <mergeCell ref="E24:G24"/>
    <mergeCell ref="C24:D26"/>
    <mergeCell ref="B24:B26"/>
    <mergeCell ref="B48:B51"/>
    <mergeCell ref="D49:E49"/>
    <mergeCell ref="D50:E50"/>
    <mergeCell ref="D51:E51"/>
    <mergeCell ref="D48:E48"/>
    <mergeCell ref="C37:D38"/>
    <mergeCell ref="C39:D40"/>
    <mergeCell ref="C43:D43"/>
    <mergeCell ref="B37:B44"/>
    <mergeCell ref="E37:J37"/>
    <mergeCell ref="E38:G38"/>
    <mergeCell ref="E44:G44"/>
    <mergeCell ref="B5:D5"/>
    <mergeCell ref="E6:G6"/>
    <mergeCell ref="C41:D41"/>
    <mergeCell ref="B16:B17"/>
    <mergeCell ref="D15:K15"/>
    <mergeCell ref="E18:K18"/>
    <mergeCell ref="C55:K55"/>
    <mergeCell ref="C44:D44"/>
    <mergeCell ref="H29:J29"/>
    <mergeCell ref="C34:C35"/>
    <mergeCell ref="C28:D28"/>
    <mergeCell ref="K32:K33"/>
    <mergeCell ref="F51:Q51"/>
    <mergeCell ref="C42:D42"/>
    <mergeCell ref="B45:D46"/>
    <mergeCell ref="H34:H35"/>
    <mergeCell ref="C60:Q60"/>
    <mergeCell ref="C61:Q61"/>
    <mergeCell ref="L32:L33"/>
    <mergeCell ref="C59:K59"/>
    <mergeCell ref="C32:C33"/>
    <mergeCell ref="L34:L35"/>
    <mergeCell ref="H46:I46"/>
    <mergeCell ref="E46:F46"/>
    <mergeCell ref="H32:H33"/>
    <mergeCell ref="C36:D36"/>
  </mergeCells>
  <printOptions/>
  <pageMargins left="0.7874015748031497" right="0.3937007874015748" top="0.7874015748031497" bottom="0.7874015748031497" header="0.5118110236220472" footer="0.5118110236220472"/>
  <pageSetup fitToHeight="2" fitToWidth="1" horizontalDpi="203" verticalDpi="203" orientation="portrait" paperSize="9" scale="64" r:id="rId3"/>
  <headerFooter alignWithMargins="0">
    <oddFooter>&amp;C&amp;9&amp;P</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T63"/>
  <sheetViews>
    <sheetView view="pageBreakPreview" zoomScale="75" zoomScaleNormal="75" zoomScaleSheetLayoutView="75" zoomScalePageLayoutView="0" workbookViewId="0" topLeftCell="A40">
      <selection activeCell="C47" sqref="C47:Q47"/>
    </sheetView>
  </sheetViews>
  <sheetFormatPr defaultColWidth="10.25390625" defaultRowHeight="12.75"/>
  <cols>
    <col min="1" max="1" width="2.75390625" style="2" customWidth="1"/>
    <col min="2" max="2" width="13.75390625" style="1" customWidth="1"/>
    <col min="3" max="3" width="13.00390625" style="1" customWidth="1"/>
    <col min="4" max="4" width="11.375" style="1" customWidth="1"/>
    <col min="5" max="5" width="10.25390625" style="1" customWidth="1"/>
    <col min="6" max="6" width="13.125" style="2" customWidth="1"/>
    <col min="7" max="7" width="2.875" style="2" customWidth="1"/>
    <col min="8" max="8" width="8.625" style="2" customWidth="1"/>
    <col min="9" max="9" width="13.125" style="2" customWidth="1"/>
    <col min="10" max="10" width="3.625" style="2" customWidth="1"/>
    <col min="11" max="11" width="9.625" style="2" customWidth="1"/>
    <col min="12" max="12" width="3.125" style="2" customWidth="1"/>
    <col min="13" max="13" width="9.75390625" style="1" customWidth="1"/>
    <col min="14" max="14" width="13.125" style="2" customWidth="1"/>
    <col min="15" max="15" width="4.00390625" style="2" customWidth="1"/>
    <col min="16" max="16" width="13.125" style="2" customWidth="1"/>
    <col min="17" max="17" width="3.125" style="2" customWidth="1"/>
    <col min="18" max="18" width="12.25390625" style="2" bestFit="1" customWidth="1"/>
    <col min="19" max="16384" width="10.25390625" style="2" customWidth="1"/>
  </cols>
  <sheetData>
    <row r="1" spans="1:14" ht="14.25">
      <c r="A1" s="1" t="s">
        <v>151</v>
      </c>
      <c r="F1" s="24"/>
      <c r="N1" s="24"/>
    </row>
    <row r="2" ht="13.5" customHeight="1"/>
    <row r="3" spans="2:17" ht="16.5" customHeight="1">
      <c r="B3" s="242" t="s">
        <v>213</v>
      </c>
      <c r="C3" s="242"/>
      <c r="D3" s="242"/>
      <c r="E3" s="242"/>
      <c r="F3" s="242"/>
      <c r="G3" s="242"/>
      <c r="H3" s="242"/>
      <c r="I3" s="242"/>
      <c r="J3" s="242"/>
      <c r="K3" s="242"/>
      <c r="L3" s="242"/>
      <c r="M3" s="242"/>
      <c r="N3" s="242"/>
      <c r="O3" s="242"/>
      <c r="P3" s="242"/>
      <c r="Q3" s="62"/>
    </row>
    <row r="4" spans="1:17" s="82" customFormat="1" ht="15" customHeight="1">
      <c r="A4" s="1"/>
      <c r="B4" s="80"/>
      <c r="C4" s="80"/>
      <c r="D4" s="80"/>
      <c r="E4" s="80"/>
      <c r="F4" s="81"/>
      <c r="G4" s="81"/>
      <c r="M4" s="65"/>
      <c r="N4" s="65"/>
      <c r="O4" s="65"/>
      <c r="P4" s="65"/>
      <c r="Q4" s="93" t="s">
        <v>224</v>
      </c>
    </row>
    <row r="5" spans="1:17" s="82" customFormat="1" ht="15" customHeight="1">
      <c r="A5" s="80"/>
      <c r="B5" s="251" t="s">
        <v>187</v>
      </c>
      <c r="C5" s="167"/>
      <c r="D5" s="167"/>
      <c r="E5" s="67"/>
      <c r="M5" s="65"/>
      <c r="N5" s="65"/>
      <c r="O5" s="65"/>
      <c r="P5" s="65"/>
      <c r="Q5" s="65"/>
    </row>
    <row r="6" spans="1:17" s="82" customFormat="1" ht="15" customHeight="1">
      <c r="A6" s="80"/>
      <c r="B6" s="80"/>
      <c r="C6" s="80"/>
      <c r="D6" s="80"/>
      <c r="E6" s="168"/>
      <c r="F6" s="168"/>
      <c r="G6" s="168"/>
      <c r="M6" s="65"/>
      <c r="N6" s="65"/>
      <c r="O6" s="65"/>
      <c r="P6" s="65"/>
      <c r="Q6" s="65"/>
    </row>
    <row r="7" spans="1:17" s="82" customFormat="1" ht="15" customHeight="1">
      <c r="A7" s="80"/>
      <c r="B7" s="80"/>
      <c r="C7" s="80"/>
      <c r="H7" s="94" t="s">
        <v>152</v>
      </c>
      <c r="I7" s="68" t="s">
        <v>153</v>
      </c>
      <c r="J7" s="95" t="s">
        <v>188</v>
      </c>
      <c r="P7" s="65"/>
      <c r="Q7" s="65"/>
    </row>
    <row r="8" spans="1:17" s="82" customFormat="1" ht="15" customHeight="1">
      <c r="A8" s="80"/>
      <c r="B8" s="80"/>
      <c r="C8" s="80"/>
      <c r="H8" s="80"/>
      <c r="I8" s="68"/>
      <c r="P8" s="65"/>
      <c r="Q8" s="65"/>
    </row>
    <row r="9" spans="1:17" s="82" customFormat="1" ht="15" customHeight="1">
      <c r="A9" s="80"/>
      <c r="B9" s="80"/>
      <c r="C9" s="80"/>
      <c r="H9" s="80"/>
      <c r="I9" s="68" t="s">
        <v>154</v>
      </c>
      <c r="J9" s="95" t="s">
        <v>189</v>
      </c>
      <c r="K9" s="70"/>
      <c r="M9" s="95"/>
      <c r="P9" s="65"/>
      <c r="Q9" s="65"/>
    </row>
    <row r="10" spans="1:17" s="82" customFormat="1" ht="15" customHeight="1">
      <c r="A10" s="80"/>
      <c r="B10" s="80"/>
      <c r="C10" s="80"/>
      <c r="H10" s="80"/>
      <c r="I10" s="70"/>
      <c r="J10" s="95" t="s">
        <v>190</v>
      </c>
      <c r="K10" s="96"/>
      <c r="L10" s="97" t="s">
        <v>191</v>
      </c>
      <c r="M10" s="97"/>
      <c r="P10" s="65"/>
      <c r="Q10" s="65"/>
    </row>
    <row r="11" spans="1:17" s="82" customFormat="1" ht="15" customHeight="1">
      <c r="A11" s="80"/>
      <c r="B11" s="80"/>
      <c r="C11" s="80"/>
      <c r="H11" s="80"/>
      <c r="I11" s="71" t="s">
        <v>192</v>
      </c>
      <c r="K11" s="81"/>
      <c r="L11" s="83"/>
      <c r="M11" s="83"/>
      <c r="P11" s="65"/>
      <c r="Q11" s="65"/>
    </row>
    <row r="12" spans="1:17" s="82" customFormat="1" ht="15" customHeight="1">
      <c r="A12" s="80"/>
      <c r="B12" s="80"/>
      <c r="C12" s="80"/>
      <c r="D12" s="80"/>
      <c r="E12" s="80"/>
      <c r="F12" s="80"/>
      <c r="G12" s="80"/>
      <c r="H12" s="80"/>
      <c r="I12" s="80"/>
      <c r="M12" s="65"/>
      <c r="N12" s="65"/>
      <c r="O12" s="65"/>
      <c r="P12" s="65"/>
      <c r="Q12" s="65"/>
    </row>
    <row r="13" spans="1:17" s="82" customFormat="1" ht="21" customHeight="1">
      <c r="A13" s="80"/>
      <c r="B13" s="243" t="s">
        <v>222</v>
      </c>
      <c r="C13" s="243"/>
      <c r="D13" s="243"/>
      <c r="E13" s="243"/>
      <c r="F13" s="243"/>
      <c r="G13" s="243"/>
      <c r="H13" s="243"/>
      <c r="I13" s="243"/>
      <c r="J13" s="243"/>
      <c r="K13" s="243"/>
      <c r="L13" s="243"/>
      <c r="M13" s="243"/>
      <c r="N13" s="243"/>
      <c r="O13" s="243"/>
      <c r="P13" s="243"/>
      <c r="Q13" s="243"/>
    </row>
    <row r="14" spans="2:17" ht="20.25" customHeight="1">
      <c r="B14" s="3"/>
      <c r="C14" s="3"/>
      <c r="D14" s="3"/>
      <c r="E14" s="3"/>
      <c r="F14" s="3"/>
      <c r="G14" s="3"/>
      <c r="H14" s="3"/>
      <c r="I14" s="3"/>
      <c r="J14" s="3"/>
      <c r="K14" s="3"/>
      <c r="L14" s="3"/>
      <c r="M14" s="3"/>
      <c r="N14" s="3"/>
      <c r="O14" s="3"/>
      <c r="P14" s="3"/>
      <c r="Q14" s="3"/>
    </row>
    <row r="15" spans="2:17" ht="39" customHeight="1">
      <c r="B15" s="25" t="s">
        <v>24</v>
      </c>
      <c r="C15" s="98"/>
      <c r="D15" s="252" t="str">
        <f>J7</f>
        <v>鳥取県鳥取市東町一丁目２２０番地</v>
      </c>
      <c r="E15" s="252"/>
      <c r="F15" s="252"/>
      <c r="G15" s="252"/>
      <c r="H15" s="252"/>
      <c r="I15" s="252"/>
      <c r="J15" s="252"/>
      <c r="K15" s="252"/>
      <c r="L15" s="117"/>
      <c r="M15" s="117"/>
      <c r="N15" s="117"/>
      <c r="O15" s="117"/>
      <c r="P15" s="117"/>
      <c r="Q15" s="84"/>
    </row>
    <row r="16" spans="2:17" ht="18.75" customHeight="1">
      <c r="B16" s="169" t="s">
        <v>23</v>
      </c>
      <c r="C16" s="34"/>
      <c r="D16" s="99" t="str">
        <f>J9</f>
        <v>鳥取県株式会社</v>
      </c>
      <c r="E16" s="99"/>
      <c r="F16" s="99"/>
      <c r="G16" s="99"/>
      <c r="H16" s="99"/>
      <c r="I16" s="99"/>
      <c r="J16" s="99"/>
      <c r="K16" s="99"/>
      <c r="L16" s="106"/>
      <c r="M16" s="99"/>
      <c r="N16" s="99"/>
      <c r="O16" s="99"/>
      <c r="P16" s="99"/>
      <c r="Q16" s="100"/>
    </row>
    <row r="17" spans="2:17" ht="22.5" customHeight="1">
      <c r="B17" s="170"/>
      <c r="C17" s="33"/>
      <c r="D17" s="101" t="str">
        <f>J10&amp;"　"&amp;L10</f>
        <v>代表取締役　鳥取　太郎</v>
      </c>
      <c r="E17" s="101"/>
      <c r="F17" s="101"/>
      <c r="G17" s="101"/>
      <c r="H17" s="101"/>
      <c r="I17" s="101"/>
      <c r="J17" s="101"/>
      <c r="K17" s="101"/>
      <c r="L17" s="101"/>
      <c r="M17" s="101"/>
      <c r="N17" s="101"/>
      <c r="O17" s="101"/>
      <c r="P17" s="101"/>
      <c r="Q17" s="102"/>
    </row>
    <row r="18" spans="2:17" ht="16.5" customHeight="1">
      <c r="B18" s="31" t="s">
        <v>33</v>
      </c>
      <c r="C18" s="51"/>
      <c r="D18" s="103">
        <v>19</v>
      </c>
      <c r="E18" s="172" t="str">
        <f>IF(D18="","",VLOOKUP(D18,'主たる業種'!A3:B101,2,FALSE))</f>
        <v>ゴム製品製造業</v>
      </c>
      <c r="F18" s="172"/>
      <c r="G18" s="172"/>
      <c r="H18" s="172"/>
      <c r="I18" s="172"/>
      <c r="J18" s="172"/>
      <c r="K18" s="172"/>
      <c r="L18" s="118"/>
      <c r="M18" s="8"/>
      <c r="N18" s="8"/>
      <c r="O18" s="8"/>
      <c r="P18" s="8"/>
      <c r="Q18" s="9"/>
    </row>
    <row r="19" spans="2:17" ht="16.5" customHeight="1">
      <c r="B19" s="179" t="s">
        <v>137</v>
      </c>
      <c r="C19" s="44"/>
      <c r="D19" s="75" t="s">
        <v>155</v>
      </c>
      <c r="E19" s="75"/>
      <c r="F19" s="75"/>
      <c r="G19" s="75"/>
      <c r="H19" s="75"/>
      <c r="I19" s="75"/>
      <c r="J19" s="75"/>
      <c r="K19" s="75"/>
      <c r="L19" s="116"/>
      <c r="M19" s="112"/>
      <c r="N19" s="113"/>
      <c r="O19" s="113"/>
      <c r="P19" s="113"/>
      <c r="Q19" s="11"/>
    </row>
    <row r="20" spans="2:17" ht="16.5" customHeight="1">
      <c r="B20" s="180"/>
      <c r="C20" s="41"/>
      <c r="D20" s="72" t="s">
        <v>156</v>
      </c>
      <c r="E20" s="72"/>
      <c r="F20" s="72"/>
      <c r="G20" s="72"/>
      <c r="H20" s="72"/>
      <c r="I20" s="72"/>
      <c r="J20" s="72"/>
      <c r="K20" s="72"/>
      <c r="L20" s="63"/>
      <c r="M20" s="114"/>
      <c r="N20" s="114"/>
      <c r="O20" s="114"/>
      <c r="P20" s="114"/>
      <c r="Q20" s="76"/>
    </row>
    <row r="21" spans="2:17" ht="16.5" customHeight="1">
      <c r="B21" s="180"/>
      <c r="C21" s="41"/>
      <c r="D21" s="78" t="s">
        <v>157</v>
      </c>
      <c r="E21" s="78"/>
      <c r="F21" s="78"/>
      <c r="G21" s="78"/>
      <c r="H21" s="78"/>
      <c r="I21" s="78"/>
      <c r="J21" s="78"/>
      <c r="K21" s="78"/>
      <c r="L21" s="63"/>
      <c r="M21" s="114"/>
      <c r="N21" s="114"/>
      <c r="O21" s="114"/>
      <c r="P21" s="114"/>
      <c r="Q21" s="76"/>
    </row>
    <row r="22" spans="2:17" ht="16.5" customHeight="1">
      <c r="B22" s="40"/>
      <c r="C22" s="42"/>
      <c r="D22" s="73" t="s">
        <v>25</v>
      </c>
      <c r="E22" s="73"/>
      <c r="F22" s="73"/>
      <c r="G22" s="73"/>
      <c r="H22" s="73"/>
      <c r="I22" s="73"/>
      <c r="J22" s="73"/>
      <c r="K22" s="73"/>
      <c r="L22" s="74"/>
      <c r="M22" s="115"/>
      <c r="N22" s="115"/>
      <c r="O22" s="115"/>
      <c r="P22" s="115"/>
      <c r="Q22" s="77"/>
    </row>
    <row r="23" spans="2:17" ht="19.5" customHeight="1">
      <c r="B23" s="5" t="s">
        <v>0</v>
      </c>
      <c r="C23" s="7"/>
      <c r="D23" s="110" t="s">
        <v>193</v>
      </c>
      <c r="E23" s="110"/>
      <c r="F23" s="18" t="s">
        <v>194</v>
      </c>
      <c r="G23" s="110" t="s">
        <v>195</v>
      </c>
      <c r="H23" s="110"/>
      <c r="I23" s="110"/>
      <c r="J23" s="57"/>
      <c r="K23" s="8"/>
      <c r="L23" s="8"/>
      <c r="M23" s="57"/>
      <c r="N23" s="57"/>
      <c r="O23" s="57"/>
      <c r="P23" s="57"/>
      <c r="Q23" s="111"/>
    </row>
    <row r="24" spans="2:17" ht="13.5" customHeight="1">
      <c r="B24" s="179" t="s">
        <v>4</v>
      </c>
      <c r="C24" s="173" t="s">
        <v>36</v>
      </c>
      <c r="D24" s="174"/>
      <c r="E24" s="185" t="s">
        <v>5</v>
      </c>
      <c r="F24" s="192"/>
      <c r="G24" s="186"/>
      <c r="H24" s="185" t="s">
        <v>6</v>
      </c>
      <c r="I24" s="192"/>
      <c r="J24" s="186"/>
      <c r="K24" s="193" t="s">
        <v>27</v>
      </c>
      <c r="L24" s="194"/>
      <c r="M24" s="185" t="s">
        <v>143</v>
      </c>
      <c r="N24" s="192"/>
      <c r="O24" s="186"/>
      <c r="P24" s="185" t="s">
        <v>27</v>
      </c>
      <c r="Q24" s="186"/>
    </row>
    <row r="25" spans="2:17" ht="13.5">
      <c r="B25" s="180"/>
      <c r="C25" s="175"/>
      <c r="D25" s="176"/>
      <c r="E25" s="199" t="s">
        <v>196</v>
      </c>
      <c r="F25" s="200"/>
      <c r="G25" s="201"/>
      <c r="H25" s="199" t="s">
        <v>197</v>
      </c>
      <c r="I25" s="200"/>
      <c r="J25" s="201"/>
      <c r="K25" s="195"/>
      <c r="L25" s="196"/>
      <c r="M25" s="214" t="s">
        <v>218</v>
      </c>
      <c r="N25" s="215"/>
      <c r="O25" s="216"/>
      <c r="P25" s="199"/>
      <c r="Q25" s="201"/>
    </row>
    <row r="26" spans="2:17" ht="13.5">
      <c r="B26" s="180"/>
      <c r="C26" s="177"/>
      <c r="D26" s="178"/>
      <c r="E26" s="162" t="s">
        <v>7</v>
      </c>
      <c r="F26" s="163"/>
      <c r="G26" s="187"/>
      <c r="H26" s="162" t="s">
        <v>35</v>
      </c>
      <c r="I26" s="163"/>
      <c r="J26" s="187"/>
      <c r="K26" s="197"/>
      <c r="L26" s="198"/>
      <c r="M26" s="162" t="s">
        <v>146</v>
      </c>
      <c r="N26" s="163"/>
      <c r="O26" s="187"/>
      <c r="P26" s="162"/>
      <c r="Q26" s="187"/>
    </row>
    <row r="27" spans="2:17" ht="17.25" customHeight="1">
      <c r="B27" s="4"/>
      <c r="C27" s="149" t="s">
        <v>138</v>
      </c>
      <c r="D27" s="151"/>
      <c r="E27" s="7"/>
      <c r="F27" s="104">
        <v>2495.6</v>
      </c>
      <c r="G27" s="11" t="s">
        <v>141</v>
      </c>
      <c r="H27" s="85"/>
      <c r="I27" s="131">
        <v>2370.8</v>
      </c>
      <c r="J27" s="10" t="s">
        <v>141</v>
      </c>
      <c r="K27" s="37">
        <f>IF(F27="","",ROUND((I27-F27)/F27*100,1))</f>
        <v>-5</v>
      </c>
      <c r="L27" s="6" t="s">
        <v>174</v>
      </c>
      <c r="M27" s="7"/>
      <c r="N27" s="130">
        <v>2458.2</v>
      </c>
      <c r="O27" s="9" t="s">
        <v>8</v>
      </c>
      <c r="P27" s="132">
        <f>IF(F27="","",ROUND((N27-F27)/F27*100,1))</f>
        <v>-1.5</v>
      </c>
      <c r="Q27" s="58" t="s">
        <v>147</v>
      </c>
    </row>
    <row r="28" spans="2:17" ht="45.75" customHeight="1">
      <c r="B28" s="4"/>
      <c r="C28" s="144" t="s">
        <v>212</v>
      </c>
      <c r="D28" s="145"/>
      <c r="E28" s="278" t="s">
        <v>223</v>
      </c>
      <c r="F28" s="279"/>
      <c r="G28" s="279"/>
      <c r="H28" s="279"/>
      <c r="I28" s="279"/>
      <c r="J28" s="279"/>
      <c r="K28" s="279"/>
      <c r="L28" s="279"/>
      <c r="M28" s="279"/>
      <c r="N28" s="279"/>
      <c r="O28" s="279"/>
      <c r="P28" s="279"/>
      <c r="Q28" s="280"/>
    </row>
    <row r="29" spans="2:17" ht="30" customHeight="1">
      <c r="B29" s="179" t="s">
        <v>10</v>
      </c>
      <c r="C29" s="26" t="s">
        <v>11</v>
      </c>
      <c r="D29" s="43" t="s">
        <v>32</v>
      </c>
      <c r="E29" s="149" t="s">
        <v>12</v>
      </c>
      <c r="F29" s="150"/>
      <c r="G29" s="151"/>
      <c r="H29" s="149" t="s">
        <v>13</v>
      </c>
      <c r="I29" s="150"/>
      <c r="J29" s="151"/>
      <c r="K29" s="149" t="s">
        <v>30</v>
      </c>
      <c r="L29" s="151"/>
      <c r="M29" s="184" t="s">
        <v>143</v>
      </c>
      <c r="N29" s="184"/>
      <c r="O29" s="184"/>
      <c r="P29" s="184" t="s">
        <v>27</v>
      </c>
      <c r="Q29" s="184"/>
    </row>
    <row r="30" spans="2:17" ht="11.25" customHeight="1">
      <c r="B30" s="180"/>
      <c r="C30" s="260" t="s">
        <v>225</v>
      </c>
      <c r="D30" s="86" t="s">
        <v>198</v>
      </c>
      <c r="E30" s="258">
        <v>498.7</v>
      </c>
      <c r="F30" s="256" t="s">
        <v>199</v>
      </c>
      <c r="G30" s="32"/>
      <c r="H30" s="266">
        <v>473.8</v>
      </c>
      <c r="I30" s="254" t="s">
        <v>199</v>
      </c>
      <c r="J30" s="32"/>
      <c r="K30" s="154">
        <f>IF(E30="","",ROUND((H30-E30)/E30*100,1))</f>
        <v>-5</v>
      </c>
      <c r="L30" s="136" t="s">
        <v>200</v>
      </c>
      <c r="M30" s="262">
        <v>491.2</v>
      </c>
      <c r="N30" s="254" t="s">
        <v>199</v>
      </c>
      <c r="O30" s="32"/>
      <c r="P30" s="154">
        <f>IF(E30="","",(M30-E30)/E30*100)</f>
        <v>-1.503910166432725</v>
      </c>
      <c r="Q30" s="186" t="s">
        <v>148</v>
      </c>
    </row>
    <row r="31" spans="2:17" ht="15.75" customHeight="1">
      <c r="B31" s="180"/>
      <c r="C31" s="261"/>
      <c r="D31" s="87" t="s">
        <v>201</v>
      </c>
      <c r="E31" s="259"/>
      <c r="F31" s="257"/>
      <c r="G31" s="59"/>
      <c r="H31" s="267"/>
      <c r="I31" s="255"/>
      <c r="J31" s="59"/>
      <c r="K31" s="155"/>
      <c r="L31" s="137"/>
      <c r="M31" s="263"/>
      <c r="N31" s="255"/>
      <c r="O31" s="59"/>
      <c r="P31" s="155"/>
      <c r="Q31" s="187"/>
    </row>
    <row r="32" spans="2:17" ht="11.25" customHeight="1">
      <c r="B32" s="88"/>
      <c r="C32" s="247" t="s">
        <v>226</v>
      </c>
      <c r="D32" s="86" t="s">
        <v>202</v>
      </c>
      <c r="E32" s="249">
        <v>0.02</v>
      </c>
      <c r="F32" s="256" t="s">
        <v>203</v>
      </c>
      <c r="G32" s="32"/>
      <c r="H32" s="249">
        <v>0.019</v>
      </c>
      <c r="I32" s="254" t="s">
        <v>203</v>
      </c>
      <c r="J32" s="32"/>
      <c r="K32" s="154">
        <f>IF(E32="","",ROUND((H32-E32)/E32*100,1))</f>
        <v>-5</v>
      </c>
      <c r="L32" s="136" t="s">
        <v>174</v>
      </c>
      <c r="M32" s="264">
        <v>0.0197</v>
      </c>
      <c r="N32" s="254" t="s">
        <v>199</v>
      </c>
      <c r="O32" s="32"/>
      <c r="P32" s="154">
        <f>IF(E32="","",ROUND((M32-E32)/E32*100,1))</f>
        <v>-1.5</v>
      </c>
      <c r="Q32" s="186" t="s">
        <v>148</v>
      </c>
    </row>
    <row r="33" spans="2:17" ht="15.75" customHeight="1">
      <c r="B33" s="64"/>
      <c r="C33" s="248"/>
      <c r="D33" s="87" t="s">
        <v>204</v>
      </c>
      <c r="E33" s="250"/>
      <c r="F33" s="257"/>
      <c r="G33" s="59"/>
      <c r="H33" s="250"/>
      <c r="I33" s="255"/>
      <c r="J33" s="59"/>
      <c r="K33" s="155"/>
      <c r="L33" s="137"/>
      <c r="M33" s="265"/>
      <c r="N33" s="255"/>
      <c r="O33" s="59"/>
      <c r="P33" s="155"/>
      <c r="Q33" s="187"/>
    </row>
    <row r="34" spans="2:17" ht="11.25" customHeight="1">
      <c r="B34" s="64"/>
      <c r="C34" s="152"/>
      <c r="D34" s="86" t="s">
        <v>205</v>
      </c>
      <c r="E34" s="249"/>
      <c r="F34" s="256"/>
      <c r="G34" s="32"/>
      <c r="H34" s="249"/>
      <c r="I34" s="254"/>
      <c r="J34" s="32"/>
      <c r="K34" s="226">
        <f>IF(E34="","",ROUND((H34-E34)/E34*100,1))</f>
      </c>
      <c r="L34" s="136" t="s">
        <v>206</v>
      </c>
      <c r="M34" s="222"/>
      <c r="N34" s="254"/>
      <c r="O34" s="32"/>
      <c r="P34" s="154">
        <f>IF(E34="","",ROUND((M34-E34)/E34*100,1))</f>
      </c>
      <c r="Q34" s="186" t="s">
        <v>148</v>
      </c>
    </row>
    <row r="35" spans="2:17" ht="15.75" customHeight="1">
      <c r="B35" s="64"/>
      <c r="C35" s="153"/>
      <c r="D35" s="79"/>
      <c r="E35" s="250"/>
      <c r="F35" s="257"/>
      <c r="G35" s="59"/>
      <c r="H35" s="250"/>
      <c r="I35" s="255"/>
      <c r="J35" s="59"/>
      <c r="K35" s="227"/>
      <c r="L35" s="137"/>
      <c r="M35" s="223"/>
      <c r="N35" s="255"/>
      <c r="O35" s="59"/>
      <c r="P35" s="155"/>
      <c r="Q35" s="187"/>
    </row>
    <row r="36" spans="2:17" ht="47.25" customHeight="1">
      <c r="B36" s="19"/>
      <c r="C36" s="144" t="s">
        <v>212</v>
      </c>
      <c r="D36" s="145"/>
      <c r="E36" s="275" t="s">
        <v>229</v>
      </c>
      <c r="F36" s="276"/>
      <c r="G36" s="276"/>
      <c r="H36" s="276"/>
      <c r="I36" s="276"/>
      <c r="J36" s="276"/>
      <c r="K36" s="276"/>
      <c r="L36" s="276"/>
      <c r="M36" s="276"/>
      <c r="N36" s="276"/>
      <c r="O36" s="276"/>
      <c r="P36" s="276"/>
      <c r="Q36" s="277"/>
    </row>
    <row r="37" spans="2:17" ht="16.5" customHeight="1">
      <c r="B37" s="159" t="s">
        <v>26</v>
      </c>
      <c r="C37" s="185" t="s">
        <v>175</v>
      </c>
      <c r="D37" s="186"/>
      <c r="E37" s="162" t="s">
        <v>6</v>
      </c>
      <c r="F37" s="163"/>
      <c r="G37" s="163"/>
      <c r="H37" s="163"/>
      <c r="I37" s="163"/>
      <c r="J37" s="163"/>
      <c r="K37" s="149" t="s">
        <v>211</v>
      </c>
      <c r="L37" s="150"/>
      <c r="M37" s="150"/>
      <c r="N37" s="150"/>
      <c r="O37" s="150"/>
      <c r="P37" s="150"/>
      <c r="Q37" s="151"/>
    </row>
    <row r="38" spans="2:17" ht="27.75" customHeight="1">
      <c r="B38" s="160"/>
      <c r="C38" s="162"/>
      <c r="D38" s="187"/>
      <c r="E38" s="149" t="s">
        <v>176</v>
      </c>
      <c r="F38" s="150"/>
      <c r="G38" s="150"/>
      <c r="H38" s="209" t="s">
        <v>177</v>
      </c>
      <c r="I38" s="210"/>
      <c r="J38" s="211"/>
      <c r="K38" s="162" t="s">
        <v>171</v>
      </c>
      <c r="L38" s="163"/>
      <c r="M38" s="163"/>
      <c r="N38" s="163"/>
      <c r="O38" s="187"/>
      <c r="P38" s="197" t="s">
        <v>177</v>
      </c>
      <c r="Q38" s="198"/>
    </row>
    <row r="39" spans="2:17" ht="20.25" customHeight="1">
      <c r="B39" s="160"/>
      <c r="C39" s="188" t="s">
        <v>158</v>
      </c>
      <c r="D39" s="189"/>
      <c r="E39" s="55" t="s">
        <v>16</v>
      </c>
      <c r="F39" s="38"/>
      <c r="G39" s="15" t="s">
        <v>178</v>
      </c>
      <c r="H39" s="89"/>
      <c r="I39" s="35"/>
      <c r="J39" s="16" t="s">
        <v>9</v>
      </c>
      <c r="K39" s="202" t="s">
        <v>16</v>
      </c>
      <c r="L39" s="203"/>
      <c r="M39" s="204"/>
      <c r="N39" s="38"/>
      <c r="O39" s="15" t="s">
        <v>17</v>
      </c>
      <c r="P39" s="35"/>
      <c r="Q39" s="15" t="s">
        <v>9</v>
      </c>
    </row>
    <row r="40" spans="2:17" ht="18.75" customHeight="1">
      <c r="B40" s="160"/>
      <c r="C40" s="190"/>
      <c r="D40" s="191"/>
      <c r="E40" s="107" t="s">
        <v>18</v>
      </c>
      <c r="F40" s="39"/>
      <c r="G40" s="14" t="s">
        <v>19</v>
      </c>
      <c r="H40" s="90"/>
      <c r="I40" s="36"/>
      <c r="J40" s="13" t="s">
        <v>179</v>
      </c>
      <c r="K40" s="202" t="s">
        <v>18</v>
      </c>
      <c r="L40" s="203"/>
      <c r="M40" s="204"/>
      <c r="N40" s="39"/>
      <c r="O40" s="14" t="s">
        <v>19</v>
      </c>
      <c r="P40" s="36"/>
      <c r="Q40" s="14" t="s">
        <v>9</v>
      </c>
    </row>
    <row r="41" spans="2:17" ht="43.5" customHeight="1">
      <c r="B41" s="160"/>
      <c r="C41" s="157" t="s">
        <v>159</v>
      </c>
      <c r="D41" s="158"/>
      <c r="E41" s="56" t="s">
        <v>20</v>
      </c>
      <c r="F41" s="39"/>
      <c r="G41" s="91"/>
      <c r="H41" s="90"/>
      <c r="I41" s="35"/>
      <c r="J41" s="16" t="s">
        <v>141</v>
      </c>
      <c r="K41" s="217" t="s">
        <v>144</v>
      </c>
      <c r="L41" s="218"/>
      <c r="M41" s="219"/>
      <c r="N41" s="229" t="s">
        <v>144</v>
      </c>
      <c r="O41" s="230"/>
      <c r="P41" s="35"/>
      <c r="Q41" s="15" t="s">
        <v>9</v>
      </c>
    </row>
    <row r="42" spans="2:17" ht="41.25" customHeight="1">
      <c r="B42" s="160"/>
      <c r="C42" s="157" t="s">
        <v>207</v>
      </c>
      <c r="D42" s="158"/>
      <c r="E42" s="55" t="s">
        <v>180</v>
      </c>
      <c r="F42" s="92" t="s">
        <v>181</v>
      </c>
      <c r="G42" s="15" t="s">
        <v>181</v>
      </c>
      <c r="H42" s="89"/>
      <c r="I42" s="105">
        <v>10</v>
      </c>
      <c r="J42" s="16" t="s">
        <v>182</v>
      </c>
      <c r="K42" s="202" t="s">
        <v>20</v>
      </c>
      <c r="L42" s="203"/>
      <c r="M42" s="204"/>
      <c r="N42" s="38"/>
      <c r="O42" s="15" t="s">
        <v>142</v>
      </c>
      <c r="P42" s="105">
        <v>2</v>
      </c>
      <c r="Q42" s="15" t="s">
        <v>141</v>
      </c>
    </row>
    <row r="43" spans="2:17" ht="63.75" customHeight="1">
      <c r="B43" s="160"/>
      <c r="C43" s="157" t="s">
        <v>183</v>
      </c>
      <c r="D43" s="158"/>
      <c r="E43" s="56" t="s">
        <v>20</v>
      </c>
      <c r="F43" s="39"/>
      <c r="G43" s="91"/>
      <c r="H43" s="89"/>
      <c r="I43" s="105"/>
      <c r="J43" s="16" t="s">
        <v>141</v>
      </c>
      <c r="K43" s="202" t="s">
        <v>20</v>
      </c>
      <c r="L43" s="203"/>
      <c r="M43" s="204"/>
      <c r="N43" s="39"/>
      <c r="O43" s="15" t="s">
        <v>140</v>
      </c>
      <c r="P43" s="36"/>
      <c r="Q43" s="15" t="s">
        <v>9</v>
      </c>
    </row>
    <row r="44" spans="2:17" ht="26.25" customHeight="1">
      <c r="B44" s="161"/>
      <c r="C44" s="147" t="s">
        <v>139</v>
      </c>
      <c r="D44" s="148"/>
      <c r="E44" s="164"/>
      <c r="F44" s="165"/>
      <c r="G44" s="166"/>
      <c r="H44" s="20">
        <f>IF(SUM(H39:H43)=0,"",SUM(H39:H43))</f>
      </c>
      <c r="I44" s="20">
        <f>SUM(I39:I43)</f>
        <v>10</v>
      </c>
      <c r="J44" s="13" t="s">
        <v>9</v>
      </c>
      <c r="K44" s="244"/>
      <c r="L44" s="245"/>
      <c r="M44" s="245"/>
      <c r="N44" s="245"/>
      <c r="O44" s="246"/>
      <c r="P44" s="20">
        <f>IF(SUM(P39:P43)=0,"",SUM(P39:P43))</f>
        <v>2</v>
      </c>
      <c r="Q44" s="14" t="s">
        <v>9</v>
      </c>
    </row>
    <row r="45" spans="2:17" ht="24.75" customHeight="1">
      <c r="B45" s="185" t="s">
        <v>184</v>
      </c>
      <c r="C45" s="192"/>
      <c r="D45" s="186"/>
      <c r="E45" s="184" t="s">
        <v>5</v>
      </c>
      <c r="F45" s="184"/>
      <c r="G45" s="184"/>
      <c r="H45" s="184" t="s">
        <v>6</v>
      </c>
      <c r="I45" s="184"/>
      <c r="J45" s="184"/>
      <c r="K45" s="209" t="s">
        <v>14</v>
      </c>
      <c r="L45" s="211"/>
      <c r="M45" s="199" t="s">
        <v>143</v>
      </c>
      <c r="N45" s="200"/>
      <c r="O45" s="201"/>
      <c r="P45" s="149" t="s">
        <v>150</v>
      </c>
      <c r="Q45" s="151"/>
    </row>
    <row r="46" spans="2:17" ht="24.75" customHeight="1">
      <c r="B46" s="162"/>
      <c r="C46" s="163"/>
      <c r="D46" s="187"/>
      <c r="E46" s="140">
        <f>F27</f>
        <v>2495.6</v>
      </c>
      <c r="F46" s="141"/>
      <c r="G46" s="9" t="s">
        <v>185</v>
      </c>
      <c r="H46" s="140">
        <f>IF(SUM(I39:I43)=0,I27,I27-I44)</f>
        <v>2360.8</v>
      </c>
      <c r="I46" s="141"/>
      <c r="J46" s="9" t="s">
        <v>185</v>
      </c>
      <c r="K46" s="52">
        <f>IF(E46=0,"",ROUND((H46-E46)/E46*100,1))</f>
        <v>-5.4</v>
      </c>
      <c r="L46" s="6" t="s">
        <v>15</v>
      </c>
      <c r="M46" s="140">
        <f>IF(SUM(P39:P43)=0,N27,N27-P44)</f>
        <v>2456.2</v>
      </c>
      <c r="N46" s="141"/>
      <c r="O46" s="9" t="s">
        <v>172</v>
      </c>
      <c r="P46" s="52">
        <f>IF(E46=0,"",ROUND((M46-E46)/E46*100,1))</f>
        <v>-1.6</v>
      </c>
      <c r="Q46" s="9" t="s">
        <v>173</v>
      </c>
    </row>
    <row r="47" spans="2:17" ht="82.5" customHeight="1">
      <c r="B47" s="30" t="s">
        <v>34</v>
      </c>
      <c r="C47" s="281" t="s">
        <v>230</v>
      </c>
      <c r="D47" s="281"/>
      <c r="E47" s="281"/>
      <c r="F47" s="281"/>
      <c r="G47" s="281"/>
      <c r="H47" s="281"/>
      <c r="I47" s="281"/>
      <c r="J47" s="281"/>
      <c r="K47" s="281"/>
      <c r="L47" s="281"/>
      <c r="M47" s="281"/>
      <c r="N47" s="281"/>
      <c r="O47" s="281"/>
      <c r="P47" s="281"/>
      <c r="Q47" s="281"/>
    </row>
    <row r="48" spans="2:17" ht="31.5" customHeight="1">
      <c r="B48" s="181" t="s">
        <v>1</v>
      </c>
      <c r="C48" s="26" t="s">
        <v>2</v>
      </c>
      <c r="D48" s="184" t="s">
        <v>3</v>
      </c>
      <c r="E48" s="184"/>
      <c r="F48" s="184" t="s">
        <v>31</v>
      </c>
      <c r="G48" s="184"/>
      <c r="H48" s="184"/>
      <c r="I48" s="184"/>
      <c r="J48" s="184"/>
      <c r="K48" s="184"/>
      <c r="L48" s="184"/>
      <c r="M48" s="184"/>
      <c r="N48" s="184"/>
      <c r="O48" s="184"/>
      <c r="P48" s="184"/>
      <c r="Q48" s="184"/>
    </row>
    <row r="49" spans="2:17" ht="31.5" customHeight="1">
      <c r="B49" s="181"/>
      <c r="C49" s="108" t="s">
        <v>219</v>
      </c>
      <c r="D49" s="253" t="s">
        <v>208</v>
      </c>
      <c r="E49" s="253"/>
      <c r="F49" s="268" t="s">
        <v>220</v>
      </c>
      <c r="G49" s="268"/>
      <c r="H49" s="268"/>
      <c r="I49" s="268"/>
      <c r="J49" s="268"/>
      <c r="K49" s="268"/>
      <c r="L49" s="268"/>
      <c r="M49" s="268"/>
      <c r="N49" s="268"/>
      <c r="O49" s="268"/>
      <c r="P49" s="268"/>
      <c r="Q49" s="268"/>
    </row>
    <row r="50" spans="2:17" ht="31.5" customHeight="1">
      <c r="B50" s="181"/>
      <c r="C50" s="108" t="s">
        <v>209</v>
      </c>
      <c r="D50" s="253" t="s">
        <v>210</v>
      </c>
      <c r="E50" s="253"/>
      <c r="F50" s="268" t="s">
        <v>221</v>
      </c>
      <c r="G50" s="268"/>
      <c r="H50" s="268"/>
      <c r="I50" s="268"/>
      <c r="J50" s="268"/>
      <c r="K50" s="268"/>
      <c r="L50" s="268"/>
      <c r="M50" s="268"/>
      <c r="N50" s="268"/>
      <c r="O50" s="268"/>
      <c r="P50" s="268"/>
      <c r="Q50" s="268"/>
    </row>
    <row r="51" spans="2:17" ht="31.5" customHeight="1">
      <c r="B51" s="181"/>
      <c r="C51" s="109"/>
      <c r="D51" s="183"/>
      <c r="E51" s="183"/>
      <c r="F51" s="156"/>
      <c r="G51" s="156"/>
      <c r="H51" s="156"/>
      <c r="I51" s="156"/>
      <c r="J51" s="156"/>
      <c r="K51" s="156"/>
      <c r="L51" s="156"/>
      <c r="M51" s="156"/>
      <c r="N51" s="156"/>
      <c r="O51" s="156"/>
      <c r="P51" s="156"/>
      <c r="Q51" s="156"/>
    </row>
    <row r="52" spans="2:17" ht="63" customHeight="1">
      <c r="B52" s="12" t="s">
        <v>21</v>
      </c>
      <c r="C52" s="269" t="s">
        <v>231</v>
      </c>
      <c r="D52" s="270"/>
      <c r="E52" s="270"/>
      <c r="F52" s="270"/>
      <c r="G52" s="270"/>
      <c r="H52" s="270"/>
      <c r="I52" s="270"/>
      <c r="J52" s="270"/>
      <c r="K52" s="270"/>
      <c r="L52" s="270"/>
      <c r="M52" s="270"/>
      <c r="N52" s="270"/>
      <c r="O52" s="270"/>
      <c r="P52" s="270"/>
      <c r="Q52" s="271"/>
    </row>
    <row r="53" spans="2:17" ht="60" customHeight="1">
      <c r="B53" s="17" t="s">
        <v>22</v>
      </c>
      <c r="C53" s="272" t="s">
        <v>228</v>
      </c>
      <c r="D53" s="273"/>
      <c r="E53" s="273"/>
      <c r="F53" s="273"/>
      <c r="G53" s="273"/>
      <c r="H53" s="273"/>
      <c r="I53" s="273"/>
      <c r="J53" s="273"/>
      <c r="K53" s="273"/>
      <c r="L53" s="273"/>
      <c r="M53" s="273"/>
      <c r="N53" s="273"/>
      <c r="O53" s="273"/>
      <c r="P53" s="273"/>
      <c r="Q53" s="274"/>
    </row>
    <row r="54" ht="10.5" customHeight="1"/>
    <row r="55" spans="2:20" ht="13.5">
      <c r="B55" s="21" t="s">
        <v>29</v>
      </c>
      <c r="C55" s="146" t="s">
        <v>160</v>
      </c>
      <c r="D55" s="146"/>
      <c r="E55" s="146"/>
      <c r="F55" s="146"/>
      <c r="G55" s="146"/>
      <c r="H55" s="146"/>
      <c r="I55" s="146"/>
      <c r="J55" s="146"/>
      <c r="K55" s="146"/>
      <c r="L55" s="27"/>
      <c r="M55" s="27"/>
      <c r="N55" s="27"/>
      <c r="O55" s="27"/>
      <c r="P55" s="27"/>
      <c r="R55" s="27"/>
      <c r="S55" s="27"/>
      <c r="T55" s="27"/>
    </row>
    <row r="56" spans="2:20" ht="24.75" customHeight="1">
      <c r="B56" s="22" t="s">
        <v>161</v>
      </c>
      <c r="C56" s="135" t="s">
        <v>162</v>
      </c>
      <c r="D56" s="135"/>
      <c r="E56" s="135"/>
      <c r="F56" s="135"/>
      <c r="G56" s="135"/>
      <c r="H56" s="135"/>
      <c r="I56" s="135"/>
      <c r="J56" s="135"/>
      <c r="K56" s="135"/>
      <c r="L56" s="135"/>
      <c r="M56" s="135"/>
      <c r="N56" s="135"/>
      <c r="O56" s="135"/>
      <c r="P56" s="135"/>
      <c r="Q56" s="135"/>
      <c r="R56" s="27"/>
      <c r="S56" s="27"/>
      <c r="T56" s="27"/>
    </row>
    <row r="57" spans="2:20" ht="15.75" customHeight="1">
      <c r="B57" s="22" t="s">
        <v>163</v>
      </c>
      <c r="C57" s="61" t="s">
        <v>164</v>
      </c>
      <c r="D57" s="60"/>
      <c r="E57" s="60"/>
      <c r="F57" s="60"/>
      <c r="G57" s="60"/>
      <c r="H57" s="60"/>
      <c r="I57" s="60"/>
      <c r="J57" s="60"/>
      <c r="K57" s="60"/>
      <c r="L57" s="27"/>
      <c r="M57" s="27"/>
      <c r="N57" s="27"/>
      <c r="O57" s="27"/>
      <c r="P57" s="27"/>
      <c r="R57" s="27"/>
      <c r="S57" s="27"/>
      <c r="T57" s="27"/>
    </row>
    <row r="58" spans="2:20" ht="15.75" customHeight="1">
      <c r="B58" s="22" t="s">
        <v>149</v>
      </c>
      <c r="C58" s="61" t="s">
        <v>165</v>
      </c>
      <c r="D58" s="61"/>
      <c r="E58" s="61"/>
      <c r="F58" s="61"/>
      <c r="G58" s="61"/>
      <c r="H58" s="61"/>
      <c r="I58" s="61"/>
      <c r="J58" s="61"/>
      <c r="K58" s="61"/>
      <c r="L58" s="61"/>
      <c r="M58" s="61"/>
      <c r="N58" s="61"/>
      <c r="O58" s="61"/>
      <c r="P58" s="61"/>
      <c r="Q58" s="61"/>
      <c r="R58" s="27"/>
      <c r="S58" s="27"/>
      <c r="T58" s="27"/>
    </row>
    <row r="59" spans="2:20" ht="13.5" customHeight="1">
      <c r="B59" s="23" t="s">
        <v>166</v>
      </c>
      <c r="C59" s="135" t="s">
        <v>167</v>
      </c>
      <c r="D59" s="135"/>
      <c r="E59" s="135"/>
      <c r="F59" s="135"/>
      <c r="G59" s="135"/>
      <c r="H59" s="135"/>
      <c r="I59" s="135"/>
      <c r="J59" s="135"/>
      <c r="K59" s="135"/>
      <c r="L59" s="28"/>
      <c r="M59" s="28"/>
      <c r="N59" s="28"/>
      <c r="O59" s="28"/>
      <c r="P59" s="28"/>
      <c r="R59" s="28"/>
      <c r="S59" s="28"/>
      <c r="T59" s="28"/>
    </row>
    <row r="60" spans="2:20" ht="25.5" customHeight="1">
      <c r="B60" s="23" t="s">
        <v>168</v>
      </c>
      <c r="C60" s="135" t="s">
        <v>169</v>
      </c>
      <c r="D60" s="135"/>
      <c r="E60" s="135"/>
      <c r="F60" s="135"/>
      <c r="G60" s="135"/>
      <c r="H60" s="135"/>
      <c r="I60" s="135"/>
      <c r="J60" s="135"/>
      <c r="K60" s="135"/>
      <c r="L60" s="135"/>
      <c r="M60" s="135"/>
      <c r="N60" s="135"/>
      <c r="O60" s="135"/>
      <c r="P60" s="135"/>
      <c r="Q60" s="135"/>
      <c r="R60" s="28"/>
      <c r="S60" s="28"/>
      <c r="T60" s="28"/>
    </row>
    <row r="61" spans="2:20" ht="27" customHeight="1">
      <c r="B61" s="23" t="s">
        <v>170</v>
      </c>
      <c r="C61" s="135" t="s">
        <v>186</v>
      </c>
      <c r="D61" s="135"/>
      <c r="E61" s="135"/>
      <c r="F61" s="135"/>
      <c r="G61" s="135"/>
      <c r="H61" s="135"/>
      <c r="I61" s="135"/>
      <c r="J61" s="135"/>
      <c r="K61" s="135"/>
      <c r="L61" s="135"/>
      <c r="M61" s="135"/>
      <c r="N61" s="135"/>
      <c r="O61" s="135"/>
      <c r="P61" s="135"/>
      <c r="Q61" s="135"/>
      <c r="R61" s="29"/>
      <c r="S61" s="29"/>
      <c r="T61" s="29"/>
    </row>
    <row r="63" ht="13.5">
      <c r="A63" s="133" t="s">
        <v>227</v>
      </c>
    </row>
  </sheetData>
  <sheetProtection/>
  <mergeCells count="112">
    <mergeCell ref="B3:P3"/>
    <mergeCell ref="B13:Q13"/>
    <mergeCell ref="K44:O44"/>
    <mergeCell ref="C56:Q56"/>
    <mergeCell ref="P30:P31"/>
    <mergeCell ref="P32:P33"/>
    <mergeCell ref="Q30:Q31"/>
    <mergeCell ref="Q32:Q33"/>
    <mergeCell ref="Q34:Q35"/>
    <mergeCell ref="P34:P35"/>
    <mergeCell ref="C52:Q52"/>
    <mergeCell ref="C53:Q53"/>
    <mergeCell ref="E36:Q36"/>
    <mergeCell ref="E28:Q28"/>
    <mergeCell ref="M34:M35"/>
    <mergeCell ref="E34:E35"/>
    <mergeCell ref="F34:F35"/>
    <mergeCell ref="I34:I35"/>
    <mergeCell ref="N34:N35"/>
    <mergeCell ref="C47:Q47"/>
    <mergeCell ref="F48:Q48"/>
    <mergeCell ref="F49:Q49"/>
    <mergeCell ref="F50:Q50"/>
    <mergeCell ref="M46:N46"/>
    <mergeCell ref="N41:O41"/>
    <mergeCell ref="P38:Q38"/>
    <mergeCell ref="M45:O45"/>
    <mergeCell ref="P45:Q45"/>
    <mergeCell ref="K38:O38"/>
    <mergeCell ref="K45:L45"/>
    <mergeCell ref="B19:B21"/>
    <mergeCell ref="M30:M31"/>
    <mergeCell ref="M32:M33"/>
    <mergeCell ref="H30:H31"/>
    <mergeCell ref="K34:K35"/>
    <mergeCell ref="K30:K31"/>
    <mergeCell ref="E32:E33"/>
    <mergeCell ref="B29:B31"/>
    <mergeCell ref="C30:C31"/>
    <mergeCell ref="F30:F31"/>
    <mergeCell ref="K39:M39"/>
    <mergeCell ref="K40:M40"/>
    <mergeCell ref="M25:O25"/>
    <mergeCell ref="M26:O26"/>
    <mergeCell ref="K37:Q37"/>
    <mergeCell ref="M29:O29"/>
    <mergeCell ref="P29:Q29"/>
    <mergeCell ref="P24:Q26"/>
    <mergeCell ref="N30:N31"/>
    <mergeCell ref="N32:N33"/>
    <mergeCell ref="M24:O24"/>
    <mergeCell ref="K29:L29"/>
    <mergeCell ref="L30:L31"/>
    <mergeCell ref="E30:E31"/>
    <mergeCell ref="H24:J24"/>
    <mergeCell ref="H25:J25"/>
    <mergeCell ref="H26:J26"/>
    <mergeCell ref="H45:J45"/>
    <mergeCell ref="E45:G45"/>
    <mergeCell ref="K43:M43"/>
    <mergeCell ref="I30:I31"/>
    <mergeCell ref="F32:F33"/>
    <mergeCell ref="I32:I33"/>
    <mergeCell ref="H38:J38"/>
    <mergeCell ref="K41:M41"/>
    <mergeCell ref="K42:M42"/>
    <mergeCell ref="K24:L26"/>
    <mergeCell ref="E25:G25"/>
    <mergeCell ref="E26:G26"/>
    <mergeCell ref="C27:D27"/>
    <mergeCell ref="E29:G29"/>
    <mergeCell ref="E24:G24"/>
    <mergeCell ref="C24:D26"/>
    <mergeCell ref="B24:B26"/>
    <mergeCell ref="B48:B51"/>
    <mergeCell ref="D49:E49"/>
    <mergeCell ref="D50:E50"/>
    <mergeCell ref="D51:E51"/>
    <mergeCell ref="D48:E48"/>
    <mergeCell ref="C37:D38"/>
    <mergeCell ref="C39:D40"/>
    <mergeCell ref="C43:D43"/>
    <mergeCell ref="B37:B44"/>
    <mergeCell ref="E37:J37"/>
    <mergeCell ref="E38:G38"/>
    <mergeCell ref="E44:G44"/>
    <mergeCell ref="B5:D5"/>
    <mergeCell ref="E6:G6"/>
    <mergeCell ref="C41:D41"/>
    <mergeCell ref="B16:B17"/>
    <mergeCell ref="D15:K15"/>
    <mergeCell ref="E18:K18"/>
    <mergeCell ref="C55:K55"/>
    <mergeCell ref="C44:D44"/>
    <mergeCell ref="H29:J29"/>
    <mergeCell ref="C34:C35"/>
    <mergeCell ref="C28:D28"/>
    <mergeCell ref="K32:K33"/>
    <mergeCell ref="F51:Q51"/>
    <mergeCell ref="C42:D42"/>
    <mergeCell ref="B45:D46"/>
    <mergeCell ref="H34:H35"/>
    <mergeCell ref="C60:Q60"/>
    <mergeCell ref="C61:Q61"/>
    <mergeCell ref="L32:L33"/>
    <mergeCell ref="C59:K59"/>
    <mergeCell ref="C32:C33"/>
    <mergeCell ref="L34:L35"/>
    <mergeCell ref="H46:I46"/>
    <mergeCell ref="E46:F46"/>
    <mergeCell ref="H32:H33"/>
    <mergeCell ref="C36:D36"/>
  </mergeCells>
  <printOptions/>
  <pageMargins left="0.7874015748031497" right="0.3937007874015748" top="0.7874015748031497" bottom="0.7874015748031497" header="0.5118110236220472" footer="0.5118110236220472"/>
  <pageSetup firstPageNumber="19" useFirstPageNumber="1" fitToHeight="2" fitToWidth="1" horizontalDpi="203" verticalDpi="203" orientation="portrait" paperSize="9" scale="64" r:id="rId3"/>
  <headerFooter alignWithMargins="0">
    <oddFooter>&amp;C&amp;9&amp;P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B101"/>
  <sheetViews>
    <sheetView zoomScalePageLayoutView="0" workbookViewId="0" topLeftCell="A1">
      <selection activeCell="G93" sqref="G93"/>
    </sheetView>
  </sheetViews>
  <sheetFormatPr defaultColWidth="9.00390625" defaultRowHeight="12.75"/>
  <cols>
    <col min="1" max="1" width="6.125" style="47" customWidth="1"/>
    <col min="2" max="2" width="55.875" style="47" customWidth="1"/>
  </cols>
  <sheetData>
    <row r="1" spans="1:2" ht="13.5">
      <c r="A1" s="45" t="s">
        <v>37</v>
      </c>
      <c r="B1" s="46" t="s">
        <v>38</v>
      </c>
    </row>
    <row r="2" spans="1:2" ht="13.5">
      <c r="A2" s="53"/>
      <c r="B2" s="54"/>
    </row>
    <row r="3" spans="1:2" s="50" customFormat="1" ht="13.5">
      <c r="A3" s="48">
        <v>1</v>
      </c>
      <c r="B3" s="49" t="s">
        <v>132</v>
      </c>
    </row>
    <row r="4" spans="1:2" s="50" customFormat="1" ht="13.5">
      <c r="A4" s="48">
        <v>2</v>
      </c>
      <c r="B4" s="49" t="s">
        <v>39</v>
      </c>
    </row>
    <row r="5" spans="1:2" s="50" customFormat="1" ht="13.5">
      <c r="A5" s="48">
        <v>3</v>
      </c>
      <c r="B5" s="49" t="s">
        <v>133</v>
      </c>
    </row>
    <row r="6" spans="1:2" s="50" customFormat="1" ht="13.5">
      <c r="A6" s="48">
        <v>4</v>
      </c>
      <c r="B6" s="49" t="s">
        <v>40</v>
      </c>
    </row>
    <row r="7" spans="1:2" s="50" customFormat="1" ht="13.5">
      <c r="A7" s="48">
        <v>5</v>
      </c>
      <c r="B7" s="49" t="s">
        <v>41</v>
      </c>
    </row>
    <row r="8" spans="1:2" s="50" customFormat="1" ht="13.5">
      <c r="A8" s="48">
        <v>6</v>
      </c>
      <c r="B8" s="49" t="s">
        <v>42</v>
      </c>
    </row>
    <row r="9" spans="1:2" s="50" customFormat="1" ht="13.5">
      <c r="A9" s="48">
        <v>7</v>
      </c>
      <c r="B9" s="49" t="s">
        <v>134</v>
      </c>
    </row>
    <row r="10" spans="1:2" s="50" customFormat="1" ht="13.5">
      <c r="A10" s="48">
        <v>8</v>
      </c>
      <c r="B10" s="49" t="s">
        <v>43</v>
      </c>
    </row>
    <row r="11" spans="1:2" s="50" customFormat="1" ht="13.5">
      <c r="A11" s="48">
        <v>9</v>
      </c>
      <c r="B11" s="49" t="s">
        <v>44</v>
      </c>
    </row>
    <row r="12" spans="1:2" s="50" customFormat="1" ht="13.5">
      <c r="A12" s="48">
        <v>10</v>
      </c>
      <c r="B12" s="49" t="s">
        <v>45</v>
      </c>
    </row>
    <row r="13" spans="1:2" s="50" customFormat="1" ht="13.5">
      <c r="A13" s="48">
        <v>11</v>
      </c>
      <c r="B13" s="49" t="s">
        <v>135</v>
      </c>
    </row>
    <row r="14" spans="1:2" s="50" customFormat="1" ht="13.5">
      <c r="A14" s="48">
        <v>12</v>
      </c>
      <c r="B14" s="49" t="s">
        <v>46</v>
      </c>
    </row>
    <row r="15" spans="1:2" s="50" customFormat="1" ht="13.5">
      <c r="A15" s="48">
        <v>13</v>
      </c>
      <c r="B15" s="49" t="s">
        <v>47</v>
      </c>
    </row>
    <row r="16" spans="1:2" s="50" customFormat="1" ht="13.5">
      <c r="A16" s="48">
        <v>14</v>
      </c>
      <c r="B16" s="49" t="s">
        <v>48</v>
      </c>
    </row>
    <row r="17" spans="1:2" s="50" customFormat="1" ht="13.5">
      <c r="A17" s="48">
        <v>15</v>
      </c>
      <c r="B17" s="49" t="s">
        <v>49</v>
      </c>
    </row>
    <row r="18" spans="1:2" s="50" customFormat="1" ht="13.5">
      <c r="A18" s="48">
        <v>16</v>
      </c>
      <c r="B18" s="49" t="s">
        <v>50</v>
      </c>
    </row>
    <row r="19" spans="1:2" s="50" customFormat="1" ht="13.5">
      <c r="A19" s="48">
        <v>17</v>
      </c>
      <c r="B19" s="49" t="s">
        <v>51</v>
      </c>
    </row>
    <row r="20" spans="1:2" s="50" customFormat="1" ht="13.5">
      <c r="A20" s="48">
        <v>18</v>
      </c>
      <c r="B20" s="49" t="s">
        <v>52</v>
      </c>
    </row>
    <row r="21" spans="1:2" s="50" customFormat="1" ht="13.5">
      <c r="A21" s="48">
        <v>19</v>
      </c>
      <c r="B21" s="49" t="s">
        <v>53</v>
      </c>
    </row>
    <row r="22" spans="1:2" s="50" customFormat="1" ht="13.5">
      <c r="A22" s="48">
        <v>20</v>
      </c>
      <c r="B22" s="49" t="s">
        <v>54</v>
      </c>
    </row>
    <row r="23" spans="1:2" s="50" customFormat="1" ht="13.5">
      <c r="A23" s="48">
        <v>21</v>
      </c>
      <c r="B23" s="49" t="s">
        <v>55</v>
      </c>
    </row>
    <row r="24" spans="1:2" s="50" customFormat="1" ht="13.5">
      <c r="A24" s="48">
        <v>22</v>
      </c>
      <c r="B24" s="49" t="s">
        <v>136</v>
      </c>
    </row>
    <row r="25" spans="1:2" s="50" customFormat="1" ht="13.5">
      <c r="A25" s="48">
        <v>23</v>
      </c>
      <c r="B25" s="49" t="s">
        <v>56</v>
      </c>
    </row>
    <row r="26" spans="1:2" s="50" customFormat="1" ht="13.5">
      <c r="A26" s="48">
        <v>24</v>
      </c>
      <c r="B26" s="49" t="s">
        <v>57</v>
      </c>
    </row>
    <row r="27" spans="1:2" s="50" customFormat="1" ht="13.5">
      <c r="A27" s="48">
        <v>25</v>
      </c>
      <c r="B27" s="49" t="s">
        <v>58</v>
      </c>
    </row>
    <row r="28" spans="1:2" s="50" customFormat="1" ht="13.5">
      <c r="A28" s="48">
        <v>26</v>
      </c>
      <c r="B28" s="49" t="s">
        <v>59</v>
      </c>
    </row>
    <row r="29" spans="1:2" s="50" customFormat="1" ht="13.5">
      <c r="A29" s="48">
        <v>27</v>
      </c>
      <c r="B29" s="49" t="s">
        <v>60</v>
      </c>
    </row>
    <row r="30" spans="1:2" s="50" customFormat="1" ht="13.5">
      <c r="A30" s="48">
        <v>28</v>
      </c>
      <c r="B30" s="49" t="s">
        <v>61</v>
      </c>
    </row>
    <row r="31" spans="1:2" s="50" customFormat="1" ht="13.5">
      <c r="A31" s="48">
        <v>29</v>
      </c>
      <c r="B31" s="49" t="s">
        <v>62</v>
      </c>
    </row>
    <row r="32" spans="1:2" s="50" customFormat="1" ht="13.5">
      <c r="A32" s="48">
        <v>30</v>
      </c>
      <c r="B32" s="49" t="s">
        <v>63</v>
      </c>
    </row>
    <row r="33" spans="1:2" s="50" customFormat="1" ht="13.5">
      <c r="A33" s="48">
        <v>31</v>
      </c>
      <c r="B33" s="49" t="s">
        <v>64</v>
      </c>
    </row>
    <row r="34" spans="1:2" s="50" customFormat="1" ht="13.5">
      <c r="A34" s="48">
        <v>32</v>
      </c>
      <c r="B34" s="49" t="s">
        <v>65</v>
      </c>
    </row>
    <row r="35" spans="1:2" s="50" customFormat="1" ht="13.5">
      <c r="A35" s="48">
        <v>33</v>
      </c>
      <c r="B35" s="49" t="s">
        <v>66</v>
      </c>
    </row>
    <row r="36" spans="1:2" s="50" customFormat="1" ht="13.5">
      <c r="A36" s="48">
        <v>34</v>
      </c>
      <c r="B36" s="49" t="s">
        <v>67</v>
      </c>
    </row>
    <row r="37" spans="1:2" s="50" customFormat="1" ht="13.5">
      <c r="A37" s="48">
        <v>35</v>
      </c>
      <c r="B37" s="49" t="s">
        <v>68</v>
      </c>
    </row>
    <row r="38" spans="1:2" s="50" customFormat="1" ht="13.5">
      <c r="A38" s="48">
        <v>36</v>
      </c>
      <c r="B38" s="49" t="s">
        <v>69</v>
      </c>
    </row>
    <row r="39" spans="1:2" s="50" customFormat="1" ht="13.5">
      <c r="A39" s="48">
        <v>37</v>
      </c>
      <c r="B39" s="49" t="s">
        <v>70</v>
      </c>
    </row>
    <row r="40" spans="1:2" s="50" customFormat="1" ht="13.5">
      <c r="A40" s="48">
        <v>38</v>
      </c>
      <c r="B40" s="49" t="s">
        <v>71</v>
      </c>
    </row>
    <row r="41" spans="1:2" s="50" customFormat="1" ht="13.5">
      <c r="A41" s="48">
        <v>39</v>
      </c>
      <c r="B41" s="49" t="s">
        <v>72</v>
      </c>
    </row>
    <row r="42" spans="1:2" s="50" customFormat="1" ht="13.5">
      <c r="A42" s="48">
        <v>40</v>
      </c>
      <c r="B42" s="49" t="s">
        <v>73</v>
      </c>
    </row>
    <row r="43" spans="1:2" s="50" customFormat="1" ht="13.5">
      <c r="A43" s="48">
        <v>41</v>
      </c>
      <c r="B43" s="49" t="s">
        <v>74</v>
      </c>
    </row>
    <row r="44" spans="1:2" s="50" customFormat="1" ht="13.5">
      <c r="A44" s="48">
        <v>42</v>
      </c>
      <c r="B44" s="49" t="s">
        <v>75</v>
      </c>
    </row>
    <row r="45" spans="1:2" s="50" customFormat="1" ht="13.5">
      <c r="A45" s="48">
        <v>43</v>
      </c>
      <c r="B45" s="49" t="s">
        <v>76</v>
      </c>
    </row>
    <row r="46" spans="1:2" s="50" customFormat="1" ht="13.5">
      <c r="A46" s="48">
        <v>44</v>
      </c>
      <c r="B46" s="49" t="s">
        <v>77</v>
      </c>
    </row>
    <row r="47" spans="1:2" s="50" customFormat="1" ht="13.5">
      <c r="A47" s="48">
        <v>45</v>
      </c>
      <c r="B47" s="49" t="s">
        <v>78</v>
      </c>
    </row>
    <row r="48" spans="1:2" s="50" customFormat="1" ht="13.5">
      <c r="A48" s="48">
        <v>46</v>
      </c>
      <c r="B48" s="49" t="s">
        <v>79</v>
      </c>
    </row>
    <row r="49" spans="1:2" s="50" customFormat="1" ht="13.5">
      <c r="A49" s="48">
        <v>47</v>
      </c>
      <c r="B49" s="49" t="s">
        <v>80</v>
      </c>
    </row>
    <row r="50" spans="1:2" s="50" customFormat="1" ht="13.5">
      <c r="A50" s="48">
        <v>48</v>
      </c>
      <c r="B50" s="49" t="s">
        <v>81</v>
      </c>
    </row>
    <row r="51" spans="1:2" s="50" customFormat="1" ht="13.5">
      <c r="A51" s="48">
        <v>49</v>
      </c>
      <c r="B51" s="49" t="s">
        <v>82</v>
      </c>
    </row>
    <row r="52" spans="1:2" s="50" customFormat="1" ht="13.5">
      <c r="A52" s="48">
        <v>50</v>
      </c>
      <c r="B52" s="49" t="s">
        <v>83</v>
      </c>
    </row>
    <row r="53" spans="1:2" s="50" customFormat="1" ht="13.5">
      <c r="A53" s="48">
        <v>51</v>
      </c>
      <c r="B53" s="49" t="s">
        <v>84</v>
      </c>
    </row>
    <row r="54" spans="1:2" s="50" customFormat="1" ht="13.5">
      <c r="A54" s="48">
        <v>52</v>
      </c>
      <c r="B54" s="49" t="s">
        <v>85</v>
      </c>
    </row>
    <row r="55" spans="1:2" s="50" customFormat="1" ht="13.5">
      <c r="A55" s="48">
        <v>53</v>
      </c>
      <c r="B55" s="49" t="s">
        <v>86</v>
      </c>
    </row>
    <row r="56" spans="1:2" s="50" customFormat="1" ht="13.5">
      <c r="A56" s="48">
        <v>54</v>
      </c>
      <c r="B56" s="49" t="s">
        <v>87</v>
      </c>
    </row>
    <row r="57" spans="1:2" s="50" customFormat="1" ht="13.5">
      <c r="A57" s="48">
        <v>55</v>
      </c>
      <c r="B57" s="49" t="s">
        <v>88</v>
      </c>
    </row>
    <row r="58" spans="1:2" s="50" customFormat="1" ht="13.5">
      <c r="A58" s="48">
        <v>56</v>
      </c>
      <c r="B58" s="49" t="s">
        <v>89</v>
      </c>
    </row>
    <row r="59" spans="1:2" s="50" customFormat="1" ht="13.5">
      <c r="A59" s="48">
        <v>57</v>
      </c>
      <c r="B59" s="49" t="s">
        <v>90</v>
      </c>
    </row>
    <row r="60" spans="1:2" s="50" customFormat="1" ht="13.5">
      <c r="A60" s="48">
        <v>58</v>
      </c>
      <c r="B60" s="49" t="s">
        <v>91</v>
      </c>
    </row>
    <row r="61" spans="1:2" s="50" customFormat="1" ht="13.5">
      <c r="A61" s="48">
        <v>59</v>
      </c>
      <c r="B61" s="49" t="s">
        <v>92</v>
      </c>
    </row>
    <row r="62" spans="1:2" s="50" customFormat="1" ht="13.5">
      <c r="A62" s="48">
        <v>60</v>
      </c>
      <c r="B62" s="49" t="s">
        <v>93</v>
      </c>
    </row>
    <row r="63" spans="1:2" s="50" customFormat="1" ht="13.5">
      <c r="A63" s="48">
        <v>61</v>
      </c>
      <c r="B63" s="49" t="s">
        <v>94</v>
      </c>
    </row>
    <row r="64" spans="1:2" s="50" customFormat="1" ht="13.5">
      <c r="A64" s="48">
        <v>62</v>
      </c>
      <c r="B64" s="49" t="s">
        <v>95</v>
      </c>
    </row>
    <row r="65" spans="1:2" s="50" customFormat="1" ht="13.5">
      <c r="A65" s="48">
        <v>63</v>
      </c>
      <c r="B65" s="49" t="s">
        <v>96</v>
      </c>
    </row>
    <row r="66" spans="1:2" s="50" customFormat="1" ht="13.5">
      <c r="A66" s="48">
        <v>64</v>
      </c>
      <c r="B66" s="49" t="s">
        <v>97</v>
      </c>
    </row>
    <row r="67" spans="1:2" s="50" customFormat="1" ht="13.5">
      <c r="A67" s="48">
        <v>65</v>
      </c>
      <c r="B67" s="49" t="s">
        <v>98</v>
      </c>
    </row>
    <row r="68" spans="1:2" s="50" customFormat="1" ht="13.5">
      <c r="A68" s="48">
        <v>66</v>
      </c>
      <c r="B68" s="49" t="s">
        <v>99</v>
      </c>
    </row>
    <row r="69" spans="1:2" s="50" customFormat="1" ht="13.5">
      <c r="A69" s="48">
        <v>67</v>
      </c>
      <c r="B69" s="49" t="s">
        <v>100</v>
      </c>
    </row>
    <row r="70" spans="1:2" s="50" customFormat="1" ht="13.5">
      <c r="A70" s="48">
        <v>68</v>
      </c>
      <c r="B70" s="49" t="s">
        <v>101</v>
      </c>
    </row>
    <row r="71" spans="1:2" s="50" customFormat="1" ht="13.5">
      <c r="A71" s="48">
        <v>69</v>
      </c>
      <c r="B71" s="49" t="s">
        <v>102</v>
      </c>
    </row>
    <row r="72" spans="1:2" s="50" customFormat="1" ht="13.5">
      <c r="A72" s="48">
        <v>70</v>
      </c>
      <c r="B72" s="49" t="s">
        <v>103</v>
      </c>
    </row>
    <row r="73" spans="1:2" s="50" customFormat="1" ht="13.5">
      <c r="A73" s="48">
        <v>71</v>
      </c>
      <c r="B73" s="49" t="s">
        <v>104</v>
      </c>
    </row>
    <row r="74" spans="1:2" s="50" customFormat="1" ht="13.5">
      <c r="A74" s="48">
        <v>72</v>
      </c>
      <c r="B74" s="49" t="s">
        <v>105</v>
      </c>
    </row>
    <row r="75" spans="1:2" s="50" customFormat="1" ht="13.5">
      <c r="A75" s="48">
        <v>73</v>
      </c>
      <c r="B75" s="49" t="s">
        <v>106</v>
      </c>
    </row>
    <row r="76" spans="1:2" s="50" customFormat="1" ht="13.5">
      <c r="A76" s="48">
        <v>74</v>
      </c>
      <c r="B76" s="49" t="s">
        <v>107</v>
      </c>
    </row>
    <row r="77" spans="1:2" s="50" customFormat="1" ht="13.5">
      <c r="A77" s="48">
        <v>75</v>
      </c>
      <c r="B77" s="49" t="s">
        <v>108</v>
      </c>
    </row>
    <row r="78" spans="1:2" s="50" customFormat="1" ht="13.5">
      <c r="A78" s="48">
        <v>76</v>
      </c>
      <c r="B78" s="49" t="s">
        <v>109</v>
      </c>
    </row>
    <row r="79" spans="1:2" s="50" customFormat="1" ht="13.5">
      <c r="A79" s="48">
        <v>77</v>
      </c>
      <c r="B79" s="49" t="s">
        <v>110</v>
      </c>
    </row>
    <row r="80" spans="1:2" s="50" customFormat="1" ht="13.5">
      <c r="A80" s="48">
        <v>78</v>
      </c>
      <c r="B80" s="49" t="s">
        <v>111</v>
      </c>
    </row>
    <row r="81" spans="1:2" s="50" customFormat="1" ht="13.5">
      <c r="A81" s="48">
        <v>79</v>
      </c>
      <c r="B81" s="49" t="s">
        <v>112</v>
      </c>
    </row>
    <row r="82" spans="1:2" s="50" customFormat="1" ht="13.5">
      <c r="A82" s="48">
        <v>80</v>
      </c>
      <c r="B82" s="49" t="s">
        <v>113</v>
      </c>
    </row>
    <row r="83" spans="1:2" s="50" customFormat="1" ht="13.5">
      <c r="A83" s="48">
        <v>81</v>
      </c>
      <c r="B83" s="49" t="s">
        <v>114</v>
      </c>
    </row>
    <row r="84" spans="1:2" s="50" customFormat="1" ht="13.5">
      <c r="A84" s="48">
        <v>82</v>
      </c>
      <c r="B84" s="49" t="s">
        <v>115</v>
      </c>
    </row>
    <row r="85" spans="1:2" s="50" customFormat="1" ht="13.5">
      <c r="A85" s="48">
        <v>83</v>
      </c>
      <c r="B85" s="49" t="s">
        <v>116</v>
      </c>
    </row>
    <row r="86" spans="1:2" s="50" customFormat="1" ht="13.5">
      <c r="A86" s="48">
        <v>84</v>
      </c>
      <c r="B86" s="49" t="s">
        <v>117</v>
      </c>
    </row>
    <row r="87" spans="1:2" s="50" customFormat="1" ht="13.5">
      <c r="A87" s="48">
        <v>85</v>
      </c>
      <c r="B87" s="49" t="s">
        <v>118</v>
      </c>
    </row>
    <row r="88" spans="1:2" s="50" customFormat="1" ht="13.5">
      <c r="A88" s="48">
        <v>86</v>
      </c>
      <c r="B88" s="49" t="s">
        <v>119</v>
      </c>
    </row>
    <row r="89" spans="1:2" s="50" customFormat="1" ht="13.5">
      <c r="A89" s="48">
        <v>87</v>
      </c>
      <c r="B89" s="49" t="s">
        <v>120</v>
      </c>
    </row>
    <row r="90" spans="1:2" s="50" customFormat="1" ht="13.5">
      <c r="A90" s="48">
        <v>88</v>
      </c>
      <c r="B90" s="49" t="s">
        <v>121</v>
      </c>
    </row>
    <row r="91" spans="1:2" s="50" customFormat="1" ht="13.5">
      <c r="A91" s="48">
        <v>89</v>
      </c>
      <c r="B91" s="49" t="s">
        <v>122</v>
      </c>
    </row>
    <row r="92" spans="1:2" s="50" customFormat="1" ht="13.5">
      <c r="A92" s="48">
        <v>90</v>
      </c>
      <c r="B92" s="49" t="s">
        <v>123</v>
      </c>
    </row>
    <row r="93" spans="1:2" s="50" customFormat="1" ht="13.5">
      <c r="A93" s="48">
        <v>91</v>
      </c>
      <c r="B93" s="49" t="s">
        <v>124</v>
      </c>
    </row>
    <row r="94" spans="1:2" s="50" customFormat="1" ht="13.5">
      <c r="A94" s="48">
        <v>92</v>
      </c>
      <c r="B94" s="49" t="s">
        <v>125</v>
      </c>
    </row>
    <row r="95" spans="1:2" s="50" customFormat="1" ht="13.5">
      <c r="A95" s="48">
        <v>93</v>
      </c>
      <c r="B95" s="49" t="s">
        <v>126</v>
      </c>
    </row>
    <row r="96" spans="1:2" s="50" customFormat="1" ht="13.5">
      <c r="A96" s="48">
        <v>94</v>
      </c>
      <c r="B96" s="49" t="s">
        <v>127</v>
      </c>
    </row>
    <row r="97" spans="1:2" s="50" customFormat="1" ht="13.5">
      <c r="A97" s="48">
        <v>95</v>
      </c>
      <c r="B97" s="49" t="s">
        <v>128</v>
      </c>
    </row>
    <row r="98" spans="1:2" s="50" customFormat="1" ht="13.5">
      <c r="A98" s="48">
        <v>96</v>
      </c>
      <c r="B98" s="49" t="s">
        <v>129</v>
      </c>
    </row>
    <row r="99" spans="1:2" s="50" customFormat="1" ht="13.5">
      <c r="A99" s="48">
        <v>97</v>
      </c>
      <c r="B99" s="49" t="s">
        <v>130</v>
      </c>
    </row>
    <row r="100" spans="1:2" s="50" customFormat="1" ht="13.5">
      <c r="A100" s="48">
        <v>98</v>
      </c>
      <c r="B100" s="49" t="s">
        <v>131</v>
      </c>
    </row>
    <row r="101" spans="1:2" s="50" customFormat="1" ht="13.5">
      <c r="A101" s="48">
        <v>99</v>
      </c>
      <c r="B101" s="49" t="s">
        <v>28</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k-watanabe02</dc:creator>
  <cp:keywords/>
  <dc:description/>
  <cp:lastModifiedBy>鳥取県庁</cp:lastModifiedBy>
  <cp:lastPrinted>2010-02-01T04:10:46Z</cp:lastPrinted>
  <dcterms:created xsi:type="dcterms:W3CDTF">2008-03-24T07:14:46Z</dcterms:created>
  <dcterms:modified xsi:type="dcterms:W3CDTF">2014-04-03T02:33:54Z</dcterms:modified>
  <cp:category/>
  <cp:version/>
  <cp:contentType/>
  <cp:contentStatus/>
</cp:coreProperties>
</file>