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221-1 " sheetId="1" r:id="rId1"/>
    <sheet name="221-2" sheetId="2" r:id="rId2"/>
    <sheet name="221-3 " sheetId="3" r:id="rId3"/>
    <sheet name="221-4 " sheetId="4" r:id="rId4"/>
    <sheet name="221-5" sheetId="5" r:id="rId5"/>
    <sheet name="221-6" sheetId="6" r:id="rId6"/>
    <sheet name="221-7 " sheetId="7" r:id="rId7"/>
    <sheet name="221-8" sheetId="8" r:id="rId8"/>
    <sheet name="221-9" sheetId="9" r:id="rId9"/>
    <sheet name="221-10" sheetId="10" r:id="rId10"/>
  </sheets>
  <definedNames>
    <definedName name="_xlnm.Print_Area" localSheetId="0">'221-1 '!$A$1:$P$13</definedName>
    <definedName name="_xlnm.Print_Area" localSheetId="9">'221-10'!$A$1:$L$9</definedName>
    <definedName name="_xlnm.Print_Area" localSheetId="1">'221-2'!$A$1:$N$31</definedName>
    <definedName name="_xlnm.Print_Area" localSheetId="2">'221-3 '!$A$1:$R$12</definedName>
    <definedName name="_xlnm.Print_Area" localSheetId="3">'221-4 '!$A$1:$L$60</definedName>
    <definedName name="_xlnm.Print_Area" localSheetId="4">'221-5'!$A$1:$Q$26</definedName>
    <definedName name="_xlnm.Print_Area" localSheetId="5">'221-6'!$A$1:$M$24</definedName>
    <definedName name="_xlnm.Print_Area" localSheetId="6">'221-7 '!$A$1:$N$13</definedName>
    <definedName name="_xlnm.Print_Area" localSheetId="7">'221-8'!$A$1:$M$14</definedName>
    <definedName name="_xlnm.Print_Area" localSheetId="8">'221-9'!$A$1:$AD$35</definedName>
  </definedNames>
  <calcPr fullCalcOnLoad="1"/>
</workbook>
</file>

<file path=xl/sharedStrings.xml><?xml version="1.0" encoding="utf-8"?>
<sst xmlns="http://schemas.openxmlformats.org/spreadsheetml/2006/main" count="417" uniqueCount="280">
  <si>
    <t xml:space="preserve">       県警察本部交通企画課</t>
  </si>
  <si>
    <t>年  次</t>
  </si>
  <si>
    <t xml:space="preserve">総   数 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</si>
  <si>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</si>
  <si>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</si>
  <si>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</si>
  <si>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</si>
  <si>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</si>
  <si>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</si>
  <si>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</si>
  <si>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</si>
  <si>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</si>
  <si>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</si>
  <si>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</si>
  <si>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</si>
  <si>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平成</t>
  </si>
  <si>
    <t>年</t>
  </si>
  <si>
    <t>17</t>
  </si>
  <si>
    <t>18</t>
  </si>
  <si>
    <t>19</t>
  </si>
  <si>
    <t xml:space="preserve">                       県警察本部交通企画課 </t>
  </si>
  <si>
    <t>種  類</t>
  </si>
  <si>
    <t>平成17年</t>
  </si>
  <si>
    <t>平成18年</t>
  </si>
  <si>
    <t>平成19年</t>
  </si>
  <si>
    <t>徐行場所違反</t>
  </si>
  <si>
    <t>事  故  件  数</t>
  </si>
  <si>
    <t>交差点以外の徐行違反</t>
  </si>
  <si>
    <t>指定場所一時不停止等</t>
  </si>
  <si>
    <t>燈火違反</t>
  </si>
  <si>
    <t>-</t>
  </si>
  <si>
    <t>信号無視</t>
  </si>
  <si>
    <t>合図不履行等</t>
  </si>
  <si>
    <t>通行禁止違反</t>
  </si>
  <si>
    <t>乗車不適当</t>
  </si>
  <si>
    <t>右側通行･歩道等</t>
  </si>
  <si>
    <t>車両通行帯違反</t>
  </si>
  <si>
    <t>積載不適当</t>
  </si>
  <si>
    <t>後退禁止違反</t>
  </si>
  <si>
    <t>整備不良車両運転</t>
  </si>
  <si>
    <t>横断･転回禁止違反</t>
  </si>
  <si>
    <t>横断自転車妨害等</t>
  </si>
  <si>
    <t>安全不確認ドア開放等</t>
  </si>
  <si>
    <t>車間距離不保持</t>
  </si>
  <si>
    <t>停止措置義務違反</t>
  </si>
  <si>
    <t>進路変更禁止違反</t>
  </si>
  <si>
    <t>酒酔い運転</t>
  </si>
  <si>
    <t>通行妨害（車両等)</t>
  </si>
  <si>
    <t>追越し方法違反</t>
  </si>
  <si>
    <t>過労等</t>
  </si>
  <si>
    <t>追越し禁止場所違反</t>
  </si>
  <si>
    <t>共同危険行為</t>
  </si>
  <si>
    <t>割込み違反</t>
  </si>
  <si>
    <t>最高速度違反</t>
  </si>
  <si>
    <t>安全運転義務違反</t>
  </si>
  <si>
    <t>踏切不停止等</t>
  </si>
  <si>
    <t>（内)　前方不注意</t>
  </si>
  <si>
    <t>左折違反</t>
  </si>
  <si>
    <t>（内)　安全不確認</t>
  </si>
  <si>
    <t>右折違反</t>
  </si>
  <si>
    <t>優先通行妨害等</t>
  </si>
  <si>
    <t>交差点安全進行義務違反</t>
  </si>
  <si>
    <t>横断歩行者妨害等</t>
  </si>
  <si>
    <t>その他の違反</t>
  </si>
  <si>
    <t>歩行者妨害等</t>
  </si>
  <si>
    <t>当事者不明･歩行者</t>
  </si>
  <si>
    <t>自転車の通行方法違反</t>
  </si>
  <si>
    <t>調査不能</t>
  </si>
  <si>
    <t xml:space="preserve">  (注)　人身事故のみ。違反種別は主法令違反のみ。</t>
  </si>
  <si>
    <t>年 次</t>
  </si>
  <si>
    <t>総 数</t>
  </si>
  <si>
    <t>乗  用</t>
  </si>
  <si>
    <t>貨  物</t>
  </si>
  <si>
    <t>特 殊 車</t>
  </si>
  <si>
    <t>二輪車</t>
  </si>
  <si>
    <t>自 転 車</t>
  </si>
  <si>
    <t>その他・不明</t>
  </si>
  <si>
    <t>軽四輪車</t>
  </si>
  <si>
    <t>小型二輪車</t>
  </si>
  <si>
    <t>軽二輪車</t>
  </si>
  <si>
    <t>二種原付</t>
  </si>
  <si>
    <t>自動二輪</t>
  </si>
  <si>
    <t>原　　付</t>
  </si>
  <si>
    <t>…</t>
  </si>
  <si>
    <t xml:space="preserve">  (注)　人身事故のみ。平成16年から小型二輪車、軽二輪車、二種原付を自動二輪と表示する。</t>
  </si>
  <si>
    <r>
      <t xml:space="preserve">                 </t>
    </r>
    <r>
      <rPr>
        <sz val="11"/>
        <rFont val="ＭＳ 明朝"/>
        <family val="1"/>
      </rPr>
      <t xml:space="preserve"> 県警察本部交通企画課</t>
    </r>
  </si>
  <si>
    <t>原     因</t>
  </si>
  <si>
    <t>総  数</t>
  </si>
  <si>
    <t>乗用車</t>
  </si>
  <si>
    <t>貨物車</t>
  </si>
  <si>
    <t>特殊車</t>
  </si>
  <si>
    <t>自転車</t>
  </si>
  <si>
    <t>歩行者･
不明・その他</t>
  </si>
  <si>
    <t>車両通行帯違反</t>
  </si>
  <si>
    <t>通行妨害(車両等)</t>
  </si>
  <si>
    <t>追越し禁止方法違反</t>
  </si>
  <si>
    <t>割込み等</t>
  </si>
  <si>
    <t>優先通行違反</t>
  </si>
  <si>
    <t>歩行者の通行妨害</t>
  </si>
  <si>
    <t>交差点の徐行違反</t>
  </si>
  <si>
    <t>指定場所一時不停止等</t>
  </si>
  <si>
    <t>合図不履行</t>
  </si>
  <si>
    <t>整備不良車両違反</t>
  </si>
  <si>
    <t>安全不確認ドア開放等</t>
  </si>
  <si>
    <t>(内)</t>
  </si>
  <si>
    <t>酒酔い</t>
  </si>
  <si>
    <t>歩行者･当事者不明</t>
  </si>
  <si>
    <t xml:space="preserve"> (注)　１　第１当事者の違反　　　２　人身事故　　　３　違反種別は主法令違反</t>
  </si>
  <si>
    <r>
      <t xml:space="preserve">                           </t>
    </r>
    <r>
      <rPr>
        <sz val="11"/>
        <rFont val="ＭＳ 明朝"/>
        <family val="1"/>
      </rPr>
      <t>県警察本部交通企画課</t>
    </r>
  </si>
  <si>
    <t>年次・区分</t>
  </si>
  <si>
    <t>幼園児</t>
  </si>
  <si>
    <t>小学生</t>
  </si>
  <si>
    <t>中学生</t>
  </si>
  <si>
    <t>高校生</t>
  </si>
  <si>
    <t>その他の少年</t>
  </si>
  <si>
    <t>20～29歳</t>
  </si>
  <si>
    <t>70歳～</t>
  </si>
  <si>
    <t>死者</t>
  </si>
  <si>
    <t>傷者</t>
  </si>
  <si>
    <t>県警察本部交通企画課</t>
  </si>
  <si>
    <t>車   種</t>
  </si>
  <si>
    <t xml:space="preserve"> 総      数</t>
  </si>
  <si>
    <t>乗  用  車</t>
  </si>
  <si>
    <t>自  家  用</t>
  </si>
  <si>
    <t>(内)</t>
  </si>
  <si>
    <t>軽四輪</t>
  </si>
  <si>
    <t>貨  物  車</t>
  </si>
  <si>
    <t>特  殊  車</t>
  </si>
  <si>
    <t>二  輪  車</t>
  </si>
  <si>
    <t>自  転  車</t>
  </si>
  <si>
    <t>不       明</t>
  </si>
  <si>
    <t>(注)　人身事故のみ。</t>
  </si>
  <si>
    <r>
      <t xml:space="preserve">                            </t>
    </r>
    <r>
      <rPr>
        <sz val="11"/>
        <rFont val="ＭＳ 明朝"/>
        <family val="1"/>
      </rPr>
      <t xml:space="preserve">県警察本部交通企画課 </t>
    </r>
  </si>
  <si>
    <r>
      <t xml:space="preserve">年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次</t>
    </r>
  </si>
  <si>
    <r>
      <t xml:space="preserve">時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間</t>
    </r>
  </si>
  <si>
    <t>0～5時</t>
  </si>
  <si>
    <t>21～24時</t>
  </si>
  <si>
    <t xml:space="preserve">  (注)　人身事故のみ。</t>
  </si>
  <si>
    <t>道路別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</si>
  <si>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</si>
  <si>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</t>
    </r>
  </si>
  <si>
    <t>国道</t>
  </si>
  <si>
    <t>県道</t>
  </si>
  <si>
    <t>市町村道</t>
  </si>
  <si>
    <t>高速道･自動車専用道</t>
  </si>
  <si>
    <t>その他</t>
  </si>
  <si>
    <r>
      <t xml:space="preserve">                         </t>
    </r>
    <r>
      <rPr>
        <sz val="11"/>
        <rFont val="ＭＳ 明朝"/>
        <family val="1"/>
      </rPr>
      <t xml:space="preserve">県警察本部交通企画課 </t>
    </r>
  </si>
  <si>
    <t>年 次･車 両</t>
  </si>
  <si>
    <t>運 転 経 験 年 数</t>
  </si>
  <si>
    <t>第１当事者の年齢</t>
  </si>
  <si>
    <t>年次
車両</t>
  </si>
  <si>
    <t>停止中･仮免
許･免許外等</t>
  </si>
  <si>
    <t>無免許</t>
  </si>
  <si>
    <t>3年未満</t>
  </si>
  <si>
    <t>10年以上</t>
  </si>
  <si>
    <t>不  明</t>
  </si>
  <si>
    <t>小学生</t>
  </si>
  <si>
    <t>中学生</t>
  </si>
  <si>
    <t>その他少年</t>
  </si>
  <si>
    <t>20代</t>
  </si>
  <si>
    <t>30代</t>
  </si>
  <si>
    <t>40代</t>
  </si>
  <si>
    <t>50代</t>
  </si>
  <si>
    <t>60歳以上</t>
  </si>
  <si>
    <t>不明</t>
  </si>
  <si>
    <t>年</t>
  </si>
  <si>
    <t>乗 用 車</t>
  </si>
  <si>
    <t>２</t>
  </si>
  <si>
    <t>大型</t>
  </si>
  <si>
    <t>普通</t>
  </si>
  <si>
    <t>軽四輪</t>
  </si>
  <si>
    <t>貨 物 車</t>
  </si>
  <si>
    <t>二 輪 車</t>
  </si>
  <si>
    <t>自動二輪</t>
  </si>
  <si>
    <t>原付</t>
  </si>
  <si>
    <t>そ の 他</t>
  </si>
  <si>
    <t>不    明</t>
  </si>
  <si>
    <t xml:space="preserve">  (注)　１　人身事故のみ　　２　第１当事者は交通事故に関係した者のうち、過失の最も重い者、又は過失が同程度である場合は</t>
  </si>
  <si>
    <t xml:space="preserve">      　３　平成15年より小型二輪、軽二輪は自動二輪とし、原付二種、原付一種は原付と表示する</t>
  </si>
  <si>
    <t>性  別</t>
  </si>
  <si>
    <t>平成16年</t>
  </si>
  <si>
    <t>平成17年</t>
  </si>
  <si>
    <t>平成18年</t>
  </si>
  <si>
    <t>平成19年</t>
  </si>
  <si>
    <t>性別</t>
  </si>
  <si>
    <t>免許人口</t>
  </si>
  <si>
    <t>構成比</t>
  </si>
  <si>
    <t>総     数</t>
  </si>
  <si>
    <t>総数</t>
  </si>
  <si>
    <t>男</t>
  </si>
  <si>
    <t>女</t>
  </si>
  <si>
    <r>
      <t xml:space="preserve">          </t>
    </r>
    <r>
      <rPr>
        <sz val="11"/>
        <rFont val="ＭＳ 明朝"/>
        <family val="1"/>
      </rPr>
      <t xml:space="preserve">県警察本部交通企画課 </t>
    </r>
  </si>
  <si>
    <r>
      <t>大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車</t>
    </r>
  </si>
  <si>
    <r>
      <t>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通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車</t>
    </r>
  </si>
  <si>
    <r>
      <t>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通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車</t>
    </r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</si>
  <si>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</si>
  <si>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>30～39</t>
  </si>
  <si>
    <t>40～49</t>
  </si>
  <si>
    <t>50～59</t>
  </si>
  <si>
    <t>60～69</t>
  </si>
  <si>
    <t>事  業  用</t>
  </si>
  <si>
    <t>その他</t>
  </si>
  <si>
    <t>5～7</t>
  </si>
  <si>
    <t>7～9</t>
  </si>
  <si>
    <t>9～11</t>
  </si>
  <si>
    <t>11～13</t>
  </si>
  <si>
    <t>13～15</t>
  </si>
  <si>
    <t>15～17</t>
  </si>
  <si>
    <t>17～19</t>
  </si>
  <si>
    <t>19～21</t>
  </si>
  <si>
    <r>
      <t xml:space="preserve">                                      </t>
    </r>
    <r>
      <rPr>
        <sz val="11"/>
        <rFont val="ＭＳ 明朝"/>
        <family val="1"/>
      </rPr>
      <t>県警察本部交通企画課</t>
    </r>
    <r>
      <rPr>
        <sz val="10"/>
        <rFont val="ＭＳ 明朝"/>
        <family val="1"/>
      </rPr>
      <t xml:space="preserve"> </t>
    </r>
  </si>
  <si>
    <t xml:space="preserve">       </t>
  </si>
  <si>
    <t>3～4</t>
  </si>
  <si>
    <t>4～5</t>
  </si>
  <si>
    <t>5～10</t>
  </si>
  <si>
    <t>総数</t>
  </si>
  <si>
    <t>１</t>
  </si>
  <si>
    <t>４</t>
  </si>
  <si>
    <t>５</t>
  </si>
  <si>
    <t>-</t>
  </si>
  <si>
    <t>８</t>
  </si>
  <si>
    <t>９</t>
  </si>
  <si>
    <t xml:space="preserve"> 被害の程度が最も軽い者をいう</t>
  </si>
  <si>
    <t>221 交通事故</t>
  </si>
  <si>
    <t xml:space="preserve"> </t>
  </si>
  <si>
    <r>
      <t xml:space="preserve"> </t>
    </r>
    <r>
      <rPr>
        <b/>
        <sz val="11"/>
        <rFont val="ＭＳ ゴシック"/>
        <family val="3"/>
      </rPr>
      <t>総       数</t>
    </r>
  </si>
  <si>
    <t xml:space="preserve"> </t>
  </si>
  <si>
    <t xml:space="preserve">  </t>
  </si>
  <si>
    <t xml:space="preserve">    </t>
  </si>
  <si>
    <t>10   男女別運転免許人口</t>
  </si>
  <si>
    <t>平成</t>
  </si>
  <si>
    <t>16</t>
  </si>
  <si>
    <t>年</t>
  </si>
  <si>
    <t>20</t>
  </si>
  <si>
    <r>
      <t>1 月別発生件数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平成16～平成20年</t>
    </r>
  </si>
  <si>
    <t>平成20年</t>
  </si>
  <si>
    <r>
      <t>３　車種別事故件数</t>
    </r>
    <r>
      <rPr>
        <sz val="11"/>
        <rFont val="ＭＳ 明朝"/>
        <family val="1"/>
      </rPr>
      <t xml:space="preserve"> 　</t>
    </r>
    <r>
      <rPr>
        <sz val="12"/>
        <rFont val="ＭＳ 明朝"/>
        <family val="1"/>
      </rPr>
      <t>平成16～平成20年</t>
    </r>
  </si>
  <si>
    <t>16</t>
  </si>
  <si>
    <t>前方不注意</t>
  </si>
  <si>
    <t>安全不確認</t>
  </si>
  <si>
    <r>
      <t>　4  車両別・原因別事故件数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平成16～平成20年</t>
    </r>
  </si>
  <si>
    <r>
      <t>1</t>
    </r>
    <r>
      <rPr>
        <sz val="11"/>
        <rFont val="ＭＳ 明朝"/>
        <family val="1"/>
      </rPr>
      <t>6</t>
    </r>
  </si>
  <si>
    <r>
      <t>1</t>
    </r>
    <r>
      <rPr>
        <sz val="11"/>
        <rFont val="ＭＳ 明朝"/>
        <family val="1"/>
      </rPr>
      <t>7</t>
    </r>
  </si>
  <si>
    <r>
      <t>1</t>
    </r>
    <r>
      <rPr>
        <sz val="11"/>
        <rFont val="ＭＳ 明朝"/>
        <family val="1"/>
      </rPr>
      <t>8</t>
    </r>
  </si>
  <si>
    <t>19</t>
  </si>
  <si>
    <t>20</t>
  </si>
  <si>
    <r>
      <t>5  交 通 事 故 死 傷 者 数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平成16～平成20年</t>
    </r>
  </si>
  <si>
    <t>平成18年</t>
  </si>
  <si>
    <t>平成19年</t>
  </si>
  <si>
    <t>平成20年</t>
  </si>
  <si>
    <t>件数</t>
  </si>
  <si>
    <t>死者</t>
  </si>
  <si>
    <t>負傷者</t>
  </si>
  <si>
    <r>
      <t>6 車種別事故状況</t>
    </r>
    <r>
      <rPr>
        <sz val="11"/>
        <rFont val="ＭＳ 明朝"/>
        <family val="1"/>
      </rPr>
      <t xml:space="preserve"> 　</t>
    </r>
    <r>
      <rPr>
        <sz val="12"/>
        <rFont val="ＭＳ 明朝"/>
        <family val="1"/>
      </rPr>
      <t>平成18～平成20年</t>
    </r>
  </si>
  <si>
    <r>
      <t xml:space="preserve">7 時間別発生件数  </t>
    </r>
    <r>
      <rPr>
        <sz val="12"/>
        <rFont val="ＭＳ 明朝"/>
        <family val="1"/>
      </rPr>
      <t>平成16～平成20年</t>
    </r>
  </si>
  <si>
    <r>
      <t>平成2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</t>
    </r>
  </si>
  <si>
    <t>件数</t>
  </si>
  <si>
    <t>死者</t>
  </si>
  <si>
    <t>傷者</t>
  </si>
  <si>
    <r>
      <t>8　道路別交通事故発生状況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平成18～平成20年</t>
    </r>
  </si>
  <si>
    <t>16</t>
  </si>
  <si>
    <t>-</t>
  </si>
  <si>
    <t>３</t>
  </si>
  <si>
    <t>６</t>
  </si>
  <si>
    <t>７</t>
  </si>
  <si>
    <t>16</t>
  </si>
  <si>
    <t>18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</si>
  <si>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</si>
  <si>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</si>
  <si>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</si>
  <si>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</si>
  <si>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</si>
  <si>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</si>
  <si>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</si>
  <si>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</si>
  <si>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</si>
  <si>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r>
      <t>9  運転経験年数･第１当事者の年齢･車両別事故件数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平成16～平成20年</t>
    </r>
  </si>
  <si>
    <t>平成20年</t>
  </si>
  <si>
    <t>平成16～平成20年</t>
  </si>
  <si>
    <r>
      <t>2　原因別発生件数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平成17～平成20年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</si>
</sst>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;\-#\ ###\ ###\ ##0"/>
    <numFmt numFmtId="190" formatCode="###\ ##0\ ;\-#\ ###\ ###\ ##0\ "/>
    <numFmt numFmtId="191" formatCode="_ * #\ ###\ ##0_ ;_ * \-#\ ###\ ###\ ##0_ ;_ * &quot;-&quot;_ ;_ @_ "/>
    <numFmt numFmtId="192" formatCode="#\ ###\ ###\ ##0\ ;\-"/>
    <numFmt numFmtId="193" formatCode="#\ ###\ ###\ ##0;\-"/>
    <numFmt numFmtId="194" formatCode="0_);[Red]\(0\)"/>
    <numFmt numFmtId="195" formatCode="_ * #,##0;_ * \-#,##0;_ * &quot;-&quot;;_ @\ "/>
    <numFmt numFmtId="196" formatCode="#,##0_ "/>
    <numFmt numFmtId="197" formatCode="_ * #\ ##0;_ * \-#\ ##0;_ * &quot;-&quot;;_ @\ "/>
    <numFmt numFmtId="198" formatCode="_ * #\ ##0\ ;_ * \-#\ ##0\ ;_ * &quot;-&quot;\ ;_ @\ "/>
    <numFmt numFmtId="199" formatCode="_ * ###\ ##0_ ;_ * \-###\ ##0_ ;_ * &quot;-&quot;_ ;_ @_ "/>
    <numFmt numFmtId="200" formatCode="_ * ###\ ##0;_ * \-###\ ##0;_ * &quot;-&quot;;_ @"/>
    <numFmt numFmtId="201" formatCode="0.0%"/>
    <numFmt numFmtId="202" formatCode="0.0_ "/>
    <numFmt numFmtId="203" formatCode="#,##0_);[Red]\(#,##0\)"/>
  </numFmts>
  <fonts count="2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太ミンA101"/>
      <family val="1"/>
    </font>
    <font>
      <sz val="6"/>
      <name val="ＭＳ Ｐ明朝"/>
      <family val="1"/>
    </font>
    <font>
      <b/>
      <sz val="11"/>
      <name val="ＭＳ 明朝"/>
      <family val="1"/>
    </font>
    <font>
      <sz val="22"/>
      <name val="ＭＳ 明朝"/>
      <family val="1"/>
    </font>
    <font>
      <sz val="16"/>
      <name val="太ミンA101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8"/>
      <name val="太ミンA101"/>
      <family val="1"/>
    </font>
    <font>
      <sz val="8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4"/>
      <name val="太ミンA101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20"/>
      <name val="太ミンA101"/>
      <family val="1"/>
    </font>
    <font>
      <sz val="11"/>
      <name val="太ミンA101"/>
      <family val="3"/>
    </font>
    <font>
      <b/>
      <sz val="11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186" fontId="11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86" fontId="0" fillId="0" borderId="4" xfId="0" applyNumberFormat="1" applyFill="1" applyBorder="1" applyAlignment="1">
      <alignment/>
    </xf>
    <xf numFmtId="0" fontId="0" fillId="0" borderId="0" xfId="0" applyFill="1" applyAlignment="1">
      <alignment horizontal="left"/>
    </xf>
    <xf numFmtId="186" fontId="0" fillId="0" borderId="0" xfId="0" applyNumberFormat="1" applyFill="1" applyAlignment="1">
      <alignment/>
    </xf>
    <xf numFmtId="49" fontId="16" fillId="0" borderId="0" xfId="0" applyNumberFormat="1" applyFont="1" applyFill="1" applyAlignment="1">
      <alignment horizontal="right" vertical="center"/>
    </xf>
    <xf numFmtId="0" fontId="0" fillId="0" borderId="2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14" fillId="0" borderId="2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distributed" vertical="distributed" textRotation="255"/>
    </xf>
    <xf numFmtId="0" fontId="0" fillId="0" borderId="0" xfId="0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left" vertical="center"/>
    </xf>
    <xf numFmtId="186" fontId="0" fillId="0" borderId="0" xfId="0" applyNumberFormat="1" applyFont="1" applyFill="1" applyAlignment="1">
      <alignment horizontal="right" shrinkToFit="1"/>
    </xf>
    <xf numFmtId="200" fontId="0" fillId="0" borderId="0" xfId="0" applyNumberFormat="1" applyFont="1" applyFill="1" applyAlignment="1">
      <alignment horizontal="right" shrinkToFit="1"/>
    </xf>
    <xf numFmtId="17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3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 shrinkToFit="1"/>
    </xf>
    <xf numFmtId="200" fontId="0" fillId="0" borderId="0" xfId="0" applyNumberFormat="1" applyFont="1" applyFill="1" applyAlignment="1">
      <alignment horizontal="right" vertical="center" shrinkToFit="1"/>
    </xf>
    <xf numFmtId="176" fontId="0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Alignment="1">
      <alignment/>
    </xf>
    <xf numFmtId="49" fontId="0" fillId="0" borderId="4" xfId="0" applyNumberFormat="1" applyFill="1" applyBorder="1" applyAlignment="1">
      <alignment horizontal="right" vertical="center"/>
    </xf>
    <xf numFmtId="49" fontId="0" fillId="0" borderId="5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4" fillId="0" borderId="2" xfId="0" applyFont="1" applyFill="1" applyBorder="1" applyAlignment="1">
      <alignment horizontal="distributed" vertical="center" wrapText="1"/>
    </xf>
    <xf numFmtId="187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86" fontId="0" fillId="0" borderId="0" xfId="0" applyNumberFormat="1" applyFill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distributed" vertical="center"/>
    </xf>
    <xf numFmtId="187" fontId="0" fillId="0" borderId="4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0" fontId="2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distributed" vertical="center" wrapText="1"/>
    </xf>
    <xf numFmtId="186" fontId="0" fillId="0" borderId="12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86" fontId="21" fillId="0" borderId="0" xfId="0" applyNumberFormat="1" applyFont="1" applyFill="1" applyBorder="1" applyAlignment="1">
      <alignment horizontal="right" vertical="center"/>
    </xf>
    <xf numFmtId="197" fontId="0" fillId="0" borderId="12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center"/>
    </xf>
    <xf numFmtId="197" fontId="21" fillId="0" borderId="0" xfId="0" applyNumberFormat="1" applyFont="1" applyFill="1" applyBorder="1" applyAlignment="1">
      <alignment horizontal="right" vertical="center"/>
    </xf>
    <xf numFmtId="186" fontId="11" fillId="0" borderId="12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186" fontId="0" fillId="0" borderId="15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wrapText="1"/>
    </xf>
    <xf numFmtId="187" fontId="0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10" fillId="0" borderId="0" xfId="0" applyFont="1" applyFill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21" xfId="0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98" fontId="0" fillId="0" borderId="0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38" fontId="0" fillId="0" borderId="0" xfId="17" applyFill="1" applyAlignment="1">
      <alignment vertical="center"/>
    </xf>
    <xf numFmtId="38" fontId="19" fillId="0" borderId="0" xfId="17" applyFont="1" applyFill="1" applyAlignment="1">
      <alignment vertical="center"/>
    </xf>
    <xf numFmtId="38" fontId="19" fillId="0" borderId="0" xfId="17" applyFont="1" applyFill="1" applyAlignment="1">
      <alignment horizontal="left" vertical="center"/>
    </xf>
    <xf numFmtId="38" fontId="19" fillId="0" borderId="0" xfId="17" applyFont="1" applyFill="1" applyAlignment="1">
      <alignment horizontal="distributed" vertical="center"/>
    </xf>
    <xf numFmtId="38" fontId="10" fillId="0" borderId="0" xfId="17" applyFont="1" applyFill="1" applyAlignment="1">
      <alignment horizontal="left" vertical="center"/>
    </xf>
    <xf numFmtId="38" fontId="0" fillId="0" borderId="0" xfId="17" applyFill="1" applyBorder="1" applyAlignment="1">
      <alignment horizontal="distributed" vertical="center"/>
    </xf>
    <xf numFmtId="38" fontId="0" fillId="0" borderId="0" xfId="17" applyFill="1" applyAlignment="1">
      <alignment/>
    </xf>
    <xf numFmtId="38" fontId="0" fillId="0" borderId="20" xfId="17" applyFill="1" applyBorder="1" applyAlignment="1">
      <alignment horizontal="center" vertical="center"/>
    </xf>
    <xf numFmtId="38" fontId="0" fillId="0" borderId="21" xfId="17" applyFill="1" applyBorder="1" applyAlignment="1">
      <alignment horizontal="center" vertical="center"/>
    </xf>
    <xf numFmtId="38" fontId="0" fillId="0" borderId="0" xfId="17" applyFill="1" applyBorder="1" applyAlignment="1">
      <alignment horizontal="distributed" vertical="center"/>
    </xf>
    <xf numFmtId="38" fontId="0" fillId="0" borderId="3" xfId="17" applyFill="1" applyBorder="1" applyAlignment="1">
      <alignment horizontal="distributed" vertical="center"/>
    </xf>
    <xf numFmtId="38" fontId="0" fillId="0" borderId="0" xfId="17" applyFill="1" applyBorder="1" applyAlignment="1">
      <alignment horizontal="center" vertical="center"/>
    </xf>
    <xf numFmtId="38" fontId="0" fillId="0" borderId="0" xfId="17" applyFont="1" applyFill="1" applyBorder="1" applyAlignment="1">
      <alignment horizontal="right" vertical="center"/>
    </xf>
    <xf numFmtId="49" fontId="0" fillId="0" borderId="0" xfId="17" applyNumberFormat="1" applyFont="1" applyFill="1" applyBorder="1" applyAlignment="1">
      <alignment horizontal="center" vertical="center"/>
    </xf>
    <xf numFmtId="38" fontId="0" fillId="0" borderId="3" xfId="17" applyFont="1" applyFill="1" applyBorder="1" applyAlignment="1">
      <alignment horizontal="left" vertical="center"/>
    </xf>
    <xf numFmtId="189" fontId="0" fillId="0" borderId="0" xfId="17" applyNumberFormat="1" applyFont="1" applyFill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ill="1" applyBorder="1" applyAlignment="1">
      <alignment vertical="center"/>
    </xf>
    <xf numFmtId="0" fontId="14" fillId="0" borderId="4" xfId="0" applyFon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center" vertical="center"/>
    </xf>
    <xf numFmtId="38" fontId="0" fillId="0" borderId="5" xfId="17" applyFill="1" applyBorder="1" applyAlignment="1">
      <alignment vertical="center"/>
    </xf>
    <xf numFmtId="38" fontId="14" fillId="0" borderId="0" xfId="17" applyFont="1" applyFill="1" applyAlignment="1">
      <alignment/>
    </xf>
    <xf numFmtId="0" fontId="5" fillId="0" borderId="0" xfId="0" applyFont="1" applyFill="1" applyAlignment="1">
      <alignment/>
    </xf>
    <xf numFmtId="38" fontId="0" fillId="0" borderId="0" xfId="17" applyFill="1" applyAlignment="1">
      <alignment horizontal="center" vertical="center"/>
    </xf>
    <xf numFmtId="38" fontId="3" fillId="0" borderId="0" xfId="17" applyFont="1" applyFill="1" applyAlignment="1">
      <alignment horizontal="left" vertical="center"/>
    </xf>
    <xf numFmtId="0" fontId="20" fillId="0" borderId="0" xfId="0" applyFont="1" applyFill="1" applyAlignment="1">
      <alignment/>
    </xf>
    <xf numFmtId="38" fontId="0" fillId="0" borderId="22" xfId="17" applyFill="1" applyBorder="1" applyAlignment="1">
      <alignment horizontal="distributed" vertical="center"/>
    </xf>
    <xf numFmtId="38" fontId="0" fillId="0" borderId="23" xfId="17" applyFill="1" applyBorder="1" applyAlignment="1">
      <alignment horizontal="distributed" vertical="center"/>
    </xf>
    <xf numFmtId="38" fontId="0" fillId="0" borderId="20" xfId="17" applyFont="1" applyFill="1" applyBorder="1" applyAlignment="1">
      <alignment horizontal="distributed" vertical="center"/>
    </xf>
    <xf numFmtId="38" fontId="0" fillId="0" borderId="21" xfId="17" applyFont="1" applyFill="1" applyBorder="1" applyAlignment="1">
      <alignment horizontal="distributed" vertical="center"/>
    </xf>
    <xf numFmtId="38" fontId="0" fillId="0" borderId="10" xfId="17" applyFill="1" applyBorder="1" applyAlignment="1">
      <alignment horizontal="distributed" vertical="center"/>
    </xf>
    <xf numFmtId="38" fontId="0" fillId="0" borderId="0" xfId="17" applyFont="1" applyFill="1" applyBorder="1" applyAlignment="1">
      <alignment horizontal="distributed" vertical="center"/>
    </xf>
    <xf numFmtId="38" fontId="0" fillId="0" borderId="0" xfId="17" applyFill="1" applyBorder="1" applyAlignment="1">
      <alignment/>
    </xf>
    <xf numFmtId="38" fontId="0" fillId="0" borderId="3" xfId="17" applyFill="1" applyBorder="1" applyAlignment="1">
      <alignment horizontal="distributed"/>
    </xf>
    <xf numFmtId="186" fontId="0" fillId="0" borderId="0" xfId="17" applyNumberFormat="1" applyFont="1" applyFill="1" applyAlignment="1">
      <alignment horizontal="right" vertical="center"/>
    </xf>
    <xf numFmtId="38" fontId="0" fillId="0" borderId="3" xfId="17" applyFont="1" applyFill="1" applyBorder="1" applyAlignment="1">
      <alignment horizontal="center" vertical="center" shrinkToFit="1"/>
    </xf>
    <xf numFmtId="186" fontId="0" fillId="0" borderId="0" xfId="17" applyNumberFormat="1" applyFont="1" applyFill="1" applyBorder="1" applyAlignment="1">
      <alignment horizontal="right" vertical="center"/>
    </xf>
    <xf numFmtId="38" fontId="0" fillId="0" borderId="4" xfId="17" applyFill="1" applyBorder="1" applyAlignment="1">
      <alignment/>
    </xf>
    <xf numFmtId="38" fontId="0" fillId="0" borderId="4" xfId="17" applyFill="1" applyBorder="1" applyAlignment="1">
      <alignment horizontal="distributed"/>
    </xf>
    <xf numFmtId="38" fontId="0" fillId="0" borderId="5" xfId="17" applyFill="1" applyBorder="1" applyAlignment="1">
      <alignment horizontal="distributed"/>
    </xf>
    <xf numFmtId="186" fontId="0" fillId="0" borderId="4" xfId="17" applyNumberFormat="1" applyFont="1" applyFill="1" applyBorder="1" applyAlignment="1">
      <alignment horizontal="right"/>
    </xf>
    <xf numFmtId="38" fontId="14" fillId="0" borderId="0" xfId="17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38" fontId="14" fillId="0" borderId="0" xfId="17" applyFont="1" applyFill="1" applyAlignment="1">
      <alignment/>
    </xf>
    <xf numFmtId="187" fontId="0" fillId="0" borderId="0" xfId="0" applyNumberFormat="1" applyFill="1" applyAlignment="1">
      <alignment vertical="center"/>
    </xf>
    <xf numFmtId="0" fontId="9" fillId="0" borderId="0" xfId="0" applyFont="1" applyFill="1" applyAlignment="1">
      <alignment vertical="center"/>
    </xf>
    <xf numFmtId="186" fontId="0" fillId="0" borderId="0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7" xfId="0" applyFill="1" applyBorder="1" applyAlignment="1">
      <alignment/>
    </xf>
    <xf numFmtId="0" fontId="0" fillId="0" borderId="22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wrapText="1"/>
    </xf>
    <xf numFmtId="187" fontId="0" fillId="0" borderId="12" xfId="17" applyNumberFormat="1" applyFont="1" applyFill="1" applyBorder="1" applyAlignment="1">
      <alignment horizontal="right" vertical="center"/>
    </xf>
    <xf numFmtId="41" fontId="0" fillId="0" borderId="0" xfId="17" applyNumberFormat="1" applyFont="1" applyFill="1" applyAlignment="1">
      <alignment horizontal="right" vertical="center"/>
    </xf>
    <xf numFmtId="187" fontId="0" fillId="0" borderId="0" xfId="17" applyNumberFormat="1" applyFont="1" applyFill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/>
    </xf>
    <xf numFmtId="186" fontId="0" fillId="0" borderId="12" xfId="17" applyNumberFormat="1" applyFill="1" applyBorder="1" applyAlignment="1">
      <alignment horizontal="right" vertical="center"/>
    </xf>
    <xf numFmtId="38" fontId="0" fillId="0" borderId="0" xfId="17" applyFill="1" applyAlignment="1">
      <alignment horizontal="right" vertical="center"/>
    </xf>
    <xf numFmtId="186" fontId="0" fillId="0" borderId="0" xfId="17" applyNumberFormat="1" applyFill="1" applyAlignment="1">
      <alignment horizontal="right" vertical="center"/>
    </xf>
    <xf numFmtId="193" fontId="0" fillId="0" borderId="0" xfId="17" applyNumberFormat="1" applyFill="1" applyAlignment="1">
      <alignment horizontal="right" vertical="center"/>
    </xf>
    <xf numFmtId="49" fontId="0" fillId="0" borderId="12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86" fontId="0" fillId="0" borderId="12" xfId="17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center" vertical="center"/>
    </xf>
    <xf numFmtId="41" fontId="0" fillId="0" borderId="12" xfId="17" applyNumberFormat="1" applyFill="1" applyBorder="1" applyAlignment="1">
      <alignment horizontal="right" vertical="center"/>
    </xf>
    <xf numFmtId="41" fontId="0" fillId="0" borderId="0" xfId="17" applyNumberFormat="1" applyFill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41" fontId="0" fillId="0" borderId="12" xfId="17" applyNumberFormat="1" applyFont="1" applyFill="1" applyBorder="1" applyAlignment="1">
      <alignment horizontal="right" vertical="center"/>
    </xf>
    <xf numFmtId="41" fontId="0" fillId="0" borderId="15" xfId="17" applyNumberFormat="1" applyFill="1" applyBorder="1" applyAlignment="1">
      <alignment horizontal="right" vertical="center"/>
    </xf>
    <xf numFmtId="41" fontId="0" fillId="0" borderId="4" xfId="17" applyNumberFormat="1" applyFill="1" applyBorder="1" applyAlignment="1">
      <alignment horizontal="right" vertical="center"/>
    </xf>
    <xf numFmtId="38" fontId="0" fillId="0" borderId="4" xfId="17" applyFill="1" applyBorder="1" applyAlignment="1">
      <alignment horizontal="right" vertical="center"/>
    </xf>
    <xf numFmtId="186" fontId="0" fillId="0" borderId="4" xfId="17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6" fontId="0" fillId="0" borderId="0" xfId="17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38" fontId="0" fillId="0" borderId="4" xfId="17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vertical="center"/>
    </xf>
    <xf numFmtId="18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vertical="center"/>
    </xf>
    <xf numFmtId="186" fontId="21" fillId="0" borderId="0" xfId="0" applyNumberFormat="1" applyFont="1" applyFill="1" applyBorder="1" applyAlignment="1">
      <alignment vertical="center"/>
    </xf>
    <xf numFmtId="186" fontId="21" fillId="0" borderId="1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3" xfId="0" applyNumberFormat="1" applyFont="1" applyFill="1" applyBorder="1" applyAlignment="1">
      <alignment horizontal="right" vertical="center"/>
    </xf>
    <xf numFmtId="186" fontId="21" fillId="0" borderId="0" xfId="0" applyNumberFormat="1" applyFont="1" applyFill="1" applyAlignment="1">
      <alignment horizontal="right" vertical="center" shrinkToFit="1"/>
    </xf>
    <xf numFmtId="200" fontId="21" fillId="0" borderId="0" xfId="0" applyNumberFormat="1" applyFont="1" applyFill="1" applyAlignment="1">
      <alignment horizontal="right" vertical="center" shrinkToFit="1"/>
    </xf>
    <xf numFmtId="176" fontId="21" fillId="0" borderId="0" xfId="0" applyNumberFormat="1" applyFont="1" applyFill="1" applyAlignment="1">
      <alignment horizontal="right" vertical="center"/>
    </xf>
    <xf numFmtId="20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87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197" fontId="21" fillId="0" borderId="12" xfId="0" applyNumberFormat="1" applyFont="1" applyFill="1" applyBorder="1" applyAlignment="1">
      <alignment horizontal="right" vertical="center"/>
    </xf>
    <xf numFmtId="38" fontId="8" fillId="0" borderId="0" xfId="17" applyFont="1" applyFill="1" applyAlignment="1">
      <alignment vertical="center"/>
    </xf>
    <xf numFmtId="38" fontId="9" fillId="0" borderId="0" xfId="17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21" fillId="0" borderId="0" xfId="17" applyFont="1" applyFill="1" applyBorder="1" applyAlignment="1">
      <alignment vertical="center"/>
    </xf>
    <xf numFmtId="49" fontId="21" fillId="0" borderId="0" xfId="17" applyNumberFormat="1" applyFont="1" applyFill="1" applyBorder="1" applyAlignment="1">
      <alignment horizontal="center" vertical="center"/>
    </xf>
    <xf numFmtId="38" fontId="21" fillId="0" borderId="3" xfId="17" applyFont="1" applyFill="1" applyBorder="1" applyAlignment="1">
      <alignment horizontal="right" vertical="center"/>
    </xf>
    <xf numFmtId="189" fontId="21" fillId="0" borderId="0" xfId="17" applyNumberFormat="1" applyFont="1" applyFill="1" applyAlignment="1">
      <alignment vertical="center"/>
    </xf>
    <xf numFmtId="38" fontId="21" fillId="0" borderId="0" xfId="17" applyFont="1" applyFill="1" applyAlignment="1">
      <alignment vertical="center"/>
    </xf>
    <xf numFmtId="38" fontId="5" fillId="0" borderId="0" xfId="17" applyFont="1" applyFill="1" applyAlignment="1">
      <alignment vertical="center"/>
    </xf>
    <xf numFmtId="0" fontId="21" fillId="0" borderId="3" xfId="0" applyFont="1" applyFill="1" applyBorder="1" applyAlignment="1">
      <alignment horizontal="distributed" wrapText="1"/>
    </xf>
    <xf numFmtId="186" fontId="21" fillId="0" borderId="0" xfId="17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187" fontId="21" fillId="0" borderId="12" xfId="17" applyNumberFormat="1" applyFont="1" applyFill="1" applyBorder="1" applyAlignment="1">
      <alignment horizontal="right" vertical="center"/>
    </xf>
    <xf numFmtId="41" fontId="21" fillId="0" borderId="0" xfId="17" applyNumberFormat="1" applyFont="1" applyFill="1" applyAlignment="1">
      <alignment horizontal="right" vertical="center"/>
    </xf>
    <xf numFmtId="187" fontId="21" fillId="0" borderId="0" xfId="17" applyNumberFormat="1" applyFont="1" applyFill="1" applyAlignment="1">
      <alignment horizontal="right" vertical="center"/>
    </xf>
    <xf numFmtId="49" fontId="21" fillId="0" borderId="12" xfId="0" applyNumberFormat="1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distributed" vertical="center"/>
    </xf>
    <xf numFmtId="186" fontId="21" fillId="0" borderId="0" xfId="17" applyNumberFormat="1" applyFont="1" applyFill="1" applyBorder="1" applyAlignment="1">
      <alignment/>
    </xf>
    <xf numFmtId="188" fontId="21" fillId="0" borderId="0" xfId="0" applyNumberFormat="1" applyFont="1" applyFill="1" applyBorder="1" applyAlignment="1">
      <alignment/>
    </xf>
    <xf numFmtId="202" fontId="21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18" xfId="0" applyFill="1" applyBorder="1" applyAlignment="1">
      <alignment horizontal="distributed" vertical="center"/>
    </xf>
    <xf numFmtId="41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5" fillId="0" borderId="0" xfId="0" applyFont="1" applyFill="1" applyBorder="1" applyAlignment="1">
      <alignment horizontal="left" vertical="center" shrinkToFit="1"/>
    </xf>
    <xf numFmtId="0" fontId="15" fillId="0" borderId="3" xfId="0" applyFont="1" applyFill="1" applyBorder="1" applyAlignment="1">
      <alignment vertical="center"/>
    </xf>
    <xf numFmtId="0" fontId="14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14" fillId="0" borderId="4" xfId="0" applyFont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right" vertical="center" shrinkToFit="1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distributed" vertical="center" textRotation="255"/>
    </xf>
    <xf numFmtId="0" fontId="0" fillId="0" borderId="26" xfId="0" applyFill="1" applyBorder="1" applyAlignment="1">
      <alignment horizontal="distributed" vertical="center" textRotation="255"/>
    </xf>
    <xf numFmtId="0" fontId="0" fillId="0" borderId="2" xfId="0" applyFill="1" applyBorder="1" applyAlignment="1">
      <alignment horizontal="distributed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shrinkToFit="1"/>
    </xf>
    <xf numFmtId="186" fontId="0" fillId="0" borderId="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distributed" vertical="center"/>
    </xf>
    <xf numFmtId="0" fontId="0" fillId="0" borderId="24" xfId="0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98" fontId="21" fillId="0" borderId="0" xfId="0" applyNumberFormat="1" applyFont="1" applyFill="1" applyBorder="1" applyAlignment="1">
      <alignment horizontal="right" vertical="center"/>
    </xf>
    <xf numFmtId="187" fontId="11" fillId="0" borderId="0" xfId="17" applyNumberFormat="1" applyFont="1" applyFill="1" applyAlignment="1">
      <alignment horizontal="right" vertical="center"/>
    </xf>
    <xf numFmtId="201" fontId="0" fillId="0" borderId="3" xfId="0" applyNumberFormat="1" applyFont="1" applyFill="1" applyBorder="1" applyAlignment="1">
      <alignment/>
    </xf>
    <xf numFmtId="201" fontId="21" fillId="0" borderId="3" xfId="0" applyNumberFormat="1" applyFont="1" applyFill="1" applyBorder="1" applyAlignment="1">
      <alignment/>
    </xf>
    <xf numFmtId="0" fontId="0" fillId="0" borderId="7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86" fontId="0" fillId="0" borderId="13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shrinkToFit="1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8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/>
    </xf>
    <xf numFmtId="0" fontId="0" fillId="0" borderId="3" xfId="0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left" vertical="center"/>
    </xf>
    <xf numFmtId="38" fontId="10" fillId="0" borderId="0" xfId="17" applyFont="1" applyFill="1" applyAlignment="1">
      <alignment horizontal="left" vertical="center"/>
    </xf>
    <xf numFmtId="0" fontId="0" fillId="0" borderId="0" xfId="0" applyFill="1" applyAlignment="1">
      <alignment vertical="center"/>
    </xf>
    <xf numFmtId="38" fontId="14" fillId="0" borderId="4" xfId="17" applyFont="1" applyFill="1" applyBorder="1" applyAlignment="1">
      <alignment horizontal="right" vertical="center"/>
    </xf>
    <xf numFmtId="38" fontId="14" fillId="0" borderId="24" xfId="17" applyFont="1" applyFill="1" applyBorder="1" applyAlignment="1">
      <alignment horizontal="left"/>
    </xf>
    <xf numFmtId="38" fontId="0" fillId="0" borderId="7" xfId="17" applyFont="1" applyFill="1" applyBorder="1" applyAlignment="1">
      <alignment horizontal="distributed" vertical="center"/>
    </xf>
    <xf numFmtId="38" fontId="0" fillId="0" borderId="1" xfId="17" applyFill="1" applyBorder="1" applyAlignment="1">
      <alignment horizontal="distributed" vertical="center"/>
    </xf>
    <xf numFmtId="38" fontId="0" fillId="0" borderId="19" xfId="17" applyFill="1" applyBorder="1" applyAlignment="1">
      <alignment horizontal="distributed" vertical="center"/>
    </xf>
    <xf numFmtId="38" fontId="0" fillId="0" borderId="20" xfId="17" applyFill="1" applyBorder="1" applyAlignment="1">
      <alignment horizontal="distributed" vertical="center"/>
    </xf>
    <xf numFmtId="38" fontId="0" fillId="0" borderId="1" xfId="17" applyFont="1" applyFill="1" applyBorder="1" applyAlignment="1">
      <alignment horizontal="distributed" vertical="center"/>
    </xf>
    <xf numFmtId="38" fontId="0" fillId="0" borderId="2" xfId="17" applyFill="1" applyBorder="1" applyAlignment="1">
      <alignment horizontal="distributed" vertical="center"/>
    </xf>
    <xf numFmtId="38" fontId="22" fillId="0" borderId="0" xfId="17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38" fontId="0" fillId="0" borderId="2" xfId="17" applyFont="1" applyFill="1" applyBorder="1" applyAlignment="1">
      <alignment horizontal="distributed" vertical="center"/>
    </xf>
    <xf numFmtId="38" fontId="0" fillId="0" borderId="0" xfId="17" applyFill="1" applyBorder="1" applyAlignment="1">
      <alignment horizontal="distributed"/>
    </xf>
    <xf numFmtId="38" fontId="0" fillId="0" borderId="18" xfId="17" applyFont="1" applyFill="1" applyBorder="1" applyAlignment="1">
      <alignment horizontal="distributed" vertical="center"/>
    </xf>
    <xf numFmtId="38" fontId="0" fillId="0" borderId="7" xfId="17" applyFill="1" applyBorder="1" applyAlignment="1">
      <alignment horizontal="distributed" vertical="center"/>
    </xf>
    <xf numFmtId="38" fontId="0" fillId="0" borderId="21" xfId="17" applyFill="1" applyBorder="1" applyAlignment="1">
      <alignment horizontal="distributed" vertical="center"/>
    </xf>
    <xf numFmtId="38" fontId="8" fillId="0" borderId="0" xfId="17" applyFont="1" applyFill="1" applyAlignment="1">
      <alignment horizontal="left" vertical="center"/>
    </xf>
    <xf numFmtId="38" fontId="0" fillId="0" borderId="0" xfId="17" applyFont="1" applyFill="1" applyBorder="1" applyAlignment="1">
      <alignment horizontal="center" vertical="center" shrinkToFit="1"/>
    </xf>
    <xf numFmtId="38" fontId="0" fillId="0" borderId="0" xfId="17" applyFont="1" applyFill="1" applyBorder="1" applyAlignment="1">
      <alignment horizontal="distributed"/>
    </xf>
    <xf numFmtId="0" fontId="0" fillId="0" borderId="28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38" fontId="0" fillId="0" borderId="0" xfId="17" applyFont="1" applyFill="1" applyAlignment="1">
      <alignment horizontal="center" vertical="center"/>
    </xf>
    <xf numFmtId="0" fontId="0" fillId="0" borderId="10" xfId="0" applyFill="1" applyBorder="1" applyAlignment="1">
      <alignment horizontal="distributed" vertical="center" wrapText="1"/>
    </xf>
    <xf numFmtId="0" fontId="9" fillId="0" borderId="0" xfId="0" applyFont="1" applyFill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38" fontId="21" fillId="0" borderId="0" xfId="17" applyFont="1" applyFill="1" applyAlignment="1">
      <alignment horizontal="center" vertical="center"/>
    </xf>
    <xf numFmtId="195" fontId="0" fillId="0" borderId="0" xfId="17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0" fillId="0" borderId="21" xfId="0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12</xdr:row>
      <xdr:rowOff>57150</xdr:rowOff>
    </xdr:from>
    <xdr:to>
      <xdr:col>3</xdr:col>
      <xdr:colOff>228600</xdr:colOff>
      <xdr:row>13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133600" y="2667000"/>
          <a:ext cx="114300" cy="247650"/>
        </a:xfrm>
        <a:prstGeom prst="rightBrace">
          <a:avLst>
            <a:gd name="adj1" fmla="val -45236"/>
            <a:gd name="adj2" fmla="val 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18</xdr:row>
      <xdr:rowOff>85725</xdr:rowOff>
    </xdr:from>
    <xdr:to>
      <xdr:col>3</xdr:col>
      <xdr:colOff>180975</xdr:colOff>
      <xdr:row>19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114550" y="38385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26</xdr:row>
      <xdr:rowOff>85725</xdr:rowOff>
    </xdr:from>
    <xdr:to>
      <xdr:col>3</xdr:col>
      <xdr:colOff>190500</xdr:colOff>
      <xdr:row>27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114550" y="5362575"/>
          <a:ext cx="1047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47625</xdr:rowOff>
    </xdr:from>
    <xdr:to>
      <xdr:col>10</xdr:col>
      <xdr:colOff>200025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582025" y="1133475"/>
          <a:ext cx="571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12</xdr:row>
      <xdr:rowOff>57150</xdr:rowOff>
    </xdr:from>
    <xdr:to>
      <xdr:col>3</xdr:col>
      <xdr:colOff>228600</xdr:colOff>
      <xdr:row>13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2133600" y="2667000"/>
          <a:ext cx="114300" cy="247650"/>
        </a:xfrm>
        <a:prstGeom prst="rightBrace">
          <a:avLst>
            <a:gd name="adj1" fmla="val -45236"/>
            <a:gd name="adj2" fmla="val 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18</xdr:row>
      <xdr:rowOff>85725</xdr:rowOff>
    </xdr:from>
    <xdr:to>
      <xdr:col>3</xdr:col>
      <xdr:colOff>180975</xdr:colOff>
      <xdr:row>19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2114550" y="38385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26</xdr:row>
      <xdr:rowOff>85725</xdr:rowOff>
    </xdr:from>
    <xdr:to>
      <xdr:col>3</xdr:col>
      <xdr:colOff>190500</xdr:colOff>
      <xdr:row>27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2114550" y="5362575"/>
          <a:ext cx="1047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142875</xdr:colOff>
      <xdr:row>4</xdr:row>
      <xdr:rowOff>47625</xdr:rowOff>
    </xdr:from>
    <xdr:to>
      <xdr:col>10</xdr:col>
      <xdr:colOff>200025</xdr:colOff>
      <xdr:row>5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8582025" y="1133475"/>
          <a:ext cx="571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57475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657475" y="4000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152400</xdr:colOff>
      <xdr:row>33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657475" y="59150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28575</xdr:rowOff>
    </xdr:from>
    <xdr:to>
      <xdr:col>5</xdr:col>
      <xdr:colOff>152400</xdr:colOff>
      <xdr:row>16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657475" y="2952750"/>
          <a:ext cx="104775" cy="314325"/>
        </a:xfrm>
        <a:prstGeom prst="rightBrace">
          <a:avLst>
            <a:gd name="adj" fmla="val 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657475" y="4000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2657475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28575</xdr:rowOff>
    </xdr:from>
    <xdr:to>
      <xdr:col>5</xdr:col>
      <xdr:colOff>152400</xdr:colOff>
      <xdr:row>33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657475" y="5905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2657475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2657475" y="4000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152400</xdr:colOff>
      <xdr:row>33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2657475" y="59150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28575</xdr:rowOff>
    </xdr:from>
    <xdr:to>
      <xdr:col>5</xdr:col>
      <xdr:colOff>152400</xdr:colOff>
      <xdr:row>16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2657475" y="2952750"/>
          <a:ext cx="104775" cy="314325"/>
        </a:xfrm>
        <a:prstGeom prst="rightBrace">
          <a:avLst>
            <a:gd name="adj" fmla="val 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2657475" y="4000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13" name="AutoShape 13"/>
        <xdr:cNvSpPr>
          <a:spLocks/>
        </xdr:cNvSpPr>
      </xdr:nvSpPr>
      <xdr:spPr>
        <a:xfrm>
          <a:off x="2657475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28575</xdr:rowOff>
    </xdr:from>
    <xdr:to>
      <xdr:col>5</xdr:col>
      <xdr:colOff>152400</xdr:colOff>
      <xdr:row>33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2657475" y="5905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28575</xdr:rowOff>
    </xdr:from>
    <xdr:to>
      <xdr:col>6</xdr:col>
      <xdr:colOff>152400</xdr:colOff>
      <xdr:row>30</xdr:row>
      <xdr:rowOff>152400</xdr:rowOff>
    </xdr:to>
    <xdr:sp>
      <xdr:nvSpPr>
        <xdr:cNvPr id="15" name="AutoShape 15"/>
        <xdr:cNvSpPr>
          <a:spLocks/>
        </xdr:cNvSpPr>
      </xdr:nvSpPr>
      <xdr:spPr>
        <a:xfrm>
          <a:off x="3771900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38100</xdr:rowOff>
    </xdr:from>
    <xdr:to>
      <xdr:col>6</xdr:col>
      <xdr:colOff>152400</xdr:colOff>
      <xdr:row>33</xdr:row>
      <xdr:rowOff>152400</xdr:rowOff>
    </xdr:to>
    <xdr:sp>
      <xdr:nvSpPr>
        <xdr:cNvPr id="16" name="AutoShape 17"/>
        <xdr:cNvSpPr>
          <a:spLocks/>
        </xdr:cNvSpPr>
      </xdr:nvSpPr>
      <xdr:spPr>
        <a:xfrm>
          <a:off x="3771900" y="59150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28575</xdr:rowOff>
    </xdr:from>
    <xdr:to>
      <xdr:col>6</xdr:col>
      <xdr:colOff>152400</xdr:colOff>
      <xdr:row>30</xdr:row>
      <xdr:rowOff>152400</xdr:rowOff>
    </xdr:to>
    <xdr:sp>
      <xdr:nvSpPr>
        <xdr:cNvPr id="17" name="AutoShape 20"/>
        <xdr:cNvSpPr>
          <a:spLocks/>
        </xdr:cNvSpPr>
      </xdr:nvSpPr>
      <xdr:spPr>
        <a:xfrm>
          <a:off x="3771900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28575</xdr:rowOff>
    </xdr:from>
    <xdr:to>
      <xdr:col>6</xdr:col>
      <xdr:colOff>152400</xdr:colOff>
      <xdr:row>33</xdr:row>
      <xdr:rowOff>152400</xdr:rowOff>
    </xdr:to>
    <xdr:sp>
      <xdr:nvSpPr>
        <xdr:cNvPr id="18" name="AutoShape 21"/>
        <xdr:cNvSpPr>
          <a:spLocks/>
        </xdr:cNvSpPr>
      </xdr:nvSpPr>
      <xdr:spPr>
        <a:xfrm>
          <a:off x="3771900" y="5905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28575</xdr:rowOff>
    </xdr:from>
    <xdr:to>
      <xdr:col>6</xdr:col>
      <xdr:colOff>152400</xdr:colOff>
      <xdr:row>30</xdr:row>
      <xdr:rowOff>152400</xdr:rowOff>
    </xdr:to>
    <xdr:sp>
      <xdr:nvSpPr>
        <xdr:cNvPr id="19" name="AutoShape 22"/>
        <xdr:cNvSpPr>
          <a:spLocks/>
        </xdr:cNvSpPr>
      </xdr:nvSpPr>
      <xdr:spPr>
        <a:xfrm>
          <a:off x="3771900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38100</xdr:rowOff>
    </xdr:from>
    <xdr:to>
      <xdr:col>6</xdr:col>
      <xdr:colOff>152400</xdr:colOff>
      <xdr:row>33</xdr:row>
      <xdr:rowOff>152400</xdr:rowOff>
    </xdr:to>
    <xdr:sp>
      <xdr:nvSpPr>
        <xdr:cNvPr id="20" name="AutoShape 24"/>
        <xdr:cNvSpPr>
          <a:spLocks/>
        </xdr:cNvSpPr>
      </xdr:nvSpPr>
      <xdr:spPr>
        <a:xfrm>
          <a:off x="3771900" y="59150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28575</xdr:rowOff>
    </xdr:from>
    <xdr:to>
      <xdr:col>6</xdr:col>
      <xdr:colOff>152400</xdr:colOff>
      <xdr:row>30</xdr:row>
      <xdr:rowOff>152400</xdr:rowOff>
    </xdr:to>
    <xdr:sp>
      <xdr:nvSpPr>
        <xdr:cNvPr id="21" name="AutoShape 27"/>
        <xdr:cNvSpPr>
          <a:spLocks/>
        </xdr:cNvSpPr>
      </xdr:nvSpPr>
      <xdr:spPr>
        <a:xfrm>
          <a:off x="3771900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28575</xdr:rowOff>
    </xdr:from>
    <xdr:to>
      <xdr:col>6</xdr:col>
      <xdr:colOff>152400</xdr:colOff>
      <xdr:row>33</xdr:row>
      <xdr:rowOff>152400</xdr:rowOff>
    </xdr:to>
    <xdr:sp>
      <xdr:nvSpPr>
        <xdr:cNvPr id="22" name="AutoShape 28"/>
        <xdr:cNvSpPr>
          <a:spLocks/>
        </xdr:cNvSpPr>
      </xdr:nvSpPr>
      <xdr:spPr>
        <a:xfrm>
          <a:off x="3771900" y="5905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28575</xdr:rowOff>
    </xdr:from>
    <xdr:to>
      <xdr:col>6</xdr:col>
      <xdr:colOff>152400</xdr:colOff>
      <xdr:row>30</xdr:row>
      <xdr:rowOff>152400</xdr:rowOff>
    </xdr:to>
    <xdr:sp>
      <xdr:nvSpPr>
        <xdr:cNvPr id="23" name="AutoShape 29"/>
        <xdr:cNvSpPr>
          <a:spLocks/>
        </xdr:cNvSpPr>
      </xdr:nvSpPr>
      <xdr:spPr>
        <a:xfrm>
          <a:off x="3771900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38100</xdr:rowOff>
    </xdr:from>
    <xdr:to>
      <xdr:col>6</xdr:col>
      <xdr:colOff>152400</xdr:colOff>
      <xdr:row>33</xdr:row>
      <xdr:rowOff>152400</xdr:rowOff>
    </xdr:to>
    <xdr:sp>
      <xdr:nvSpPr>
        <xdr:cNvPr id="24" name="AutoShape 31"/>
        <xdr:cNvSpPr>
          <a:spLocks/>
        </xdr:cNvSpPr>
      </xdr:nvSpPr>
      <xdr:spPr>
        <a:xfrm>
          <a:off x="3771900" y="59150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28575</xdr:rowOff>
    </xdr:from>
    <xdr:to>
      <xdr:col>6</xdr:col>
      <xdr:colOff>152400</xdr:colOff>
      <xdr:row>30</xdr:row>
      <xdr:rowOff>152400</xdr:rowOff>
    </xdr:to>
    <xdr:sp>
      <xdr:nvSpPr>
        <xdr:cNvPr id="25" name="AutoShape 34"/>
        <xdr:cNvSpPr>
          <a:spLocks/>
        </xdr:cNvSpPr>
      </xdr:nvSpPr>
      <xdr:spPr>
        <a:xfrm>
          <a:off x="3771900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28575</xdr:rowOff>
    </xdr:from>
    <xdr:to>
      <xdr:col>6</xdr:col>
      <xdr:colOff>152400</xdr:colOff>
      <xdr:row>33</xdr:row>
      <xdr:rowOff>152400</xdr:rowOff>
    </xdr:to>
    <xdr:sp>
      <xdr:nvSpPr>
        <xdr:cNvPr id="26" name="AutoShape 35"/>
        <xdr:cNvSpPr>
          <a:spLocks/>
        </xdr:cNvSpPr>
      </xdr:nvSpPr>
      <xdr:spPr>
        <a:xfrm>
          <a:off x="3771900" y="5905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28575</xdr:rowOff>
    </xdr:from>
    <xdr:to>
      <xdr:col>6</xdr:col>
      <xdr:colOff>152400</xdr:colOff>
      <xdr:row>30</xdr:row>
      <xdr:rowOff>152400</xdr:rowOff>
    </xdr:to>
    <xdr:sp>
      <xdr:nvSpPr>
        <xdr:cNvPr id="27" name="AutoShape 36"/>
        <xdr:cNvSpPr>
          <a:spLocks/>
        </xdr:cNvSpPr>
      </xdr:nvSpPr>
      <xdr:spPr>
        <a:xfrm>
          <a:off x="3771900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38100</xdr:rowOff>
    </xdr:from>
    <xdr:to>
      <xdr:col>6</xdr:col>
      <xdr:colOff>152400</xdr:colOff>
      <xdr:row>33</xdr:row>
      <xdr:rowOff>152400</xdr:rowOff>
    </xdr:to>
    <xdr:sp>
      <xdr:nvSpPr>
        <xdr:cNvPr id="28" name="AutoShape 38"/>
        <xdr:cNvSpPr>
          <a:spLocks/>
        </xdr:cNvSpPr>
      </xdr:nvSpPr>
      <xdr:spPr>
        <a:xfrm>
          <a:off x="3771900" y="59150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28575</xdr:rowOff>
    </xdr:from>
    <xdr:to>
      <xdr:col>6</xdr:col>
      <xdr:colOff>152400</xdr:colOff>
      <xdr:row>30</xdr:row>
      <xdr:rowOff>152400</xdr:rowOff>
    </xdr:to>
    <xdr:sp>
      <xdr:nvSpPr>
        <xdr:cNvPr id="29" name="AutoShape 41"/>
        <xdr:cNvSpPr>
          <a:spLocks/>
        </xdr:cNvSpPr>
      </xdr:nvSpPr>
      <xdr:spPr>
        <a:xfrm>
          <a:off x="3771900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28575</xdr:rowOff>
    </xdr:from>
    <xdr:to>
      <xdr:col>6</xdr:col>
      <xdr:colOff>152400</xdr:colOff>
      <xdr:row>33</xdr:row>
      <xdr:rowOff>152400</xdr:rowOff>
    </xdr:to>
    <xdr:sp>
      <xdr:nvSpPr>
        <xdr:cNvPr id="30" name="AutoShape 42"/>
        <xdr:cNvSpPr>
          <a:spLocks/>
        </xdr:cNvSpPr>
      </xdr:nvSpPr>
      <xdr:spPr>
        <a:xfrm>
          <a:off x="3771900" y="5905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31" name="AutoShape 43"/>
        <xdr:cNvSpPr>
          <a:spLocks/>
        </xdr:cNvSpPr>
      </xdr:nvSpPr>
      <xdr:spPr>
        <a:xfrm>
          <a:off x="2657475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32" name="AutoShape 44"/>
        <xdr:cNvSpPr>
          <a:spLocks/>
        </xdr:cNvSpPr>
      </xdr:nvSpPr>
      <xdr:spPr>
        <a:xfrm>
          <a:off x="2657475" y="4000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152400</xdr:colOff>
      <xdr:row>33</xdr:row>
      <xdr:rowOff>152400</xdr:rowOff>
    </xdr:to>
    <xdr:sp>
      <xdr:nvSpPr>
        <xdr:cNvPr id="33" name="AutoShape 45"/>
        <xdr:cNvSpPr>
          <a:spLocks/>
        </xdr:cNvSpPr>
      </xdr:nvSpPr>
      <xdr:spPr>
        <a:xfrm>
          <a:off x="2657475" y="59150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28575</xdr:rowOff>
    </xdr:from>
    <xdr:to>
      <xdr:col>5</xdr:col>
      <xdr:colOff>152400</xdr:colOff>
      <xdr:row>16</xdr:row>
      <xdr:rowOff>152400</xdr:rowOff>
    </xdr:to>
    <xdr:sp>
      <xdr:nvSpPr>
        <xdr:cNvPr id="34" name="AutoShape 46"/>
        <xdr:cNvSpPr>
          <a:spLocks/>
        </xdr:cNvSpPr>
      </xdr:nvSpPr>
      <xdr:spPr>
        <a:xfrm>
          <a:off x="2657475" y="2952750"/>
          <a:ext cx="104775" cy="314325"/>
        </a:xfrm>
        <a:prstGeom prst="rightBrace">
          <a:avLst>
            <a:gd name="adj" fmla="val 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35" name="AutoShape 47"/>
        <xdr:cNvSpPr>
          <a:spLocks/>
        </xdr:cNvSpPr>
      </xdr:nvSpPr>
      <xdr:spPr>
        <a:xfrm>
          <a:off x="2657475" y="4000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36" name="AutoShape 48"/>
        <xdr:cNvSpPr>
          <a:spLocks/>
        </xdr:cNvSpPr>
      </xdr:nvSpPr>
      <xdr:spPr>
        <a:xfrm>
          <a:off x="2657475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28575</xdr:rowOff>
    </xdr:from>
    <xdr:to>
      <xdr:col>5</xdr:col>
      <xdr:colOff>152400</xdr:colOff>
      <xdr:row>33</xdr:row>
      <xdr:rowOff>152400</xdr:rowOff>
    </xdr:to>
    <xdr:sp>
      <xdr:nvSpPr>
        <xdr:cNvPr id="37" name="AutoShape 49"/>
        <xdr:cNvSpPr>
          <a:spLocks/>
        </xdr:cNvSpPr>
      </xdr:nvSpPr>
      <xdr:spPr>
        <a:xfrm>
          <a:off x="2657475" y="5905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38" name="AutoShape 50"/>
        <xdr:cNvSpPr>
          <a:spLocks/>
        </xdr:cNvSpPr>
      </xdr:nvSpPr>
      <xdr:spPr>
        <a:xfrm>
          <a:off x="2657475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39" name="AutoShape 51"/>
        <xdr:cNvSpPr>
          <a:spLocks/>
        </xdr:cNvSpPr>
      </xdr:nvSpPr>
      <xdr:spPr>
        <a:xfrm>
          <a:off x="2657475" y="4000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152400</xdr:colOff>
      <xdr:row>33</xdr:row>
      <xdr:rowOff>152400</xdr:rowOff>
    </xdr:to>
    <xdr:sp>
      <xdr:nvSpPr>
        <xdr:cNvPr id="40" name="AutoShape 52"/>
        <xdr:cNvSpPr>
          <a:spLocks/>
        </xdr:cNvSpPr>
      </xdr:nvSpPr>
      <xdr:spPr>
        <a:xfrm>
          <a:off x="2657475" y="59150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28575</xdr:rowOff>
    </xdr:from>
    <xdr:to>
      <xdr:col>5</xdr:col>
      <xdr:colOff>152400</xdr:colOff>
      <xdr:row>16</xdr:row>
      <xdr:rowOff>152400</xdr:rowOff>
    </xdr:to>
    <xdr:sp>
      <xdr:nvSpPr>
        <xdr:cNvPr id="41" name="AutoShape 53"/>
        <xdr:cNvSpPr>
          <a:spLocks/>
        </xdr:cNvSpPr>
      </xdr:nvSpPr>
      <xdr:spPr>
        <a:xfrm>
          <a:off x="2657475" y="2952750"/>
          <a:ext cx="104775" cy="314325"/>
        </a:xfrm>
        <a:prstGeom prst="rightBrace">
          <a:avLst>
            <a:gd name="adj" fmla="val 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42" name="AutoShape 54"/>
        <xdr:cNvSpPr>
          <a:spLocks/>
        </xdr:cNvSpPr>
      </xdr:nvSpPr>
      <xdr:spPr>
        <a:xfrm>
          <a:off x="2657475" y="4000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43" name="AutoShape 55"/>
        <xdr:cNvSpPr>
          <a:spLocks/>
        </xdr:cNvSpPr>
      </xdr:nvSpPr>
      <xdr:spPr>
        <a:xfrm>
          <a:off x="2657475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28575</xdr:rowOff>
    </xdr:from>
    <xdr:to>
      <xdr:col>5</xdr:col>
      <xdr:colOff>152400</xdr:colOff>
      <xdr:row>33</xdr:row>
      <xdr:rowOff>152400</xdr:rowOff>
    </xdr:to>
    <xdr:sp>
      <xdr:nvSpPr>
        <xdr:cNvPr id="44" name="AutoShape 56"/>
        <xdr:cNvSpPr>
          <a:spLocks/>
        </xdr:cNvSpPr>
      </xdr:nvSpPr>
      <xdr:spPr>
        <a:xfrm>
          <a:off x="2657475" y="5905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45" name="AutoShape 57"/>
        <xdr:cNvSpPr>
          <a:spLocks/>
        </xdr:cNvSpPr>
      </xdr:nvSpPr>
      <xdr:spPr>
        <a:xfrm>
          <a:off x="2657475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46" name="AutoShape 58"/>
        <xdr:cNvSpPr>
          <a:spLocks/>
        </xdr:cNvSpPr>
      </xdr:nvSpPr>
      <xdr:spPr>
        <a:xfrm>
          <a:off x="2657475" y="4000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152400</xdr:colOff>
      <xdr:row>33</xdr:row>
      <xdr:rowOff>152400</xdr:rowOff>
    </xdr:to>
    <xdr:sp>
      <xdr:nvSpPr>
        <xdr:cNvPr id="47" name="AutoShape 59"/>
        <xdr:cNvSpPr>
          <a:spLocks/>
        </xdr:cNvSpPr>
      </xdr:nvSpPr>
      <xdr:spPr>
        <a:xfrm>
          <a:off x="2657475" y="59150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28575</xdr:rowOff>
    </xdr:from>
    <xdr:to>
      <xdr:col>5</xdr:col>
      <xdr:colOff>152400</xdr:colOff>
      <xdr:row>16</xdr:row>
      <xdr:rowOff>152400</xdr:rowOff>
    </xdr:to>
    <xdr:sp>
      <xdr:nvSpPr>
        <xdr:cNvPr id="48" name="AutoShape 60"/>
        <xdr:cNvSpPr>
          <a:spLocks/>
        </xdr:cNvSpPr>
      </xdr:nvSpPr>
      <xdr:spPr>
        <a:xfrm>
          <a:off x="2657475" y="2952750"/>
          <a:ext cx="104775" cy="314325"/>
        </a:xfrm>
        <a:prstGeom prst="rightBrace">
          <a:avLst>
            <a:gd name="adj" fmla="val 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49" name="AutoShape 61"/>
        <xdr:cNvSpPr>
          <a:spLocks/>
        </xdr:cNvSpPr>
      </xdr:nvSpPr>
      <xdr:spPr>
        <a:xfrm>
          <a:off x="2657475" y="4000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50" name="AutoShape 62"/>
        <xdr:cNvSpPr>
          <a:spLocks/>
        </xdr:cNvSpPr>
      </xdr:nvSpPr>
      <xdr:spPr>
        <a:xfrm>
          <a:off x="2657475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28575</xdr:rowOff>
    </xdr:from>
    <xdr:to>
      <xdr:col>5</xdr:col>
      <xdr:colOff>152400</xdr:colOff>
      <xdr:row>33</xdr:row>
      <xdr:rowOff>152400</xdr:rowOff>
    </xdr:to>
    <xdr:sp>
      <xdr:nvSpPr>
        <xdr:cNvPr id="51" name="AutoShape 63"/>
        <xdr:cNvSpPr>
          <a:spLocks/>
        </xdr:cNvSpPr>
      </xdr:nvSpPr>
      <xdr:spPr>
        <a:xfrm>
          <a:off x="2657475" y="5905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52" name="AutoShape 64"/>
        <xdr:cNvSpPr>
          <a:spLocks/>
        </xdr:cNvSpPr>
      </xdr:nvSpPr>
      <xdr:spPr>
        <a:xfrm>
          <a:off x="2657475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53" name="AutoShape 65"/>
        <xdr:cNvSpPr>
          <a:spLocks/>
        </xdr:cNvSpPr>
      </xdr:nvSpPr>
      <xdr:spPr>
        <a:xfrm>
          <a:off x="2657475" y="4000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152400</xdr:colOff>
      <xdr:row>33</xdr:row>
      <xdr:rowOff>152400</xdr:rowOff>
    </xdr:to>
    <xdr:sp>
      <xdr:nvSpPr>
        <xdr:cNvPr id="54" name="AutoShape 66"/>
        <xdr:cNvSpPr>
          <a:spLocks/>
        </xdr:cNvSpPr>
      </xdr:nvSpPr>
      <xdr:spPr>
        <a:xfrm>
          <a:off x="2657475" y="5915025"/>
          <a:ext cx="10477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28575</xdr:rowOff>
    </xdr:from>
    <xdr:to>
      <xdr:col>5</xdr:col>
      <xdr:colOff>152400</xdr:colOff>
      <xdr:row>16</xdr:row>
      <xdr:rowOff>152400</xdr:rowOff>
    </xdr:to>
    <xdr:sp>
      <xdr:nvSpPr>
        <xdr:cNvPr id="55" name="AutoShape 67"/>
        <xdr:cNvSpPr>
          <a:spLocks/>
        </xdr:cNvSpPr>
      </xdr:nvSpPr>
      <xdr:spPr>
        <a:xfrm>
          <a:off x="2657475" y="2952750"/>
          <a:ext cx="104775" cy="314325"/>
        </a:xfrm>
        <a:prstGeom prst="rightBrace">
          <a:avLst>
            <a:gd name="adj" fmla="val 4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28575</xdr:rowOff>
    </xdr:from>
    <xdr:to>
      <xdr:col>5</xdr:col>
      <xdr:colOff>152400</xdr:colOff>
      <xdr:row>22</xdr:row>
      <xdr:rowOff>152400</xdr:rowOff>
    </xdr:to>
    <xdr:sp>
      <xdr:nvSpPr>
        <xdr:cNvPr id="56" name="AutoShape 68"/>
        <xdr:cNvSpPr>
          <a:spLocks/>
        </xdr:cNvSpPr>
      </xdr:nvSpPr>
      <xdr:spPr>
        <a:xfrm>
          <a:off x="2657475" y="4000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152400</xdr:colOff>
      <xdr:row>30</xdr:row>
      <xdr:rowOff>152400</xdr:rowOff>
    </xdr:to>
    <xdr:sp>
      <xdr:nvSpPr>
        <xdr:cNvPr id="57" name="AutoShape 69"/>
        <xdr:cNvSpPr>
          <a:spLocks/>
        </xdr:cNvSpPr>
      </xdr:nvSpPr>
      <xdr:spPr>
        <a:xfrm>
          <a:off x="2657475" y="542925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28575</xdr:rowOff>
    </xdr:from>
    <xdr:to>
      <xdr:col>5</xdr:col>
      <xdr:colOff>152400</xdr:colOff>
      <xdr:row>33</xdr:row>
      <xdr:rowOff>152400</xdr:rowOff>
    </xdr:to>
    <xdr:sp>
      <xdr:nvSpPr>
        <xdr:cNvPr id="58" name="AutoShape 70"/>
        <xdr:cNvSpPr>
          <a:spLocks/>
        </xdr:cNvSpPr>
      </xdr:nvSpPr>
      <xdr:spPr>
        <a:xfrm>
          <a:off x="2657475" y="5905500"/>
          <a:ext cx="10477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9525</xdr:rowOff>
    </xdr:from>
    <xdr:to>
      <xdr:col>9</xdr:col>
      <xdr:colOff>895350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 rot="5400000" flipH="1">
          <a:off x="2819400" y="1047750"/>
          <a:ext cx="1781175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/>
  <dimension ref="A1:P12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4.59765625" style="12" customWidth="1"/>
    <col min="2" max="2" width="3.59765625" style="12" customWidth="1"/>
    <col min="3" max="3" width="3.5" style="12" customWidth="1"/>
    <col min="4" max="4" width="11.69921875" style="12" customWidth="1"/>
    <col min="5" max="6" width="7.59765625" style="12" customWidth="1"/>
    <col min="7" max="8" width="7.3984375" style="12" customWidth="1"/>
    <col min="9" max="9" width="7.69921875" style="12" customWidth="1"/>
    <col min="10" max="10" width="8" style="12" customWidth="1"/>
    <col min="11" max="11" width="7.8984375" style="12" customWidth="1"/>
    <col min="12" max="13" width="7.59765625" style="12" customWidth="1"/>
    <col min="14" max="14" width="7.3984375" style="12" customWidth="1"/>
    <col min="15" max="15" width="7.59765625" style="12" customWidth="1"/>
    <col min="16" max="16" width="7.5" style="12" customWidth="1"/>
    <col min="17" max="16384" width="9" style="12" customWidth="1"/>
  </cols>
  <sheetData>
    <row r="1" spans="2:14" s="1" customFormat="1" ht="25.5" customHeight="1">
      <c r="B1" s="318" t="s">
        <v>223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2"/>
    </row>
    <row r="2" spans="4:14" s="1" customFormat="1" ht="12" customHeight="1">
      <c r="D2" s="3"/>
      <c r="E2" s="3"/>
      <c r="F2" s="4"/>
      <c r="G2" s="5"/>
      <c r="H2" s="5"/>
      <c r="I2" s="5"/>
      <c r="J2" s="5"/>
      <c r="K2" s="5"/>
      <c r="L2" s="5"/>
      <c r="M2" s="5"/>
      <c r="N2" s="5"/>
    </row>
    <row r="3" spans="2:13" s="1" customFormat="1" ht="19.5" customHeight="1">
      <c r="B3" s="238" t="s">
        <v>234</v>
      </c>
      <c r="E3" s="6"/>
      <c r="F3" s="237"/>
      <c r="G3" s="237"/>
      <c r="H3" s="237"/>
      <c r="I3" s="237"/>
      <c r="J3" s="237"/>
      <c r="K3" s="316"/>
      <c r="L3" s="316"/>
      <c r="M3" s="316"/>
    </row>
    <row r="4" spans="7:16" s="1" customFormat="1" ht="18.75" customHeight="1" thickBot="1">
      <c r="G4" s="7"/>
      <c r="H4" s="8"/>
      <c r="I4" s="8"/>
      <c r="J4" s="8"/>
      <c r="M4" s="317" t="s">
        <v>0</v>
      </c>
      <c r="N4" s="317"/>
      <c r="O4" s="317"/>
      <c r="P4" s="317"/>
    </row>
    <row r="5" spans="1:16" ht="30" customHeight="1" thickTop="1">
      <c r="A5" s="314" t="s">
        <v>1</v>
      </c>
      <c r="B5" s="315"/>
      <c r="C5" s="315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1" t="s">
        <v>14</v>
      </c>
    </row>
    <row r="6" spans="1:16" s="1" customFormat="1" ht="7.5" customHeight="1">
      <c r="A6" s="13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21" customFormat="1" ht="14.25" customHeight="1">
      <c r="A7" s="16" t="s">
        <v>230</v>
      </c>
      <c r="B7" s="17" t="s">
        <v>231</v>
      </c>
      <c r="C7" s="18" t="s">
        <v>232</v>
      </c>
      <c r="D7" s="19">
        <v>3048</v>
      </c>
      <c r="E7" s="20">
        <v>271</v>
      </c>
      <c r="F7" s="20">
        <v>239</v>
      </c>
      <c r="G7" s="20">
        <v>282</v>
      </c>
      <c r="H7" s="20">
        <v>246</v>
      </c>
      <c r="I7" s="20">
        <v>212</v>
      </c>
      <c r="J7" s="20">
        <v>264</v>
      </c>
      <c r="K7" s="20">
        <v>218</v>
      </c>
      <c r="L7" s="20">
        <v>288</v>
      </c>
      <c r="M7" s="20">
        <v>229</v>
      </c>
      <c r="N7" s="20">
        <v>227</v>
      </c>
      <c r="O7" s="20">
        <v>278</v>
      </c>
      <c r="P7" s="20">
        <v>294</v>
      </c>
    </row>
    <row r="8" spans="1:16" s="21" customFormat="1" ht="14.25" customHeight="1">
      <c r="A8" s="22"/>
      <c r="B8" s="17" t="s">
        <v>17</v>
      </c>
      <c r="C8" s="18"/>
      <c r="D8" s="19">
        <v>2970</v>
      </c>
      <c r="E8" s="20">
        <v>214</v>
      </c>
      <c r="F8" s="20">
        <v>213</v>
      </c>
      <c r="G8" s="20">
        <v>293</v>
      </c>
      <c r="H8" s="20">
        <v>227</v>
      </c>
      <c r="I8" s="20">
        <v>238</v>
      </c>
      <c r="J8" s="20">
        <v>241</v>
      </c>
      <c r="K8" s="20">
        <v>205</v>
      </c>
      <c r="L8" s="20">
        <v>264</v>
      </c>
      <c r="M8" s="20">
        <v>234</v>
      </c>
      <c r="N8" s="20">
        <v>257</v>
      </c>
      <c r="O8" s="20">
        <v>259</v>
      </c>
      <c r="P8" s="20">
        <v>325</v>
      </c>
    </row>
    <row r="9" spans="1:16" s="21" customFormat="1" ht="14.25" customHeight="1">
      <c r="A9" s="22"/>
      <c r="B9" s="17" t="s">
        <v>18</v>
      </c>
      <c r="C9" s="18"/>
      <c r="D9" s="19">
        <v>2878</v>
      </c>
      <c r="E9" s="20">
        <v>230</v>
      </c>
      <c r="F9" s="20">
        <v>228</v>
      </c>
      <c r="G9" s="20">
        <v>219</v>
      </c>
      <c r="H9" s="20">
        <v>243</v>
      </c>
      <c r="I9" s="20">
        <v>241</v>
      </c>
      <c r="J9" s="20">
        <v>220</v>
      </c>
      <c r="K9" s="20">
        <v>206</v>
      </c>
      <c r="L9" s="20">
        <v>293</v>
      </c>
      <c r="M9" s="20">
        <v>209</v>
      </c>
      <c r="N9" s="20">
        <v>269</v>
      </c>
      <c r="O9" s="20">
        <v>245</v>
      </c>
      <c r="P9" s="20">
        <v>275</v>
      </c>
    </row>
    <row r="10" spans="1:16" s="21" customFormat="1" ht="14.25" customHeight="1">
      <c r="A10" s="22"/>
      <c r="B10" s="17" t="s">
        <v>19</v>
      </c>
      <c r="C10" s="18"/>
      <c r="D10" s="19">
        <v>2539</v>
      </c>
      <c r="E10" s="20">
        <v>202</v>
      </c>
      <c r="F10" s="20">
        <v>204</v>
      </c>
      <c r="G10" s="20">
        <v>215</v>
      </c>
      <c r="H10" s="20">
        <v>207</v>
      </c>
      <c r="I10" s="20">
        <v>189</v>
      </c>
      <c r="J10" s="20">
        <v>192</v>
      </c>
      <c r="K10" s="20">
        <v>198</v>
      </c>
      <c r="L10" s="20">
        <v>191</v>
      </c>
      <c r="M10" s="20">
        <v>215</v>
      </c>
      <c r="N10" s="20">
        <v>234</v>
      </c>
      <c r="O10" s="20">
        <v>219</v>
      </c>
      <c r="P10" s="20">
        <v>273</v>
      </c>
    </row>
    <row r="11" spans="1:16" s="244" customFormat="1" ht="14.25" customHeight="1">
      <c r="A11" s="239"/>
      <c r="B11" s="240" t="s">
        <v>233</v>
      </c>
      <c r="C11" s="241"/>
      <c r="D11" s="242">
        <v>2138</v>
      </c>
      <c r="E11" s="243">
        <v>170</v>
      </c>
      <c r="F11" s="243">
        <v>175</v>
      </c>
      <c r="G11" s="243">
        <v>193</v>
      </c>
      <c r="H11" s="243">
        <v>165</v>
      </c>
      <c r="I11" s="243">
        <v>184</v>
      </c>
      <c r="J11" s="243">
        <v>169</v>
      </c>
      <c r="K11" s="243">
        <v>185</v>
      </c>
      <c r="L11" s="243">
        <v>165</v>
      </c>
      <c r="M11" s="243">
        <v>157</v>
      </c>
      <c r="N11" s="243">
        <v>171</v>
      </c>
      <c r="O11" s="243">
        <v>187</v>
      </c>
      <c r="P11" s="243">
        <v>217</v>
      </c>
    </row>
    <row r="12" spans="1:16" s="1" customFormat="1" ht="8.25" customHeight="1" thickBot="1">
      <c r="A12" s="24"/>
      <c r="B12" s="24"/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ht="15.75" customHeight="1" thickTop="1"/>
  </sheetData>
  <mergeCells count="4">
    <mergeCell ref="A5:C5"/>
    <mergeCell ref="K3:M3"/>
    <mergeCell ref="M4:P4"/>
    <mergeCell ref="B1:M1"/>
  </mergeCells>
  <printOptions/>
  <pageMargins left="0.35" right="0.47" top="1.05" bottom="0" header="3.91" footer="0.5118110236220472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O9"/>
  <sheetViews>
    <sheetView zoomScaleSheetLayoutView="100" workbookViewId="0" topLeftCell="A1">
      <pane xSplit="1" ySplit="4" topLeftCell="B5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" sqref="A1"/>
    </sheetView>
  </sheetViews>
  <sheetFormatPr defaultColWidth="8.796875" defaultRowHeight="14.25"/>
  <cols>
    <col min="1" max="1" width="15.8984375" style="12" customWidth="1"/>
    <col min="2" max="11" width="19.59765625" style="12" customWidth="1"/>
    <col min="12" max="12" width="10.69921875" style="12" customWidth="1"/>
    <col min="13" max="16384" width="9" style="12" customWidth="1"/>
  </cols>
  <sheetData>
    <row r="1" spans="2:7" ht="18" customHeight="1">
      <c r="B1" s="245" t="s">
        <v>229</v>
      </c>
      <c r="C1" s="116"/>
      <c r="D1" s="26" t="s">
        <v>278</v>
      </c>
      <c r="E1" s="284"/>
      <c r="F1" s="380" t="s">
        <v>228</v>
      </c>
      <c r="G1" s="380"/>
    </row>
    <row r="2" spans="11:15" ht="21.75" customHeight="1" thickBot="1">
      <c r="K2" s="60"/>
      <c r="L2" s="139" t="s">
        <v>119</v>
      </c>
      <c r="M2" s="140"/>
      <c r="N2" s="215"/>
      <c r="O2" s="215"/>
    </row>
    <row r="3" spans="1:13" ht="18" customHeight="1" thickTop="1">
      <c r="A3" s="314" t="s">
        <v>179</v>
      </c>
      <c r="B3" s="285" t="s">
        <v>180</v>
      </c>
      <c r="C3" s="314"/>
      <c r="D3" s="315" t="s">
        <v>181</v>
      </c>
      <c r="E3" s="315"/>
      <c r="F3" s="315" t="s">
        <v>182</v>
      </c>
      <c r="G3" s="315"/>
      <c r="H3" s="315" t="s">
        <v>183</v>
      </c>
      <c r="I3" s="315"/>
      <c r="J3" s="315" t="s">
        <v>277</v>
      </c>
      <c r="K3" s="315"/>
      <c r="L3" s="302" t="s">
        <v>184</v>
      </c>
      <c r="M3" s="31"/>
    </row>
    <row r="4" spans="1:13" ht="18" customHeight="1">
      <c r="A4" s="294"/>
      <c r="B4" s="72" t="s">
        <v>185</v>
      </c>
      <c r="C4" s="73" t="s">
        <v>186</v>
      </c>
      <c r="D4" s="73" t="s">
        <v>185</v>
      </c>
      <c r="E4" s="73" t="s">
        <v>186</v>
      </c>
      <c r="F4" s="73" t="s">
        <v>185</v>
      </c>
      <c r="G4" s="73" t="s">
        <v>186</v>
      </c>
      <c r="H4" s="73" t="s">
        <v>185</v>
      </c>
      <c r="I4" s="73" t="s">
        <v>186</v>
      </c>
      <c r="J4" s="73" t="s">
        <v>185</v>
      </c>
      <c r="K4" s="73" t="s">
        <v>186</v>
      </c>
      <c r="L4" s="381"/>
      <c r="M4" s="31"/>
    </row>
    <row r="5" spans="1:13" ht="10.5" customHeight="1">
      <c r="A5" s="78"/>
      <c r="B5" s="77"/>
      <c r="C5" s="77"/>
      <c r="D5" s="231"/>
      <c r="E5" s="231"/>
      <c r="F5" s="231"/>
      <c r="G5" s="231"/>
      <c r="H5" s="231"/>
      <c r="I5" s="77"/>
      <c r="J5" s="231"/>
      <c r="K5" s="78"/>
      <c r="L5" s="232"/>
      <c r="M5" s="31"/>
    </row>
    <row r="6" spans="1:13" s="172" customFormat="1" ht="15" customHeight="1">
      <c r="A6" s="278" t="s">
        <v>187</v>
      </c>
      <c r="B6" s="279">
        <v>379181</v>
      </c>
      <c r="C6" s="280">
        <v>100</v>
      </c>
      <c r="D6" s="279">
        <v>382535</v>
      </c>
      <c r="E6" s="281">
        <v>100</v>
      </c>
      <c r="F6" s="279">
        <v>382535</v>
      </c>
      <c r="G6" s="281">
        <v>100</v>
      </c>
      <c r="H6" s="279">
        <f>H8+H7</f>
        <v>383302</v>
      </c>
      <c r="I6" s="281">
        <v>100</v>
      </c>
      <c r="J6" s="279">
        <f>SUM(J7:J8)</f>
        <v>383289</v>
      </c>
      <c r="K6" s="313">
        <v>1</v>
      </c>
      <c r="L6" s="282" t="s">
        <v>188</v>
      </c>
      <c r="M6" s="283"/>
    </row>
    <row r="7" spans="1:13" ht="15" customHeight="1">
      <c r="A7" s="78" t="s">
        <v>189</v>
      </c>
      <c r="B7" s="233">
        <v>212986</v>
      </c>
      <c r="C7" s="234">
        <v>56.2</v>
      </c>
      <c r="D7" s="233">
        <v>212765</v>
      </c>
      <c r="E7" s="235">
        <v>55.61974721267335</v>
      </c>
      <c r="F7" s="233">
        <v>212765</v>
      </c>
      <c r="G7" s="235">
        <v>55.61974721267335</v>
      </c>
      <c r="H7" s="233">
        <v>212212</v>
      </c>
      <c r="I7" s="235">
        <v>55.4</v>
      </c>
      <c r="J7" s="233">
        <v>210926</v>
      </c>
      <c r="K7" s="312">
        <v>0.55</v>
      </c>
      <c r="L7" s="232" t="s">
        <v>189</v>
      </c>
      <c r="M7" s="31"/>
    </row>
    <row r="8" spans="1:13" ht="15" customHeight="1">
      <c r="A8" s="78" t="s">
        <v>190</v>
      </c>
      <c r="B8" s="233">
        <v>166195</v>
      </c>
      <c r="C8" s="234">
        <v>43.8</v>
      </c>
      <c r="D8" s="233">
        <v>169770</v>
      </c>
      <c r="E8" s="235">
        <v>44.380252787326654</v>
      </c>
      <c r="F8" s="233">
        <v>169770</v>
      </c>
      <c r="G8" s="235">
        <v>44.380252787326654</v>
      </c>
      <c r="H8" s="233">
        <v>171090</v>
      </c>
      <c r="I8" s="235">
        <v>44.6</v>
      </c>
      <c r="J8" s="233">
        <v>172363</v>
      </c>
      <c r="K8" s="312">
        <v>0.45</v>
      </c>
      <c r="L8" s="232" t="s">
        <v>190</v>
      </c>
      <c r="M8" s="31"/>
    </row>
    <row r="9" spans="1:13" ht="10.5" customHeight="1" thickBot="1">
      <c r="A9" s="62"/>
      <c r="B9" s="61"/>
      <c r="C9" s="61"/>
      <c r="D9" s="61"/>
      <c r="E9" s="61"/>
      <c r="F9" s="236"/>
      <c r="G9" s="61"/>
      <c r="H9" s="236"/>
      <c r="I9" s="61"/>
      <c r="J9" s="236"/>
      <c r="K9" s="62"/>
      <c r="L9" s="63"/>
      <c r="M9" s="31"/>
    </row>
    <row r="10" ht="14.25" thickTop="1"/>
  </sheetData>
  <mergeCells count="8">
    <mergeCell ref="A3:A4"/>
    <mergeCell ref="B3:C3"/>
    <mergeCell ref="D3:E3"/>
    <mergeCell ref="F3:G3"/>
    <mergeCell ref="F1:G1"/>
    <mergeCell ref="J3:K3"/>
    <mergeCell ref="L3:L4"/>
    <mergeCell ref="H3:I3"/>
  </mergeCells>
  <printOptions/>
  <pageMargins left="0.67" right="0.12" top="0.56" bottom="0" header="2.8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N33"/>
  <sheetViews>
    <sheetView zoomScaleSheetLayoutView="85" workbookViewId="0" topLeftCell="A1">
      <pane xSplit="3" ySplit="3" topLeftCell="D4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" sqref="A1"/>
    </sheetView>
  </sheetViews>
  <sheetFormatPr defaultColWidth="8.796875" defaultRowHeight="14.25"/>
  <cols>
    <col min="1" max="1" width="2.19921875" style="12" customWidth="1"/>
    <col min="2" max="2" width="14.59765625" style="12" customWidth="1"/>
    <col min="3" max="3" width="4.5" style="12" customWidth="1"/>
    <col min="4" max="7" width="11.09765625" style="12" customWidth="1"/>
    <col min="8" max="8" width="2.3984375" style="12" customWidth="1"/>
    <col min="9" max="9" width="14.59765625" style="12" customWidth="1"/>
    <col min="10" max="10" width="5.8984375" style="12" customWidth="1"/>
    <col min="11" max="12" width="10" style="12" customWidth="1"/>
    <col min="13" max="13" width="10.8984375" style="12" customWidth="1"/>
    <col min="14" max="14" width="10" style="12" customWidth="1"/>
    <col min="15" max="16384" width="9" style="12" customWidth="1"/>
  </cols>
  <sheetData>
    <row r="1" spans="2:12" ht="19.5" customHeight="1">
      <c r="B1" s="245" t="s">
        <v>279</v>
      </c>
      <c r="C1" s="26"/>
      <c r="D1" s="27"/>
      <c r="E1" s="238"/>
      <c r="F1" s="238"/>
      <c r="G1" s="238"/>
      <c r="H1" s="238"/>
      <c r="I1" s="238"/>
      <c r="J1" s="1"/>
      <c r="K1" s="1"/>
      <c r="L1" s="1"/>
    </row>
    <row r="2" spans="10:14" ht="21.75" customHeight="1" thickBot="1">
      <c r="J2" s="323" t="s">
        <v>20</v>
      </c>
      <c r="K2" s="323"/>
      <c r="L2" s="323"/>
      <c r="M2" s="323"/>
      <c r="N2" s="323"/>
    </row>
    <row r="3" spans="1:14" ht="34.5" customHeight="1" thickTop="1">
      <c r="A3" s="314" t="s">
        <v>21</v>
      </c>
      <c r="B3" s="315"/>
      <c r="C3" s="315"/>
      <c r="D3" s="11" t="s">
        <v>22</v>
      </c>
      <c r="E3" s="11" t="s">
        <v>23</v>
      </c>
      <c r="F3" s="11" t="s">
        <v>24</v>
      </c>
      <c r="G3" s="29" t="s">
        <v>235</v>
      </c>
      <c r="H3" s="306" t="s">
        <v>21</v>
      </c>
      <c r="I3" s="315"/>
      <c r="J3" s="315"/>
      <c r="K3" s="10" t="s">
        <v>22</v>
      </c>
      <c r="L3" s="30" t="s">
        <v>23</v>
      </c>
      <c r="M3" s="11" t="s">
        <v>24</v>
      </c>
      <c r="N3" s="11" t="s">
        <v>235</v>
      </c>
    </row>
    <row r="4" spans="1:14" ht="9.75" customHeight="1">
      <c r="A4" s="31"/>
      <c r="B4" s="31"/>
      <c r="C4" s="32"/>
      <c r="D4" s="33"/>
      <c r="E4" s="34"/>
      <c r="F4" s="34"/>
      <c r="G4" s="35"/>
      <c r="J4" s="32"/>
      <c r="N4" s="31"/>
    </row>
    <row r="5" spans="1:14" s="1" customFormat="1" ht="15" customHeight="1">
      <c r="A5" s="36"/>
      <c r="B5" s="36"/>
      <c r="C5" s="37"/>
      <c r="D5" s="38"/>
      <c r="E5" s="39"/>
      <c r="F5" s="39"/>
      <c r="G5" s="40"/>
      <c r="H5" s="41"/>
      <c r="I5" s="13" t="s">
        <v>25</v>
      </c>
      <c r="J5" s="37"/>
      <c r="K5" s="322">
        <v>33</v>
      </c>
      <c r="L5" s="305">
        <v>43</v>
      </c>
      <c r="M5" s="321">
        <v>33</v>
      </c>
      <c r="N5" s="321">
        <v>21</v>
      </c>
    </row>
    <row r="6" spans="1:14" s="21" customFormat="1" ht="15" customHeight="1">
      <c r="A6" s="324" t="s">
        <v>26</v>
      </c>
      <c r="B6" s="324"/>
      <c r="C6" s="247"/>
      <c r="D6" s="248">
        <v>2970</v>
      </c>
      <c r="E6" s="248">
        <v>2878</v>
      </c>
      <c r="F6" s="248">
        <v>2539</v>
      </c>
      <c r="G6" s="249">
        <v>2138</v>
      </c>
      <c r="H6" s="46"/>
      <c r="I6" s="47" t="s">
        <v>27</v>
      </c>
      <c r="J6" s="48"/>
      <c r="K6" s="322"/>
      <c r="L6" s="305"/>
      <c r="M6" s="321"/>
      <c r="N6" s="321"/>
    </row>
    <row r="7" spans="1:14" s="21" customFormat="1" ht="15" customHeight="1">
      <c r="A7" s="49"/>
      <c r="B7" s="49"/>
      <c r="C7" s="43"/>
      <c r="D7" s="44"/>
      <c r="E7" s="44"/>
      <c r="F7" s="44"/>
      <c r="G7" s="45"/>
      <c r="H7" s="46"/>
      <c r="I7" s="47" t="s">
        <v>28</v>
      </c>
      <c r="J7" s="48"/>
      <c r="K7" s="50">
        <v>57</v>
      </c>
      <c r="L7" s="50">
        <v>93</v>
      </c>
      <c r="M7" s="50">
        <v>69</v>
      </c>
      <c r="N7" s="50">
        <v>56</v>
      </c>
    </row>
    <row r="8" spans="1:14" s="21" customFormat="1" ht="15" customHeight="1">
      <c r="A8" s="46"/>
      <c r="B8" s="46"/>
      <c r="C8" s="48"/>
      <c r="D8" s="50"/>
      <c r="E8" s="50"/>
      <c r="F8" s="50"/>
      <c r="G8" s="51"/>
      <c r="H8" s="46"/>
      <c r="I8" s="52" t="s">
        <v>29</v>
      </c>
      <c r="J8" s="48"/>
      <c r="K8" s="42">
        <v>0</v>
      </c>
      <c r="L8" s="42">
        <v>0</v>
      </c>
      <c r="M8" s="42">
        <v>0</v>
      </c>
      <c r="N8" s="42">
        <v>1</v>
      </c>
    </row>
    <row r="9" spans="1:14" s="21" customFormat="1" ht="15" customHeight="1">
      <c r="A9" s="46"/>
      <c r="B9" s="52" t="s">
        <v>31</v>
      </c>
      <c r="C9" s="48"/>
      <c r="D9" s="50">
        <v>63</v>
      </c>
      <c r="E9" s="50">
        <v>85</v>
      </c>
      <c r="F9" s="50">
        <v>85</v>
      </c>
      <c r="G9" s="51">
        <v>46</v>
      </c>
      <c r="H9" s="46"/>
      <c r="I9" s="52" t="s">
        <v>32</v>
      </c>
      <c r="J9" s="48"/>
      <c r="K9" s="42">
        <v>0</v>
      </c>
      <c r="L9" s="42">
        <v>1</v>
      </c>
      <c r="M9" s="42">
        <v>0</v>
      </c>
      <c r="N9" s="42">
        <v>0</v>
      </c>
    </row>
    <row r="10" spans="1:14" s="21" customFormat="1" ht="15" customHeight="1">
      <c r="A10" s="46"/>
      <c r="B10" s="52" t="s">
        <v>33</v>
      </c>
      <c r="C10" s="48"/>
      <c r="D10" s="42">
        <v>1</v>
      </c>
      <c r="E10" s="42">
        <v>0</v>
      </c>
      <c r="F10" s="42">
        <v>0</v>
      </c>
      <c r="G10" s="53">
        <v>0</v>
      </c>
      <c r="H10" s="46"/>
      <c r="I10" s="52" t="s">
        <v>34</v>
      </c>
      <c r="J10" s="48"/>
      <c r="K10" s="42">
        <v>0</v>
      </c>
      <c r="L10" s="42">
        <v>0</v>
      </c>
      <c r="M10" s="42">
        <v>0</v>
      </c>
      <c r="N10" s="42">
        <v>0</v>
      </c>
    </row>
    <row r="11" spans="1:14" s="21" customFormat="1" ht="15" customHeight="1">
      <c r="A11" s="46"/>
      <c r="B11" s="46" t="s">
        <v>35</v>
      </c>
      <c r="C11" s="48"/>
      <c r="D11" s="42">
        <v>18</v>
      </c>
      <c r="E11" s="42">
        <v>20</v>
      </c>
      <c r="F11" s="42">
        <v>21</v>
      </c>
      <c r="G11" s="53">
        <v>19</v>
      </c>
      <c r="H11" s="46"/>
      <c r="I11" s="46"/>
      <c r="J11" s="48"/>
      <c r="K11" s="42"/>
      <c r="L11" s="42"/>
      <c r="M11" s="42"/>
      <c r="N11" s="42"/>
    </row>
    <row r="12" spans="1:14" s="21" customFormat="1" ht="15" customHeight="1">
      <c r="A12" s="46"/>
      <c r="B12" s="327" t="s">
        <v>36</v>
      </c>
      <c r="C12" s="308"/>
      <c r="D12" s="42">
        <v>0</v>
      </c>
      <c r="E12" s="42">
        <v>0</v>
      </c>
      <c r="F12" s="42">
        <v>0</v>
      </c>
      <c r="G12" s="53">
        <v>0</v>
      </c>
      <c r="H12" s="46"/>
      <c r="I12" s="52" t="s">
        <v>37</v>
      </c>
      <c r="J12" s="48"/>
      <c r="K12" s="42">
        <v>1</v>
      </c>
      <c r="L12" s="42">
        <v>1</v>
      </c>
      <c r="M12" s="42">
        <v>0</v>
      </c>
      <c r="N12" s="42">
        <v>0</v>
      </c>
    </row>
    <row r="13" spans="1:14" s="21" customFormat="1" ht="15" customHeight="1">
      <c r="A13" s="46"/>
      <c r="B13" s="52" t="s">
        <v>38</v>
      </c>
      <c r="C13" s="48"/>
      <c r="D13" s="196">
        <v>0</v>
      </c>
      <c r="E13" s="42">
        <v>3</v>
      </c>
      <c r="F13" s="321">
        <v>2</v>
      </c>
      <c r="G13" s="320">
        <v>0</v>
      </c>
      <c r="H13" s="46"/>
      <c r="I13" s="47" t="s">
        <v>39</v>
      </c>
      <c r="J13" s="48"/>
      <c r="K13" s="42">
        <v>0</v>
      </c>
      <c r="L13" s="42">
        <v>0</v>
      </c>
      <c r="M13" s="42">
        <v>0</v>
      </c>
      <c r="N13" s="42">
        <v>0</v>
      </c>
    </row>
    <row r="14" spans="1:14" s="21" customFormat="1" ht="15" customHeight="1">
      <c r="A14" s="46"/>
      <c r="B14" s="327" t="s">
        <v>40</v>
      </c>
      <c r="C14" s="303"/>
      <c r="D14" s="196"/>
      <c r="E14" s="42"/>
      <c r="F14" s="321"/>
      <c r="G14" s="320"/>
      <c r="H14" s="46"/>
      <c r="I14" s="47" t="s">
        <v>41</v>
      </c>
      <c r="J14" s="48"/>
      <c r="K14" s="42">
        <v>5</v>
      </c>
      <c r="L14" s="42">
        <v>4</v>
      </c>
      <c r="M14" s="42">
        <v>14</v>
      </c>
      <c r="N14" s="42">
        <v>0</v>
      </c>
    </row>
    <row r="15" spans="1:14" s="21" customFormat="1" ht="15" customHeight="1">
      <c r="A15" s="46"/>
      <c r="B15" s="46"/>
      <c r="C15" s="48"/>
      <c r="D15" s="54"/>
      <c r="E15" s="54"/>
      <c r="F15" s="54"/>
      <c r="G15" s="55"/>
      <c r="H15" s="46"/>
      <c r="I15" s="47" t="s">
        <v>42</v>
      </c>
      <c r="J15" s="48"/>
      <c r="K15" s="42">
        <v>2</v>
      </c>
      <c r="L15" s="42">
        <v>2</v>
      </c>
      <c r="M15" s="42">
        <v>2</v>
      </c>
      <c r="N15" s="42">
        <v>0</v>
      </c>
    </row>
    <row r="16" spans="1:14" s="21" customFormat="1" ht="15" customHeight="1">
      <c r="A16" s="46"/>
      <c r="B16" s="327" t="s">
        <v>43</v>
      </c>
      <c r="C16" s="308"/>
      <c r="D16" s="42">
        <v>4</v>
      </c>
      <c r="E16" s="42">
        <v>4</v>
      </c>
      <c r="F16" s="42">
        <v>9</v>
      </c>
      <c r="G16" s="53">
        <v>1</v>
      </c>
      <c r="H16" s="46"/>
      <c r="I16" s="47" t="s">
        <v>44</v>
      </c>
      <c r="J16" s="48"/>
      <c r="K16" s="42">
        <v>0</v>
      </c>
      <c r="L16" s="42">
        <v>2</v>
      </c>
      <c r="M16" s="42">
        <v>0</v>
      </c>
      <c r="N16" s="42">
        <v>0</v>
      </c>
    </row>
    <row r="17" spans="1:14" s="21" customFormat="1" ht="15" customHeight="1">
      <c r="A17" s="46"/>
      <c r="B17" s="46" t="s">
        <v>45</v>
      </c>
      <c r="C17" s="48"/>
      <c r="D17" s="42">
        <v>0</v>
      </c>
      <c r="E17" s="42">
        <v>0</v>
      </c>
      <c r="F17" s="42">
        <v>2</v>
      </c>
      <c r="G17" s="53">
        <v>0</v>
      </c>
      <c r="H17" s="46"/>
      <c r="I17" s="52" t="s">
        <v>46</v>
      </c>
      <c r="J17" s="48"/>
      <c r="K17" s="42">
        <v>2</v>
      </c>
      <c r="L17" s="42">
        <v>0</v>
      </c>
      <c r="M17" s="42">
        <v>0</v>
      </c>
      <c r="N17" s="42">
        <v>1</v>
      </c>
    </row>
    <row r="18" spans="1:14" s="21" customFormat="1" ht="15" customHeight="1">
      <c r="A18" s="46"/>
      <c r="B18" s="46" t="s">
        <v>47</v>
      </c>
      <c r="C18" s="48"/>
      <c r="D18" s="42">
        <v>0</v>
      </c>
      <c r="E18" s="42">
        <v>1</v>
      </c>
      <c r="F18" s="42">
        <v>1</v>
      </c>
      <c r="G18" s="53">
        <v>2</v>
      </c>
      <c r="H18" s="46"/>
      <c r="I18" s="46"/>
      <c r="J18" s="48"/>
      <c r="K18" s="42"/>
      <c r="L18" s="42"/>
      <c r="M18" s="42"/>
      <c r="N18" s="42"/>
    </row>
    <row r="19" spans="1:14" s="21" customFormat="1" ht="15" customHeight="1">
      <c r="A19" s="46"/>
      <c r="B19" s="327" t="s">
        <v>48</v>
      </c>
      <c r="C19" s="308"/>
      <c r="D19" s="42">
        <v>4</v>
      </c>
      <c r="E19" s="42">
        <v>4</v>
      </c>
      <c r="F19" s="321">
        <v>4</v>
      </c>
      <c r="G19" s="320">
        <v>2</v>
      </c>
      <c r="H19" s="46"/>
      <c r="I19" s="52" t="s">
        <v>49</v>
      </c>
      <c r="J19" s="48"/>
      <c r="K19" s="42">
        <v>2</v>
      </c>
      <c r="L19" s="42">
        <v>5</v>
      </c>
      <c r="M19" s="42">
        <v>7</v>
      </c>
      <c r="N19" s="42">
        <v>5</v>
      </c>
    </row>
    <row r="20" spans="1:14" s="21" customFormat="1" ht="15" customHeight="1">
      <c r="A20" s="46"/>
      <c r="B20" s="325" t="s">
        <v>50</v>
      </c>
      <c r="C20" s="304"/>
      <c r="D20" s="42"/>
      <c r="E20" s="42"/>
      <c r="F20" s="321"/>
      <c r="G20" s="320"/>
      <c r="H20" s="46"/>
      <c r="I20" s="52" t="s">
        <v>51</v>
      </c>
      <c r="J20" s="48"/>
      <c r="K20" s="42">
        <v>0</v>
      </c>
      <c r="L20" s="42">
        <v>0</v>
      </c>
      <c r="M20" s="42">
        <v>0</v>
      </c>
      <c r="N20" s="42">
        <v>0</v>
      </c>
    </row>
    <row r="21" spans="1:14" s="21" customFormat="1" ht="15" customHeight="1">
      <c r="A21" s="46"/>
      <c r="B21" s="52" t="s">
        <v>52</v>
      </c>
      <c r="C21" s="48"/>
      <c r="D21" s="42">
        <v>0</v>
      </c>
      <c r="E21" s="42">
        <v>1</v>
      </c>
      <c r="F21" s="42">
        <v>0</v>
      </c>
      <c r="G21" s="53">
        <v>1</v>
      </c>
      <c r="H21" s="46"/>
      <c r="I21" s="52" t="s">
        <v>53</v>
      </c>
      <c r="J21" s="48"/>
      <c r="K21" s="42">
        <v>1</v>
      </c>
      <c r="L21" s="42">
        <v>6</v>
      </c>
      <c r="M21" s="42">
        <v>3</v>
      </c>
      <c r="N21" s="42">
        <v>2</v>
      </c>
    </row>
    <row r="22" spans="1:14" s="21" customFormat="1" ht="15" customHeight="1">
      <c r="A22" s="46"/>
      <c r="B22" s="46"/>
      <c r="C22" s="48"/>
      <c r="D22" s="42"/>
      <c r="E22" s="42"/>
      <c r="F22" s="42"/>
      <c r="G22" s="53"/>
      <c r="H22" s="46"/>
      <c r="I22" s="47" t="s">
        <v>54</v>
      </c>
      <c r="J22" s="48"/>
      <c r="K22" s="42">
        <v>2628</v>
      </c>
      <c r="L22" s="42">
        <v>2366</v>
      </c>
      <c r="M22" s="42">
        <v>2014</v>
      </c>
      <c r="N22" s="42">
        <v>1740</v>
      </c>
    </row>
    <row r="23" spans="1:14" s="21" customFormat="1" ht="15" customHeight="1">
      <c r="A23" s="46"/>
      <c r="B23" s="52" t="s">
        <v>55</v>
      </c>
      <c r="C23" s="48"/>
      <c r="D23" s="42">
        <v>1</v>
      </c>
      <c r="E23" s="42">
        <v>0</v>
      </c>
      <c r="F23" s="42">
        <v>0</v>
      </c>
      <c r="G23" s="42">
        <v>1</v>
      </c>
      <c r="H23" s="56"/>
      <c r="I23" s="47" t="s">
        <v>56</v>
      </c>
      <c r="J23" s="48"/>
      <c r="K23" s="42">
        <v>1037</v>
      </c>
      <c r="L23" s="42">
        <v>999</v>
      </c>
      <c r="M23" s="42">
        <v>874</v>
      </c>
      <c r="N23" s="42">
        <v>259</v>
      </c>
    </row>
    <row r="24" spans="1:14" s="21" customFormat="1" ht="15" customHeight="1">
      <c r="A24" s="46"/>
      <c r="B24" s="52" t="s">
        <v>57</v>
      </c>
      <c r="C24" s="48"/>
      <c r="D24" s="42">
        <v>3</v>
      </c>
      <c r="E24" s="42">
        <v>4</v>
      </c>
      <c r="F24" s="42">
        <v>4</v>
      </c>
      <c r="G24" s="42">
        <v>0</v>
      </c>
      <c r="H24" s="56"/>
      <c r="I24" s="47" t="s">
        <v>58</v>
      </c>
      <c r="J24" s="48"/>
      <c r="K24" s="42">
        <v>973</v>
      </c>
      <c r="L24" s="42">
        <v>810</v>
      </c>
      <c r="M24" s="42">
        <v>652</v>
      </c>
      <c r="N24" s="42">
        <v>546</v>
      </c>
    </row>
    <row r="25" spans="1:14" s="21" customFormat="1" ht="15" customHeight="1">
      <c r="A25" s="46"/>
      <c r="B25" s="52" t="s">
        <v>59</v>
      </c>
      <c r="C25" s="48"/>
      <c r="D25" s="42">
        <v>7</v>
      </c>
      <c r="E25" s="42">
        <v>13</v>
      </c>
      <c r="F25" s="42">
        <v>8</v>
      </c>
      <c r="G25" s="42">
        <v>2</v>
      </c>
      <c r="H25" s="56"/>
      <c r="I25" s="46"/>
      <c r="J25" s="48"/>
      <c r="K25" s="42"/>
      <c r="L25" s="42"/>
      <c r="M25" s="42"/>
      <c r="N25" s="42"/>
    </row>
    <row r="26" spans="1:14" s="21" customFormat="1" ht="15" customHeight="1">
      <c r="A26" s="46"/>
      <c r="B26" s="52" t="s">
        <v>60</v>
      </c>
      <c r="C26" s="48"/>
      <c r="D26" s="42">
        <v>19</v>
      </c>
      <c r="E26" s="42">
        <v>20</v>
      </c>
      <c r="F26" s="42">
        <v>43</v>
      </c>
      <c r="G26" s="42">
        <v>13</v>
      </c>
      <c r="H26" s="56"/>
      <c r="I26" s="288" t="s">
        <v>61</v>
      </c>
      <c r="J26" s="289"/>
      <c r="K26" s="42">
        <v>83</v>
      </c>
      <c r="L26" s="42">
        <v>125</v>
      </c>
      <c r="M26" s="42">
        <v>157</v>
      </c>
      <c r="N26" s="42">
        <v>154</v>
      </c>
    </row>
    <row r="27" spans="1:14" s="21" customFormat="1" ht="15" customHeight="1">
      <c r="A27" s="46"/>
      <c r="B27" s="47" t="s">
        <v>62</v>
      </c>
      <c r="C27" s="48"/>
      <c r="D27" s="42">
        <v>13</v>
      </c>
      <c r="E27" s="42">
        <v>30</v>
      </c>
      <c r="F27" s="321">
        <v>29</v>
      </c>
      <c r="G27" s="321">
        <v>42</v>
      </c>
      <c r="H27" s="56"/>
      <c r="I27" s="52" t="s">
        <v>63</v>
      </c>
      <c r="J27" s="48"/>
      <c r="K27" s="42">
        <v>18</v>
      </c>
      <c r="L27" s="42">
        <v>28</v>
      </c>
      <c r="M27" s="42">
        <v>13</v>
      </c>
      <c r="N27" s="42">
        <v>15</v>
      </c>
    </row>
    <row r="28" spans="1:14" s="21" customFormat="1" ht="15" customHeight="1">
      <c r="A28" s="46"/>
      <c r="B28" s="52" t="s">
        <v>64</v>
      </c>
      <c r="C28" s="48"/>
      <c r="D28" s="42"/>
      <c r="E28" s="42"/>
      <c r="F28" s="321"/>
      <c r="G28" s="321"/>
      <c r="H28" s="56"/>
      <c r="I28" s="47" t="s">
        <v>65</v>
      </c>
      <c r="J28" s="48"/>
      <c r="K28" s="42">
        <v>5</v>
      </c>
      <c r="L28" s="42">
        <v>16</v>
      </c>
      <c r="M28" s="42">
        <v>18</v>
      </c>
      <c r="N28" s="42">
        <v>12</v>
      </c>
    </row>
    <row r="29" spans="1:14" s="21" customFormat="1" ht="15" customHeight="1">
      <c r="A29" s="46"/>
      <c r="B29" s="325" t="s">
        <v>66</v>
      </c>
      <c r="C29" s="326"/>
      <c r="D29" s="42" t="s">
        <v>30</v>
      </c>
      <c r="E29" s="42">
        <v>0</v>
      </c>
      <c r="F29" s="42">
        <v>0</v>
      </c>
      <c r="G29" s="42">
        <v>0</v>
      </c>
      <c r="H29" s="56"/>
      <c r="I29" s="52" t="s">
        <v>67</v>
      </c>
      <c r="J29" s="48"/>
      <c r="K29" s="42">
        <v>0</v>
      </c>
      <c r="L29" s="42">
        <v>1</v>
      </c>
      <c r="M29" s="42">
        <v>1</v>
      </c>
      <c r="N29" s="42">
        <v>2</v>
      </c>
    </row>
    <row r="30" spans="1:14" ht="9" customHeight="1" thickBot="1">
      <c r="A30" s="61"/>
      <c r="B30" s="61"/>
      <c r="C30" s="62"/>
      <c r="D30" s="63"/>
      <c r="E30" s="61"/>
      <c r="F30" s="61"/>
      <c r="G30" s="64"/>
      <c r="H30" s="65"/>
      <c r="I30" s="61"/>
      <c r="J30" s="62"/>
      <c r="K30" s="66"/>
      <c r="L30" s="66"/>
      <c r="M30" s="66"/>
      <c r="N30" s="66"/>
    </row>
    <row r="31" spans="1:7" s="67" customFormat="1" ht="19.5" customHeight="1" thickTop="1">
      <c r="A31" s="307" t="s">
        <v>68</v>
      </c>
      <c r="B31" s="307"/>
      <c r="C31" s="307"/>
      <c r="D31" s="307"/>
      <c r="E31" s="307"/>
      <c r="F31" s="307"/>
      <c r="G31" s="307"/>
    </row>
    <row r="32" ht="13.5">
      <c r="N32" s="68"/>
    </row>
    <row r="33" ht="13.5">
      <c r="N33" s="68"/>
    </row>
  </sheetData>
  <mergeCells count="22">
    <mergeCell ref="A31:G31"/>
    <mergeCell ref="B19:C19"/>
    <mergeCell ref="B12:C12"/>
    <mergeCell ref="B16:C16"/>
    <mergeCell ref="F19:F20"/>
    <mergeCell ref="B29:C29"/>
    <mergeCell ref="B14:C14"/>
    <mergeCell ref="B20:C20"/>
    <mergeCell ref="L5:L6"/>
    <mergeCell ref="I26:J26"/>
    <mergeCell ref="F13:F14"/>
    <mergeCell ref="F27:F28"/>
    <mergeCell ref="J2:N2"/>
    <mergeCell ref="A6:B6"/>
    <mergeCell ref="M5:M6"/>
    <mergeCell ref="N5:N6"/>
    <mergeCell ref="A3:C3"/>
    <mergeCell ref="H3:J3"/>
    <mergeCell ref="G13:G14"/>
    <mergeCell ref="G19:G20"/>
    <mergeCell ref="G27:G28"/>
    <mergeCell ref="K5:K6"/>
  </mergeCells>
  <printOptions/>
  <pageMargins left="0.2" right="0.2" top="0.94" bottom="0" header="6.12" footer="0.5118110236220472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7"/>
  <dimension ref="A1:S15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4.59765625" style="12" customWidth="1"/>
    <col min="2" max="2" width="3.09765625" style="12" customWidth="1"/>
    <col min="3" max="3" width="3.59765625" style="12" customWidth="1"/>
    <col min="4" max="4" width="9.59765625" style="12" customWidth="1"/>
    <col min="5" max="5" width="5.8984375" style="12" customWidth="1"/>
    <col min="6" max="6" width="10.19921875" style="12" customWidth="1"/>
    <col min="7" max="7" width="5.8984375" style="12" customWidth="1"/>
    <col min="8" max="8" width="6.09765625" style="12" customWidth="1"/>
    <col min="9" max="9" width="6.19921875" style="12" customWidth="1"/>
    <col min="10" max="10" width="6.09765625" style="12" customWidth="1"/>
    <col min="11" max="11" width="6.3984375" style="12" customWidth="1"/>
    <col min="12" max="12" width="6.09765625" style="12" customWidth="1"/>
    <col min="13" max="18" width="5.8984375" style="12" customWidth="1"/>
    <col min="19" max="16384" width="9" style="12" customWidth="1"/>
  </cols>
  <sheetData>
    <row r="1" spans="2:16" ht="18" customHeight="1">
      <c r="B1" s="245" t="s">
        <v>236</v>
      </c>
      <c r="E1" s="69"/>
      <c r="F1" s="195"/>
      <c r="G1" s="1"/>
      <c r="H1" s="1"/>
      <c r="I1" s="1"/>
      <c r="J1" s="1"/>
      <c r="K1" s="1"/>
      <c r="L1" s="1"/>
      <c r="M1" s="1"/>
      <c r="N1" s="1"/>
      <c r="O1" s="1"/>
      <c r="P1" s="28"/>
    </row>
    <row r="2" spans="14:18" ht="21.75" customHeight="1" thickBot="1">
      <c r="N2" s="292" t="s">
        <v>191</v>
      </c>
      <c r="O2" s="293"/>
      <c r="P2" s="293"/>
      <c r="Q2" s="293"/>
      <c r="R2" s="293"/>
    </row>
    <row r="3" spans="1:19" ht="21" customHeight="1" thickTop="1">
      <c r="A3" s="314" t="s">
        <v>69</v>
      </c>
      <c r="B3" s="315"/>
      <c r="C3" s="315"/>
      <c r="D3" s="314" t="s">
        <v>70</v>
      </c>
      <c r="E3" s="315" t="s">
        <v>71</v>
      </c>
      <c r="F3" s="315"/>
      <c r="G3" s="315"/>
      <c r="H3" s="315" t="s">
        <v>72</v>
      </c>
      <c r="I3" s="315"/>
      <c r="J3" s="315"/>
      <c r="K3" s="300" t="s">
        <v>73</v>
      </c>
      <c r="L3" s="302" t="s">
        <v>74</v>
      </c>
      <c r="M3" s="285"/>
      <c r="N3" s="285"/>
      <c r="O3" s="285"/>
      <c r="P3" s="314"/>
      <c r="Q3" s="296" t="s">
        <v>75</v>
      </c>
      <c r="R3" s="298" t="s">
        <v>76</v>
      </c>
      <c r="S3" s="31"/>
    </row>
    <row r="4" spans="1:19" ht="63" customHeight="1">
      <c r="A4" s="294"/>
      <c r="B4" s="295"/>
      <c r="C4" s="295"/>
      <c r="D4" s="294"/>
      <c r="E4" s="74" t="s">
        <v>192</v>
      </c>
      <c r="F4" s="75" t="s">
        <v>193</v>
      </c>
      <c r="G4" s="74" t="s">
        <v>77</v>
      </c>
      <c r="H4" s="74" t="s">
        <v>192</v>
      </c>
      <c r="I4" s="74" t="s">
        <v>194</v>
      </c>
      <c r="J4" s="74" t="s">
        <v>77</v>
      </c>
      <c r="K4" s="301"/>
      <c r="L4" s="76" t="s">
        <v>78</v>
      </c>
      <c r="M4" s="74" t="s">
        <v>79</v>
      </c>
      <c r="N4" s="74" t="s">
        <v>80</v>
      </c>
      <c r="O4" s="74" t="s">
        <v>81</v>
      </c>
      <c r="P4" s="74" t="s">
        <v>82</v>
      </c>
      <c r="Q4" s="297"/>
      <c r="R4" s="299"/>
      <c r="S4" s="31"/>
    </row>
    <row r="5" spans="1:18" ht="10.5" customHeight="1">
      <c r="A5" s="77"/>
      <c r="B5" s="77"/>
      <c r="C5" s="78"/>
      <c r="D5" s="77"/>
      <c r="E5" s="79"/>
      <c r="F5" s="79"/>
      <c r="G5" s="79"/>
      <c r="H5" s="79"/>
      <c r="I5" s="79"/>
      <c r="J5" s="79"/>
      <c r="K5" s="80"/>
      <c r="L5" s="79"/>
      <c r="M5" s="79"/>
      <c r="N5" s="79"/>
      <c r="O5" s="79"/>
      <c r="P5" s="79"/>
      <c r="Q5" s="79"/>
      <c r="R5" s="79"/>
    </row>
    <row r="6" spans="1:18" s="86" customFormat="1" ht="14.25" customHeight="1">
      <c r="A6" s="81" t="s">
        <v>15</v>
      </c>
      <c r="B6" s="16" t="s">
        <v>231</v>
      </c>
      <c r="C6" s="82" t="s">
        <v>232</v>
      </c>
      <c r="D6" s="83">
        <v>3048</v>
      </c>
      <c r="E6" s="84">
        <v>11</v>
      </c>
      <c r="F6" s="83">
        <v>1519</v>
      </c>
      <c r="G6" s="84">
        <v>761</v>
      </c>
      <c r="H6" s="84">
        <v>57</v>
      </c>
      <c r="I6" s="84">
        <v>244</v>
      </c>
      <c r="J6" s="84">
        <v>385</v>
      </c>
      <c r="K6" s="84">
        <v>2</v>
      </c>
      <c r="L6" s="84" t="s">
        <v>83</v>
      </c>
      <c r="M6" s="84" t="s">
        <v>83</v>
      </c>
      <c r="N6" s="84" t="s">
        <v>83</v>
      </c>
      <c r="O6" s="85">
        <v>26</v>
      </c>
      <c r="P6" s="84">
        <v>36</v>
      </c>
      <c r="Q6" s="84">
        <v>4</v>
      </c>
      <c r="R6" s="84">
        <v>3</v>
      </c>
    </row>
    <row r="7" spans="1:18" s="86" customFormat="1" ht="14.25" customHeight="1">
      <c r="A7" s="87"/>
      <c r="B7" s="16" t="s">
        <v>17</v>
      </c>
      <c r="C7" s="88"/>
      <c r="D7" s="83">
        <v>2970</v>
      </c>
      <c r="E7" s="84">
        <v>13</v>
      </c>
      <c r="F7" s="83">
        <v>1429</v>
      </c>
      <c r="G7" s="84">
        <v>813</v>
      </c>
      <c r="H7" s="84">
        <v>58</v>
      </c>
      <c r="I7" s="84">
        <v>185</v>
      </c>
      <c r="J7" s="84">
        <v>392</v>
      </c>
      <c r="K7" s="84">
        <v>4</v>
      </c>
      <c r="L7" s="85" t="s">
        <v>83</v>
      </c>
      <c r="M7" s="85" t="s">
        <v>83</v>
      </c>
      <c r="N7" s="85" t="s">
        <v>83</v>
      </c>
      <c r="O7" s="85">
        <v>18</v>
      </c>
      <c r="P7" s="84">
        <v>44</v>
      </c>
      <c r="Q7" s="84">
        <v>9</v>
      </c>
      <c r="R7" s="84">
        <v>5</v>
      </c>
    </row>
    <row r="8" spans="1:18" s="86" customFormat="1" ht="14.25" customHeight="1">
      <c r="A8" s="87"/>
      <c r="B8" s="16" t="s">
        <v>18</v>
      </c>
      <c r="C8" s="88"/>
      <c r="D8" s="89">
        <v>2878</v>
      </c>
      <c r="E8" s="90">
        <v>10</v>
      </c>
      <c r="F8" s="89">
        <v>1340</v>
      </c>
      <c r="G8" s="90">
        <v>797</v>
      </c>
      <c r="H8" s="90">
        <v>47</v>
      </c>
      <c r="I8" s="90">
        <v>189</v>
      </c>
      <c r="J8" s="90">
        <v>393</v>
      </c>
      <c r="K8" s="90">
        <v>2</v>
      </c>
      <c r="L8" s="91" t="s">
        <v>83</v>
      </c>
      <c r="M8" s="91" t="s">
        <v>83</v>
      </c>
      <c r="N8" s="91" t="s">
        <v>83</v>
      </c>
      <c r="O8" s="91">
        <v>24</v>
      </c>
      <c r="P8" s="90">
        <v>48</v>
      </c>
      <c r="Q8" s="90">
        <v>12</v>
      </c>
      <c r="R8" s="90">
        <v>16</v>
      </c>
    </row>
    <row r="9" spans="1:19" s="86" customFormat="1" ht="14.25" customHeight="1">
      <c r="A9" s="87"/>
      <c r="B9" s="16" t="s">
        <v>19</v>
      </c>
      <c r="C9" s="88"/>
      <c r="D9" s="89">
        <v>2539</v>
      </c>
      <c r="E9" s="90">
        <v>10</v>
      </c>
      <c r="F9" s="89">
        <v>1139</v>
      </c>
      <c r="G9" s="90">
        <v>761</v>
      </c>
      <c r="H9" s="90">
        <v>37</v>
      </c>
      <c r="I9" s="90">
        <v>165</v>
      </c>
      <c r="J9" s="90">
        <v>327</v>
      </c>
      <c r="K9" s="90">
        <v>2</v>
      </c>
      <c r="L9" s="91" t="s">
        <v>83</v>
      </c>
      <c r="M9" s="91" t="s">
        <v>83</v>
      </c>
      <c r="N9" s="91" t="s">
        <v>83</v>
      </c>
      <c r="O9" s="91">
        <v>16</v>
      </c>
      <c r="P9" s="90">
        <v>30</v>
      </c>
      <c r="Q9" s="90">
        <v>34</v>
      </c>
      <c r="R9" s="90">
        <v>18</v>
      </c>
      <c r="S9" s="92"/>
    </row>
    <row r="10" spans="1:19" s="257" customFormat="1" ht="14.25" customHeight="1">
      <c r="A10" s="250"/>
      <c r="B10" s="251" t="s">
        <v>233</v>
      </c>
      <c r="C10" s="252"/>
      <c r="D10" s="253">
        <v>2138</v>
      </c>
      <c r="E10" s="254">
        <v>15</v>
      </c>
      <c r="F10" s="253">
        <v>944</v>
      </c>
      <c r="G10" s="254">
        <v>637</v>
      </c>
      <c r="H10" s="254">
        <v>54</v>
      </c>
      <c r="I10" s="254">
        <v>122</v>
      </c>
      <c r="J10" s="254">
        <v>294</v>
      </c>
      <c r="K10" s="254">
        <v>2</v>
      </c>
      <c r="L10" s="255" t="s">
        <v>83</v>
      </c>
      <c r="M10" s="255" t="s">
        <v>83</v>
      </c>
      <c r="N10" s="255" t="s">
        <v>83</v>
      </c>
      <c r="O10" s="255">
        <v>19</v>
      </c>
      <c r="P10" s="254">
        <v>27</v>
      </c>
      <c r="Q10" s="254">
        <v>12</v>
      </c>
      <c r="R10" s="254">
        <v>12</v>
      </c>
      <c r="S10" s="256"/>
    </row>
    <row r="11" spans="1:18" ht="10.5" customHeight="1" thickBot="1">
      <c r="A11" s="61"/>
      <c r="B11" s="93"/>
      <c r="C11" s="94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s="95" customFormat="1" ht="18.75" customHeight="1" thickTop="1">
      <c r="A12" s="290" t="s">
        <v>84</v>
      </c>
      <c r="B12" s="290"/>
      <c r="C12" s="290"/>
      <c r="D12" s="290"/>
      <c r="E12" s="290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</row>
    <row r="15" ht="13.5">
      <c r="E15" s="96"/>
    </row>
  </sheetData>
  <mergeCells count="10">
    <mergeCell ref="A12:R12"/>
    <mergeCell ref="N2:R2"/>
    <mergeCell ref="A3:C4"/>
    <mergeCell ref="D3:D4"/>
    <mergeCell ref="E3:G3"/>
    <mergeCell ref="Q3:Q4"/>
    <mergeCell ref="R3:R4"/>
    <mergeCell ref="K3:K4"/>
    <mergeCell ref="H3:J3"/>
    <mergeCell ref="L3:P3"/>
  </mergeCells>
  <printOptions/>
  <pageMargins left="0.29" right="0.36" top="0.68" bottom="0.984251968503937" header="3.47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8"/>
  <dimension ref="A1:R63"/>
  <sheetViews>
    <sheetView zoomScaleSheetLayoutView="85" workbookViewId="0" topLeftCell="A1">
      <pane xSplit="5" ySplit="4" topLeftCell="F5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2" sqref="A2"/>
    </sheetView>
  </sheetViews>
  <sheetFormatPr defaultColWidth="8.796875" defaultRowHeight="14.25"/>
  <cols>
    <col min="1" max="1" width="1.390625" style="12" customWidth="1"/>
    <col min="2" max="2" width="8.09765625" style="95" customWidth="1"/>
    <col min="3" max="3" width="3.69921875" style="12" customWidth="1"/>
    <col min="4" max="4" width="12.59765625" style="12" customWidth="1"/>
    <col min="5" max="5" width="1.59765625" style="12" customWidth="1"/>
    <col min="6" max="6" width="11.69921875" style="12" customWidth="1"/>
    <col min="7" max="12" width="11.59765625" style="12" customWidth="1"/>
    <col min="13" max="13" width="0.8984375" style="12" customWidth="1"/>
    <col min="14" max="19" width="6.59765625" style="12" customWidth="1"/>
    <col min="20" max="16384" width="9" style="12" customWidth="1"/>
  </cols>
  <sheetData>
    <row r="1" spans="8:12" s="1" customFormat="1" ht="6" customHeight="1">
      <c r="H1" s="97"/>
      <c r="I1" s="98"/>
      <c r="J1" s="98"/>
      <c r="K1" s="98"/>
      <c r="L1" s="98"/>
    </row>
    <row r="2" spans="2:12" s="1" customFormat="1" ht="18" customHeight="1">
      <c r="B2" s="238" t="s">
        <v>240</v>
      </c>
      <c r="F2" s="195"/>
      <c r="G2" s="21"/>
      <c r="H2" s="21"/>
      <c r="I2" s="21"/>
      <c r="J2" s="328"/>
      <c r="K2" s="329"/>
      <c r="L2" s="329"/>
    </row>
    <row r="3" spans="10:12" s="1" customFormat="1" ht="21.75" customHeight="1" thickBot="1">
      <c r="J3" s="168" t="s">
        <v>85</v>
      </c>
      <c r="K3" s="168"/>
      <c r="L3" s="168"/>
    </row>
    <row r="4" spans="1:12" ht="34.5" customHeight="1" thickTop="1">
      <c r="A4" s="314" t="s">
        <v>86</v>
      </c>
      <c r="B4" s="315"/>
      <c r="C4" s="315"/>
      <c r="D4" s="315"/>
      <c r="E4" s="315"/>
      <c r="F4" s="9" t="s">
        <v>87</v>
      </c>
      <c r="G4" s="9" t="s">
        <v>88</v>
      </c>
      <c r="H4" s="9" t="s">
        <v>89</v>
      </c>
      <c r="I4" s="9" t="s">
        <v>74</v>
      </c>
      <c r="J4" s="9" t="s">
        <v>90</v>
      </c>
      <c r="K4" s="9" t="s">
        <v>91</v>
      </c>
      <c r="L4" s="101" t="s">
        <v>92</v>
      </c>
    </row>
    <row r="5" spans="1:12" ht="7.5" customHeight="1">
      <c r="A5" s="77"/>
      <c r="B5" s="77"/>
      <c r="C5" s="77"/>
      <c r="D5" s="77"/>
      <c r="E5" s="78"/>
      <c r="F5" s="77"/>
      <c r="G5" s="77"/>
      <c r="H5" s="77"/>
      <c r="I5" s="77"/>
      <c r="J5" s="77"/>
      <c r="K5" s="77"/>
      <c r="L5" s="77"/>
    </row>
    <row r="6" spans="1:13" s="21" customFormat="1" ht="15" customHeight="1">
      <c r="A6" s="46"/>
      <c r="B6" s="81" t="s">
        <v>195</v>
      </c>
      <c r="C6" s="17" t="s">
        <v>237</v>
      </c>
      <c r="D6" s="46" t="s">
        <v>16</v>
      </c>
      <c r="E6" s="48"/>
      <c r="F6" s="102">
        <v>3048</v>
      </c>
      <c r="G6" s="102">
        <v>2291</v>
      </c>
      <c r="H6" s="102">
        <v>686</v>
      </c>
      <c r="I6" s="102">
        <v>62</v>
      </c>
      <c r="J6" s="102">
        <v>2</v>
      </c>
      <c r="K6" s="102">
        <v>4</v>
      </c>
      <c r="L6" s="103">
        <v>3</v>
      </c>
      <c r="M6" s="103">
        <v>3</v>
      </c>
    </row>
    <row r="7" spans="1:13" s="21" customFormat="1" ht="15" customHeight="1">
      <c r="A7" s="46"/>
      <c r="B7" s="46"/>
      <c r="C7" s="17" t="s">
        <v>17</v>
      </c>
      <c r="D7" s="46"/>
      <c r="E7" s="48"/>
      <c r="F7" s="102">
        <v>2970</v>
      </c>
      <c r="G7" s="102">
        <v>2255</v>
      </c>
      <c r="H7" s="102">
        <v>635</v>
      </c>
      <c r="I7" s="102">
        <v>62</v>
      </c>
      <c r="J7" s="102">
        <v>4</v>
      </c>
      <c r="K7" s="102">
        <v>9</v>
      </c>
      <c r="L7" s="103">
        <v>5</v>
      </c>
      <c r="M7" s="103">
        <v>5</v>
      </c>
    </row>
    <row r="8" spans="1:13" s="21" customFormat="1" ht="15" customHeight="1">
      <c r="A8" s="46"/>
      <c r="B8" s="46"/>
      <c r="C8" s="17" t="s">
        <v>18</v>
      </c>
      <c r="D8" s="46"/>
      <c r="E8" s="48"/>
      <c r="F8" s="102">
        <v>2878</v>
      </c>
      <c r="G8" s="102">
        <v>2147</v>
      </c>
      <c r="H8" s="102">
        <v>629</v>
      </c>
      <c r="I8" s="102">
        <v>72</v>
      </c>
      <c r="J8" s="102">
        <v>2</v>
      </c>
      <c r="K8" s="102">
        <v>12</v>
      </c>
      <c r="L8" s="103">
        <v>16</v>
      </c>
      <c r="M8" s="103">
        <v>16</v>
      </c>
    </row>
    <row r="9" spans="1:13" s="21" customFormat="1" ht="15" customHeight="1">
      <c r="A9" s="46"/>
      <c r="B9" s="46"/>
      <c r="C9" s="17" t="s">
        <v>19</v>
      </c>
      <c r="D9" s="46"/>
      <c r="E9" s="48"/>
      <c r="F9" s="102">
        <v>2539</v>
      </c>
      <c r="G9" s="102">
        <v>1910</v>
      </c>
      <c r="H9" s="102">
        <v>529</v>
      </c>
      <c r="I9" s="102">
        <v>46</v>
      </c>
      <c r="J9" s="102">
        <v>2</v>
      </c>
      <c r="K9" s="102">
        <v>34</v>
      </c>
      <c r="L9" s="103">
        <v>18</v>
      </c>
      <c r="M9" s="103">
        <v>18</v>
      </c>
    </row>
    <row r="10" spans="1:13" s="259" customFormat="1" ht="15" customHeight="1">
      <c r="A10" s="125"/>
      <c r="B10" s="125"/>
      <c r="C10" s="240" t="s">
        <v>233</v>
      </c>
      <c r="D10" s="125"/>
      <c r="E10" s="247"/>
      <c r="F10" s="258">
        <f>SUM(G10:L10)</f>
        <v>2138</v>
      </c>
      <c r="G10" s="258">
        <f aca="true" t="shared" si="0" ref="G10:L10">SUM(G12:G50)+SUM(G54:G58)</f>
        <v>1596</v>
      </c>
      <c r="H10" s="258">
        <f t="shared" si="0"/>
        <v>470</v>
      </c>
      <c r="I10" s="258">
        <f t="shared" si="0"/>
        <v>46</v>
      </c>
      <c r="J10" s="258">
        <f t="shared" si="0"/>
        <v>2</v>
      </c>
      <c r="K10" s="258">
        <f t="shared" si="0"/>
        <v>12</v>
      </c>
      <c r="L10" s="258">
        <f t="shared" si="0"/>
        <v>12</v>
      </c>
      <c r="M10" s="258">
        <f>SUM(M12:M50)+SUM(M54:M58)</f>
        <v>12</v>
      </c>
    </row>
    <row r="11" spans="1:13" s="1" customFormat="1" ht="7.5" customHeight="1">
      <c r="A11" s="36"/>
      <c r="B11" s="36"/>
      <c r="C11" s="105"/>
      <c r="D11" s="36"/>
      <c r="E11" s="37"/>
      <c r="F11" s="106"/>
      <c r="G11" s="106"/>
      <c r="H11" s="106"/>
      <c r="I11" s="106"/>
      <c r="J11" s="106"/>
      <c r="K11" s="106"/>
      <c r="L11" s="106"/>
      <c r="M11" s="106"/>
    </row>
    <row r="12" spans="1:13" s="1" customFormat="1" ht="15" customHeight="1">
      <c r="A12" s="36"/>
      <c r="B12" s="137" t="s">
        <v>31</v>
      </c>
      <c r="C12" s="137"/>
      <c r="D12" s="137"/>
      <c r="E12" s="37"/>
      <c r="F12" s="102">
        <f>SUM(G12:L12)</f>
        <v>46</v>
      </c>
      <c r="G12" s="107">
        <v>34</v>
      </c>
      <c r="H12" s="58">
        <v>10</v>
      </c>
      <c r="I12" s="58">
        <v>0</v>
      </c>
      <c r="J12" s="58">
        <v>0</v>
      </c>
      <c r="K12" s="58">
        <v>2</v>
      </c>
      <c r="L12" s="108">
        <v>0</v>
      </c>
      <c r="M12" s="108">
        <v>0</v>
      </c>
    </row>
    <row r="13" spans="1:13" s="1" customFormat="1" ht="15" customHeight="1">
      <c r="A13" s="36"/>
      <c r="B13" s="137" t="s">
        <v>33</v>
      </c>
      <c r="C13" s="137"/>
      <c r="D13" s="137"/>
      <c r="E13" s="37"/>
      <c r="F13" s="107">
        <v>0</v>
      </c>
      <c r="G13" s="107">
        <v>0</v>
      </c>
      <c r="H13" s="58">
        <v>0</v>
      </c>
      <c r="I13" s="58">
        <v>0</v>
      </c>
      <c r="J13" s="58">
        <v>0</v>
      </c>
      <c r="K13" s="58">
        <v>0</v>
      </c>
      <c r="L13" s="108">
        <v>0</v>
      </c>
      <c r="M13" s="108">
        <v>0</v>
      </c>
    </row>
    <row r="14" spans="1:13" s="1" customFormat="1" ht="15" customHeight="1">
      <c r="A14" s="36"/>
      <c r="B14" s="137" t="s">
        <v>35</v>
      </c>
      <c r="C14" s="137"/>
      <c r="D14" s="137"/>
      <c r="E14" s="37"/>
      <c r="F14" s="102">
        <f>SUM(G14:L14)</f>
        <v>19</v>
      </c>
      <c r="G14" s="107">
        <v>13</v>
      </c>
      <c r="H14" s="58">
        <v>3</v>
      </c>
      <c r="I14" s="58">
        <v>3</v>
      </c>
      <c r="J14" s="58">
        <v>0</v>
      </c>
      <c r="K14" s="58">
        <v>0</v>
      </c>
      <c r="L14" s="108">
        <v>0</v>
      </c>
      <c r="M14" s="108">
        <v>0</v>
      </c>
    </row>
    <row r="15" spans="1:13" s="1" customFormat="1" ht="15" customHeight="1">
      <c r="A15" s="36"/>
      <c r="B15" s="137" t="s">
        <v>93</v>
      </c>
      <c r="C15" s="137"/>
      <c r="D15" s="137"/>
      <c r="E15" s="37"/>
      <c r="F15" s="107">
        <v>0</v>
      </c>
      <c r="G15" s="107">
        <v>0</v>
      </c>
      <c r="H15" s="58">
        <v>0</v>
      </c>
      <c r="I15" s="58">
        <v>0</v>
      </c>
      <c r="J15" s="58">
        <v>0</v>
      </c>
      <c r="K15" s="58">
        <v>0</v>
      </c>
      <c r="L15" s="108">
        <v>0</v>
      </c>
      <c r="M15" s="108">
        <v>0</v>
      </c>
    </row>
    <row r="16" spans="1:13" s="1" customFormat="1" ht="15" customHeight="1">
      <c r="A16" s="36"/>
      <c r="B16" s="137" t="s">
        <v>38</v>
      </c>
      <c r="C16" s="137"/>
      <c r="D16" s="137"/>
      <c r="E16" s="37"/>
      <c r="F16" s="169">
        <v>0</v>
      </c>
      <c r="G16" s="330">
        <v>0</v>
      </c>
      <c r="H16" s="286">
        <v>0</v>
      </c>
      <c r="I16" s="286">
        <v>0</v>
      </c>
      <c r="J16" s="286">
        <v>0</v>
      </c>
      <c r="K16" s="286">
        <v>0</v>
      </c>
      <c r="L16" s="286">
        <v>0</v>
      </c>
      <c r="M16" s="286">
        <v>0</v>
      </c>
    </row>
    <row r="17" spans="1:13" s="1" customFormat="1" ht="15" customHeight="1">
      <c r="A17" s="36"/>
      <c r="B17" s="137" t="s">
        <v>40</v>
      </c>
      <c r="C17" s="137"/>
      <c r="D17" s="137"/>
      <c r="E17" s="37"/>
      <c r="F17" s="169"/>
      <c r="G17" s="330"/>
      <c r="H17" s="286"/>
      <c r="I17" s="286"/>
      <c r="J17" s="286"/>
      <c r="K17" s="286"/>
      <c r="L17" s="286"/>
      <c r="M17" s="286"/>
    </row>
    <row r="18" spans="1:13" s="1" customFormat="1" ht="7.5" customHeight="1">
      <c r="A18" s="36"/>
      <c r="B18" s="36"/>
      <c r="C18" s="36"/>
      <c r="D18" s="36"/>
      <c r="E18" s="37"/>
      <c r="F18" s="102"/>
      <c r="G18" s="107"/>
      <c r="H18" s="58"/>
      <c r="I18" s="58"/>
      <c r="J18" s="58"/>
      <c r="K18" s="58"/>
      <c r="L18" s="58"/>
      <c r="M18" s="58"/>
    </row>
    <row r="19" spans="1:13" s="1" customFormat="1" ht="15" customHeight="1">
      <c r="A19" s="36"/>
      <c r="B19" s="137" t="s">
        <v>43</v>
      </c>
      <c r="C19" s="137"/>
      <c r="D19" s="137"/>
      <c r="E19" s="37"/>
      <c r="F19" s="102">
        <f>SUM(G19:L19)</f>
        <v>1</v>
      </c>
      <c r="G19" s="107">
        <v>1</v>
      </c>
      <c r="H19" s="58">
        <v>0</v>
      </c>
      <c r="I19" s="58">
        <v>0</v>
      </c>
      <c r="J19" s="58">
        <v>0</v>
      </c>
      <c r="K19" s="58">
        <v>0</v>
      </c>
      <c r="L19" s="108">
        <v>0</v>
      </c>
      <c r="M19" s="108">
        <v>0</v>
      </c>
    </row>
    <row r="20" spans="1:13" s="1" customFormat="1" ht="15" customHeight="1">
      <c r="A20" s="36"/>
      <c r="B20" s="137" t="s">
        <v>45</v>
      </c>
      <c r="C20" s="137"/>
      <c r="D20" s="137"/>
      <c r="E20" s="37"/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</row>
    <row r="21" spans="1:13" s="1" customFormat="1" ht="15" customHeight="1">
      <c r="A21" s="36"/>
      <c r="B21" s="137" t="s">
        <v>94</v>
      </c>
      <c r="C21" s="137"/>
      <c r="D21" s="137"/>
      <c r="E21" s="37"/>
      <c r="F21" s="102">
        <f>SUM(G21:L21)</f>
        <v>4</v>
      </c>
      <c r="G21" s="58">
        <v>1</v>
      </c>
      <c r="H21" s="58">
        <v>1</v>
      </c>
      <c r="I21" s="58">
        <v>2</v>
      </c>
      <c r="J21" s="58">
        <v>0</v>
      </c>
      <c r="K21" s="58">
        <v>0</v>
      </c>
      <c r="L21" s="108">
        <v>0</v>
      </c>
      <c r="M21" s="108">
        <v>0</v>
      </c>
    </row>
    <row r="22" spans="1:13" s="1" customFormat="1" ht="15" customHeight="1">
      <c r="A22" s="36"/>
      <c r="B22" s="137" t="s">
        <v>95</v>
      </c>
      <c r="C22" s="137"/>
      <c r="D22" s="137"/>
      <c r="E22" s="37"/>
      <c r="F22" s="136">
        <f>SUM(G22:L22)</f>
        <v>2</v>
      </c>
      <c r="G22" s="330">
        <v>1</v>
      </c>
      <c r="H22" s="286">
        <v>1</v>
      </c>
      <c r="I22" s="286">
        <v>0</v>
      </c>
      <c r="J22" s="286">
        <v>0</v>
      </c>
      <c r="K22" s="286">
        <v>0</v>
      </c>
      <c r="L22" s="286">
        <v>0</v>
      </c>
      <c r="M22" s="286">
        <v>0</v>
      </c>
    </row>
    <row r="23" spans="1:13" s="1" customFormat="1" ht="15" customHeight="1">
      <c r="A23" s="36"/>
      <c r="B23" s="137" t="s">
        <v>50</v>
      </c>
      <c r="C23" s="137"/>
      <c r="D23" s="137"/>
      <c r="E23" s="37"/>
      <c r="F23" s="136"/>
      <c r="G23" s="330"/>
      <c r="H23" s="286"/>
      <c r="I23" s="287"/>
      <c r="J23" s="287"/>
      <c r="K23" s="287"/>
      <c r="L23" s="287"/>
      <c r="M23" s="287"/>
    </row>
    <row r="24" spans="1:13" s="1" customFormat="1" ht="15" customHeight="1">
      <c r="A24" s="36"/>
      <c r="B24" s="137" t="s">
        <v>96</v>
      </c>
      <c r="C24" s="137"/>
      <c r="D24" s="137"/>
      <c r="E24" s="37"/>
      <c r="F24" s="102">
        <f>SUM(G24:L24)</f>
        <v>1</v>
      </c>
      <c r="G24" s="58">
        <v>0</v>
      </c>
      <c r="H24" s="58">
        <v>0</v>
      </c>
      <c r="I24" s="58">
        <v>0</v>
      </c>
      <c r="J24" s="58">
        <v>0</v>
      </c>
      <c r="K24" s="58">
        <v>1</v>
      </c>
      <c r="L24" s="108">
        <v>0</v>
      </c>
      <c r="M24" s="108">
        <v>0</v>
      </c>
    </row>
    <row r="25" spans="1:13" s="1" customFormat="1" ht="7.5" customHeight="1">
      <c r="A25" s="36"/>
      <c r="B25" s="36"/>
      <c r="C25" s="36"/>
      <c r="D25" s="36"/>
      <c r="E25" s="37"/>
      <c r="F25" s="102"/>
      <c r="G25" s="107"/>
      <c r="H25" s="58"/>
      <c r="I25" s="58"/>
      <c r="J25" s="58"/>
      <c r="K25" s="58"/>
      <c r="L25" s="58"/>
      <c r="M25" s="58"/>
    </row>
    <row r="26" spans="1:13" s="1" customFormat="1" ht="15" customHeight="1">
      <c r="A26" s="36"/>
      <c r="B26" s="137" t="s">
        <v>55</v>
      </c>
      <c r="C26" s="137"/>
      <c r="D26" s="137"/>
      <c r="E26" s="37"/>
      <c r="F26" s="102">
        <f>SUM(G26:L26)</f>
        <v>1</v>
      </c>
      <c r="G26" s="108">
        <v>0</v>
      </c>
      <c r="H26" s="108">
        <v>1</v>
      </c>
      <c r="I26" s="108">
        <v>0</v>
      </c>
      <c r="J26" s="58">
        <v>0</v>
      </c>
      <c r="K26" s="58">
        <v>0</v>
      </c>
      <c r="L26" s="108">
        <v>0</v>
      </c>
      <c r="M26" s="108">
        <v>0</v>
      </c>
    </row>
    <row r="27" spans="1:18" s="1" customFormat="1" ht="15" customHeight="1">
      <c r="A27" s="36"/>
      <c r="B27" s="137" t="s">
        <v>57</v>
      </c>
      <c r="C27" s="137"/>
      <c r="D27" s="137"/>
      <c r="E27" s="37"/>
      <c r="F27" s="107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108">
        <v>0</v>
      </c>
      <c r="M27" s="108">
        <v>0</v>
      </c>
      <c r="N27" s="36"/>
      <c r="O27" s="36"/>
      <c r="P27" s="36"/>
      <c r="Q27" s="36"/>
      <c r="R27" s="36"/>
    </row>
    <row r="28" spans="1:18" s="1" customFormat="1" ht="15" customHeight="1">
      <c r="A28" s="36"/>
      <c r="B28" s="137" t="s">
        <v>59</v>
      </c>
      <c r="C28" s="137"/>
      <c r="D28" s="137"/>
      <c r="E28" s="37"/>
      <c r="F28" s="102">
        <f>SUM(G28:L28)</f>
        <v>2</v>
      </c>
      <c r="G28" s="107">
        <v>0</v>
      </c>
      <c r="H28" s="58">
        <v>2</v>
      </c>
      <c r="I28" s="58">
        <v>0</v>
      </c>
      <c r="J28" s="58">
        <v>0</v>
      </c>
      <c r="K28" s="58">
        <v>0</v>
      </c>
      <c r="L28" s="108">
        <v>0</v>
      </c>
      <c r="M28" s="108">
        <v>0</v>
      </c>
      <c r="N28" s="36"/>
      <c r="O28" s="36"/>
      <c r="P28" s="36"/>
      <c r="Q28" s="36"/>
      <c r="R28" s="36"/>
    </row>
    <row r="29" spans="1:13" s="1" customFormat="1" ht="15" customHeight="1">
      <c r="A29" s="36"/>
      <c r="B29" s="137" t="s">
        <v>97</v>
      </c>
      <c r="C29" s="137"/>
      <c r="D29" s="137"/>
      <c r="E29" s="37"/>
      <c r="F29" s="102">
        <f>SUM(G29:L29)</f>
        <v>11</v>
      </c>
      <c r="G29" s="107">
        <v>9</v>
      </c>
      <c r="H29" s="58">
        <v>2</v>
      </c>
      <c r="I29" s="58">
        <v>0</v>
      </c>
      <c r="J29" s="58">
        <v>0</v>
      </c>
      <c r="K29" s="58">
        <v>0</v>
      </c>
      <c r="L29" s="108">
        <v>0</v>
      </c>
      <c r="M29" s="108">
        <v>0</v>
      </c>
    </row>
    <row r="30" spans="1:13" s="1" customFormat="1" ht="15" customHeight="1">
      <c r="A30" s="36"/>
      <c r="B30" s="137" t="s">
        <v>62</v>
      </c>
      <c r="C30" s="137"/>
      <c r="D30" s="137"/>
      <c r="E30" s="37"/>
      <c r="F30" s="136">
        <f>SUM(G30:L30)</f>
        <v>42</v>
      </c>
      <c r="G30" s="330">
        <v>39</v>
      </c>
      <c r="H30" s="286">
        <v>3</v>
      </c>
      <c r="I30" s="286">
        <v>0</v>
      </c>
      <c r="J30" s="286">
        <v>0</v>
      </c>
      <c r="K30" s="286">
        <v>0</v>
      </c>
      <c r="L30" s="286">
        <v>0</v>
      </c>
      <c r="M30" s="286">
        <v>0</v>
      </c>
    </row>
    <row r="31" spans="1:13" s="1" customFormat="1" ht="15" customHeight="1">
      <c r="A31" s="36"/>
      <c r="B31" s="137" t="s">
        <v>98</v>
      </c>
      <c r="C31" s="137"/>
      <c r="D31" s="137"/>
      <c r="E31" s="37"/>
      <c r="F31" s="136"/>
      <c r="G31" s="330"/>
      <c r="H31" s="286"/>
      <c r="I31" s="286"/>
      <c r="J31" s="287"/>
      <c r="K31" s="287"/>
      <c r="L31" s="287"/>
      <c r="M31" s="287"/>
    </row>
    <row r="32" spans="1:13" s="1" customFormat="1" ht="7.5" customHeight="1">
      <c r="A32" s="36"/>
      <c r="E32" s="37"/>
      <c r="F32" s="102"/>
      <c r="G32" s="107"/>
      <c r="H32" s="58"/>
      <c r="I32" s="58"/>
      <c r="J32" s="58"/>
      <c r="K32" s="58"/>
      <c r="L32" s="58"/>
      <c r="M32" s="58"/>
    </row>
    <row r="33" spans="1:13" s="1" customFormat="1" ht="15" customHeight="1">
      <c r="A33" s="36"/>
      <c r="B33" s="137" t="s">
        <v>99</v>
      </c>
      <c r="C33" s="137"/>
      <c r="D33" s="137"/>
      <c r="E33" s="37"/>
      <c r="F33" s="136">
        <f>SUM(G33:L33)</f>
        <v>21</v>
      </c>
      <c r="G33" s="330">
        <v>13</v>
      </c>
      <c r="H33" s="286">
        <v>8</v>
      </c>
      <c r="I33" s="286">
        <v>0</v>
      </c>
      <c r="J33" s="286">
        <v>0</v>
      </c>
      <c r="K33" s="286">
        <v>0</v>
      </c>
      <c r="L33" s="286">
        <v>0</v>
      </c>
      <c r="M33" s="286">
        <v>0</v>
      </c>
    </row>
    <row r="34" spans="1:13" s="1" customFormat="1" ht="15" customHeight="1">
      <c r="A34" s="36"/>
      <c r="B34" s="137" t="s">
        <v>27</v>
      </c>
      <c r="C34" s="137"/>
      <c r="D34" s="137"/>
      <c r="E34" s="37"/>
      <c r="F34" s="136"/>
      <c r="G34" s="330"/>
      <c r="H34" s="286"/>
      <c r="I34" s="286"/>
      <c r="J34" s="286"/>
      <c r="K34" s="286"/>
      <c r="L34" s="286"/>
      <c r="M34" s="286"/>
    </row>
    <row r="35" spans="1:13" s="1" customFormat="1" ht="15" customHeight="1">
      <c r="A35" s="36"/>
      <c r="B35" s="137" t="s">
        <v>100</v>
      </c>
      <c r="C35" s="137"/>
      <c r="D35" s="137"/>
      <c r="E35" s="37"/>
      <c r="F35" s="102">
        <f>SUM(G35:L35)</f>
        <v>56</v>
      </c>
      <c r="G35" s="107">
        <v>38</v>
      </c>
      <c r="H35" s="58">
        <v>14</v>
      </c>
      <c r="I35" s="58">
        <v>2</v>
      </c>
      <c r="J35" s="58">
        <v>0</v>
      </c>
      <c r="K35" s="58">
        <v>2</v>
      </c>
      <c r="L35" s="108">
        <v>0</v>
      </c>
      <c r="M35" s="108">
        <v>0</v>
      </c>
    </row>
    <row r="36" spans="1:13" s="1" customFormat="1" ht="15" customHeight="1">
      <c r="A36" s="36"/>
      <c r="B36" s="137" t="s">
        <v>29</v>
      </c>
      <c r="C36" s="137"/>
      <c r="D36" s="137"/>
      <c r="E36" s="37"/>
      <c r="F36" s="102">
        <f>SUM(G36:L36)</f>
        <v>1</v>
      </c>
      <c r="G36" s="58">
        <v>1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</row>
    <row r="37" spans="1:13" s="1" customFormat="1" ht="15" customHeight="1">
      <c r="A37" s="36"/>
      <c r="B37" s="137" t="s">
        <v>101</v>
      </c>
      <c r="C37" s="137"/>
      <c r="D37" s="137"/>
      <c r="E37" s="37"/>
      <c r="F37" s="107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</row>
    <row r="38" spans="1:13" s="1" customFormat="1" ht="15" customHeight="1">
      <c r="A38" s="36"/>
      <c r="B38" s="137" t="s">
        <v>34</v>
      </c>
      <c r="C38" s="137"/>
      <c r="D38" s="137"/>
      <c r="E38" s="37"/>
      <c r="F38" s="107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</row>
    <row r="39" spans="1:13" s="1" customFormat="1" ht="7.5" customHeight="1">
      <c r="A39" s="36"/>
      <c r="B39" s="36"/>
      <c r="C39" s="36"/>
      <c r="D39" s="36"/>
      <c r="E39" s="37"/>
      <c r="F39" s="102"/>
      <c r="G39" s="107"/>
      <c r="H39" s="58"/>
      <c r="I39" s="58"/>
      <c r="J39" s="58"/>
      <c r="K39" s="58"/>
      <c r="L39" s="58"/>
      <c r="M39" s="58"/>
    </row>
    <row r="40" spans="1:13" s="1" customFormat="1" ht="15" customHeight="1">
      <c r="A40" s="36"/>
      <c r="B40" s="137" t="s">
        <v>37</v>
      </c>
      <c r="C40" s="137"/>
      <c r="D40" s="137"/>
      <c r="E40" s="37"/>
      <c r="F40" s="107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</row>
    <row r="41" spans="1:13" s="1" customFormat="1" ht="15" customHeight="1">
      <c r="A41" s="36"/>
      <c r="B41" s="137" t="s">
        <v>66</v>
      </c>
      <c r="C41" s="137"/>
      <c r="D41" s="137"/>
      <c r="E41" s="37"/>
      <c r="F41" s="107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</row>
    <row r="42" spans="1:13" s="1" customFormat="1" ht="15" customHeight="1">
      <c r="A42" s="36"/>
      <c r="B42" s="137" t="s">
        <v>102</v>
      </c>
      <c r="C42" s="137"/>
      <c r="D42" s="137"/>
      <c r="E42" s="37"/>
      <c r="F42" s="107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</row>
    <row r="43" spans="1:13" s="1" customFormat="1" ht="15" customHeight="1">
      <c r="A43" s="36"/>
      <c r="B43" s="137" t="s">
        <v>41</v>
      </c>
      <c r="C43" s="137"/>
      <c r="D43" s="137"/>
      <c r="E43" s="37"/>
      <c r="F43" s="107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>
        <v>0</v>
      </c>
      <c r="M43" s="108">
        <v>0</v>
      </c>
    </row>
    <row r="44" spans="1:13" s="1" customFormat="1" ht="15" customHeight="1">
      <c r="A44" s="36"/>
      <c r="B44" s="137" t="s">
        <v>103</v>
      </c>
      <c r="C44" s="137"/>
      <c r="D44" s="137"/>
      <c r="E44" s="37"/>
      <c r="F44" s="107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</row>
    <row r="45" spans="1:13" s="1" customFormat="1" ht="15" customHeight="1">
      <c r="A45" s="36"/>
      <c r="B45" s="137" t="s">
        <v>44</v>
      </c>
      <c r="C45" s="137"/>
      <c r="D45" s="137"/>
      <c r="E45" s="37"/>
      <c r="F45" s="107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</row>
    <row r="46" spans="1:13" s="1" customFormat="1" ht="7.5" customHeight="1">
      <c r="A46" s="36"/>
      <c r="B46" s="13"/>
      <c r="C46" s="13"/>
      <c r="D46" s="13"/>
      <c r="E46" s="37"/>
      <c r="F46" s="102"/>
      <c r="G46" s="107"/>
      <c r="H46" s="58"/>
      <c r="I46" s="58"/>
      <c r="J46" s="58"/>
      <c r="K46" s="58"/>
      <c r="L46" s="58"/>
      <c r="M46" s="58"/>
    </row>
    <row r="47" spans="1:13" s="1" customFormat="1" ht="15" customHeight="1">
      <c r="A47" s="36"/>
      <c r="B47" s="137" t="s">
        <v>49</v>
      </c>
      <c r="C47" s="137"/>
      <c r="D47" s="137"/>
      <c r="E47" s="37"/>
      <c r="F47" s="102">
        <f>SUM(G47:L47)</f>
        <v>5</v>
      </c>
      <c r="G47" s="107">
        <v>4</v>
      </c>
      <c r="H47" s="58">
        <v>1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</row>
    <row r="48" spans="1:13" s="1" customFormat="1" ht="15" customHeight="1">
      <c r="A48" s="36"/>
      <c r="B48" s="137" t="s">
        <v>51</v>
      </c>
      <c r="C48" s="137"/>
      <c r="D48" s="137"/>
      <c r="E48" s="37"/>
      <c r="F48" s="107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</row>
    <row r="49" spans="1:13" s="1" customFormat="1" ht="15" customHeight="1">
      <c r="A49" s="36"/>
      <c r="B49" s="137" t="s">
        <v>53</v>
      </c>
      <c r="C49" s="137"/>
      <c r="D49" s="137"/>
      <c r="E49" s="37"/>
      <c r="F49" s="102">
        <f>SUM(G49:L49)</f>
        <v>2</v>
      </c>
      <c r="G49" s="107">
        <v>2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</row>
    <row r="50" spans="1:13" s="1" customFormat="1" ht="15" customHeight="1">
      <c r="A50" s="36"/>
      <c r="B50" s="137" t="s">
        <v>54</v>
      </c>
      <c r="C50" s="137"/>
      <c r="D50" s="137"/>
      <c r="E50" s="37"/>
      <c r="F50" s="102">
        <f>SUM(G50:L50)</f>
        <v>1740</v>
      </c>
      <c r="G50" s="107">
        <v>1312</v>
      </c>
      <c r="H50" s="58">
        <v>391</v>
      </c>
      <c r="I50" s="58">
        <v>31</v>
      </c>
      <c r="J50" s="58">
        <v>2</v>
      </c>
      <c r="K50" s="58">
        <v>4</v>
      </c>
      <c r="L50" s="108">
        <v>0</v>
      </c>
      <c r="M50" s="108">
        <v>0</v>
      </c>
    </row>
    <row r="51" spans="1:13" s="1" customFormat="1" ht="15" customHeight="1">
      <c r="A51" s="36"/>
      <c r="B51" s="36" t="s">
        <v>104</v>
      </c>
      <c r="C51" s="137" t="s">
        <v>238</v>
      </c>
      <c r="D51" s="137"/>
      <c r="E51" s="37"/>
      <c r="F51" s="102">
        <f>SUM(G51:L51)</f>
        <v>743</v>
      </c>
      <c r="G51" s="107">
        <v>568</v>
      </c>
      <c r="H51" s="58">
        <v>165</v>
      </c>
      <c r="I51" s="58">
        <v>8</v>
      </c>
      <c r="J51" s="108">
        <v>0</v>
      </c>
      <c r="K51" s="58">
        <v>2</v>
      </c>
      <c r="L51" s="108">
        <v>0</v>
      </c>
      <c r="M51" s="108">
        <v>0</v>
      </c>
    </row>
    <row r="52" spans="1:13" s="1" customFormat="1" ht="15" customHeight="1">
      <c r="A52" s="36"/>
      <c r="B52" s="36" t="s">
        <v>104</v>
      </c>
      <c r="C52" s="137" t="s">
        <v>239</v>
      </c>
      <c r="D52" s="137"/>
      <c r="E52" s="37"/>
      <c r="F52" s="102">
        <f>SUM(G52:L52)</f>
        <v>546</v>
      </c>
      <c r="G52" s="107">
        <v>410</v>
      </c>
      <c r="H52" s="58">
        <v>125</v>
      </c>
      <c r="I52" s="58">
        <v>9</v>
      </c>
      <c r="J52" s="58">
        <v>1</v>
      </c>
      <c r="K52" s="58">
        <v>1</v>
      </c>
      <c r="L52" s="108">
        <v>0</v>
      </c>
      <c r="M52" s="108">
        <v>0</v>
      </c>
    </row>
    <row r="53" spans="1:13" s="1" customFormat="1" ht="7.5" customHeight="1">
      <c r="A53" s="36"/>
      <c r="B53" s="36"/>
      <c r="C53" s="36"/>
      <c r="D53" s="36"/>
      <c r="E53" s="37"/>
      <c r="F53" s="102"/>
      <c r="G53" s="107"/>
      <c r="H53" s="58"/>
      <c r="I53" s="58"/>
      <c r="J53" s="58"/>
      <c r="K53" s="58"/>
      <c r="L53" s="58"/>
      <c r="M53" s="58"/>
    </row>
    <row r="54" spans="1:13" s="1" customFormat="1" ht="15" customHeight="1">
      <c r="A54" s="36"/>
      <c r="B54" s="137" t="s">
        <v>105</v>
      </c>
      <c r="C54" s="137"/>
      <c r="D54" s="137"/>
      <c r="E54" s="37"/>
      <c r="F54" s="102">
        <f>SUM(G54:L54)</f>
        <v>1</v>
      </c>
      <c r="G54" s="107">
        <v>1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</row>
    <row r="55" spans="1:13" s="1" customFormat="1" ht="15" customHeight="1">
      <c r="A55" s="36"/>
      <c r="B55" s="331" t="s">
        <v>61</v>
      </c>
      <c r="C55" s="331"/>
      <c r="D55" s="331"/>
      <c r="E55" s="109"/>
      <c r="F55" s="102">
        <f>SUM(G55:L55)</f>
        <v>154</v>
      </c>
      <c r="G55" s="107">
        <v>116</v>
      </c>
      <c r="H55" s="58">
        <v>32</v>
      </c>
      <c r="I55" s="58">
        <v>5</v>
      </c>
      <c r="J55" s="108">
        <v>0</v>
      </c>
      <c r="K55" s="58">
        <v>1</v>
      </c>
      <c r="L55" s="108">
        <v>0</v>
      </c>
      <c r="M55" s="108">
        <v>0</v>
      </c>
    </row>
    <row r="56" spans="1:13" s="1" customFormat="1" ht="15" customHeight="1">
      <c r="A56" s="36"/>
      <c r="B56" s="137" t="s">
        <v>63</v>
      </c>
      <c r="C56" s="137"/>
      <c r="D56" s="137"/>
      <c r="E56" s="37"/>
      <c r="F56" s="102">
        <f>SUM(G56:L56)</f>
        <v>15</v>
      </c>
      <c r="G56" s="107">
        <v>9</v>
      </c>
      <c r="H56" s="58">
        <v>1</v>
      </c>
      <c r="I56" s="58">
        <v>3</v>
      </c>
      <c r="J56" s="108">
        <v>0</v>
      </c>
      <c r="K56" s="58">
        <v>2</v>
      </c>
      <c r="L56" s="108">
        <v>0</v>
      </c>
      <c r="M56" s="108">
        <v>0</v>
      </c>
    </row>
    <row r="57" spans="1:13" s="1" customFormat="1" ht="15" customHeight="1">
      <c r="A57" s="36"/>
      <c r="B57" s="137" t="s">
        <v>106</v>
      </c>
      <c r="C57" s="137"/>
      <c r="D57" s="137"/>
      <c r="E57" s="37"/>
      <c r="F57" s="102">
        <f>SUM(G57:L57)</f>
        <v>14</v>
      </c>
      <c r="G57" s="107">
        <v>2</v>
      </c>
      <c r="H57" s="108">
        <v>0</v>
      </c>
      <c r="I57" s="108">
        <v>0</v>
      </c>
      <c r="J57" s="108">
        <v>0</v>
      </c>
      <c r="K57" s="108">
        <v>0</v>
      </c>
      <c r="L57" s="58">
        <v>12</v>
      </c>
      <c r="M57" s="58">
        <v>12</v>
      </c>
    </row>
    <row r="58" spans="1:13" s="1" customFormat="1" ht="13.5" customHeight="1">
      <c r="A58" s="36"/>
      <c r="B58" s="137" t="s">
        <v>67</v>
      </c>
      <c r="C58" s="137"/>
      <c r="D58" s="137"/>
      <c r="E58" s="37"/>
      <c r="F58" s="107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</row>
    <row r="59" spans="1:12" s="1" customFormat="1" ht="7.5" customHeight="1" thickBot="1">
      <c r="A59" s="24"/>
      <c r="B59" s="110"/>
      <c r="C59" s="110"/>
      <c r="D59" s="110"/>
      <c r="E59" s="24"/>
      <c r="F59" s="111"/>
      <c r="G59" s="107"/>
      <c r="H59" s="58"/>
      <c r="I59" s="58"/>
      <c r="J59" s="58"/>
      <c r="K59" s="58"/>
      <c r="L59" s="58"/>
    </row>
    <row r="60" spans="1:12" s="112" customFormat="1" ht="19.5" customHeight="1" thickTop="1">
      <c r="A60" s="290" t="s">
        <v>107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</row>
    <row r="61" ht="13.5">
      <c r="J61" s="58"/>
    </row>
    <row r="62" spans="6:12" ht="13.5">
      <c r="F62" s="68"/>
      <c r="G62" s="68"/>
      <c r="H62" s="68"/>
      <c r="I62" s="68"/>
      <c r="J62" s="68"/>
      <c r="K62" s="68"/>
      <c r="L62" s="68"/>
    </row>
    <row r="63" spans="6:9" ht="13.5">
      <c r="F63" s="113"/>
      <c r="G63" s="68"/>
      <c r="H63" s="68"/>
      <c r="I63" s="68"/>
    </row>
  </sheetData>
  <mergeCells count="77">
    <mergeCell ref="J16:J17"/>
    <mergeCell ref="K16:K17"/>
    <mergeCell ref="L16:L17"/>
    <mergeCell ref="L22:L23"/>
    <mergeCell ref="B58:D58"/>
    <mergeCell ref="G33:G34"/>
    <mergeCell ref="G30:G31"/>
    <mergeCell ref="B49:D49"/>
    <mergeCell ref="B56:D56"/>
    <mergeCell ref="B54:D54"/>
    <mergeCell ref="B55:D55"/>
    <mergeCell ref="B50:D50"/>
    <mergeCell ref="B48:D48"/>
    <mergeCell ref="B47:D47"/>
    <mergeCell ref="G22:G23"/>
    <mergeCell ref="B22:D22"/>
    <mergeCell ref="B42:D42"/>
    <mergeCell ref="B43:D43"/>
    <mergeCell ref="B38:D38"/>
    <mergeCell ref="B41:D41"/>
    <mergeCell ref="B35:D35"/>
    <mergeCell ref="B40:D40"/>
    <mergeCell ref="F30:F31"/>
    <mergeCell ref="F33:F34"/>
    <mergeCell ref="J2:L2"/>
    <mergeCell ref="B17:D17"/>
    <mergeCell ref="B36:D36"/>
    <mergeCell ref="G16:G17"/>
    <mergeCell ref="I16:I17"/>
    <mergeCell ref="B12:D12"/>
    <mergeCell ref="B13:D13"/>
    <mergeCell ref="B14:D14"/>
    <mergeCell ref="A4:E4"/>
    <mergeCell ref="B15:D15"/>
    <mergeCell ref="B37:D37"/>
    <mergeCell ref="B27:D27"/>
    <mergeCell ref="B28:D28"/>
    <mergeCell ref="B29:D29"/>
    <mergeCell ref="B30:D30"/>
    <mergeCell ref="B34:D34"/>
    <mergeCell ref="A60:L60"/>
    <mergeCell ref="B24:D24"/>
    <mergeCell ref="B26:D26"/>
    <mergeCell ref="B31:D31"/>
    <mergeCell ref="B33:D33"/>
    <mergeCell ref="B57:D57"/>
    <mergeCell ref="B44:D44"/>
    <mergeCell ref="B45:D45"/>
    <mergeCell ref="C52:D52"/>
    <mergeCell ref="C51:D51"/>
    <mergeCell ref="F16:F17"/>
    <mergeCell ref="F22:F23"/>
    <mergeCell ref="B23:D23"/>
    <mergeCell ref="B16:D16"/>
    <mergeCell ref="B19:D19"/>
    <mergeCell ref="B20:D20"/>
    <mergeCell ref="B21:D21"/>
    <mergeCell ref="J3:L3"/>
    <mergeCell ref="H33:H34"/>
    <mergeCell ref="I33:I34"/>
    <mergeCell ref="H16:H17"/>
    <mergeCell ref="H30:H31"/>
    <mergeCell ref="H22:H23"/>
    <mergeCell ref="I30:I31"/>
    <mergeCell ref="I22:I23"/>
    <mergeCell ref="J22:J23"/>
    <mergeCell ref="K22:K23"/>
    <mergeCell ref="J33:J34"/>
    <mergeCell ref="K33:K34"/>
    <mergeCell ref="L33:L34"/>
    <mergeCell ref="J30:J31"/>
    <mergeCell ref="K30:K31"/>
    <mergeCell ref="L30:L31"/>
    <mergeCell ref="M30:M31"/>
    <mergeCell ref="M33:M34"/>
    <mergeCell ref="M22:M23"/>
    <mergeCell ref="M16:M17"/>
  </mergeCells>
  <printOptions/>
  <pageMargins left="0.35" right="0.35" top="0.54" bottom="0" header="10.76" footer="0.5118110236220472"/>
  <pageSetup horizontalDpi="600" verticalDpi="600" orientation="portrait" paperSize="9" scale="86" r:id="rId2"/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27"/>
  <sheetViews>
    <sheetView zoomScaleSheetLayoutView="90" workbookViewId="0" topLeftCell="A1">
      <pane xSplit="5" ySplit="4" topLeftCell="F5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2" sqref="A2"/>
    </sheetView>
  </sheetViews>
  <sheetFormatPr defaultColWidth="8.796875" defaultRowHeight="14.25"/>
  <cols>
    <col min="1" max="1" width="4.3984375" style="12" customWidth="1"/>
    <col min="2" max="2" width="2.19921875" style="12" customWidth="1"/>
    <col min="3" max="3" width="1.1015625" style="12" customWidth="1"/>
    <col min="4" max="4" width="5.19921875" style="12" customWidth="1"/>
    <col min="5" max="5" width="0.8984375" style="12" customWidth="1"/>
    <col min="6" max="6" width="9.59765625" style="12" customWidth="1"/>
    <col min="7" max="7" width="8.5" style="12" customWidth="1"/>
    <col min="8" max="8" width="8.59765625" style="12" customWidth="1"/>
    <col min="9" max="9" width="8.5" style="12" customWidth="1"/>
    <col min="10" max="15" width="8.59765625" style="12" customWidth="1"/>
    <col min="16" max="16" width="8.69921875" style="12" customWidth="1"/>
    <col min="17" max="17" width="8.59765625" style="12" customWidth="1"/>
    <col min="18" max="16384" width="9" style="12" customWidth="1"/>
  </cols>
  <sheetData>
    <row r="1" spans="2:12" s="1" customFormat="1" ht="6" customHeight="1">
      <c r="B1" s="5"/>
      <c r="C1" s="5"/>
      <c r="D1" s="98"/>
      <c r="E1" s="98"/>
      <c r="F1" s="114"/>
      <c r="G1" s="114"/>
      <c r="H1" s="114"/>
      <c r="I1" s="114"/>
      <c r="J1" s="114"/>
      <c r="K1" s="98"/>
      <c r="L1" s="115"/>
    </row>
    <row r="2" spans="2:14" s="1" customFormat="1" ht="23.25" customHeight="1">
      <c r="B2" s="335" t="s">
        <v>246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3:17" s="1" customFormat="1" ht="21.75" customHeight="1" thickBot="1">
      <c r="M3" s="334" t="s">
        <v>108</v>
      </c>
      <c r="N3" s="334"/>
      <c r="O3" s="334"/>
      <c r="P3" s="334"/>
      <c r="Q3" s="334"/>
    </row>
    <row r="4" spans="1:17" ht="39.75" customHeight="1" thickTop="1">
      <c r="A4" s="332" t="s">
        <v>109</v>
      </c>
      <c r="B4" s="332"/>
      <c r="C4" s="332"/>
      <c r="D4" s="332"/>
      <c r="E4" s="333"/>
      <c r="F4" s="9" t="s">
        <v>70</v>
      </c>
      <c r="G4" s="10" t="s">
        <v>110</v>
      </c>
      <c r="H4" s="10" t="s">
        <v>111</v>
      </c>
      <c r="I4" s="10" t="s">
        <v>112</v>
      </c>
      <c r="J4" s="10" t="s">
        <v>113</v>
      </c>
      <c r="K4" s="117" t="s">
        <v>114</v>
      </c>
      <c r="L4" s="118" t="s">
        <v>115</v>
      </c>
      <c r="M4" s="118" t="s">
        <v>196</v>
      </c>
      <c r="N4" s="118" t="s">
        <v>197</v>
      </c>
      <c r="O4" s="118" t="s">
        <v>198</v>
      </c>
      <c r="P4" s="118" t="s">
        <v>199</v>
      </c>
      <c r="Q4" s="11" t="s">
        <v>116</v>
      </c>
    </row>
    <row r="5" spans="1:17" s="1" customFormat="1" ht="7.5" customHeight="1">
      <c r="A5" s="119"/>
      <c r="B5" s="119"/>
      <c r="C5" s="119"/>
      <c r="D5" s="119"/>
      <c r="E5" s="13"/>
      <c r="F5" s="120"/>
      <c r="G5" s="13"/>
      <c r="H5" s="13"/>
      <c r="I5" s="13"/>
      <c r="J5" s="13"/>
      <c r="K5" s="121"/>
      <c r="L5" s="122"/>
      <c r="M5" s="122"/>
      <c r="N5" s="122"/>
      <c r="O5" s="122"/>
      <c r="P5" s="122"/>
      <c r="Q5" s="13"/>
    </row>
    <row r="6" spans="1:18" s="1" customFormat="1" ht="7.5" customHeight="1">
      <c r="A6" s="36"/>
      <c r="B6" s="36"/>
      <c r="C6" s="36"/>
      <c r="D6" s="13"/>
      <c r="E6" s="13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06"/>
    </row>
    <row r="7" spans="1:17" s="125" customFormat="1" ht="15.75" customHeight="1">
      <c r="A7" s="46" t="s">
        <v>15</v>
      </c>
      <c r="B7" s="17" t="s">
        <v>241</v>
      </c>
      <c r="C7" s="22" t="s">
        <v>16</v>
      </c>
      <c r="D7" s="46"/>
      <c r="E7" s="46"/>
      <c r="F7" s="5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8" s="1" customFormat="1" ht="15.75" customHeight="1">
      <c r="A8" s="46"/>
      <c r="B8" s="46"/>
      <c r="C8" s="46"/>
      <c r="D8" s="52" t="s">
        <v>117</v>
      </c>
      <c r="E8" s="52"/>
      <c r="F8" s="127">
        <v>51</v>
      </c>
      <c r="G8" s="130">
        <v>0</v>
      </c>
      <c r="H8" s="130">
        <v>0</v>
      </c>
      <c r="I8" s="130">
        <v>0</v>
      </c>
      <c r="J8" s="130">
        <v>0</v>
      </c>
      <c r="K8" s="128">
        <v>1</v>
      </c>
      <c r="L8" s="128">
        <v>11</v>
      </c>
      <c r="M8" s="128">
        <v>2</v>
      </c>
      <c r="N8" s="128">
        <v>3</v>
      </c>
      <c r="O8" s="128">
        <v>2</v>
      </c>
      <c r="P8" s="128">
        <v>11</v>
      </c>
      <c r="Q8" s="128">
        <v>21</v>
      </c>
      <c r="R8" s="106"/>
    </row>
    <row r="9" spans="1:18" s="1" customFormat="1" ht="15.75" customHeight="1">
      <c r="A9" s="46"/>
      <c r="B9" s="46"/>
      <c r="C9" s="46"/>
      <c r="D9" s="52" t="s">
        <v>118</v>
      </c>
      <c r="E9" s="52"/>
      <c r="F9" s="127">
        <v>3992</v>
      </c>
      <c r="G9" s="129">
        <v>88</v>
      </c>
      <c r="H9" s="129">
        <v>106</v>
      </c>
      <c r="I9" s="129">
        <v>64</v>
      </c>
      <c r="J9" s="129">
        <v>113</v>
      </c>
      <c r="K9" s="129">
        <v>173</v>
      </c>
      <c r="L9" s="129">
        <v>842</v>
      </c>
      <c r="M9" s="129">
        <v>680</v>
      </c>
      <c r="N9" s="129">
        <v>548</v>
      </c>
      <c r="O9" s="129">
        <v>626</v>
      </c>
      <c r="P9" s="129">
        <v>385</v>
      </c>
      <c r="Q9" s="129">
        <v>367</v>
      </c>
      <c r="R9" s="106"/>
    </row>
    <row r="10" spans="1:18" s="1" customFormat="1" ht="7.5" customHeight="1">
      <c r="A10" s="46"/>
      <c r="B10" s="46"/>
      <c r="C10" s="46"/>
      <c r="D10" s="52"/>
      <c r="E10" s="52"/>
      <c r="F10" s="123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06"/>
    </row>
    <row r="11" spans="1:17" s="46" customFormat="1" ht="15.75" customHeight="1">
      <c r="A11" s="46" t="s">
        <v>15</v>
      </c>
      <c r="B11" s="17" t="s">
        <v>242</v>
      </c>
      <c r="C11" s="22" t="s">
        <v>16</v>
      </c>
      <c r="F11" s="57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8" s="21" customFormat="1" ht="15.75" customHeight="1">
      <c r="A12" s="46"/>
      <c r="B12" s="46"/>
      <c r="C12" s="46"/>
      <c r="D12" s="52" t="s">
        <v>117</v>
      </c>
      <c r="E12" s="52"/>
      <c r="F12" s="127">
        <v>45</v>
      </c>
      <c r="G12" s="129">
        <v>0</v>
      </c>
      <c r="H12" s="129">
        <v>2</v>
      </c>
      <c r="I12" s="129">
        <v>0</v>
      </c>
      <c r="J12" s="129">
        <v>0</v>
      </c>
      <c r="K12" s="129">
        <v>0</v>
      </c>
      <c r="L12" s="129">
        <v>6</v>
      </c>
      <c r="M12" s="129">
        <v>4</v>
      </c>
      <c r="N12" s="129">
        <v>6</v>
      </c>
      <c r="O12" s="129">
        <v>3</v>
      </c>
      <c r="P12" s="129">
        <v>5</v>
      </c>
      <c r="Q12" s="129">
        <v>19</v>
      </c>
      <c r="R12" s="20"/>
    </row>
    <row r="13" spans="1:18" s="21" customFormat="1" ht="15.75" customHeight="1">
      <c r="A13" s="46"/>
      <c r="B13" s="46"/>
      <c r="C13" s="46"/>
      <c r="D13" s="52" t="s">
        <v>118</v>
      </c>
      <c r="E13" s="52"/>
      <c r="F13" s="127">
        <v>3905</v>
      </c>
      <c r="G13" s="129">
        <v>78</v>
      </c>
      <c r="H13" s="129">
        <v>119</v>
      </c>
      <c r="I13" s="129">
        <v>69</v>
      </c>
      <c r="J13" s="129">
        <v>111</v>
      </c>
      <c r="K13" s="129">
        <v>140</v>
      </c>
      <c r="L13" s="129">
        <v>829</v>
      </c>
      <c r="M13" s="129">
        <v>651</v>
      </c>
      <c r="N13" s="129">
        <v>557</v>
      </c>
      <c r="O13" s="129">
        <v>565</v>
      </c>
      <c r="P13" s="129">
        <v>408</v>
      </c>
      <c r="Q13" s="129">
        <v>378</v>
      </c>
      <c r="R13" s="20"/>
    </row>
    <row r="14" spans="1:18" s="21" customFormat="1" ht="7.5" customHeight="1">
      <c r="A14" s="36"/>
      <c r="B14" s="36"/>
      <c r="C14" s="36"/>
      <c r="D14" s="13"/>
      <c r="E14" s="13"/>
      <c r="F14" s="123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20"/>
    </row>
    <row r="15" spans="1:17" s="46" customFormat="1" ht="15.75" customHeight="1">
      <c r="A15" s="46" t="s">
        <v>15</v>
      </c>
      <c r="B15" s="17" t="s">
        <v>243</v>
      </c>
      <c r="C15" s="22" t="s">
        <v>16</v>
      </c>
      <c r="E15" s="52"/>
      <c r="F15" s="131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8" s="21" customFormat="1" ht="15.75" customHeight="1">
      <c r="A16" s="46"/>
      <c r="B16" s="46"/>
      <c r="C16" s="46"/>
      <c r="D16" s="52" t="s">
        <v>117</v>
      </c>
      <c r="E16" s="52"/>
      <c r="F16" s="127">
        <v>39</v>
      </c>
      <c r="G16" s="129">
        <v>0</v>
      </c>
      <c r="H16" s="129">
        <v>0</v>
      </c>
      <c r="I16" s="129">
        <v>0</v>
      </c>
      <c r="J16" s="129">
        <v>1</v>
      </c>
      <c r="K16" s="129">
        <v>3</v>
      </c>
      <c r="L16" s="129">
        <v>7</v>
      </c>
      <c r="M16" s="129">
        <v>0</v>
      </c>
      <c r="N16" s="129">
        <v>1</v>
      </c>
      <c r="O16" s="129">
        <v>6</v>
      </c>
      <c r="P16" s="129">
        <v>0</v>
      </c>
      <c r="Q16" s="129">
        <v>21</v>
      </c>
      <c r="R16" s="20"/>
    </row>
    <row r="17" spans="1:18" s="21" customFormat="1" ht="15.75" customHeight="1">
      <c r="A17" s="46"/>
      <c r="B17" s="46"/>
      <c r="C17" s="46"/>
      <c r="D17" s="52" t="s">
        <v>118</v>
      </c>
      <c r="E17" s="52"/>
      <c r="F17" s="127">
        <v>3698</v>
      </c>
      <c r="G17" s="129">
        <v>81</v>
      </c>
      <c r="H17" s="129">
        <v>122</v>
      </c>
      <c r="I17" s="129">
        <v>42</v>
      </c>
      <c r="J17" s="129">
        <v>98</v>
      </c>
      <c r="K17" s="129">
        <v>139</v>
      </c>
      <c r="L17" s="129">
        <v>726</v>
      </c>
      <c r="M17" s="129">
        <v>667</v>
      </c>
      <c r="N17" s="129">
        <v>485</v>
      </c>
      <c r="O17" s="129">
        <v>585</v>
      </c>
      <c r="P17" s="129">
        <v>378</v>
      </c>
      <c r="Q17" s="129">
        <v>375</v>
      </c>
      <c r="R17" s="20"/>
    </row>
    <row r="18" spans="1:18" s="1" customFormat="1" ht="7.5" customHeight="1">
      <c r="A18" s="36"/>
      <c r="B18" s="36"/>
      <c r="C18" s="36"/>
      <c r="D18" s="13"/>
      <c r="E18" s="13"/>
      <c r="F18" s="57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06"/>
    </row>
    <row r="19" spans="1:18" s="21" customFormat="1" ht="15.75" customHeight="1">
      <c r="A19" s="46" t="s">
        <v>15</v>
      </c>
      <c r="B19" s="17" t="s">
        <v>244</v>
      </c>
      <c r="C19" s="22" t="s">
        <v>16</v>
      </c>
      <c r="D19" s="46"/>
      <c r="E19" s="52"/>
      <c r="F19" s="57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20"/>
    </row>
    <row r="20" spans="1:18" s="21" customFormat="1" ht="15.75" customHeight="1">
      <c r="A20" s="46"/>
      <c r="B20" s="46"/>
      <c r="C20" s="46"/>
      <c r="D20" s="52" t="s">
        <v>117</v>
      </c>
      <c r="E20" s="52"/>
      <c r="F20" s="127">
        <v>34</v>
      </c>
      <c r="G20" s="129">
        <v>0</v>
      </c>
      <c r="H20" s="129">
        <v>0</v>
      </c>
      <c r="I20" s="129">
        <v>0</v>
      </c>
      <c r="J20" s="129">
        <v>1</v>
      </c>
      <c r="K20" s="129">
        <v>3</v>
      </c>
      <c r="L20" s="129">
        <v>3</v>
      </c>
      <c r="M20" s="129">
        <v>3</v>
      </c>
      <c r="N20" s="129">
        <v>0</v>
      </c>
      <c r="O20" s="129">
        <v>2</v>
      </c>
      <c r="P20" s="129">
        <v>5</v>
      </c>
      <c r="Q20" s="129">
        <v>17</v>
      </c>
      <c r="R20" s="20"/>
    </row>
    <row r="21" spans="1:18" s="21" customFormat="1" ht="15.75" customHeight="1">
      <c r="A21" s="46"/>
      <c r="B21" s="46"/>
      <c r="C21" s="46"/>
      <c r="D21" s="52" t="s">
        <v>118</v>
      </c>
      <c r="E21" s="52"/>
      <c r="F21" s="127">
        <v>3236</v>
      </c>
      <c r="G21" s="129">
        <v>57</v>
      </c>
      <c r="H21" s="129">
        <v>95</v>
      </c>
      <c r="I21" s="129">
        <v>51</v>
      </c>
      <c r="J21" s="129">
        <v>78</v>
      </c>
      <c r="K21" s="129">
        <v>120</v>
      </c>
      <c r="L21" s="129">
        <v>613</v>
      </c>
      <c r="M21" s="129">
        <v>531</v>
      </c>
      <c r="N21" s="129">
        <v>444</v>
      </c>
      <c r="O21" s="129">
        <v>537</v>
      </c>
      <c r="P21" s="129">
        <v>374</v>
      </c>
      <c r="Q21" s="129">
        <v>336</v>
      </c>
      <c r="R21" s="20"/>
    </row>
    <row r="22" spans="1:18" s="1" customFormat="1" ht="7.5" customHeight="1">
      <c r="A22" s="36"/>
      <c r="B22" s="36"/>
      <c r="C22" s="36"/>
      <c r="D22" s="13"/>
      <c r="E22" s="13"/>
      <c r="F22" s="57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106"/>
    </row>
    <row r="23" spans="1:18" s="104" customFormat="1" ht="15.75" customHeight="1">
      <c r="A23" s="125" t="s">
        <v>15</v>
      </c>
      <c r="B23" s="240" t="s">
        <v>245</v>
      </c>
      <c r="C23" s="239" t="s">
        <v>16</v>
      </c>
      <c r="D23" s="125"/>
      <c r="E23" s="49"/>
      <c r="F23" s="131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23"/>
    </row>
    <row r="24" spans="1:18" s="259" customFormat="1" ht="15.75" customHeight="1">
      <c r="A24" s="309"/>
      <c r="B24" s="309"/>
      <c r="C24" s="309"/>
      <c r="D24" s="260" t="s">
        <v>117</v>
      </c>
      <c r="E24" s="260"/>
      <c r="F24" s="261">
        <v>30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3</v>
      </c>
      <c r="M24" s="130">
        <v>2</v>
      </c>
      <c r="N24" s="130">
        <v>2</v>
      </c>
      <c r="O24" s="130">
        <v>5</v>
      </c>
      <c r="P24" s="130">
        <v>3</v>
      </c>
      <c r="Q24" s="130">
        <v>15</v>
      </c>
      <c r="R24" s="243"/>
    </row>
    <row r="25" spans="1:18" s="259" customFormat="1" ht="15.75" customHeight="1">
      <c r="A25" s="309"/>
      <c r="B25" s="309"/>
      <c r="C25" s="309"/>
      <c r="D25" s="260" t="s">
        <v>118</v>
      </c>
      <c r="E25" s="260"/>
      <c r="F25" s="261">
        <v>2733</v>
      </c>
      <c r="G25" s="130">
        <v>50</v>
      </c>
      <c r="H25" s="130">
        <v>78</v>
      </c>
      <c r="I25" s="130">
        <v>39</v>
      </c>
      <c r="J25" s="130">
        <v>75</v>
      </c>
      <c r="K25" s="130">
        <v>88</v>
      </c>
      <c r="L25" s="130">
        <v>518</v>
      </c>
      <c r="M25" s="130">
        <v>477</v>
      </c>
      <c r="N25" s="130">
        <v>385</v>
      </c>
      <c r="O25" s="130">
        <v>390</v>
      </c>
      <c r="P25" s="130">
        <v>326</v>
      </c>
      <c r="Q25" s="130">
        <v>307</v>
      </c>
      <c r="R25" s="243"/>
    </row>
    <row r="26" spans="1:17" s="1" customFormat="1" ht="7.5" customHeight="1" thickBot="1">
      <c r="A26" s="24"/>
      <c r="B26" s="24"/>
      <c r="C26" s="24"/>
      <c r="D26" s="24"/>
      <c r="E26" s="24"/>
      <c r="F26" s="133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ht="14.25" thickTop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</sheetData>
  <mergeCells count="3">
    <mergeCell ref="A4:E4"/>
    <mergeCell ref="M3:Q3"/>
    <mergeCell ref="B2:N2"/>
  </mergeCells>
  <printOptions/>
  <pageMargins left="0.47" right="0.21" top="0.64" bottom="0" header="6.21" footer="0.5118110236220472"/>
  <pageSetup horizontalDpi="1200" verticalDpi="12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24"/>
  <sheetViews>
    <sheetView zoomScaleSheetLayoutView="100" workbookViewId="0" topLeftCell="A1">
      <pane xSplit="4" ySplit="4" topLeftCell="E5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" sqref="A1"/>
    </sheetView>
  </sheetViews>
  <sheetFormatPr defaultColWidth="8.796875" defaultRowHeight="14.25"/>
  <cols>
    <col min="1" max="1" width="1.69921875" style="12" customWidth="1"/>
    <col min="2" max="2" width="2.59765625" style="12" customWidth="1"/>
    <col min="3" max="3" width="5" style="12" customWidth="1"/>
    <col min="4" max="4" width="8.69921875" style="12" customWidth="1"/>
    <col min="5" max="5" width="11" style="12" customWidth="1"/>
    <col min="6" max="6" width="10.5" style="12" customWidth="1"/>
    <col min="7" max="7" width="11.09765625" style="12" customWidth="1"/>
    <col min="8" max="8" width="11.3984375" style="12" customWidth="1"/>
    <col min="9" max="9" width="10.69921875" style="12" customWidth="1"/>
    <col min="10" max="11" width="11.09765625" style="12" customWidth="1"/>
    <col min="12" max="12" width="10.09765625" style="12" customWidth="1"/>
    <col min="13" max="13" width="11.19921875" style="12" customWidth="1"/>
    <col min="14" max="16384" width="9" style="12" customWidth="1"/>
  </cols>
  <sheetData>
    <row r="1" spans="3:16" ht="26.25" customHeight="1">
      <c r="C1" s="336" t="s">
        <v>253</v>
      </c>
      <c r="D1" s="336"/>
      <c r="E1" s="336"/>
      <c r="F1" s="336"/>
      <c r="G1" s="336"/>
      <c r="H1" s="336"/>
      <c r="I1" s="336"/>
      <c r="J1" s="135"/>
      <c r="K1" s="138" t="s">
        <v>224</v>
      </c>
      <c r="L1" s="138"/>
      <c r="M1" s="95"/>
      <c r="N1" s="95"/>
      <c r="O1" s="95"/>
      <c r="P1" s="95"/>
    </row>
    <row r="2" spans="6:16" ht="21.75" customHeight="1" thickBot="1">
      <c r="F2" s="95"/>
      <c r="G2" s="95"/>
      <c r="H2" s="95"/>
      <c r="I2" s="95"/>
      <c r="J2" s="95"/>
      <c r="K2" s="95"/>
      <c r="L2" s="60"/>
      <c r="M2" s="139" t="s">
        <v>119</v>
      </c>
      <c r="N2" s="140"/>
      <c r="O2" s="140"/>
      <c r="P2" s="140"/>
    </row>
    <row r="3" spans="1:17" ht="22.5" customHeight="1" thickTop="1">
      <c r="A3" s="314" t="s">
        <v>120</v>
      </c>
      <c r="B3" s="315"/>
      <c r="C3" s="315"/>
      <c r="D3" s="315"/>
      <c r="E3" s="302" t="s">
        <v>247</v>
      </c>
      <c r="F3" s="285"/>
      <c r="G3" s="285"/>
      <c r="H3" s="302" t="s">
        <v>248</v>
      </c>
      <c r="I3" s="285"/>
      <c r="J3" s="285"/>
      <c r="K3" s="302" t="s">
        <v>249</v>
      </c>
      <c r="L3" s="285"/>
      <c r="M3" s="285"/>
      <c r="N3" s="31"/>
      <c r="O3" s="31"/>
      <c r="P3" s="31"/>
      <c r="Q3" s="31"/>
    </row>
    <row r="4" spans="1:17" ht="22.5" customHeight="1">
      <c r="A4" s="294"/>
      <c r="B4" s="295"/>
      <c r="C4" s="295"/>
      <c r="D4" s="295"/>
      <c r="E4" s="73" t="s">
        <v>250</v>
      </c>
      <c r="F4" s="73" t="s">
        <v>251</v>
      </c>
      <c r="G4" s="141" t="s">
        <v>252</v>
      </c>
      <c r="H4" s="73" t="s">
        <v>250</v>
      </c>
      <c r="I4" s="73" t="s">
        <v>251</v>
      </c>
      <c r="J4" s="141" t="s">
        <v>252</v>
      </c>
      <c r="K4" s="73" t="s">
        <v>250</v>
      </c>
      <c r="L4" s="73" t="s">
        <v>251</v>
      </c>
      <c r="M4" s="141" t="s">
        <v>252</v>
      </c>
      <c r="N4" s="31"/>
      <c r="O4" s="31"/>
      <c r="P4" s="31"/>
      <c r="Q4" s="31"/>
    </row>
    <row r="5" spans="1:17" s="1" customFormat="1" ht="15" customHeight="1">
      <c r="A5" s="36"/>
      <c r="B5" s="36"/>
      <c r="C5" s="36"/>
      <c r="D5" s="37"/>
      <c r="E5" s="143"/>
      <c r="F5" s="142"/>
      <c r="G5" s="142"/>
      <c r="H5" s="143"/>
      <c r="I5" s="142"/>
      <c r="J5" s="142"/>
      <c r="K5" s="143"/>
      <c r="L5" s="142"/>
      <c r="M5" s="142"/>
      <c r="N5" s="36"/>
      <c r="O5" s="36"/>
      <c r="P5" s="36"/>
      <c r="Q5" s="36"/>
    </row>
    <row r="6" spans="1:13" s="244" customFormat="1" ht="15.75" customHeight="1">
      <c r="A6" s="324" t="s">
        <v>121</v>
      </c>
      <c r="B6" s="324"/>
      <c r="C6" s="324"/>
      <c r="D6" s="340"/>
      <c r="E6" s="126">
        <v>2878</v>
      </c>
      <c r="F6" s="126">
        <v>39</v>
      </c>
      <c r="G6" s="126">
        <v>3698</v>
      </c>
      <c r="H6" s="126">
        <v>2539</v>
      </c>
      <c r="I6" s="126">
        <v>34</v>
      </c>
      <c r="J6" s="126">
        <v>3236</v>
      </c>
      <c r="K6" s="310">
        <f>SUM(K8,K13,K18,K19,K20,K22)</f>
        <v>2138</v>
      </c>
      <c r="L6" s="126">
        <v>30</v>
      </c>
      <c r="M6" s="126">
        <f>M8+M13+M18+M19+M21+M20+M22</f>
        <v>2483</v>
      </c>
    </row>
    <row r="7" spans="1:13" s="1" customFormat="1" ht="16.5" customHeight="1">
      <c r="A7" s="36"/>
      <c r="B7" s="36"/>
      <c r="C7" s="36"/>
      <c r="D7" s="37"/>
      <c r="E7" s="144"/>
      <c r="F7" s="144"/>
      <c r="G7" s="144"/>
      <c r="H7" s="144"/>
      <c r="I7" s="144"/>
      <c r="J7" s="144"/>
      <c r="K7" s="144"/>
      <c r="L7" s="144"/>
      <c r="M7" s="144"/>
    </row>
    <row r="8" spans="1:13" s="1" customFormat="1" ht="15.75" customHeight="1">
      <c r="A8" s="36"/>
      <c r="B8" s="337" t="s">
        <v>122</v>
      </c>
      <c r="C8" s="337"/>
      <c r="D8" s="339"/>
      <c r="E8" s="145">
        <v>2147</v>
      </c>
      <c r="F8" s="145">
        <v>28</v>
      </c>
      <c r="G8" s="145">
        <v>2787</v>
      </c>
      <c r="H8" s="145">
        <v>1910</v>
      </c>
      <c r="I8" s="145">
        <v>23</v>
      </c>
      <c r="J8" s="145">
        <v>2462</v>
      </c>
      <c r="K8" s="145">
        <v>1596</v>
      </c>
      <c r="L8" s="145">
        <f>SUM(L9:L11)</f>
        <v>19</v>
      </c>
      <c r="M8" s="145">
        <f>M9+M10</f>
        <v>1704</v>
      </c>
    </row>
    <row r="9" spans="1:13" s="1" customFormat="1" ht="15.75" customHeight="1">
      <c r="A9" s="36"/>
      <c r="B9" s="77"/>
      <c r="C9" s="337" t="s">
        <v>200</v>
      </c>
      <c r="D9" s="338"/>
      <c r="E9" s="145">
        <v>38</v>
      </c>
      <c r="F9" s="145">
        <v>0</v>
      </c>
      <c r="G9" s="145">
        <v>50</v>
      </c>
      <c r="H9" s="145">
        <v>47</v>
      </c>
      <c r="I9" s="145">
        <v>1</v>
      </c>
      <c r="J9" s="145">
        <v>66</v>
      </c>
      <c r="K9" s="145">
        <v>32</v>
      </c>
      <c r="L9" s="145">
        <v>0</v>
      </c>
      <c r="M9" s="145">
        <v>31</v>
      </c>
    </row>
    <row r="10" spans="1:13" s="1" customFormat="1" ht="15.75" customHeight="1">
      <c r="A10" s="36"/>
      <c r="B10" s="77"/>
      <c r="C10" s="337" t="s">
        <v>123</v>
      </c>
      <c r="D10" s="338"/>
      <c r="E10" s="145">
        <v>2109</v>
      </c>
      <c r="F10" s="145">
        <v>28</v>
      </c>
      <c r="G10" s="145">
        <v>2737</v>
      </c>
      <c r="H10" s="145">
        <v>1863</v>
      </c>
      <c r="I10" s="145">
        <v>22</v>
      </c>
      <c r="J10" s="145">
        <v>2396</v>
      </c>
      <c r="K10" s="145">
        <v>1564</v>
      </c>
      <c r="L10" s="145">
        <v>19</v>
      </c>
      <c r="M10" s="145">
        <v>1673</v>
      </c>
    </row>
    <row r="11" spans="1:13" s="1" customFormat="1" ht="15.75" customHeight="1">
      <c r="A11" s="36"/>
      <c r="B11" s="77"/>
      <c r="C11" s="77" t="s">
        <v>124</v>
      </c>
      <c r="D11" s="78" t="s">
        <v>125</v>
      </c>
      <c r="E11" s="145">
        <v>797</v>
      </c>
      <c r="F11" s="145">
        <v>10</v>
      </c>
      <c r="G11" s="145">
        <v>1041</v>
      </c>
      <c r="H11" s="145">
        <v>725</v>
      </c>
      <c r="I11" s="145">
        <v>0</v>
      </c>
      <c r="J11" s="145">
        <v>0</v>
      </c>
      <c r="K11" s="145">
        <v>637</v>
      </c>
      <c r="L11" s="145">
        <v>0</v>
      </c>
      <c r="M11" s="145">
        <v>769</v>
      </c>
    </row>
    <row r="12" spans="1:13" s="1" customFormat="1" ht="16.5" customHeight="1">
      <c r="A12" s="36"/>
      <c r="B12" s="77"/>
      <c r="C12" s="77"/>
      <c r="D12" s="78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s="1" customFormat="1" ht="15.75" customHeight="1">
      <c r="A13" s="36"/>
      <c r="B13" s="337" t="s">
        <v>126</v>
      </c>
      <c r="C13" s="337"/>
      <c r="D13" s="339"/>
      <c r="E13" s="145">
        <v>629</v>
      </c>
      <c r="F13" s="145">
        <v>7</v>
      </c>
      <c r="G13" s="145">
        <v>802</v>
      </c>
      <c r="H13" s="145">
        <v>529</v>
      </c>
      <c r="I13" s="145">
        <v>9</v>
      </c>
      <c r="J13" s="145">
        <v>687</v>
      </c>
      <c r="K13" s="145">
        <v>470</v>
      </c>
      <c r="L13" s="145">
        <v>9</v>
      </c>
      <c r="M13" s="145">
        <f>M14+M15</f>
        <v>299</v>
      </c>
    </row>
    <row r="14" spans="1:13" s="1" customFormat="1" ht="15.75" customHeight="1">
      <c r="A14" s="36"/>
      <c r="B14" s="77"/>
      <c r="C14" s="337" t="s">
        <v>200</v>
      </c>
      <c r="D14" s="338"/>
      <c r="E14" s="145">
        <v>81</v>
      </c>
      <c r="F14" s="145">
        <v>2</v>
      </c>
      <c r="G14" s="145">
        <v>103</v>
      </c>
      <c r="H14" s="145">
        <v>73</v>
      </c>
      <c r="I14" s="145">
        <v>1</v>
      </c>
      <c r="J14" s="145">
        <v>100</v>
      </c>
      <c r="K14" s="145">
        <v>57</v>
      </c>
      <c r="L14" s="145">
        <v>1</v>
      </c>
      <c r="M14" s="145">
        <v>21</v>
      </c>
    </row>
    <row r="15" spans="1:13" s="1" customFormat="1" ht="15.75" customHeight="1">
      <c r="A15" s="36"/>
      <c r="B15" s="77"/>
      <c r="C15" s="337" t="s">
        <v>123</v>
      </c>
      <c r="D15" s="339"/>
      <c r="E15" s="145">
        <v>548</v>
      </c>
      <c r="F15" s="145">
        <v>5</v>
      </c>
      <c r="G15" s="145">
        <v>699</v>
      </c>
      <c r="H15" s="145">
        <v>456</v>
      </c>
      <c r="I15" s="145">
        <v>8</v>
      </c>
      <c r="J15" s="145">
        <v>587</v>
      </c>
      <c r="K15" s="145">
        <v>413</v>
      </c>
      <c r="L15" s="145">
        <v>8</v>
      </c>
      <c r="M15" s="145">
        <v>278</v>
      </c>
    </row>
    <row r="16" spans="1:13" s="1" customFormat="1" ht="15.75" customHeight="1">
      <c r="A16" s="36"/>
      <c r="B16" s="77"/>
      <c r="C16" s="77" t="s">
        <v>124</v>
      </c>
      <c r="D16" s="78" t="s">
        <v>125</v>
      </c>
      <c r="E16" s="145">
        <v>386</v>
      </c>
      <c r="F16" s="145">
        <v>4</v>
      </c>
      <c r="G16" s="145">
        <v>488</v>
      </c>
      <c r="H16" s="145">
        <v>318</v>
      </c>
      <c r="I16" s="145">
        <v>7</v>
      </c>
      <c r="J16" s="145">
        <v>412</v>
      </c>
      <c r="K16" s="145">
        <v>294</v>
      </c>
      <c r="L16" s="145">
        <v>6</v>
      </c>
      <c r="M16" s="145">
        <v>226</v>
      </c>
    </row>
    <row r="17" spans="1:13" s="1" customFormat="1" ht="16.5" customHeight="1">
      <c r="A17" s="36"/>
      <c r="B17" s="77"/>
      <c r="C17" s="77"/>
      <c r="D17" s="78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s="1" customFormat="1" ht="15.75" customHeight="1">
      <c r="A18" s="36"/>
      <c r="B18" s="337" t="s">
        <v>127</v>
      </c>
      <c r="C18" s="337"/>
      <c r="D18" s="339"/>
      <c r="E18" s="145">
        <v>2</v>
      </c>
      <c r="F18" s="145">
        <v>0</v>
      </c>
      <c r="G18" s="145">
        <v>2</v>
      </c>
      <c r="H18" s="145">
        <v>2</v>
      </c>
      <c r="I18" s="145">
        <v>0</v>
      </c>
      <c r="J18" s="145">
        <v>2</v>
      </c>
      <c r="K18" s="145">
        <v>2</v>
      </c>
      <c r="L18" s="145">
        <v>1</v>
      </c>
      <c r="M18" s="145">
        <v>2</v>
      </c>
    </row>
    <row r="19" spans="1:13" s="1" customFormat="1" ht="15.75" customHeight="1">
      <c r="A19" s="36"/>
      <c r="B19" s="337" t="s">
        <v>128</v>
      </c>
      <c r="C19" s="337"/>
      <c r="D19" s="339"/>
      <c r="E19" s="145">
        <v>72</v>
      </c>
      <c r="F19" s="145">
        <v>3</v>
      </c>
      <c r="G19" s="145">
        <v>78</v>
      </c>
      <c r="H19" s="145">
        <v>46</v>
      </c>
      <c r="I19" s="145">
        <v>1</v>
      </c>
      <c r="J19" s="145">
        <v>33</v>
      </c>
      <c r="K19" s="145">
        <v>46</v>
      </c>
      <c r="L19" s="145">
        <v>1</v>
      </c>
      <c r="M19" s="145">
        <v>122</v>
      </c>
    </row>
    <row r="20" spans="1:13" s="1" customFormat="1" ht="15.75" customHeight="1">
      <c r="A20" s="36"/>
      <c r="B20" s="337" t="s">
        <v>129</v>
      </c>
      <c r="C20" s="337"/>
      <c r="D20" s="339"/>
      <c r="E20" s="145">
        <v>12</v>
      </c>
      <c r="F20" s="145">
        <v>1</v>
      </c>
      <c r="G20" s="145">
        <v>12</v>
      </c>
      <c r="H20" s="145">
        <v>34</v>
      </c>
      <c r="I20" s="145">
        <v>1</v>
      </c>
      <c r="J20" s="145">
        <v>34</v>
      </c>
      <c r="K20" s="145">
        <v>12</v>
      </c>
      <c r="L20" s="145">
        <v>0</v>
      </c>
      <c r="M20" s="145">
        <v>336</v>
      </c>
    </row>
    <row r="21" spans="1:13" s="1" customFormat="1" ht="15.75" customHeight="1">
      <c r="A21" s="36"/>
      <c r="B21" s="337" t="s">
        <v>201</v>
      </c>
      <c r="C21" s="337"/>
      <c r="D21" s="339"/>
      <c r="E21" s="145">
        <v>1</v>
      </c>
      <c r="F21" s="145">
        <v>0</v>
      </c>
      <c r="G21" s="145">
        <v>1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8</v>
      </c>
    </row>
    <row r="22" spans="1:13" s="1" customFormat="1" ht="15.75" customHeight="1">
      <c r="A22" s="36"/>
      <c r="B22" s="337" t="s">
        <v>130</v>
      </c>
      <c r="C22" s="337"/>
      <c r="D22" s="339"/>
      <c r="E22" s="145">
        <v>15</v>
      </c>
      <c r="F22" s="145">
        <v>0</v>
      </c>
      <c r="G22" s="145">
        <v>16</v>
      </c>
      <c r="H22" s="145">
        <v>18</v>
      </c>
      <c r="I22" s="145">
        <v>0</v>
      </c>
      <c r="J22" s="145">
        <v>18</v>
      </c>
      <c r="K22" s="145">
        <v>12</v>
      </c>
      <c r="L22" s="145">
        <v>0</v>
      </c>
      <c r="M22" s="145">
        <v>12</v>
      </c>
    </row>
    <row r="23" spans="1:13" s="1" customFormat="1" ht="15" customHeight="1" thickBot="1">
      <c r="A23" s="24"/>
      <c r="B23" s="24"/>
      <c r="C23" s="24"/>
      <c r="D23" s="25"/>
      <c r="E23" s="146"/>
      <c r="F23" s="134"/>
      <c r="G23" s="134"/>
      <c r="H23" s="134"/>
      <c r="I23" s="134"/>
      <c r="J23" s="134"/>
      <c r="K23" s="134"/>
      <c r="L23" s="134"/>
      <c r="M23" s="134"/>
    </row>
    <row r="24" s="112" customFormat="1" ht="19.5" customHeight="1" thickTop="1">
      <c r="B24" s="147" t="s">
        <v>131</v>
      </c>
    </row>
  </sheetData>
  <mergeCells count="17">
    <mergeCell ref="B22:D22"/>
    <mergeCell ref="B13:D13"/>
    <mergeCell ref="C15:D15"/>
    <mergeCell ref="B18:D18"/>
    <mergeCell ref="B19:D19"/>
    <mergeCell ref="B20:D20"/>
    <mergeCell ref="C14:D14"/>
    <mergeCell ref="B21:D21"/>
    <mergeCell ref="C9:D9"/>
    <mergeCell ref="C10:D10"/>
    <mergeCell ref="B8:D8"/>
    <mergeCell ref="A6:D6"/>
    <mergeCell ref="K3:M3"/>
    <mergeCell ref="A3:D4"/>
    <mergeCell ref="E3:G3"/>
    <mergeCell ref="C1:I1"/>
    <mergeCell ref="H3:J3"/>
  </mergeCells>
  <printOptions/>
  <pageMargins left="0.44" right="0.22" top="0.77" bottom="0" header="5.71" footer="0.5118110236220472"/>
  <pageSetup fitToHeight="1" fitToWidth="1" horizontalDpi="1200" verticalDpi="12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9"/>
  <dimension ref="A1:AB13"/>
  <sheetViews>
    <sheetView zoomScaleSheetLayoutView="100" workbookViewId="0" topLeftCell="A1">
      <selection activeCell="A2" sqref="A2"/>
    </sheetView>
  </sheetViews>
  <sheetFormatPr defaultColWidth="8.796875" defaultRowHeight="14.25"/>
  <cols>
    <col min="1" max="1" width="4.59765625" style="154" customWidth="1"/>
    <col min="2" max="2" width="2.8984375" style="154" customWidth="1"/>
    <col min="3" max="3" width="3.59765625" style="154" customWidth="1"/>
    <col min="4" max="4" width="9.8984375" style="154" customWidth="1"/>
    <col min="5" max="5" width="9" style="154" customWidth="1"/>
    <col min="6" max="6" width="8.8984375" style="154" customWidth="1"/>
    <col min="7" max="7" width="8.69921875" style="154" customWidth="1"/>
    <col min="8" max="8" width="8.59765625" style="154" customWidth="1"/>
    <col min="9" max="9" width="8.69921875" style="154" customWidth="1"/>
    <col min="10" max="10" width="8.59765625" style="154" customWidth="1"/>
    <col min="11" max="11" width="8.69921875" style="154" customWidth="1"/>
    <col min="12" max="14" width="8.59765625" style="154" customWidth="1"/>
    <col min="15" max="15" width="0.8984375" style="154" customWidth="1"/>
    <col min="16" max="16" width="2.59765625" style="154" customWidth="1"/>
    <col min="17" max="17" width="6.59765625" style="154" customWidth="1"/>
    <col min="18" max="18" width="5.59765625" style="154" customWidth="1"/>
    <col min="19" max="19" width="9.59765625" style="154" customWidth="1"/>
    <col min="20" max="20" width="8.59765625" style="154" customWidth="1"/>
    <col min="21" max="22" width="10.5" style="154" customWidth="1"/>
    <col min="23" max="23" width="8.59765625" style="154" customWidth="1"/>
    <col min="24" max="25" width="10.5" style="154" customWidth="1"/>
    <col min="26" max="26" width="8.59765625" style="154" customWidth="1"/>
    <col min="27" max="27" width="10.5" style="154" customWidth="1"/>
    <col min="28" max="16384" width="9" style="154" customWidth="1"/>
  </cols>
  <sheetData>
    <row r="1" spans="6:14" s="148" customFormat="1" ht="6" customHeight="1">
      <c r="F1" s="149"/>
      <c r="G1" s="150"/>
      <c r="H1" s="151"/>
      <c r="I1" s="151"/>
      <c r="J1" s="151"/>
      <c r="K1" s="151"/>
      <c r="L1" s="151"/>
      <c r="M1" s="151"/>
      <c r="N1" s="149"/>
    </row>
    <row r="2" spans="3:12" s="148" customFormat="1" ht="18" customHeight="1">
      <c r="C2" s="262" t="s">
        <v>254</v>
      </c>
      <c r="F2" s="263"/>
      <c r="G2" s="264"/>
      <c r="H2" s="264"/>
      <c r="I2" s="264"/>
      <c r="J2" s="341"/>
      <c r="K2" s="328"/>
      <c r="L2" s="342"/>
    </row>
    <row r="3" spans="10:28" s="148" customFormat="1" ht="21.75" customHeight="1" thickBot="1">
      <c r="J3" s="343" t="s">
        <v>132</v>
      </c>
      <c r="K3" s="343"/>
      <c r="L3" s="343"/>
      <c r="M3" s="343"/>
      <c r="N3" s="343"/>
      <c r="AB3" s="153"/>
    </row>
    <row r="4" spans="1:14" ht="18.75" customHeight="1" thickTop="1">
      <c r="A4" s="345" t="s">
        <v>133</v>
      </c>
      <c r="B4" s="346"/>
      <c r="C4" s="346"/>
      <c r="D4" s="349" t="s">
        <v>70</v>
      </c>
      <c r="E4" s="349" t="s">
        <v>134</v>
      </c>
      <c r="F4" s="346"/>
      <c r="G4" s="346"/>
      <c r="H4" s="346"/>
      <c r="I4" s="346"/>
      <c r="J4" s="346"/>
      <c r="K4" s="346"/>
      <c r="L4" s="346"/>
      <c r="M4" s="346"/>
      <c r="N4" s="350"/>
    </row>
    <row r="5" spans="1:14" ht="18.75" customHeight="1">
      <c r="A5" s="347"/>
      <c r="B5" s="348"/>
      <c r="C5" s="348"/>
      <c r="D5" s="348"/>
      <c r="E5" s="155" t="s">
        <v>135</v>
      </c>
      <c r="F5" s="155" t="s">
        <v>202</v>
      </c>
      <c r="G5" s="155" t="s">
        <v>203</v>
      </c>
      <c r="H5" s="155" t="s">
        <v>204</v>
      </c>
      <c r="I5" s="155" t="s">
        <v>205</v>
      </c>
      <c r="J5" s="155" t="s">
        <v>206</v>
      </c>
      <c r="K5" s="155" t="s">
        <v>207</v>
      </c>
      <c r="L5" s="155" t="s">
        <v>208</v>
      </c>
      <c r="M5" s="155" t="s">
        <v>209</v>
      </c>
      <c r="N5" s="156" t="s">
        <v>136</v>
      </c>
    </row>
    <row r="6" spans="1:14" ht="10.5" customHeight="1">
      <c r="A6" s="157"/>
      <c r="B6" s="157"/>
      <c r="C6" s="158"/>
      <c r="D6" s="157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s="164" customFormat="1" ht="15" customHeight="1">
      <c r="A7" s="160" t="s">
        <v>230</v>
      </c>
      <c r="B7" s="161" t="s">
        <v>231</v>
      </c>
      <c r="C7" s="162" t="s">
        <v>232</v>
      </c>
      <c r="D7" s="163">
        <v>3048</v>
      </c>
      <c r="E7" s="164">
        <v>112</v>
      </c>
      <c r="F7" s="164">
        <v>74</v>
      </c>
      <c r="G7" s="164">
        <v>423</v>
      </c>
      <c r="H7" s="164">
        <v>367</v>
      </c>
      <c r="I7" s="164">
        <v>393</v>
      </c>
      <c r="J7" s="164">
        <v>361</v>
      </c>
      <c r="K7" s="164">
        <v>398</v>
      </c>
      <c r="L7" s="164">
        <v>504</v>
      </c>
      <c r="M7" s="164">
        <v>239</v>
      </c>
      <c r="N7" s="164">
        <v>177</v>
      </c>
    </row>
    <row r="8" spans="1:14" s="164" customFormat="1" ht="15" customHeight="1">
      <c r="A8" s="165"/>
      <c r="B8" s="161" t="s">
        <v>17</v>
      </c>
      <c r="C8" s="166"/>
      <c r="D8" s="163">
        <v>2970</v>
      </c>
      <c r="E8" s="164">
        <v>105</v>
      </c>
      <c r="F8" s="164">
        <v>84</v>
      </c>
      <c r="G8" s="164">
        <v>435</v>
      </c>
      <c r="H8" s="164">
        <v>367</v>
      </c>
      <c r="I8" s="164">
        <v>360</v>
      </c>
      <c r="J8" s="164">
        <v>352</v>
      </c>
      <c r="K8" s="164">
        <v>375</v>
      </c>
      <c r="L8" s="164">
        <v>490</v>
      </c>
      <c r="M8" s="164">
        <v>251</v>
      </c>
      <c r="N8" s="164">
        <v>151</v>
      </c>
    </row>
    <row r="9" spans="1:14" s="164" customFormat="1" ht="15" customHeight="1">
      <c r="A9" s="165"/>
      <c r="B9" s="161" t="s">
        <v>18</v>
      </c>
      <c r="C9" s="166"/>
      <c r="D9" s="163">
        <v>2878</v>
      </c>
      <c r="E9" s="164">
        <v>84</v>
      </c>
      <c r="F9" s="164">
        <v>76</v>
      </c>
      <c r="G9" s="164">
        <v>398</v>
      </c>
      <c r="H9" s="164">
        <v>379</v>
      </c>
      <c r="I9" s="164">
        <v>337</v>
      </c>
      <c r="J9" s="164">
        <v>311</v>
      </c>
      <c r="K9" s="164">
        <v>389</v>
      </c>
      <c r="L9" s="164">
        <v>487</v>
      </c>
      <c r="M9" s="164">
        <v>250</v>
      </c>
      <c r="N9" s="164">
        <v>167</v>
      </c>
    </row>
    <row r="10" spans="1:14" s="164" customFormat="1" ht="15" customHeight="1">
      <c r="A10" s="165"/>
      <c r="B10" s="161" t="s">
        <v>19</v>
      </c>
      <c r="C10" s="166"/>
      <c r="D10" s="163">
        <v>2539</v>
      </c>
      <c r="E10" s="164">
        <v>74</v>
      </c>
      <c r="F10" s="164">
        <v>37</v>
      </c>
      <c r="G10" s="164">
        <v>368</v>
      </c>
      <c r="H10" s="164">
        <v>306</v>
      </c>
      <c r="I10" s="164">
        <v>310</v>
      </c>
      <c r="J10" s="164">
        <v>285</v>
      </c>
      <c r="K10" s="164">
        <v>365</v>
      </c>
      <c r="L10" s="164">
        <v>447</v>
      </c>
      <c r="M10" s="164">
        <v>215</v>
      </c>
      <c r="N10" s="164">
        <v>132</v>
      </c>
    </row>
    <row r="11" spans="1:14" s="270" customFormat="1" ht="15" customHeight="1">
      <c r="A11" s="265"/>
      <c r="B11" s="266" t="s">
        <v>233</v>
      </c>
      <c r="C11" s="267"/>
      <c r="D11" s="268">
        <v>2138</v>
      </c>
      <c r="E11" s="269">
        <v>60</v>
      </c>
      <c r="F11" s="269">
        <v>55</v>
      </c>
      <c r="G11" s="269">
        <v>309</v>
      </c>
      <c r="H11" s="269">
        <v>280</v>
      </c>
      <c r="I11" s="269">
        <v>278</v>
      </c>
      <c r="J11" s="269">
        <v>260</v>
      </c>
      <c r="K11" s="269">
        <v>275</v>
      </c>
      <c r="L11" s="269">
        <v>338</v>
      </c>
      <c r="M11" s="269">
        <v>183</v>
      </c>
      <c r="N11" s="269">
        <v>100</v>
      </c>
    </row>
    <row r="12" spans="1:14" s="148" customFormat="1" ht="10.5" customHeight="1" thickBot="1">
      <c r="A12" s="167"/>
      <c r="B12" s="167"/>
      <c r="C12" s="170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1:14" s="171" customFormat="1" ht="19.5" customHeight="1" thickTop="1">
      <c r="A13" s="344" t="s">
        <v>137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</row>
  </sheetData>
  <mergeCells count="6">
    <mergeCell ref="J2:L2"/>
    <mergeCell ref="J3:N3"/>
    <mergeCell ref="A13:N13"/>
    <mergeCell ref="A4:C5"/>
    <mergeCell ref="E4:N4"/>
    <mergeCell ref="D4:D5"/>
  </mergeCells>
  <printOptions/>
  <pageMargins left="0.49" right="0.42" top="0.66" bottom="0" header="3.59" footer="0.5118110236220472"/>
  <pageSetup horizontalDpi="600" verticalDpi="600" orientation="portrait" paperSize="9" scale="86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M15"/>
  <sheetViews>
    <sheetView zoomScaleSheetLayoutView="100" workbookViewId="0" topLeftCell="A1">
      <selection activeCell="A2" sqref="A2"/>
    </sheetView>
  </sheetViews>
  <sheetFormatPr defaultColWidth="8.796875" defaultRowHeight="14.25"/>
  <cols>
    <col min="1" max="1" width="2.59765625" style="12" customWidth="1"/>
    <col min="2" max="2" width="6.59765625" style="12" customWidth="1"/>
    <col min="3" max="3" width="5.59765625" style="12" customWidth="1"/>
    <col min="4" max="4" width="0.8984375" style="12" customWidth="1"/>
    <col min="5" max="5" width="11.19921875" style="12" customWidth="1"/>
    <col min="6" max="6" width="9.8984375" style="12" customWidth="1"/>
    <col min="7" max="7" width="11.5" style="12" customWidth="1"/>
    <col min="8" max="8" width="11.19921875" style="12" customWidth="1"/>
    <col min="9" max="9" width="9" style="12" customWidth="1"/>
    <col min="10" max="11" width="11.3984375" style="12" customWidth="1"/>
    <col min="12" max="12" width="10.59765625" style="12" customWidth="1"/>
    <col min="13" max="13" width="11.59765625" style="12" customWidth="1"/>
    <col min="14" max="16384" width="9" style="12" customWidth="1"/>
  </cols>
  <sheetData>
    <row r="1" spans="1:13" ht="6" customHeight="1">
      <c r="A1" s="148"/>
      <c r="C1" s="5"/>
      <c r="D1" s="5"/>
      <c r="E1" s="174"/>
      <c r="F1" s="114"/>
      <c r="G1" s="175"/>
      <c r="H1" s="98"/>
      <c r="I1" s="152"/>
      <c r="J1" s="100"/>
      <c r="K1" s="173"/>
      <c r="L1" s="148"/>
      <c r="M1" s="148"/>
    </row>
    <row r="2" spans="1:13" ht="18" customHeight="1">
      <c r="A2" s="148"/>
      <c r="B2" s="148"/>
      <c r="C2" s="358" t="s">
        <v>259</v>
      </c>
      <c r="D2" s="358"/>
      <c r="E2" s="358"/>
      <c r="F2" s="358"/>
      <c r="G2" s="358"/>
      <c r="H2" s="358"/>
      <c r="I2" s="358"/>
      <c r="J2" s="1"/>
      <c r="K2" s="1"/>
      <c r="M2" s="148"/>
    </row>
    <row r="3" spans="1:13" ht="21.75" customHeight="1" thickBot="1">
      <c r="A3" s="148"/>
      <c r="B3" s="148"/>
      <c r="C3" s="148"/>
      <c r="D3" s="148"/>
      <c r="E3" s="148"/>
      <c r="F3" s="148"/>
      <c r="G3" s="148"/>
      <c r="H3" s="148"/>
      <c r="I3" s="343" t="s">
        <v>210</v>
      </c>
      <c r="J3" s="343"/>
      <c r="K3" s="343"/>
      <c r="L3" s="343"/>
      <c r="M3" s="343"/>
    </row>
    <row r="4" spans="1:13" ht="18.75" customHeight="1" thickTop="1">
      <c r="A4" s="356" t="s">
        <v>138</v>
      </c>
      <c r="B4" s="346"/>
      <c r="C4" s="350"/>
      <c r="D4" s="176"/>
      <c r="E4" s="353" t="s">
        <v>139</v>
      </c>
      <c r="F4" s="355"/>
      <c r="G4" s="345"/>
      <c r="H4" s="349" t="s">
        <v>140</v>
      </c>
      <c r="I4" s="349"/>
      <c r="J4" s="353"/>
      <c r="K4" s="349" t="s">
        <v>255</v>
      </c>
      <c r="L4" s="349"/>
      <c r="M4" s="353"/>
    </row>
    <row r="5" spans="1:13" ht="18.75" customHeight="1">
      <c r="A5" s="347"/>
      <c r="B5" s="348"/>
      <c r="C5" s="357"/>
      <c r="D5" s="177"/>
      <c r="E5" s="178" t="s">
        <v>256</v>
      </c>
      <c r="F5" s="178" t="s">
        <v>257</v>
      </c>
      <c r="G5" s="179" t="s">
        <v>258</v>
      </c>
      <c r="H5" s="178" t="s">
        <v>256</v>
      </c>
      <c r="I5" s="178" t="s">
        <v>257</v>
      </c>
      <c r="J5" s="179" t="s">
        <v>258</v>
      </c>
      <c r="K5" s="178" t="s">
        <v>256</v>
      </c>
      <c r="L5" s="178" t="s">
        <v>257</v>
      </c>
      <c r="M5" s="179" t="s">
        <v>258</v>
      </c>
    </row>
    <row r="6" spans="1:13" ht="4.5" customHeight="1">
      <c r="A6" s="180"/>
      <c r="B6" s="180"/>
      <c r="C6" s="180"/>
      <c r="D6" s="158"/>
      <c r="E6" s="181"/>
      <c r="F6" s="181"/>
      <c r="G6" s="181"/>
      <c r="H6" s="181"/>
      <c r="I6" s="181"/>
      <c r="J6" s="181"/>
      <c r="K6" s="181"/>
      <c r="L6" s="181"/>
      <c r="M6" s="181"/>
    </row>
    <row r="7" spans="1:13" s="273" customFormat="1" ht="13.5" customHeight="1">
      <c r="A7" s="351" t="s">
        <v>225</v>
      </c>
      <c r="B7" s="352"/>
      <c r="C7" s="352"/>
      <c r="D7" s="271"/>
      <c r="E7" s="272">
        <v>2878</v>
      </c>
      <c r="F7" s="272">
        <v>39</v>
      </c>
      <c r="G7" s="272">
        <v>3698</v>
      </c>
      <c r="H7" s="272">
        <v>2539</v>
      </c>
      <c r="I7" s="272">
        <v>34</v>
      </c>
      <c r="J7" s="272">
        <v>3236</v>
      </c>
      <c r="K7" s="272">
        <v>2138</v>
      </c>
      <c r="L7" s="272">
        <v>30</v>
      </c>
      <c r="M7" s="272">
        <v>2733</v>
      </c>
    </row>
    <row r="8" spans="1:13" s="95" customFormat="1" ht="12.75" customHeight="1">
      <c r="A8" s="182"/>
      <c r="B8" s="354" t="s">
        <v>141</v>
      </c>
      <c r="C8" s="354"/>
      <c r="D8" s="183"/>
      <c r="E8" s="184">
        <v>956</v>
      </c>
      <c r="F8" s="184">
        <v>14</v>
      </c>
      <c r="G8" s="184">
        <v>1324</v>
      </c>
      <c r="H8" s="184">
        <v>854</v>
      </c>
      <c r="I8" s="184">
        <v>7</v>
      </c>
      <c r="J8" s="184">
        <v>1152</v>
      </c>
      <c r="K8" s="184">
        <v>705</v>
      </c>
      <c r="L8" s="184">
        <v>10</v>
      </c>
      <c r="M8" s="184">
        <v>970</v>
      </c>
    </row>
    <row r="9" spans="1:13" s="95" customFormat="1" ht="12.75" customHeight="1">
      <c r="A9" s="182"/>
      <c r="B9" s="354" t="s">
        <v>142</v>
      </c>
      <c r="C9" s="354"/>
      <c r="D9" s="183"/>
      <c r="E9" s="184">
        <v>959</v>
      </c>
      <c r="F9" s="184">
        <v>19</v>
      </c>
      <c r="G9" s="184">
        <v>1202</v>
      </c>
      <c r="H9" s="184">
        <v>872</v>
      </c>
      <c r="I9" s="184">
        <v>17</v>
      </c>
      <c r="J9" s="184">
        <v>1107</v>
      </c>
      <c r="K9" s="184">
        <v>716</v>
      </c>
      <c r="L9" s="184">
        <v>13</v>
      </c>
      <c r="M9" s="184">
        <v>868</v>
      </c>
    </row>
    <row r="10" spans="1:13" s="95" customFormat="1" ht="12.75" customHeight="1">
      <c r="A10" s="182"/>
      <c r="B10" s="360" t="s">
        <v>143</v>
      </c>
      <c r="C10" s="354"/>
      <c r="D10" s="183"/>
      <c r="E10" s="184">
        <v>804</v>
      </c>
      <c r="F10" s="184">
        <v>5</v>
      </c>
      <c r="G10" s="184">
        <v>968</v>
      </c>
      <c r="H10" s="184">
        <v>667</v>
      </c>
      <c r="I10" s="184">
        <v>7</v>
      </c>
      <c r="J10" s="184">
        <v>809</v>
      </c>
      <c r="K10" s="184">
        <v>573</v>
      </c>
      <c r="L10" s="184">
        <v>4</v>
      </c>
      <c r="M10" s="184">
        <v>683</v>
      </c>
    </row>
    <row r="11" spans="1:13" s="95" customFormat="1" ht="12.75" customHeight="1">
      <c r="A11" s="182"/>
      <c r="B11" s="359" t="s">
        <v>144</v>
      </c>
      <c r="C11" s="359"/>
      <c r="D11" s="185"/>
      <c r="E11" s="184">
        <v>27</v>
      </c>
      <c r="F11" s="184">
        <v>1</v>
      </c>
      <c r="G11" s="184">
        <v>50</v>
      </c>
      <c r="H11" s="184">
        <v>16</v>
      </c>
      <c r="I11" s="184">
        <v>1</v>
      </c>
      <c r="J11" s="184">
        <v>19</v>
      </c>
      <c r="K11" s="184">
        <v>17</v>
      </c>
      <c r="L11" s="184">
        <v>2</v>
      </c>
      <c r="M11" s="184">
        <v>48</v>
      </c>
    </row>
    <row r="12" spans="1:13" s="95" customFormat="1" ht="12.75" customHeight="1">
      <c r="A12" s="182"/>
      <c r="B12" s="354" t="s">
        <v>145</v>
      </c>
      <c r="C12" s="354"/>
      <c r="D12" s="183"/>
      <c r="E12" s="186">
        <v>132</v>
      </c>
      <c r="F12" s="186">
        <v>0</v>
      </c>
      <c r="G12" s="186">
        <v>154</v>
      </c>
      <c r="H12" s="186">
        <v>130</v>
      </c>
      <c r="I12" s="186">
        <v>2</v>
      </c>
      <c r="J12" s="186">
        <v>149</v>
      </c>
      <c r="K12" s="186">
        <v>119</v>
      </c>
      <c r="L12" s="186">
        <v>1</v>
      </c>
      <c r="M12" s="186">
        <v>146</v>
      </c>
    </row>
    <row r="13" spans="1:13" s="95" customFormat="1" ht="3.75" customHeight="1" thickBot="1">
      <c r="A13" s="187"/>
      <c r="B13" s="188"/>
      <c r="C13" s="188"/>
      <c r="D13" s="189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1:13" s="112" customFormat="1" ht="19.5" customHeight="1" thickTop="1">
      <c r="A14" s="191" t="s">
        <v>137</v>
      </c>
      <c r="B14" s="192"/>
      <c r="C14" s="192"/>
      <c r="D14" s="192"/>
      <c r="E14" s="192"/>
      <c r="F14" s="192"/>
      <c r="G14" s="192"/>
      <c r="H14" s="192"/>
      <c r="I14" s="192"/>
      <c r="J14" s="193"/>
      <c r="K14" s="193"/>
      <c r="L14" s="193"/>
      <c r="M14" s="193"/>
    </row>
    <row r="15" spans="1:13" ht="13.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</row>
  </sheetData>
  <mergeCells count="12">
    <mergeCell ref="C2:I2"/>
    <mergeCell ref="B11:C11"/>
    <mergeCell ref="B8:C8"/>
    <mergeCell ref="I3:M3"/>
    <mergeCell ref="K4:M4"/>
    <mergeCell ref="B9:C9"/>
    <mergeCell ref="B10:C10"/>
    <mergeCell ref="A7:C7"/>
    <mergeCell ref="H4:J4"/>
    <mergeCell ref="B12:C12"/>
    <mergeCell ref="E4:G4"/>
    <mergeCell ref="A4:C5"/>
  </mergeCells>
  <printOptions/>
  <pageMargins left="0.21" right="0.36" top="0.57" bottom="0" header="3.33" footer="0.5118110236220472"/>
  <pageSetup horizontalDpi="1200" verticalDpi="12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AD35"/>
  <sheetViews>
    <sheetView zoomScaleSheetLayoutView="90" workbookViewId="0" topLeftCell="A1">
      <pane xSplit="7" ySplit="4" topLeftCell="H5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" sqref="A1"/>
    </sheetView>
  </sheetViews>
  <sheetFormatPr defaultColWidth="8.796875" defaultRowHeight="14.25"/>
  <cols>
    <col min="1" max="1" width="3.59765625" style="12" customWidth="1"/>
    <col min="2" max="2" width="1.8984375" style="12" customWidth="1"/>
    <col min="3" max="3" width="2.5" style="12" customWidth="1"/>
    <col min="4" max="4" width="2.59765625" style="12" customWidth="1"/>
    <col min="5" max="6" width="3.59765625" style="12" customWidth="1"/>
    <col min="7" max="7" width="0.6953125" style="12" customWidth="1"/>
    <col min="8" max="8" width="11" style="12" customWidth="1"/>
    <col min="9" max="10" width="9.3984375" style="12" customWidth="1"/>
    <col min="11" max="14" width="10.09765625" style="12" customWidth="1"/>
    <col min="15" max="15" width="11.09765625" style="12" customWidth="1"/>
    <col min="16" max="16" width="9.8984375" style="12" customWidth="1"/>
    <col min="17" max="17" width="7.69921875" style="12" customWidth="1"/>
    <col min="18" max="18" width="10.3984375" style="12" customWidth="1"/>
    <col min="19" max="21" width="8.09765625" style="12" customWidth="1"/>
    <col min="22" max="27" width="8.59765625" style="12" customWidth="1"/>
    <col min="28" max="28" width="8.09765625" style="230" customWidth="1"/>
    <col min="29" max="29" width="3.69921875" style="230" customWidth="1"/>
    <col min="30" max="30" width="3.69921875" style="12" customWidth="1"/>
    <col min="31" max="16384" width="9" style="12" customWidth="1"/>
  </cols>
  <sheetData>
    <row r="1" spans="1:29" s="1" customFormat="1" ht="18" customHeight="1">
      <c r="A1" s="194"/>
      <c r="C1" s="335" t="s">
        <v>276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67" t="s">
        <v>226</v>
      </c>
      <c r="R1" s="367"/>
      <c r="S1" s="367"/>
      <c r="T1" s="100" t="s">
        <v>227</v>
      </c>
      <c r="U1" s="100"/>
      <c r="V1" s="99"/>
      <c r="W1" s="59"/>
      <c r="AB1" s="5"/>
      <c r="AC1" s="5"/>
    </row>
    <row r="2" spans="25:30" s="1" customFormat="1" ht="21.75" customHeight="1" thickBot="1">
      <c r="Y2" s="168" t="s">
        <v>146</v>
      </c>
      <c r="Z2" s="168"/>
      <c r="AA2" s="168"/>
      <c r="AB2" s="168"/>
      <c r="AC2" s="168"/>
      <c r="AD2" s="168"/>
    </row>
    <row r="3" spans="1:30" ht="19.5" customHeight="1" thickTop="1">
      <c r="A3" s="369" t="s">
        <v>147</v>
      </c>
      <c r="B3" s="369"/>
      <c r="C3" s="369"/>
      <c r="D3" s="369"/>
      <c r="E3" s="369"/>
      <c r="F3" s="369"/>
      <c r="G3" s="370"/>
      <c r="H3" s="71"/>
      <c r="I3" s="71"/>
      <c r="J3" s="197" t="s">
        <v>211</v>
      </c>
      <c r="K3" s="368" t="s">
        <v>148</v>
      </c>
      <c r="L3" s="368"/>
      <c r="M3" s="368"/>
      <c r="N3" s="368"/>
      <c r="O3" s="197"/>
      <c r="P3" s="71"/>
      <c r="Q3" s="198"/>
      <c r="R3" s="70"/>
      <c r="S3" s="71"/>
      <c r="T3" s="71"/>
      <c r="U3" s="285" t="s">
        <v>149</v>
      </c>
      <c r="V3" s="285"/>
      <c r="W3" s="285"/>
      <c r="X3" s="285"/>
      <c r="Y3" s="285"/>
      <c r="Z3" s="71"/>
      <c r="AA3" s="71"/>
      <c r="AB3" s="199"/>
      <c r="AC3" s="361" t="s">
        <v>150</v>
      </c>
      <c r="AD3" s="362"/>
    </row>
    <row r="4" spans="1:30" ht="22.5" customHeight="1">
      <c r="A4" s="371"/>
      <c r="B4" s="371"/>
      <c r="C4" s="371"/>
      <c r="D4" s="371"/>
      <c r="E4" s="371"/>
      <c r="F4" s="371"/>
      <c r="G4" s="372"/>
      <c r="H4" s="200" t="s">
        <v>87</v>
      </c>
      <c r="I4" s="201" t="s">
        <v>151</v>
      </c>
      <c r="J4" s="73" t="s">
        <v>152</v>
      </c>
      <c r="K4" s="73" t="s">
        <v>153</v>
      </c>
      <c r="L4" s="73" t="s">
        <v>212</v>
      </c>
      <c r="M4" s="73" t="s">
        <v>213</v>
      </c>
      <c r="N4" s="73" t="s">
        <v>214</v>
      </c>
      <c r="O4" s="73" t="s">
        <v>154</v>
      </c>
      <c r="P4" s="73" t="s">
        <v>145</v>
      </c>
      <c r="Q4" s="72" t="s">
        <v>155</v>
      </c>
      <c r="R4" s="73" t="s">
        <v>215</v>
      </c>
      <c r="S4" s="73" t="s">
        <v>156</v>
      </c>
      <c r="T4" s="73" t="s">
        <v>157</v>
      </c>
      <c r="U4" s="73" t="s">
        <v>113</v>
      </c>
      <c r="V4" s="202" t="s">
        <v>158</v>
      </c>
      <c r="W4" s="73" t="s">
        <v>159</v>
      </c>
      <c r="X4" s="73" t="s">
        <v>160</v>
      </c>
      <c r="Y4" s="73" t="s">
        <v>161</v>
      </c>
      <c r="Z4" s="73" t="s">
        <v>162</v>
      </c>
      <c r="AA4" s="73" t="s">
        <v>163</v>
      </c>
      <c r="AB4" s="203" t="s">
        <v>164</v>
      </c>
      <c r="AC4" s="363"/>
      <c r="AD4" s="364"/>
    </row>
    <row r="5" spans="1:30" s="1" customFormat="1" ht="7.5" customHeight="1">
      <c r="A5" s="13"/>
      <c r="B5" s="13"/>
      <c r="C5" s="13"/>
      <c r="D5" s="13"/>
      <c r="E5" s="13"/>
      <c r="F5" s="13"/>
      <c r="G5" s="14"/>
      <c r="H5" s="204"/>
      <c r="I5" s="366"/>
      <c r="J5" s="366"/>
      <c r="L5" s="13"/>
      <c r="M5" s="13"/>
      <c r="N5" s="13"/>
      <c r="O5" s="13"/>
      <c r="P5" s="13"/>
      <c r="Q5" s="13"/>
      <c r="R5" s="13"/>
      <c r="T5" s="13"/>
      <c r="U5" s="13"/>
      <c r="V5" s="13"/>
      <c r="W5" s="13"/>
      <c r="X5" s="13"/>
      <c r="Y5" s="13"/>
      <c r="Z5" s="13"/>
      <c r="AA5" s="13"/>
      <c r="AB5" s="13"/>
      <c r="AC5" s="120"/>
      <c r="AD5" s="13"/>
    </row>
    <row r="6" spans="1:30" s="21" customFormat="1" ht="12.75" customHeight="1">
      <c r="A6" s="373" t="s">
        <v>15</v>
      </c>
      <c r="B6" s="373"/>
      <c r="C6" s="17" t="s">
        <v>260</v>
      </c>
      <c r="D6" s="46" t="s">
        <v>16</v>
      </c>
      <c r="E6" s="46"/>
      <c r="F6" s="46"/>
      <c r="G6" s="48"/>
      <c r="H6" s="205">
        <v>3048</v>
      </c>
      <c r="I6" s="365">
        <v>11</v>
      </c>
      <c r="J6" s="365"/>
      <c r="K6" s="184">
        <v>448</v>
      </c>
      <c r="L6" s="206">
        <v>89</v>
      </c>
      <c r="M6" s="206">
        <v>136</v>
      </c>
      <c r="N6" s="206">
        <v>404</v>
      </c>
      <c r="O6" s="184">
        <v>1953</v>
      </c>
      <c r="P6" s="206">
        <v>4</v>
      </c>
      <c r="Q6" s="206">
        <v>3</v>
      </c>
      <c r="R6" s="207">
        <v>3048</v>
      </c>
      <c r="S6" s="206">
        <v>0</v>
      </c>
      <c r="T6" s="207">
        <v>1</v>
      </c>
      <c r="U6" s="206">
        <v>7</v>
      </c>
      <c r="V6" s="206">
        <v>177</v>
      </c>
      <c r="W6" s="206">
        <v>798</v>
      </c>
      <c r="X6" s="206">
        <v>529</v>
      </c>
      <c r="Y6" s="206">
        <v>460</v>
      </c>
      <c r="Z6" s="206">
        <v>497</v>
      </c>
      <c r="AA6" s="206">
        <v>576</v>
      </c>
      <c r="AB6" s="206">
        <v>3</v>
      </c>
      <c r="AC6" s="208" t="s">
        <v>265</v>
      </c>
      <c r="AD6" s="47" t="s">
        <v>165</v>
      </c>
    </row>
    <row r="7" spans="1:30" s="21" customFormat="1" ht="12.75" customHeight="1">
      <c r="A7" s="46"/>
      <c r="B7" s="46"/>
      <c r="C7" s="17" t="s">
        <v>17</v>
      </c>
      <c r="D7" s="46"/>
      <c r="E7" s="46"/>
      <c r="F7" s="46"/>
      <c r="G7" s="48"/>
      <c r="H7" s="205">
        <v>2970</v>
      </c>
      <c r="I7" s="365">
        <v>19</v>
      </c>
      <c r="J7" s="365"/>
      <c r="K7" s="184">
        <v>411</v>
      </c>
      <c r="L7" s="206">
        <v>76</v>
      </c>
      <c r="M7" s="206">
        <v>95</v>
      </c>
      <c r="N7" s="206">
        <v>368</v>
      </c>
      <c r="O7" s="184">
        <v>1987</v>
      </c>
      <c r="P7" s="206">
        <v>10</v>
      </c>
      <c r="Q7" s="206">
        <v>4</v>
      </c>
      <c r="R7" s="207">
        <v>2970</v>
      </c>
      <c r="S7" s="206">
        <v>0</v>
      </c>
      <c r="T7" s="207">
        <v>1</v>
      </c>
      <c r="U7" s="206">
        <v>5</v>
      </c>
      <c r="V7" s="206">
        <v>138</v>
      </c>
      <c r="W7" s="206">
        <v>744</v>
      </c>
      <c r="X7" s="206">
        <v>501</v>
      </c>
      <c r="Y7" s="206">
        <v>448</v>
      </c>
      <c r="Z7" s="206">
        <v>542</v>
      </c>
      <c r="AA7" s="206">
        <v>587</v>
      </c>
      <c r="AB7" s="206">
        <v>4</v>
      </c>
      <c r="AC7" s="208" t="s">
        <v>17</v>
      </c>
      <c r="AD7" s="47"/>
    </row>
    <row r="8" spans="1:30" s="21" customFormat="1" ht="12.75" customHeight="1">
      <c r="A8" s="46"/>
      <c r="B8" s="46"/>
      <c r="C8" s="17" t="s">
        <v>18</v>
      </c>
      <c r="D8" s="46"/>
      <c r="E8" s="46"/>
      <c r="F8" s="46"/>
      <c r="G8" s="48"/>
      <c r="H8" s="205">
        <v>2878</v>
      </c>
      <c r="I8" s="365">
        <v>12</v>
      </c>
      <c r="J8" s="365">
        <v>0</v>
      </c>
      <c r="K8" s="184">
        <v>370</v>
      </c>
      <c r="L8" s="206">
        <v>80</v>
      </c>
      <c r="M8" s="206">
        <v>98</v>
      </c>
      <c r="N8" s="206">
        <v>344</v>
      </c>
      <c r="O8" s="184">
        <v>1946</v>
      </c>
      <c r="P8" s="206">
        <v>13</v>
      </c>
      <c r="Q8" s="206">
        <v>15</v>
      </c>
      <c r="R8" s="207">
        <v>2878</v>
      </c>
      <c r="S8" s="206">
        <v>3</v>
      </c>
      <c r="T8" s="206">
        <v>0</v>
      </c>
      <c r="U8" s="206">
        <v>6</v>
      </c>
      <c r="V8" s="206">
        <v>143</v>
      </c>
      <c r="W8" s="206">
        <v>684</v>
      </c>
      <c r="X8" s="206">
        <v>511</v>
      </c>
      <c r="Y8" s="206">
        <v>410</v>
      </c>
      <c r="Z8" s="206">
        <v>503</v>
      </c>
      <c r="AA8" s="206">
        <v>603</v>
      </c>
      <c r="AB8" s="206">
        <v>15</v>
      </c>
      <c r="AC8" s="208" t="s">
        <v>266</v>
      </c>
      <c r="AD8" s="47"/>
    </row>
    <row r="9" spans="1:30" s="21" customFormat="1" ht="12.75" customHeight="1">
      <c r="A9" s="46"/>
      <c r="B9" s="46"/>
      <c r="C9" s="17" t="s">
        <v>19</v>
      </c>
      <c r="D9" s="46"/>
      <c r="E9" s="46"/>
      <c r="F9" s="46"/>
      <c r="G9" s="48"/>
      <c r="H9" s="205">
        <v>2539</v>
      </c>
      <c r="I9" s="365">
        <v>13</v>
      </c>
      <c r="J9" s="365"/>
      <c r="K9" s="184">
        <v>296</v>
      </c>
      <c r="L9" s="206">
        <v>84</v>
      </c>
      <c r="M9" s="206">
        <v>86</v>
      </c>
      <c r="N9" s="206">
        <v>291</v>
      </c>
      <c r="O9" s="184">
        <v>1717</v>
      </c>
      <c r="P9" s="206">
        <v>34</v>
      </c>
      <c r="Q9" s="206">
        <v>18</v>
      </c>
      <c r="R9" s="207">
        <v>2539</v>
      </c>
      <c r="S9" s="206">
        <v>2</v>
      </c>
      <c r="T9" s="206">
        <v>6</v>
      </c>
      <c r="U9" s="206">
        <v>7</v>
      </c>
      <c r="V9" s="206">
        <v>119</v>
      </c>
      <c r="W9" s="206">
        <v>585</v>
      </c>
      <c r="X9" s="206">
        <v>436</v>
      </c>
      <c r="Y9" s="206">
        <v>318</v>
      </c>
      <c r="Z9" s="206">
        <v>471</v>
      </c>
      <c r="AA9" s="206">
        <v>577</v>
      </c>
      <c r="AB9" s="206">
        <v>18</v>
      </c>
      <c r="AC9" s="208" t="s">
        <v>19</v>
      </c>
      <c r="AD9" s="47"/>
    </row>
    <row r="10" spans="1:30" s="259" customFormat="1" ht="12.75" customHeight="1">
      <c r="A10" s="125"/>
      <c r="B10" s="125"/>
      <c r="C10" s="240" t="s">
        <v>233</v>
      </c>
      <c r="D10" s="125"/>
      <c r="E10" s="125"/>
      <c r="F10" s="125"/>
      <c r="G10" s="247"/>
      <c r="H10" s="274">
        <v>2138</v>
      </c>
      <c r="I10" s="376">
        <v>7</v>
      </c>
      <c r="J10" s="376"/>
      <c r="K10" s="275">
        <v>245</v>
      </c>
      <c r="L10" s="275">
        <v>49</v>
      </c>
      <c r="M10" s="275">
        <v>67</v>
      </c>
      <c r="N10" s="275">
        <v>232</v>
      </c>
      <c r="O10" s="275">
        <v>1513</v>
      </c>
      <c r="P10" s="275">
        <v>13</v>
      </c>
      <c r="Q10" s="275">
        <v>12</v>
      </c>
      <c r="R10" s="276">
        <v>2138</v>
      </c>
      <c r="S10" s="275">
        <v>1</v>
      </c>
      <c r="T10" s="275">
        <v>1</v>
      </c>
      <c r="U10" s="275">
        <v>4</v>
      </c>
      <c r="V10" s="275">
        <v>85</v>
      </c>
      <c r="W10" s="275">
        <v>449</v>
      </c>
      <c r="X10" s="275">
        <v>361</v>
      </c>
      <c r="Y10" s="275">
        <v>314</v>
      </c>
      <c r="Z10" s="275">
        <v>361</v>
      </c>
      <c r="AA10" s="275">
        <v>550</v>
      </c>
      <c r="AB10" s="275">
        <v>12</v>
      </c>
      <c r="AC10" s="277" t="s">
        <v>233</v>
      </c>
      <c r="AD10" s="246"/>
    </row>
    <row r="11" spans="1:30" s="1" customFormat="1" ht="7.5" customHeight="1">
      <c r="A11" s="36"/>
      <c r="B11" s="36"/>
      <c r="C11" s="36"/>
      <c r="D11" s="36"/>
      <c r="E11" s="36"/>
      <c r="F11" s="36"/>
      <c r="G11" s="37"/>
      <c r="H11" s="209"/>
      <c r="I11" s="374"/>
      <c r="J11" s="374"/>
      <c r="K11" s="210"/>
      <c r="L11" s="210"/>
      <c r="M11" s="210"/>
      <c r="N11" s="210"/>
      <c r="O11" s="210"/>
      <c r="P11" s="210"/>
      <c r="Q11" s="210"/>
      <c r="R11" s="311"/>
      <c r="S11" s="211"/>
      <c r="T11" s="211"/>
      <c r="U11" s="210"/>
      <c r="V11" s="210"/>
      <c r="W11" s="210"/>
      <c r="X11" s="210"/>
      <c r="Y11" s="210"/>
      <c r="Z11" s="210"/>
      <c r="AA11" s="210"/>
      <c r="AB11" s="212"/>
      <c r="AC11" s="213"/>
      <c r="AD11" s="36"/>
    </row>
    <row r="12" spans="1:30" s="1" customFormat="1" ht="12.75" customHeight="1">
      <c r="A12" s="214" t="s">
        <v>216</v>
      </c>
      <c r="B12" s="36"/>
      <c r="C12" s="375" t="s">
        <v>166</v>
      </c>
      <c r="D12" s="375"/>
      <c r="E12" s="375"/>
      <c r="F12" s="319"/>
      <c r="G12" s="37"/>
      <c r="H12" s="216">
        <v>1596</v>
      </c>
      <c r="I12" s="365">
        <v>4</v>
      </c>
      <c r="J12" s="365"/>
      <c r="K12" s="184">
        <v>213</v>
      </c>
      <c r="L12" s="184">
        <v>40</v>
      </c>
      <c r="M12" s="184">
        <v>54</v>
      </c>
      <c r="N12" s="184">
        <v>195</v>
      </c>
      <c r="O12" s="184">
        <v>1089</v>
      </c>
      <c r="P12" s="211">
        <v>1</v>
      </c>
      <c r="Q12" s="211">
        <v>0</v>
      </c>
      <c r="R12" s="311">
        <f aca="true" t="shared" si="0" ref="R12:R32">SUM(S12:AB12)</f>
        <v>1596</v>
      </c>
      <c r="S12" s="211">
        <v>0</v>
      </c>
      <c r="T12" s="211">
        <v>0</v>
      </c>
      <c r="U12" s="211">
        <f>SUM(U13:U15)</f>
        <v>0</v>
      </c>
      <c r="V12" s="211">
        <f aca="true" t="shared" si="1" ref="V12:AA12">SUM(V13:V15)</f>
        <v>69</v>
      </c>
      <c r="W12" s="211">
        <f t="shared" si="1"/>
        <v>390</v>
      </c>
      <c r="X12" s="211">
        <f t="shared" si="1"/>
        <v>286</v>
      </c>
      <c r="Y12" s="211">
        <f t="shared" si="1"/>
        <v>247</v>
      </c>
      <c r="Z12" s="211">
        <f t="shared" si="1"/>
        <v>250</v>
      </c>
      <c r="AA12" s="211">
        <f t="shared" si="1"/>
        <v>354</v>
      </c>
      <c r="AB12" s="184">
        <v>0</v>
      </c>
      <c r="AC12" s="217" t="s">
        <v>267</v>
      </c>
      <c r="AD12" s="36"/>
    </row>
    <row r="13" spans="1:30" s="1" customFormat="1" ht="12.75" customHeight="1">
      <c r="A13" s="214" t="s">
        <v>167</v>
      </c>
      <c r="B13" s="36"/>
      <c r="C13" s="36"/>
      <c r="D13" s="137" t="s">
        <v>168</v>
      </c>
      <c r="E13" s="137"/>
      <c r="F13" s="137"/>
      <c r="G13" s="37"/>
      <c r="H13" s="216">
        <v>15</v>
      </c>
      <c r="I13" s="377" t="s">
        <v>261</v>
      </c>
      <c r="J13" s="377"/>
      <c r="K13" s="184">
        <v>1</v>
      </c>
      <c r="L13" s="184">
        <v>0</v>
      </c>
      <c r="M13" s="184">
        <v>0</v>
      </c>
      <c r="N13" s="184">
        <v>1</v>
      </c>
      <c r="O13" s="184">
        <v>13</v>
      </c>
      <c r="P13" s="211">
        <v>0</v>
      </c>
      <c r="Q13" s="211">
        <v>0</v>
      </c>
      <c r="R13" s="311">
        <f t="shared" si="0"/>
        <v>15</v>
      </c>
      <c r="S13" s="211">
        <v>0</v>
      </c>
      <c r="T13" s="211">
        <v>0</v>
      </c>
      <c r="U13" s="184">
        <v>0</v>
      </c>
      <c r="V13" s="184">
        <v>0</v>
      </c>
      <c r="W13" s="184">
        <v>1</v>
      </c>
      <c r="X13" s="211">
        <v>2</v>
      </c>
      <c r="Y13" s="211">
        <v>4</v>
      </c>
      <c r="Z13" s="211">
        <v>4</v>
      </c>
      <c r="AA13" s="211">
        <v>4</v>
      </c>
      <c r="AB13" s="211">
        <v>0</v>
      </c>
      <c r="AC13" s="217" t="s">
        <v>268</v>
      </c>
      <c r="AD13" s="36"/>
    </row>
    <row r="14" spans="1:30" s="1" customFormat="1" ht="12.75" customHeight="1">
      <c r="A14" s="214" t="s">
        <v>262</v>
      </c>
      <c r="B14" s="36"/>
      <c r="C14" s="36"/>
      <c r="D14" s="137" t="s">
        <v>169</v>
      </c>
      <c r="E14" s="137"/>
      <c r="F14" s="137"/>
      <c r="G14" s="37"/>
      <c r="H14" s="216">
        <v>944</v>
      </c>
      <c r="I14" s="365">
        <v>1</v>
      </c>
      <c r="J14" s="365"/>
      <c r="K14" s="184">
        <v>101</v>
      </c>
      <c r="L14" s="184">
        <v>16</v>
      </c>
      <c r="M14" s="184">
        <v>29</v>
      </c>
      <c r="N14" s="184">
        <v>103</v>
      </c>
      <c r="O14" s="184">
        <v>646</v>
      </c>
      <c r="P14" s="211">
        <v>0</v>
      </c>
      <c r="Q14" s="211">
        <v>0</v>
      </c>
      <c r="R14" s="311">
        <f t="shared" si="0"/>
        <v>944</v>
      </c>
      <c r="S14" s="211">
        <v>0</v>
      </c>
      <c r="T14" s="211">
        <v>0</v>
      </c>
      <c r="U14" s="211">
        <v>0</v>
      </c>
      <c r="V14" s="211">
        <v>25</v>
      </c>
      <c r="W14" s="211">
        <v>205</v>
      </c>
      <c r="X14" s="211">
        <v>176</v>
      </c>
      <c r="Y14" s="211">
        <v>162</v>
      </c>
      <c r="Z14" s="211">
        <v>154</v>
      </c>
      <c r="AA14" s="211">
        <v>222</v>
      </c>
      <c r="AB14" s="211">
        <v>0</v>
      </c>
      <c r="AC14" s="217" t="s">
        <v>269</v>
      </c>
      <c r="AD14" s="36"/>
    </row>
    <row r="15" spans="1:30" s="1" customFormat="1" ht="12.75" customHeight="1">
      <c r="A15" s="214" t="s">
        <v>217</v>
      </c>
      <c r="B15" s="36"/>
      <c r="C15" s="36"/>
      <c r="D15" s="137" t="s">
        <v>170</v>
      </c>
      <c r="E15" s="137"/>
      <c r="F15" s="137"/>
      <c r="G15" s="37"/>
      <c r="H15" s="216">
        <v>637</v>
      </c>
      <c r="I15" s="365">
        <v>3</v>
      </c>
      <c r="J15" s="365"/>
      <c r="K15" s="184">
        <v>111</v>
      </c>
      <c r="L15" s="184">
        <v>24</v>
      </c>
      <c r="M15" s="184">
        <v>25</v>
      </c>
      <c r="N15" s="184">
        <v>91</v>
      </c>
      <c r="O15" s="184">
        <v>382</v>
      </c>
      <c r="P15" s="211">
        <v>1</v>
      </c>
      <c r="Q15" s="211">
        <v>0</v>
      </c>
      <c r="R15" s="311">
        <f t="shared" si="0"/>
        <v>637</v>
      </c>
      <c r="S15" s="211">
        <v>0</v>
      </c>
      <c r="T15" s="211">
        <v>0</v>
      </c>
      <c r="U15" s="184">
        <v>0</v>
      </c>
      <c r="V15" s="211">
        <v>44</v>
      </c>
      <c r="W15" s="211">
        <v>184</v>
      </c>
      <c r="X15" s="211">
        <v>108</v>
      </c>
      <c r="Y15" s="211">
        <v>81</v>
      </c>
      <c r="Z15" s="211">
        <v>92</v>
      </c>
      <c r="AA15" s="211">
        <v>128</v>
      </c>
      <c r="AB15" s="211">
        <v>0</v>
      </c>
      <c r="AC15" s="217" t="s">
        <v>270</v>
      </c>
      <c r="AD15" s="36"/>
    </row>
    <row r="16" spans="1:30" s="1" customFormat="1" ht="7.5" customHeight="1">
      <c r="A16" s="214"/>
      <c r="B16" s="36"/>
      <c r="C16" s="36"/>
      <c r="D16" s="36"/>
      <c r="E16" s="36"/>
      <c r="F16" s="36"/>
      <c r="G16" s="37"/>
      <c r="H16" s="218"/>
      <c r="I16" s="219"/>
      <c r="J16" s="219"/>
      <c r="K16" s="219"/>
      <c r="L16" s="219"/>
      <c r="M16" s="219"/>
      <c r="N16" s="219"/>
      <c r="O16" s="219"/>
      <c r="P16" s="211"/>
      <c r="Q16" s="211"/>
      <c r="R16" s="3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7"/>
      <c r="AD16" s="36"/>
    </row>
    <row r="17" spans="1:30" s="1" customFormat="1" ht="12.75" customHeight="1">
      <c r="A17" s="214" t="s">
        <v>218</v>
      </c>
      <c r="B17" s="36"/>
      <c r="C17" s="375" t="s">
        <v>171</v>
      </c>
      <c r="D17" s="375"/>
      <c r="E17" s="375"/>
      <c r="F17" s="319"/>
      <c r="G17" s="37"/>
      <c r="H17" s="216">
        <v>470</v>
      </c>
      <c r="I17" s="365">
        <v>1</v>
      </c>
      <c r="J17" s="365"/>
      <c r="K17" s="184">
        <v>21</v>
      </c>
      <c r="L17" s="184">
        <v>8</v>
      </c>
      <c r="M17" s="184">
        <v>12</v>
      </c>
      <c r="N17" s="184">
        <v>33</v>
      </c>
      <c r="O17" s="184">
        <v>395</v>
      </c>
      <c r="P17" s="211">
        <v>0</v>
      </c>
      <c r="Q17" s="211">
        <v>0</v>
      </c>
      <c r="R17" s="311">
        <f t="shared" si="0"/>
        <v>470</v>
      </c>
      <c r="S17" s="211">
        <v>0</v>
      </c>
      <c r="T17" s="211">
        <v>0</v>
      </c>
      <c r="U17" s="211">
        <f aca="true" t="shared" si="2" ref="U17:AA17">SUM(U18:U20)</f>
        <v>0</v>
      </c>
      <c r="V17" s="211">
        <f t="shared" si="2"/>
        <v>10</v>
      </c>
      <c r="W17" s="211">
        <f t="shared" si="2"/>
        <v>51</v>
      </c>
      <c r="X17" s="211">
        <f t="shared" si="2"/>
        <v>73</v>
      </c>
      <c r="Y17" s="211">
        <f t="shared" si="2"/>
        <v>62</v>
      </c>
      <c r="Z17" s="211">
        <f t="shared" si="2"/>
        <v>103</v>
      </c>
      <c r="AA17" s="211">
        <f t="shared" si="2"/>
        <v>171</v>
      </c>
      <c r="AB17" s="211">
        <v>0</v>
      </c>
      <c r="AC17" s="217" t="s">
        <v>271</v>
      </c>
      <c r="AD17" s="36"/>
    </row>
    <row r="18" spans="1:30" s="1" customFormat="1" ht="12.75" customHeight="1">
      <c r="A18" s="214" t="s">
        <v>263</v>
      </c>
      <c r="B18" s="36"/>
      <c r="C18" s="36"/>
      <c r="D18" s="137" t="s">
        <v>168</v>
      </c>
      <c r="E18" s="137"/>
      <c r="F18" s="137"/>
      <c r="G18" s="37"/>
      <c r="H18" s="216">
        <v>54</v>
      </c>
      <c r="I18" s="365">
        <v>1</v>
      </c>
      <c r="J18" s="365"/>
      <c r="K18" s="184">
        <v>0</v>
      </c>
      <c r="L18" s="184">
        <v>0</v>
      </c>
      <c r="M18" s="184">
        <v>1</v>
      </c>
      <c r="N18" s="184">
        <v>8</v>
      </c>
      <c r="O18" s="184">
        <v>44</v>
      </c>
      <c r="P18" s="211">
        <v>0</v>
      </c>
      <c r="Q18" s="211">
        <v>0</v>
      </c>
      <c r="R18" s="311">
        <f t="shared" si="0"/>
        <v>54</v>
      </c>
      <c r="S18" s="211">
        <v>0</v>
      </c>
      <c r="T18" s="211">
        <v>0</v>
      </c>
      <c r="U18" s="184">
        <v>0</v>
      </c>
      <c r="V18" s="184">
        <v>0</v>
      </c>
      <c r="W18" s="184">
        <v>7</v>
      </c>
      <c r="X18" s="211">
        <v>12</v>
      </c>
      <c r="Y18" s="211">
        <v>15</v>
      </c>
      <c r="Z18" s="211">
        <v>15</v>
      </c>
      <c r="AA18" s="211">
        <v>5</v>
      </c>
      <c r="AB18" s="211">
        <v>0</v>
      </c>
      <c r="AC18" s="217" t="s">
        <v>272</v>
      </c>
      <c r="AD18" s="36"/>
    </row>
    <row r="19" spans="1:30" s="1" customFormat="1" ht="12.75" customHeight="1">
      <c r="A19" s="214" t="s">
        <v>264</v>
      </c>
      <c r="B19" s="36"/>
      <c r="C19" s="36"/>
      <c r="D19" s="137" t="s">
        <v>169</v>
      </c>
      <c r="E19" s="137"/>
      <c r="F19" s="137"/>
      <c r="G19" s="37"/>
      <c r="H19" s="216">
        <v>122</v>
      </c>
      <c r="I19" s="377" t="s">
        <v>219</v>
      </c>
      <c r="J19" s="377"/>
      <c r="K19" s="184">
        <v>8</v>
      </c>
      <c r="L19" s="184">
        <v>6</v>
      </c>
      <c r="M19" s="184">
        <v>6</v>
      </c>
      <c r="N19" s="184">
        <v>13</v>
      </c>
      <c r="O19" s="184">
        <v>89</v>
      </c>
      <c r="P19" s="211">
        <v>0</v>
      </c>
      <c r="Q19" s="211">
        <v>0</v>
      </c>
      <c r="R19" s="311">
        <f t="shared" si="0"/>
        <v>122</v>
      </c>
      <c r="S19" s="211">
        <v>0</v>
      </c>
      <c r="T19" s="211">
        <v>0</v>
      </c>
      <c r="U19" s="184">
        <v>0</v>
      </c>
      <c r="V19" s="184">
        <v>2</v>
      </c>
      <c r="W19" s="184">
        <v>23</v>
      </c>
      <c r="X19" s="211">
        <v>34</v>
      </c>
      <c r="Y19" s="211">
        <v>18</v>
      </c>
      <c r="Z19" s="211">
        <v>27</v>
      </c>
      <c r="AA19" s="184">
        <v>18</v>
      </c>
      <c r="AB19" s="211">
        <v>0</v>
      </c>
      <c r="AC19" s="217" t="s">
        <v>273</v>
      </c>
      <c r="AD19" s="36"/>
    </row>
    <row r="20" spans="1:30" s="1" customFormat="1" ht="12.75" customHeight="1">
      <c r="A20" s="214" t="s">
        <v>220</v>
      </c>
      <c r="B20" s="36"/>
      <c r="C20" s="36"/>
      <c r="D20" s="137" t="s">
        <v>170</v>
      </c>
      <c r="E20" s="137"/>
      <c r="F20" s="137"/>
      <c r="G20" s="37"/>
      <c r="H20" s="216">
        <v>294</v>
      </c>
      <c r="I20" s="377" t="s">
        <v>219</v>
      </c>
      <c r="J20" s="377"/>
      <c r="K20" s="184">
        <v>13</v>
      </c>
      <c r="L20" s="184">
        <v>2</v>
      </c>
      <c r="M20" s="184">
        <v>5</v>
      </c>
      <c r="N20" s="184">
        <v>12</v>
      </c>
      <c r="O20" s="184">
        <v>262</v>
      </c>
      <c r="P20" s="211">
        <v>0</v>
      </c>
      <c r="Q20" s="211">
        <v>0</v>
      </c>
      <c r="R20" s="311">
        <f t="shared" si="0"/>
        <v>294</v>
      </c>
      <c r="S20" s="211">
        <v>0</v>
      </c>
      <c r="T20" s="211">
        <v>0</v>
      </c>
      <c r="U20" s="184">
        <v>0</v>
      </c>
      <c r="V20" s="211">
        <v>8</v>
      </c>
      <c r="W20" s="184">
        <v>21</v>
      </c>
      <c r="X20" s="211">
        <v>27</v>
      </c>
      <c r="Y20" s="211">
        <v>29</v>
      </c>
      <c r="Z20" s="211">
        <v>61</v>
      </c>
      <c r="AA20" s="184">
        <v>148</v>
      </c>
      <c r="AB20" s="211">
        <v>0</v>
      </c>
      <c r="AC20" s="217" t="s">
        <v>274</v>
      </c>
      <c r="AD20" s="36"/>
    </row>
    <row r="21" spans="1:30" s="1" customFormat="1" ht="7.5" customHeight="1">
      <c r="A21" s="214"/>
      <c r="B21" s="36"/>
      <c r="C21" s="36"/>
      <c r="D21" s="36"/>
      <c r="E21" s="36"/>
      <c r="F21" s="36"/>
      <c r="G21" s="37"/>
      <c r="H21" s="218"/>
      <c r="I21" s="365"/>
      <c r="J21" s="365"/>
      <c r="K21" s="219"/>
      <c r="L21" s="219"/>
      <c r="M21" s="219"/>
      <c r="N21" s="219"/>
      <c r="O21" s="219"/>
      <c r="P21" s="211"/>
      <c r="Q21" s="211"/>
      <c r="R21" s="3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7"/>
      <c r="AD21" s="36"/>
    </row>
    <row r="22" spans="1:30" s="1" customFormat="1" ht="12.75" customHeight="1">
      <c r="A22" s="214" t="s">
        <v>221</v>
      </c>
      <c r="B22" s="36"/>
      <c r="C22" s="375" t="s">
        <v>73</v>
      </c>
      <c r="D22" s="375"/>
      <c r="E22" s="375"/>
      <c r="F22" s="319"/>
      <c r="G22" s="37"/>
      <c r="H22" s="216">
        <v>2</v>
      </c>
      <c r="I22" s="377" t="s">
        <v>219</v>
      </c>
      <c r="J22" s="377"/>
      <c r="K22" s="184">
        <v>0</v>
      </c>
      <c r="L22" s="184">
        <v>0</v>
      </c>
      <c r="M22" s="184">
        <v>0</v>
      </c>
      <c r="N22" s="184">
        <v>1</v>
      </c>
      <c r="O22" s="184">
        <v>1</v>
      </c>
      <c r="P22" s="211">
        <v>0</v>
      </c>
      <c r="Q22" s="211">
        <v>0</v>
      </c>
      <c r="R22" s="311">
        <f t="shared" si="0"/>
        <v>2</v>
      </c>
      <c r="S22" s="211">
        <v>0</v>
      </c>
      <c r="T22" s="211">
        <v>0</v>
      </c>
      <c r="U22" s="184">
        <v>0</v>
      </c>
      <c r="V22" s="184">
        <v>0</v>
      </c>
      <c r="W22" s="184">
        <v>1</v>
      </c>
      <c r="X22" s="211">
        <v>0</v>
      </c>
      <c r="Y22" s="184">
        <v>0</v>
      </c>
      <c r="Z22" s="184">
        <v>0</v>
      </c>
      <c r="AA22" s="211">
        <v>1</v>
      </c>
      <c r="AB22" s="211">
        <v>0</v>
      </c>
      <c r="AC22" s="217" t="s">
        <v>275</v>
      </c>
      <c r="AD22" s="36"/>
    </row>
    <row r="23" spans="1:30" s="1" customFormat="1" ht="7.5" customHeight="1">
      <c r="A23" s="36"/>
      <c r="B23" s="36"/>
      <c r="C23" s="13"/>
      <c r="D23" s="13"/>
      <c r="E23" s="13"/>
      <c r="F23" s="36"/>
      <c r="G23" s="37"/>
      <c r="H23" s="218"/>
      <c r="I23" s="365"/>
      <c r="J23" s="365"/>
      <c r="L23" s="219"/>
      <c r="M23" s="219"/>
      <c r="N23" s="219"/>
      <c r="O23" s="219"/>
      <c r="P23" s="211"/>
      <c r="Q23" s="211"/>
      <c r="R23" s="3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7"/>
      <c r="AD23" s="36"/>
    </row>
    <row r="24" spans="1:30" s="1" customFormat="1" ht="12.75" customHeight="1">
      <c r="A24" s="36">
        <v>10</v>
      </c>
      <c r="B24" s="36"/>
      <c r="C24" s="375" t="s">
        <v>172</v>
      </c>
      <c r="D24" s="375"/>
      <c r="E24" s="375"/>
      <c r="F24" s="319"/>
      <c r="G24" s="37"/>
      <c r="H24" s="216">
        <v>46</v>
      </c>
      <c r="I24" s="365">
        <v>2</v>
      </c>
      <c r="J24" s="365"/>
      <c r="K24" s="184">
        <v>11</v>
      </c>
      <c r="L24" s="184">
        <f>SUM(L25:L26)</f>
        <v>1</v>
      </c>
      <c r="M24" s="184">
        <v>1</v>
      </c>
      <c r="N24" s="184">
        <v>3</v>
      </c>
      <c r="O24" s="184">
        <v>28</v>
      </c>
      <c r="P24" s="184">
        <v>0</v>
      </c>
      <c r="Q24" s="184">
        <v>0</v>
      </c>
      <c r="R24" s="311">
        <f t="shared" si="0"/>
        <v>46</v>
      </c>
      <c r="S24" s="184">
        <v>0</v>
      </c>
      <c r="T24" s="184">
        <v>0</v>
      </c>
      <c r="U24" s="211">
        <f aca="true" t="shared" si="3" ref="U24:AA24">SUM(U25:U27)</f>
        <v>3</v>
      </c>
      <c r="V24" s="211">
        <f t="shared" si="3"/>
        <v>6</v>
      </c>
      <c r="W24" s="211">
        <f t="shared" si="3"/>
        <v>7</v>
      </c>
      <c r="X24" s="211">
        <f t="shared" si="3"/>
        <v>1</v>
      </c>
      <c r="Y24" s="211">
        <f t="shared" si="3"/>
        <v>4</v>
      </c>
      <c r="Z24" s="211">
        <f t="shared" si="3"/>
        <v>7</v>
      </c>
      <c r="AA24" s="211">
        <f t="shared" si="3"/>
        <v>18</v>
      </c>
      <c r="AB24" s="184">
        <v>0</v>
      </c>
      <c r="AC24" s="217">
        <v>10</v>
      </c>
      <c r="AD24" s="36"/>
    </row>
    <row r="25" spans="1:30" s="1" customFormat="1" ht="12.75" customHeight="1">
      <c r="A25" s="36">
        <v>11</v>
      </c>
      <c r="B25" s="36"/>
      <c r="C25" s="36"/>
      <c r="D25" s="137" t="s">
        <v>173</v>
      </c>
      <c r="E25" s="137"/>
      <c r="F25" s="137"/>
      <c r="G25" s="37"/>
      <c r="H25" s="216">
        <v>19</v>
      </c>
      <c r="I25" s="365">
        <v>2</v>
      </c>
      <c r="J25" s="365"/>
      <c r="K25" s="184">
        <v>6</v>
      </c>
      <c r="L25" s="184">
        <v>0</v>
      </c>
      <c r="M25" s="184">
        <v>1</v>
      </c>
      <c r="N25" s="184">
        <v>2</v>
      </c>
      <c r="O25" s="184">
        <v>8</v>
      </c>
      <c r="P25" s="184">
        <v>0</v>
      </c>
      <c r="Q25" s="184">
        <v>0</v>
      </c>
      <c r="R25" s="311">
        <f t="shared" si="0"/>
        <v>19</v>
      </c>
      <c r="S25" s="184">
        <v>0</v>
      </c>
      <c r="T25" s="184">
        <v>0</v>
      </c>
      <c r="U25" s="211">
        <v>1</v>
      </c>
      <c r="V25" s="211">
        <v>3</v>
      </c>
      <c r="W25" s="184">
        <v>6</v>
      </c>
      <c r="X25" s="211">
        <v>1</v>
      </c>
      <c r="Y25" s="184">
        <v>3</v>
      </c>
      <c r="Z25" s="211">
        <v>2</v>
      </c>
      <c r="AA25" s="211">
        <v>3</v>
      </c>
      <c r="AB25" s="184">
        <v>0</v>
      </c>
      <c r="AC25" s="217">
        <v>11</v>
      </c>
      <c r="AD25" s="36"/>
    </row>
    <row r="26" spans="1:30" s="1" customFormat="1" ht="12.75" customHeight="1">
      <c r="A26" s="36">
        <v>12</v>
      </c>
      <c r="B26" s="36"/>
      <c r="C26" s="36"/>
      <c r="D26" s="137" t="s">
        <v>174</v>
      </c>
      <c r="E26" s="137"/>
      <c r="F26" s="137"/>
      <c r="G26" s="37"/>
      <c r="H26" s="216">
        <v>27</v>
      </c>
      <c r="I26" s="377" t="s">
        <v>261</v>
      </c>
      <c r="J26" s="377"/>
      <c r="K26" s="184">
        <v>5</v>
      </c>
      <c r="L26" s="184">
        <v>1</v>
      </c>
      <c r="M26" s="184">
        <v>0</v>
      </c>
      <c r="N26" s="184">
        <v>1</v>
      </c>
      <c r="O26" s="184">
        <v>20</v>
      </c>
      <c r="P26" s="184">
        <v>0</v>
      </c>
      <c r="Q26" s="184">
        <v>0</v>
      </c>
      <c r="R26" s="311">
        <f t="shared" si="0"/>
        <v>27</v>
      </c>
      <c r="S26" s="184">
        <v>0</v>
      </c>
      <c r="T26" s="184">
        <v>0</v>
      </c>
      <c r="U26" s="184">
        <v>2</v>
      </c>
      <c r="V26" s="211">
        <v>3</v>
      </c>
      <c r="W26" s="184">
        <v>1</v>
      </c>
      <c r="X26" s="211">
        <v>0</v>
      </c>
      <c r="Y26" s="184">
        <v>1</v>
      </c>
      <c r="Z26" s="211">
        <v>5</v>
      </c>
      <c r="AA26" s="184">
        <v>15</v>
      </c>
      <c r="AB26" s="184">
        <v>0</v>
      </c>
      <c r="AC26" s="220">
        <v>12</v>
      </c>
      <c r="AD26" s="36"/>
    </row>
    <row r="27" spans="1:30" s="1" customFormat="1" ht="7.5" customHeight="1">
      <c r="A27" s="36"/>
      <c r="B27" s="36"/>
      <c r="C27" s="36"/>
      <c r="D27" s="36"/>
      <c r="E27" s="36"/>
      <c r="F27" s="36"/>
      <c r="G27" s="37"/>
      <c r="H27" s="218"/>
      <c r="I27" s="365"/>
      <c r="J27" s="365"/>
      <c r="K27" s="219"/>
      <c r="L27" s="219"/>
      <c r="M27" s="219"/>
      <c r="N27" s="219"/>
      <c r="O27" s="219"/>
      <c r="P27" s="219"/>
      <c r="Q27" s="211"/>
      <c r="R27" s="3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20"/>
      <c r="AD27" s="36"/>
    </row>
    <row r="28" spans="1:30" s="1" customFormat="1" ht="12.75" customHeight="1">
      <c r="A28" s="36">
        <v>13</v>
      </c>
      <c r="B28" s="36"/>
      <c r="C28" s="375" t="s">
        <v>75</v>
      </c>
      <c r="D28" s="375"/>
      <c r="E28" s="375"/>
      <c r="F28" s="319"/>
      <c r="G28" s="37"/>
      <c r="H28" s="216">
        <v>12</v>
      </c>
      <c r="I28" s="377" t="s">
        <v>261</v>
      </c>
      <c r="J28" s="377"/>
      <c r="K28" s="184">
        <v>0</v>
      </c>
      <c r="L28" s="184">
        <v>0</v>
      </c>
      <c r="M28" s="184"/>
      <c r="N28" s="184">
        <v>0</v>
      </c>
      <c r="O28" s="184">
        <v>0</v>
      </c>
      <c r="P28" s="184">
        <v>12</v>
      </c>
      <c r="Q28" s="206">
        <v>0</v>
      </c>
      <c r="R28" s="311">
        <f t="shared" si="0"/>
        <v>12</v>
      </c>
      <c r="S28" s="184">
        <v>1</v>
      </c>
      <c r="T28" s="184">
        <v>1</v>
      </c>
      <c r="U28" s="184">
        <v>1</v>
      </c>
      <c r="V28" s="184">
        <v>0</v>
      </c>
      <c r="W28" s="211">
        <v>0</v>
      </c>
      <c r="X28" s="184">
        <v>1</v>
      </c>
      <c r="Y28" s="184">
        <v>1</v>
      </c>
      <c r="Z28" s="184">
        <v>1</v>
      </c>
      <c r="AA28" s="184">
        <v>6</v>
      </c>
      <c r="AB28" s="184">
        <v>0</v>
      </c>
      <c r="AC28" s="220">
        <v>13</v>
      </c>
      <c r="AD28" s="36"/>
    </row>
    <row r="29" spans="1:30" s="1" customFormat="1" ht="7.5" customHeight="1">
      <c r="A29" s="36"/>
      <c r="B29" s="36"/>
      <c r="C29" s="215"/>
      <c r="D29" s="215"/>
      <c r="E29" s="215"/>
      <c r="F29" s="215"/>
      <c r="G29" s="37"/>
      <c r="H29" s="221"/>
      <c r="I29" s="365"/>
      <c r="J29" s="365"/>
      <c r="K29" s="219"/>
      <c r="L29" s="219"/>
      <c r="M29" s="219"/>
      <c r="N29" s="219"/>
      <c r="O29" s="219"/>
      <c r="P29" s="206"/>
      <c r="Q29" s="211"/>
      <c r="R29" s="3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20"/>
      <c r="AD29" s="36"/>
    </row>
    <row r="30" spans="1:30" s="1" customFormat="1" ht="12.75" customHeight="1">
      <c r="A30" s="36">
        <v>14</v>
      </c>
      <c r="B30" s="36"/>
      <c r="C30" s="375" t="s">
        <v>175</v>
      </c>
      <c r="D30" s="375"/>
      <c r="E30" s="375"/>
      <c r="F30" s="319"/>
      <c r="G30" s="37"/>
      <c r="H30" s="216">
        <v>0</v>
      </c>
      <c r="I30" s="377" t="s">
        <v>219</v>
      </c>
      <c r="J30" s="377"/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206">
        <v>0</v>
      </c>
      <c r="R30" s="311">
        <f t="shared" si="0"/>
        <v>0</v>
      </c>
      <c r="S30" s="211">
        <v>0</v>
      </c>
      <c r="T30" s="211">
        <v>0</v>
      </c>
      <c r="U30" s="184">
        <v>0</v>
      </c>
      <c r="V30" s="184">
        <v>0</v>
      </c>
      <c r="W30" s="184">
        <v>0</v>
      </c>
      <c r="X30" s="184">
        <v>0</v>
      </c>
      <c r="Y30" s="184">
        <v>0</v>
      </c>
      <c r="Z30" s="184">
        <v>0</v>
      </c>
      <c r="AA30" s="184">
        <v>0</v>
      </c>
      <c r="AB30" s="211">
        <v>0</v>
      </c>
      <c r="AC30" s="220">
        <v>14</v>
      </c>
      <c r="AD30" s="36"/>
    </row>
    <row r="31" spans="1:30" s="1" customFormat="1" ht="7.5" customHeight="1">
      <c r="A31" s="36"/>
      <c r="B31" s="36"/>
      <c r="C31" s="215"/>
      <c r="D31" s="215"/>
      <c r="E31" s="215"/>
      <c r="F31" s="215"/>
      <c r="G31" s="37"/>
      <c r="H31" s="218"/>
      <c r="I31" s="365"/>
      <c r="J31" s="365"/>
      <c r="K31" s="219"/>
      <c r="L31" s="219"/>
      <c r="M31" s="219"/>
      <c r="N31" s="219"/>
      <c r="O31" s="219"/>
      <c r="P31" s="219"/>
      <c r="Q31" s="211"/>
      <c r="R31" s="3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20"/>
      <c r="AD31" s="36"/>
    </row>
    <row r="32" spans="1:30" s="1" customFormat="1" ht="12.75" customHeight="1">
      <c r="A32" s="36">
        <v>15</v>
      </c>
      <c r="B32" s="36"/>
      <c r="C32" s="375" t="s">
        <v>176</v>
      </c>
      <c r="D32" s="375"/>
      <c r="E32" s="375"/>
      <c r="F32" s="319"/>
      <c r="G32" s="37"/>
      <c r="H32" s="216">
        <v>12</v>
      </c>
      <c r="I32" s="377" t="s">
        <v>219</v>
      </c>
      <c r="J32" s="377"/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211">
        <v>12</v>
      </c>
      <c r="R32" s="311">
        <f t="shared" si="0"/>
        <v>12</v>
      </c>
      <c r="S32" s="211">
        <v>0</v>
      </c>
      <c r="T32" s="211">
        <v>0</v>
      </c>
      <c r="U32" s="184">
        <v>0</v>
      </c>
      <c r="V32" s="184">
        <v>0</v>
      </c>
      <c r="W32" s="184">
        <v>0</v>
      </c>
      <c r="X32" s="184">
        <v>0</v>
      </c>
      <c r="Y32" s="184">
        <v>0</v>
      </c>
      <c r="Z32" s="184">
        <v>0</v>
      </c>
      <c r="AA32" s="184">
        <v>0</v>
      </c>
      <c r="AB32" s="211">
        <v>12</v>
      </c>
      <c r="AC32" s="220">
        <v>15</v>
      </c>
      <c r="AD32" s="36"/>
    </row>
    <row r="33" spans="1:30" s="1" customFormat="1" ht="7.5" customHeight="1" thickBot="1">
      <c r="A33" s="24"/>
      <c r="B33" s="24"/>
      <c r="C33" s="24"/>
      <c r="D33" s="24"/>
      <c r="E33" s="24"/>
      <c r="F33" s="24"/>
      <c r="G33" s="25"/>
      <c r="H33" s="222"/>
      <c r="I33" s="223"/>
      <c r="J33" s="223"/>
      <c r="K33" s="223"/>
      <c r="L33" s="223"/>
      <c r="M33" s="223"/>
      <c r="N33" s="223"/>
      <c r="O33" s="223"/>
      <c r="P33" s="223"/>
      <c r="Q33" s="224"/>
      <c r="R33" s="225"/>
      <c r="S33" s="225"/>
      <c r="T33" s="224"/>
      <c r="U33" s="224"/>
      <c r="V33" s="224"/>
      <c r="W33" s="224"/>
      <c r="X33" s="224"/>
      <c r="Y33" s="224"/>
      <c r="Z33" s="224"/>
      <c r="AA33" s="224"/>
      <c r="AB33" s="226"/>
      <c r="AC33" s="110"/>
      <c r="AD33" s="24"/>
    </row>
    <row r="34" spans="1:29" s="112" customFormat="1" ht="15.75" customHeight="1" thickTop="1">
      <c r="A34" s="379" t="s">
        <v>177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227" t="s">
        <v>222</v>
      </c>
      <c r="R34" s="227"/>
      <c r="S34" s="227"/>
      <c r="T34" s="227"/>
      <c r="U34" s="227"/>
      <c r="V34" s="227"/>
      <c r="W34" s="227"/>
      <c r="X34" s="228"/>
      <c r="Y34" s="228"/>
      <c r="AB34" s="229"/>
      <c r="AC34" s="229"/>
    </row>
    <row r="35" spans="1:16" ht="15.75" customHeight="1">
      <c r="A35" s="378" t="s">
        <v>178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</row>
  </sheetData>
  <mergeCells count="52">
    <mergeCell ref="C32:F32"/>
    <mergeCell ref="I32:J32"/>
    <mergeCell ref="A35:P35"/>
    <mergeCell ref="I29:J29"/>
    <mergeCell ref="C30:F30"/>
    <mergeCell ref="I30:J30"/>
    <mergeCell ref="I31:J31"/>
    <mergeCell ref="A34:P34"/>
    <mergeCell ref="D26:F26"/>
    <mergeCell ref="I26:J26"/>
    <mergeCell ref="I27:J27"/>
    <mergeCell ref="C28:F28"/>
    <mergeCell ref="I28:J28"/>
    <mergeCell ref="I23:J23"/>
    <mergeCell ref="C24:F24"/>
    <mergeCell ref="I24:J24"/>
    <mergeCell ref="D25:F25"/>
    <mergeCell ref="I25:J25"/>
    <mergeCell ref="D20:F20"/>
    <mergeCell ref="I20:J20"/>
    <mergeCell ref="I21:J21"/>
    <mergeCell ref="C22:F22"/>
    <mergeCell ref="I22:J22"/>
    <mergeCell ref="D18:F18"/>
    <mergeCell ref="I18:J18"/>
    <mergeCell ref="D19:F19"/>
    <mergeCell ref="I19:J19"/>
    <mergeCell ref="D15:F15"/>
    <mergeCell ref="I15:J15"/>
    <mergeCell ref="C17:F17"/>
    <mergeCell ref="I17:J17"/>
    <mergeCell ref="D13:F13"/>
    <mergeCell ref="I13:J13"/>
    <mergeCell ref="D14:F14"/>
    <mergeCell ref="I14:J14"/>
    <mergeCell ref="A6:B6"/>
    <mergeCell ref="I11:J11"/>
    <mergeCell ref="I6:J6"/>
    <mergeCell ref="C12:F12"/>
    <mergeCell ref="I12:J12"/>
    <mergeCell ref="I9:J9"/>
    <mergeCell ref="I7:J7"/>
    <mergeCell ref="I10:J10"/>
    <mergeCell ref="Q1:S1"/>
    <mergeCell ref="K3:N3"/>
    <mergeCell ref="A3:G4"/>
    <mergeCell ref="C1:P1"/>
    <mergeCell ref="U3:Y3"/>
    <mergeCell ref="Y2:AD2"/>
    <mergeCell ref="AC3:AD4"/>
    <mergeCell ref="I8:J8"/>
    <mergeCell ref="I5:J5"/>
  </mergeCells>
  <printOptions/>
  <pageMargins left="0.47" right="0.19" top="0.81" bottom="0" header="6.53" footer="0.5118110236220472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2009-10-29T09:28:16Z</cp:lastPrinted>
  <dcterms:created xsi:type="dcterms:W3CDTF">2008-10-21T09:22:23Z</dcterms:created>
  <dcterms:modified xsi:type="dcterms:W3CDTF">2009-10-29T09:28:21Z</dcterms:modified>
  <cp:category/>
  <cp:version/>
  <cp:contentType/>
  <cp:contentStatus/>
</cp:coreProperties>
</file>