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5" sheetId="1" r:id="rId1"/>
  </sheets>
  <definedNames>
    <definedName name="\B" localSheetId="0">'1-5'!#REF!</definedName>
    <definedName name="\B">#REF!</definedName>
    <definedName name="\C" localSheetId="0">'1-5'!#REF!</definedName>
    <definedName name="\C">#REF!</definedName>
    <definedName name="\L" localSheetId="0">'1-5'!#REF!</definedName>
    <definedName name="\L">#REF!</definedName>
    <definedName name="\X" localSheetId="0">'1-5'!#REF!</definedName>
    <definedName name="\X">#REF!</definedName>
    <definedName name="\Y" localSheetId="0">'1-5'!#REF!</definedName>
    <definedName name="\Y">#REF!</definedName>
    <definedName name="COUNTER" localSheetId="0">'1-5'!#REF!</definedName>
    <definedName name="COUNTER">#REF!</definedName>
    <definedName name="_xlnm.Print_Area" localSheetId="0">'1-5'!$A$1:$CS$42</definedName>
    <definedName name="SUB3" localSheetId="0">'1-5'!#REF!</definedName>
    <definedName name="SUB3">#REF!</definedName>
    <definedName name="SUB5" localSheetId="0">'1-5'!#REF!</definedName>
    <definedName name="SUB5">#REF!</definedName>
    <definedName name="SUB6" localSheetId="0">'1-5'!#REF!</definedName>
    <definedName name="SUB6">#REF!</definedName>
    <definedName name="SUB7" localSheetId="0">'1-5'!#REF!</definedName>
    <definedName name="SUB7">#REF!</definedName>
    <definedName name="SUB8" localSheetId="0">'1-5'!#REF!</definedName>
    <definedName name="SUB8">#REF!</definedName>
    <definedName name="SYORI" localSheetId="0">'1-5'!#REF!</definedName>
    <definedName name="SYORI">#REF!</definedName>
  </definedNames>
  <calcPr fullCalcOnLoad="1"/>
</workbook>
</file>

<file path=xl/sharedStrings.xml><?xml version="1.0" encoding="utf-8"?>
<sst xmlns="http://schemas.openxmlformats.org/spreadsheetml/2006/main" count="1128" uniqueCount="165">
  <si>
    <t>産        業</t>
  </si>
  <si>
    <t>産 業</t>
  </si>
  <si>
    <t>事　業</t>
  </si>
  <si>
    <t xml:space="preserve">建  設 </t>
  </si>
  <si>
    <t>仮 勘 定</t>
  </si>
  <si>
    <t>産　業</t>
  </si>
  <si>
    <t>総   額</t>
  </si>
  <si>
    <t>生 産 額</t>
  </si>
  <si>
    <t>所　数</t>
  </si>
  <si>
    <t>総　   額</t>
  </si>
  <si>
    <t>原材料使用額</t>
  </si>
  <si>
    <t>燃料使用額</t>
  </si>
  <si>
    <t>電力使用額</t>
  </si>
  <si>
    <t>委託生産費</t>
  </si>
  <si>
    <t>製 造 品</t>
  </si>
  <si>
    <t>半製品･仕掛品</t>
  </si>
  <si>
    <t>原材料･燃料</t>
  </si>
  <si>
    <t>総    額</t>
  </si>
  <si>
    <t>総     額</t>
  </si>
  <si>
    <t>半製品・仕掛品</t>
  </si>
  <si>
    <t>原材料・燃料</t>
  </si>
  <si>
    <t>建物･構築物</t>
  </si>
  <si>
    <t>機械装置</t>
  </si>
  <si>
    <t>船舶･備品等</t>
  </si>
  <si>
    <t>総    量</t>
  </si>
  <si>
    <t>工業用水道</t>
  </si>
  <si>
    <t>上水道</t>
  </si>
  <si>
    <t>井戸水</t>
  </si>
  <si>
    <t>その他の淡水</t>
  </si>
  <si>
    <t>回収水</t>
  </si>
  <si>
    <t>海 水</t>
  </si>
  <si>
    <t>ボ イ ラ ー</t>
  </si>
  <si>
    <t>原    料</t>
  </si>
  <si>
    <t>製 品 処 理</t>
  </si>
  <si>
    <t>そ の 他</t>
  </si>
  <si>
    <t>敷 地 面 積</t>
  </si>
  <si>
    <t>建 築 面 積</t>
  </si>
  <si>
    <t>延べ建築面積</t>
  </si>
  <si>
    <t xml:space="preserve"> 　 総        数</t>
  </si>
  <si>
    <t xml:space="preserve"> 総 数</t>
  </si>
  <si>
    <t>総        数</t>
  </si>
  <si>
    <t>-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</si>
  <si>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</si>
  <si>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</si>
  <si>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</si>
  <si>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</si>
  <si>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</si>
  <si>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</si>
  <si>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</si>
  <si>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</si>
  <si>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</si>
  <si>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</si>
  <si>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</si>
  <si>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</si>
  <si>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</si>
  <si>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</si>
  <si>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</si>
  <si>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</si>
  <si>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</si>
  <si>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 </t>
  </si>
  <si>
    <t xml:space="preserve">1 - 5   30 人 以 上 の 事 業 所 に </t>
  </si>
  <si>
    <t>関 す る 統 計 表 (産業中分類別)</t>
  </si>
  <si>
    <t xml:space="preserve">1 - 5    30 人 以 上 の 事 業 所 に </t>
  </si>
  <si>
    <t>関 す る 統 計 表 (産業中分類別)(続き)</t>
  </si>
  <si>
    <t xml:space="preserve">    1 - 5    30 人 以 上 の 事 業 所 に </t>
  </si>
  <si>
    <t>1 - 5    30人以上の事業所に関する統計表(産業中分類別)(続き)</t>
  </si>
  <si>
    <t>(単位：万円)</t>
  </si>
  <si>
    <t xml:space="preserve"> (単位：人、万円)</t>
  </si>
  <si>
    <t xml:space="preserve">      (単位：人、万円)</t>
  </si>
  <si>
    <t>　　　　　　有　　　　　　　　　　　形　　　　　　　　　　固　　</t>
  </si>
  <si>
    <t>定　　　　　　　　　　資　　　　　　　　　　産　　　　　　　　　　額</t>
  </si>
  <si>
    <t>従         業         者         数</t>
  </si>
  <si>
    <t>月別常用労働者数</t>
  </si>
  <si>
    <t>現   金   給   与   総   額</t>
  </si>
  <si>
    <t>産　　　　業</t>
  </si>
  <si>
    <t>原　　　　材　　　　料　　　　使　　　　用　　　　額　　　　等</t>
  </si>
  <si>
    <t>製  造  品  出  荷  額  等</t>
  </si>
  <si>
    <t>在</t>
  </si>
  <si>
    <t>庫</t>
  </si>
  <si>
    <t>額</t>
  </si>
  <si>
    <t>産 業</t>
  </si>
  <si>
    <t>取　　　　　　　　得　　　　　　　　額</t>
  </si>
  <si>
    <t>投資総額</t>
  </si>
  <si>
    <t xml:space="preserve"> 除    却    額</t>
  </si>
  <si>
    <t>減価償却額</t>
  </si>
  <si>
    <t>年　末　現　在　高</t>
  </si>
  <si>
    <r>
      <t xml:space="preserve"> (単位：ｍ</t>
    </r>
    <r>
      <rPr>
        <sz val="14"/>
        <color indexed="8"/>
        <rFont val="ＭＳ 明朝"/>
        <family val="1"/>
      </rPr>
      <t>3</t>
    </r>
    <r>
      <rPr>
        <sz val="14"/>
        <color indexed="8"/>
        <rFont val="ＭＳ 明朝"/>
        <family val="1"/>
      </rPr>
      <t xml:space="preserve"> )</t>
    </r>
  </si>
  <si>
    <t>　    　　　(単位：㎡)</t>
  </si>
  <si>
    <t>合計</t>
  </si>
  <si>
    <t>男</t>
  </si>
  <si>
    <t>女</t>
  </si>
  <si>
    <t>年間延数</t>
  </si>
  <si>
    <t>月平均</t>
  </si>
  <si>
    <t>総　額</t>
  </si>
  <si>
    <t>常用労働者</t>
  </si>
  <si>
    <t>そ の 他</t>
  </si>
  <si>
    <t>製造品出荷額</t>
  </si>
  <si>
    <t>加工賃収入額</t>
  </si>
  <si>
    <t>その他収入額</t>
  </si>
  <si>
    <t>付加価値額</t>
  </si>
  <si>
    <t>年　　　　　　　　初</t>
  </si>
  <si>
    <t>年</t>
  </si>
  <si>
    <t>末</t>
  </si>
  <si>
    <t>年　　　　間　　　　増　　　　減</t>
  </si>
  <si>
    <t>総　　額</t>
  </si>
  <si>
    <t>土　　地</t>
  </si>
  <si>
    <t>土　 地　 以　 外　 の　 も　 の</t>
  </si>
  <si>
    <t>増</t>
  </si>
  <si>
    <t>減</t>
  </si>
  <si>
    <t>土　地</t>
  </si>
  <si>
    <t>土地以外</t>
  </si>
  <si>
    <t>１　日　当　た　り　水　源　別　用　水　量</t>
  </si>
  <si>
    <t>１　日　当　た　り　用　途　別　用　水　量（海水を除く）</t>
  </si>
  <si>
    <t>敷地、建築面積（年末現在）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</si>
  <si>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</si>
  <si>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</si>
  <si>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</si>
  <si>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</si>
  <si>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</si>
  <si>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</si>
  <si>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製造等に関連
する外注費</t>
  </si>
  <si>
    <t>転売した商品
の仕入額</t>
  </si>
  <si>
    <t>うち
修理料収入額</t>
  </si>
  <si>
    <t>の も の</t>
  </si>
  <si>
    <t>総    量</t>
  </si>
  <si>
    <t>冷却・温調</t>
  </si>
  <si>
    <t>総        数</t>
  </si>
  <si>
    <t>-</t>
  </si>
  <si>
    <t xml:space="preserve"> 総 数</t>
  </si>
  <si>
    <t>09 食      料      品</t>
  </si>
  <si>
    <t>09</t>
  </si>
  <si>
    <t>10 飲料・たばこ・飼料</t>
  </si>
  <si>
    <t>11 繊              維</t>
  </si>
  <si>
    <t>12 木              材</t>
  </si>
  <si>
    <t>-</t>
  </si>
  <si>
    <t>13 家              具</t>
  </si>
  <si>
    <t>X</t>
  </si>
  <si>
    <t>14 パ   ル   プ ・ 紙</t>
  </si>
  <si>
    <t>15 印              刷</t>
  </si>
  <si>
    <t>-</t>
  </si>
  <si>
    <t>16 化              学</t>
  </si>
  <si>
    <t>17 石              油</t>
  </si>
  <si>
    <t>18 プ ラ ス チ  ｯ  ク</t>
  </si>
  <si>
    <t>-</t>
  </si>
  <si>
    <t>19 ゴ              ム</t>
  </si>
  <si>
    <t>X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</si>
  <si>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</si>
  <si>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</si>
  <si>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</si>
  <si>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</si>
  <si>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</si>
  <si>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</si>
  <si>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26 生　産  用  機  械</t>
  </si>
  <si>
    <t>-</t>
  </si>
  <si>
    <t>27 業　務  用  機  械</t>
  </si>
  <si>
    <t>-</t>
  </si>
  <si>
    <t>28 電子部品・デバイス</t>
  </si>
  <si>
    <t>29 電   気   機    械</t>
  </si>
  <si>
    <t>30 情 報 通 信 機  械</t>
  </si>
  <si>
    <t>-</t>
  </si>
  <si>
    <t>31 輸  送  用  機  械</t>
  </si>
  <si>
    <t>32 そ の 他 の  製 品</t>
  </si>
  <si>
    <t>X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</si>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</sst>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#,##0;&quot;▲ &quot;#,##0"/>
    <numFmt numFmtId="180" formatCode="#,##0.0"/>
  </numFmts>
  <fonts count="1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b/>
      <sz val="18"/>
      <color indexed="12"/>
      <name val="ＭＳ 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6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8"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 horizontal="left" indent="2"/>
    </xf>
    <xf numFmtId="0" fontId="8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 indent="3"/>
    </xf>
    <xf numFmtId="3" fontId="8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Font="1" applyAlignment="1">
      <alignment horizontal="left" indent="1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7" fillId="0" borderId="3" xfId="0" applyNumberFormat="1" applyFont="1" applyAlignment="1">
      <alignment/>
    </xf>
    <xf numFmtId="3" fontId="7" fillId="0" borderId="4" xfId="0" applyFont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4" xfId="0" applyNumberFormat="1" applyFont="1" applyAlignment="1">
      <alignment/>
    </xf>
    <xf numFmtId="3" fontId="7" fillId="0" borderId="4" xfId="0" applyFont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Alignment="1">
      <alignment horizontal="center"/>
    </xf>
    <xf numFmtId="3" fontId="7" fillId="0" borderId="8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Alignment="1">
      <alignment horizontal="center"/>
    </xf>
    <xf numFmtId="3" fontId="7" fillId="0" borderId="10" xfId="0" applyFont="1" applyAlignment="1">
      <alignment horizont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1" xfId="0" applyFont="1" applyBorder="1" applyAlignment="1">
      <alignment horizontal="center" vertical="center" wrapText="1"/>
    </xf>
    <xf numFmtId="3" fontId="10" fillId="0" borderId="11" xfId="0" applyFont="1" applyBorder="1" applyAlignment="1">
      <alignment horizontal="left" vertical="center" wrapText="1"/>
    </xf>
    <xf numFmtId="3" fontId="11" fillId="0" borderId="11" xfId="0" applyFont="1" applyBorder="1" applyAlignment="1">
      <alignment horizontal="center" vertical="center" wrapText="1"/>
    </xf>
    <xf numFmtId="3" fontId="11" fillId="0" borderId="12" xfId="0" applyFont="1" applyBorder="1" applyAlignment="1">
      <alignment horizontal="center" vertical="center" wrapText="1"/>
    </xf>
    <xf numFmtId="3" fontId="7" fillId="0" borderId="10" xfId="0" applyNumberFormat="1" applyFont="1" applyAlignment="1">
      <alignment/>
    </xf>
    <xf numFmtId="3" fontId="7" fillId="0" borderId="11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3" fontId="11" fillId="0" borderId="12" xfId="0" applyFont="1" applyBorder="1" applyAlignment="1">
      <alignment horizontal="left" vertical="center" wrapText="1"/>
    </xf>
    <xf numFmtId="3" fontId="7" fillId="0" borderId="9" xfId="0" applyNumberFormat="1" applyFont="1" applyAlignment="1">
      <alignment horizontal="center" vertical="center"/>
    </xf>
    <xf numFmtId="3" fontId="7" fillId="0" borderId="1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8" xfId="0" applyNumberFormat="1" applyFont="1" applyAlignment="1">
      <alignment/>
    </xf>
    <xf numFmtId="3" fontId="7" fillId="0" borderId="9" xfId="0" applyFont="1" applyAlignment="1">
      <alignment/>
    </xf>
    <xf numFmtId="3" fontId="7" fillId="0" borderId="8" xfId="0" applyFont="1" applyAlignment="1">
      <alignment/>
    </xf>
    <xf numFmtId="3" fontId="7" fillId="0" borderId="9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12" fillId="0" borderId="0" xfId="0" applyNumberFormat="1" applyFont="1" applyAlignment="1">
      <alignment horizontal="center"/>
    </xf>
    <xf numFmtId="3" fontId="13" fillId="0" borderId="10" xfId="0" applyFont="1" applyAlignment="1">
      <alignment/>
    </xf>
    <xf numFmtId="3" fontId="13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1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1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10" xfId="0" applyNumberFormat="1" applyFont="1" applyAlignment="1">
      <alignment horizontal="right"/>
    </xf>
    <xf numFmtId="179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3" fontId="14" fillId="0" borderId="10" xfId="0" applyFont="1" applyAlignment="1">
      <alignment/>
    </xf>
    <xf numFmtId="3" fontId="14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3" fontId="17" fillId="0" borderId="10" xfId="0" applyNumberFormat="1" applyFont="1" applyAlignment="1">
      <alignment/>
    </xf>
    <xf numFmtId="3" fontId="17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7" fillId="0" borderId="10" xfId="0" applyNumberFormat="1" applyFont="1" applyAlignment="1">
      <alignment horizontal="right"/>
    </xf>
    <xf numFmtId="3" fontId="14" fillId="0" borderId="0" xfId="0" applyNumberFormat="1" applyFont="1" applyAlignment="1">
      <alignment horizontal="left"/>
    </xf>
    <xf numFmtId="3" fontId="17" fillId="0" borderId="1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8" fillId="0" borderId="10" xfId="0" applyFont="1" applyAlignment="1">
      <alignment horizontal="right"/>
    </xf>
    <xf numFmtId="3" fontId="18" fillId="0" borderId="0" xfId="0" applyFont="1" applyAlignment="1">
      <alignment/>
    </xf>
    <xf numFmtId="49" fontId="7" fillId="0" borderId="10" xfId="0" applyNumberFormat="1" applyFont="1" applyAlignment="1">
      <alignment horizontal="center"/>
    </xf>
    <xf numFmtId="3" fontId="7" fillId="0" borderId="14" xfId="0" applyFont="1" applyBorder="1" applyAlignment="1">
      <alignment/>
    </xf>
    <xf numFmtId="38" fontId="18" fillId="0" borderId="0" xfId="0" applyNumberFormat="1" applyFont="1" applyFill="1" applyAlignment="1">
      <alignment/>
    </xf>
    <xf numFmtId="3" fontId="18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7" fillId="0" borderId="5" xfId="0" applyFont="1" applyBorder="1" applyAlignment="1">
      <alignment/>
    </xf>
    <xf numFmtId="179" fontId="14" fillId="0" borderId="0" xfId="0" applyNumberFormat="1" applyFont="1" applyAlignment="1">
      <alignment/>
    </xf>
    <xf numFmtId="3" fontId="18" fillId="0" borderId="15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Font="1" applyFill="1" applyAlignment="1">
      <alignment/>
    </xf>
    <xf numFmtId="3" fontId="18" fillId="0" borderId="1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179" fontId="14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3" fontId="7" fillId="0" borderId="14" xfId="0" applyFont="1" applyFill="1" applyBorder="1" applyAlignment="1">
      <alignment/>
    </xf>
    <xf numFmtId="3" fontId="7" fillId="0" borderId="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3" fontId="14" fillId="0" borderId="0" xfId="0" applyFont="1" applyAlignment="1">
      <alignment horizontal="right"/>
    </xf>
    <xf numFmtId="179" fontId="18" fillId="0" borderId="0" xfId="0" applyNumberFormat="1" applyFont="1" applyFill="1" applyAlignment="1">
      <alignment/>
    </xf>
    <xf numFmtId="179" fontId="14" fillId="0" borderId="0" xfId="0" applyNumberFormat="1" applyFont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0" borderId="10" xfId="0" applyFont="1" applyFill="1" applyAlignment="1">
      <alignment horizontal="right"/>
    </xf>
    <xf numFmtId="179" fontId="14" fillId="0" borderId="0" xfId="0" applyNumberFormat="1" applyFont="1" applyFill="1" applyAlignment="1">
      <alignment horizontal="right"/>
    </xf>
    <xf numFmtId="3" fontId="7" fillId="0" borderId="16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3" fontId="7" fillId="0" borderId="17" xfId="0" applyNumberFormat="1" applyFont="1" applyBorder="1" applyAlignment="1">
      <alignment/>
    </xf>
    <xf numFmtId="3" fontId="14" fillId="0" borderId="8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Font="1" applyBorder="1" applyAlignment="1">
      <alignment horizontal="center"/>
    </xf>
    <xf numFmtId="3" fontId="7" fillId="0" borderId="21" xfId="0" applyFont="1" applyBorder="1" applyAlignment="1">
      <alignment horizontal="center"/>
    </xf>
    <xf numFmtId="3" fontId="7" fillId="0" borderId="22" xfId="0" applyFont="1" applyBorder="1" applyAlignment="1">
      <alignment horizontal="center"/>
    </xf>
    <xf numFmtId="3" fontId="7" fillId="0" borderId="23" xfId="0" applyFont="1" applyBorder="1" applyAlignment="1">
      <alignment horizontal="center" vertical="center"/>
    </xf>
    <xf numFmtId="3" fontId="7" fillId="0" borderId="24" xfId="0" applyFont="1" applyBorder="1" applyAlignment="1">
      <alignment horizontal="center" vertical="center"/>
    </xf>
    <xf numFmtId="3" fontId="7" fillId="0" borderId="9" xfId="0" applyFont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8" xfId="0" applyNumberFormat="1" applyFont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2"/>
  <sheetViews>
    <sheetView tabSelected="1" showOutlineSymbols="0" view="pageBreakPreview" zoomScale="60" zoomScaleNormal="60" workbookViewId="0" topLeftCell="A1">
      <pane xSplit="1" ySplit="7" topLeftCell="BG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G38" sqref="BG38"/>
    </sheetView>
  </sheetViews>
  <sheetFormatPr defaultColWidth="11" defaultRowHeight="26.25"/>
  <cols>
    <col min="1" max="1" width="23.16015625" style="1" customWidth="1"/>
    <col min="2" max="2" width="7.66015625" style="1" customWidth="1"/>
    <col min="3" max="4" width="8.41015625" style="1" customWidth="1"/>
    <col min="5" max="5" width="8.5" style="1" customWidth="1"/>
    <col min="6" max="9" width="8.41015625" style="1" customWidth="1"/>
    <col min="10" max="10" width="8.5" style="1" customWidth="1"/>
    <col min="11" max="13" width="8.41015625" style="1" customWidth="1"/>
    <col min="14" max="14" width="8.66015625" style="1" customWidth="1"/>
    <col min="15" max="19" width="17.5" style="1" customWidth="1"/>
    <col min="20" max="21" width="8.66015625" style="1" customWidth="1"/>
    <col min="22" max="22" width="23.16015625" style="1" customWidth="1"/>
    <col min="23" max="29" width="13.5" style="1" customWidth="1"/>
    <col min="30" max="30" width="8.66015625" style="1" customWidth="1"/>
    <col min="31" max="33" width="16.66015625" style="1" customWidth="1"/>
    <col min="34" max="34" width="11.83203125" style="1" customWidth="1"/>
    <col min="35" max="35" width="12.33203125" style="1" customWidth="1"/>
    <col min="36" max="36" width="15.66015625" style="1" customWidth="1"/>
    <col min="37" max="37" width="14.5" style="1" customWidth="1"/>
    <col min="38" max="39" width="8.66015625" style="1" customWidth="1"/>
    <col min="40" max="40" width="23.16015625" style="1" customWidth="1"/>
    <col min="41" max="42" width="13.66015625" style="1" customWidth="1"/>
    <col min="43" max="43" width="14.66015625" style="1" customWidth="1"/>
    <col min="44" max="44" width="12.66015625" style="1" customWidth="1"/>
    <col min="45" max="46" width="13.66015625" style="1" customWidth="1"/>
    <col min="47" max="47" width="8.66015625" style="1" customWidth="1"/>
    <col min="48" max="48" width="16.66015625" style="1" customWidth="1"/>
    <col min="49" max="49" width="14.66015625" style="1" customWidth="1"/>
    <col min="50" max="51" width="15.66015625" style="1" customWidth="1"/>
    <col min="52" max="52" width="17.66015625" style="1" customWidth="1"/>
    <col min="53" max="53" width="14.66015625" style="1" customWidth="1"/>
    <col min="54" max="55" width="8.66015625" style="1" customWidth="1"/>
    <col min="56" max="56" width="23.16015625" style="1" customWidth="1"/>
    <col min="57" max="63" width="12.66015625" style="1" customWidth="1"/>
    <col min="64" max="64" width="8.66015625" style="1" customWidth="1"/>
    <col min="65" max="66" width="12.66015625" style="1" customWidth="1"/>
    <col min="67" max="67" width="11.83203125" style="1" customWidth="1"/>
    <col min="68" max="68" width="9.66015625" style="1" customWidth="1"/>
    <col min="69" max="69" width="11.33203125" style="1" customWidth="1"/>
    <col min="70" max="70" width="11.66015625" style="1" customWidth="1"/>
    <col min="71" max="71" width="12.58203125" style="1" customWidth="1"/>
    <col min="72" max="72" width="11.66015625" style="1" customWidth="1"/>
    <col min="73" max="73" width="12.58203125" style="1" customWidth="1"/>
    <col min="74" max="75" width="8.66015625" style="1" customWidth="1"/>
    <col min="76" max="76" width="23.16015625" style="1" customWidth="1"/>
    <col min="77" max="77" width="14.66015625" style="1" customWidth="1"/>
    <col min="78" max="78" width="11.66015625" style="1" customWidth="1"/>
    <col min="79" max="80" width="9.66015625" style="1" customWidth="1"/>
    <col min="81" max="81" width="12.66015625" style="1" customWidth="1"/>
    <col min="82" max="83" width="9.66015625" style="1" customWidth="1"/>
    <col min="84" max="84" width="8.66015625" style="1" customWidth="1"/>
    <col min="85" max="85" width="13.66015625" style="1" customWidth="1"/>
    <col min="86" max="86" width="16.66015625" style="1" customWidth="1"/>
    <col min="87" max="90" width="13.66015625" style="1" customWidth="1"/>
    <col min="91" max="92" width="8.66015625" style="1" customWidth="1"/>
    <col min="93" max="93" width="24.58203125" style="1" customWidth="1"/>
    <col min="94" max="96" width="25.66015625" style="1" customWidth="1"/>
    <col min="97" max="97" width="8.66015625" style="1" customWidth="1"/>
    <col min="98" max="101" width="6.66015625" style="1" customWidth="1"/>
    <col min="102" max="16384" width="11" style="9" customWidth="1"/>
  </cols>
  <sheetData>
    <row r="1" spans="2:97" ht="30.75" customHeight="1">
      <c r="B1" s="2"/>
      <c r="C1" s="2"/>
      <c r="D1" s="2"/>
      <c r="E1" s="3"/>
      <c r="G1" s="4" t="s">
        <v>60</v>
      </c>
      <c r="H1" s="2"/>
      <c r="I1" s="2"/>
      <c r="J1" s="2"/>
      <c r="K1" s="2"/>
      <c r="L1" s="2"/>
      <c r="M1" s="2"/>
      <c r="O1" s="5" t="s">
        <v>61</v>
      </c>
      <c r="W1" s="6"/>
      <c r="X1" s="6" t="s">
        <v>62</v>
      </c>
      <c r="AE1" s="5" t="s">
        <v>63</v>
      </c>
      <c r="AP1" s="5"/>
      <c r="AQ1" s="5" t="s">
        <v>62</v>
      </c>
      <c r="AV1" s="5" t="s">
        <v>63</v>
      </c>
      <c r="BG1" s="7" t="s">
        <v>64</v>
      </c>
      <c r="BM1" s="5" t="s">
        <v>63</v>
      </c>
      <c r="BZ1" s="7" t="s">
        <v>64</v>
      </c>
      <c r="CG1" s="5" t="s">
        <v>63</v>
      </c>
      <c r="CO1" s="173" t="s">
        <v>65</v>
      </c>
      <c r="CP1" s="173"/>
      <c r="CQ1" s="173"/>
      <c r="CR1" s="173"/>
      <c r="CS1" s="8"/>
    </row>
    <row r="2" spans="2:73" ht="24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BU2" s="10" t="s">
        <v>66</v>
      </c>
    </row>
    <row r="3" spans="2:74" ht="24.75" customHeight="1" thickBo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11" t="s">
        <v>67</v>
      </c>
      <c r="AE3" s="2"/>
      <c r="AF3" s="2"/>
      <c r="AG3" s="2"/>
      <c r="AH3" s="2"/>
      <c r="AI3" s="2"/>
      <c r="AJ3" s="12" t="s">
        <v>68</v>
      </c>
      <c r="AK3" s="2"/>
      <c r="AL3" s="2"/>
      <c r="AO3" s="13"/>
      <c r="AP3" s="13"/>
      <c r="AQ3" s="13"/>
      <c r="AR3" s="13"/>
      <c r="AS3" s="13"/>
      <c r="AT3" s="13"/>
      <c r="AV3" s="14"/>
      <c r="AW3" s="14"/>
      <c r="AX3" s="14"/>
      <c r="AY3" s="14"/>
      <c r="AZ3" s="13"/>
      <c r="BA3" s="13" t="s">
        <v>66</v>
      </c>
      <c r="BB3" s="15"/>
      <c r="BD3" s="133" t="s">
        <v>0</v>
      </c>
      <c r="BE3" s="167" t="s">
        <v>69</v>
      </c>
      <c r="BF3" s="145"/>
      <c r="BG3" s="145"/>
      <c r="BH3" s="145"/>
      <c r="BI3" s="145"/>
      <c r="BJ3" s="145"/>
      <c r="BK3" s="145"/>
      <c r="BL3" s="16"/>
      <c r="BM3" s="145" t="s">
        <v>70</v>
      </c>
      <c r="BN3" s="124"/>
      <c r="BO3" s="145"/>
      <c r="BP3" s="145"/>
      <c r="BQ3" s="145"/>
      <c r="BR3" s="124"/>
      <c r="BS3" s="145"/>
      <c r="BT3" s="145"/>
      <c r="BU3" s="125"/>
      <c r="BV3" s="153" t="s">
        <v>1</v>
      </c>
    </row>
    <row r="4" spans="1:97" ht="24.75" customHeight="1" thickBot="1" thickTop="1">
      <c r="A4" s="17"/>
      <c r="B4" s="18" t="s">
        <v>2</v>
      </c>
      <c r="C4" s="126" t="s">
        <v>71</v>
      </c>
      <c r="D4" s="127"/>
      <c r="E4" s="127"/>
      <c r="F4" s="127"/>
      <c r="G4" s="127"/>
      <c r="H4" s="127"/>
      <c r="I4" s="127"/>
      <c r="J4" s="127"/>
      <c r="K4" s="127"/>
      <c r="L4" s="127"/>
      <c r="M4" s="128"/>
      <c r="N4" s="19"/>
      <c r="O4" s="143" t="s">
        <v>72</v>
      </c>
      <c r="P4" s="144"/>
      <c r="Q4" s="143" t="s">
        <v>73</v>
      </c>
      <c r="R4" s="145"/>
      <c r="S4" s="144"/>
      <c r="T4" s="20"/>
      <c r="V4" s="133" t="s">
        <v>74</v>
      </c>
      <c r="W4" s="136" t="s">
        <v>75</v>
      </c>
      <c r="X4" s="137"/>
      <c r="Y4" s="137"/>
      <c r="Z4" s="137"/>
      <c r="AA4" s="137"/>
      <c r="AB4" s="137"/>
      <c r="AC4" s="138"/>
      <c r="AD4" s="19"/>
      <c r="AE4" s="126" t="s">
        <v>76</v>
      </c>
      <c r="AF4" s="127"/>
      <c r="AG4" s="127"/>
      <c r="AH4" s="127"/>
      <c r="AI4" s="128"/>
      <c r="AJ4" s="21"/>
      <c r="AK4" s="18"/>
      <c r="AL4" s="21"/>
      <c r="AN4" s="133" t="s">
        <v>74</v>
      </c>
      <c r="AO4" s="22"/>
      <c r="AP4" s="23"/>
      <c r="AQ4" s="24" t="s">
        <v>77</v>
      </c>
      <c r="AR4" s="23"/>
      <c r="AS4" s="23"/>
      <c r="AT4" s="23"/>
      <c r="AV4" s="25" t="s">
        <v>78</v>
      </c>
      <c r="AW4" s="23"/>
      <c r="AX4" s="23"/>
      <c r="AY4" s="24" t="s">
        <v>79</v>
      </c>
      <c r="AZ4" s="23"/>
      <c r="BA4" s="23"/>
      <c r="BB4" s="153" t="s">
        <v>80</v>
      </c>
      <c r="BD4" s="134"/>
      <c r="BE4" s="122" t="s">
        <v>81</v>
      </c>
      <c r="BF4" s="123"/>
      <c r="BG4" s="156"/>
      <c r="BH4" s="156"/>
      <c r="BI4" s="156"/>
      <c r="BJ4" s="156"/>
      <c r="BK4" s="28" t="s">
        <v>3</v>
      </c>
      <c r="BM4" s="29" t="s">
        <v>4</v>
      </c>
      <c r="BN4" s="157" t="s">
        <v>82</v>
      </c>
      <c r="BO4" s="156" t="s">
        <v>83</v>
      </c>
      <c r="BP4" s="156"/>
      <c r="BQ4" s="156"/>
      <c r="BR4" s="157" t="s">
        <v>84</v>
      </c>
      <c r="BS4" s="165" t="s">
        <v>85</v>
      </c>
      <c r="BT4" s="156"/>
      <c r="BU4" s="166"/>
      <c r="BV4" s="154"/>
      <c r="CL4" s="10" t="s">
        <v>86</v>
      </c>
      <c r="CR4" s="10" t="s">
        <v>87</v>
      </c>
      <c r="CS4" s="30"/>
    </row>
    <row r="5" spans="1:97" ht="30.75" customHeight="1" thickTop="1">
      <c r="A5" s="10" t="s">
        <v>0</v>
      </c>
      <c r="B5" s="31"/>
      <c r="C5" s="148" t="s">
        <v>88</v>
      </c>
      <c r="D5" s="150" t="s">
        <v>89</v>
      </c>
      <c r="E5" s="151"/>
      <c r="F5" s="151"/>
      <c r="G5" s="151"/>
      <c r="H5" s="152"/>
      <c r="I5" s="150" t="s">
        <v>90</v>
      </c>
      <c r="J5" s="151"/>
      <c r="K5" s="151"/>
      <c r="L5" s="151"/>
      <c r="M5" s="152"/>
      <c r="N5" s="19"/>
      <c r="O5" s="146" t="s">
        <v>91</v>
      </c>
      <c r="P5" s="146" t="s">
        <v>92</v>
      </c>
      <c r="Q5" s="146" t="s">
        <v>93</v>
      </c>
      <c r="R5" s="146" t="s">
        <v>94</v>
      </c>
      <c r="S5" s="146" t="s">
        <v>95</v>
      </c>
      <c r="T5" s="33" t="s">
        <v>5</v>
      </c>
      <c r="V5" s="134"/>
      <c r="W5" s="139"/>
      <c r="X5" s="140"/>
      <c r="Y5" s="140"/>
      <c r="Z5" s="140"/>
      <c r="AA5" s="140"/>
      <c r="AB5" s="140"/>
      <c r="AC5" s="141"/>
      <c r="AD5" s="19"/>
      <c r="AE5" s="129" t="s">
        <v>6</v>
      </c>
      <c r="AF5" s="129" t="s">
        <v>96</v>
      </c>
      <c r="AG5" s="129" t="s">
        <v>97</v>
      </c>
      <c r="AH5" s="131" t="s">
        <v>98</v>
      </c>
      <c r="AI5" s="132"/>
      <c r="AJ5" s="34" t="s">
        <v>7</v>
      </c>
      <c r="AK5" s="34" t="s">
        <v>99</v>
      </c>
      <c r="AL5" s="34" t="s">
        <v>5</v>
      </c>
      <c r="AN5" s="134"/>
      <c r="AO5" s="150" t="s">
        <v>100</v>
      </c>
      <c r="AP5" s="168"/>
      <c r="AQ5" s="168"/>
      <c r="AR5" s="169"/>
      <c r="AS5" s="35"/>
      <c r="AT5" s="36" t="s">
        <v>101</v>
      </c>
      <c r="AU5" s="37"/>
      <c r="AV5" s="26" t="s">
        <v>102</v>
      </c>
      <c r="AW5" s="35"/>
      <c r="AX5" s="170" t="s">
        <v>103</v>
      </c>
      <c r="AY5" s="168"/>
      <c r="AZ5" s="168"/>
      <c r="BA5" s="168"/>
      <c r="BB5" s="154"/>
      <c r="BD5" s="134"/>
      <c r="BE5" s="157" t="s">
        <v>104</v>
      </c>
      <c r="BF5" s="159" t="s">
        <v>105</v>
      </c>
      <c r="BG5" s="160" t="s">
        <v>106</v>
      </c>
      <c r="BH5" s="161"/>
      <c r="BI5" s="161"/>
      <c r="BJ5" s="162"/>
      <c r="BK5" s="157" t="s">
        <v>107</v>
      </c>
      <c r="BM5" s="172" t="s">
        <v>108</v>
      </c>
      <c r="BN5" s="171"/>
      <c r="BO5" s="157" t="s">
        <v>93</v>
      </c>
      <c r="BP5" s="163" t="s">
        <v>109</v>
      </c>
      <c r="BQ5" s="27" t="s">
        <v>110</v>
      </c>
      <c r="BR5" s="171"/>
      <c r="BS5" s="157" t="s">
        <v>93</v>
      </c>
      <c r="BT5" s="163" t="s">
        <v>109</v>
      </c>
      <c r="BU5" s="27" t="s">
        <v>110</v>
      </c>
      <c r="BV5" s="154"/>
      <c r="BX5" s="137" t="s">
        <v>74</v>
      </c>
      <c r="BY5" s="175" t="s">
        <v>111</v>
      </c>
      <c r="BZ5" s="176"/>
      <c r="CA5" s="176"/>
      <c r="CB5" s="176"/>
      <c r="CC5" s="176"/>
      <c r="CD5" s="176"/>
      <c r="CE5" s="177"/>
      <c r="CG5" s="175" t="s">
        <v>112</v>
      </c>
      <c r="CH5" s="176"/>
      <c r="CI5" s="176"/>
      <c r="CJ5" s="176"/>
      <c r="CK5" s="176"/>
      <c r="CL5" s="177"/>
      <c r="CM5" s="136" t="s">
        <v>80</v>
      </c>
      <c r="CO5" s="138" t="s">
        <v>74</v>
      </c>
      <c r="CP5" s="175" t="s">
        <v>113</v>
      </c>
      <c r="CQ5" s="176"/>
      <c r="CR5" s="176"/>
      <c r="CS5" s="26"/>
    </row>
    <row r="6" spans="2:97" ht="37.5" customHeight="1">
      <c r="B6" s="34" t="s">
        <v>8</v>
      </c>
      <c r="C6" s="149"/>
      <c r="D6" s="39" t="s">
        <v>114</v>
      </c>
      <c r="E6" s="40" t="s">
        <v>115</v>
      </c>
      <c r="F6" s="41" t="s">
        <v>116</v>
      </c>
      <c r="G6" s="41" t="s">
        <v>117</v>
      </c>
      <c r="H6" s="41" t="s">
        <v>118</v>
      </c>
      <c r="I6" s="39" t="s">
        <v>119</v>
      </c>
      <c r="J6" s="40" t="s">
        <v>115</v>
      </c>
      <c r="K6" s="41" t="s">
        <v>116</v>
      </c>
      <c r="L6" s="41" t="s">
        <v>117</v>
      </c>
      <c r="M6" s="42" t="s">
        <v>118</v>
      </c>
      <c r="N6" s="19"/>
      <c r="O6" s="147"/>
      <c r="P6" s="147"/>
      <c r="Q6" s="147"/>
      <c r="R6" s="147"/>
      <c r="S6" s="147"/>
      <c r="T6" s="43"/>
      <c r="V6" s="135"/>
      <c r="W6" s="32" t="s">
        <v>9</v>
      </c>
      <c r="X6" s="32" t="s">
        <v>10</v>
      </c>
      <c r="Y6" s="32" t="s">
        <v>11</v>
      </c>
      <c r="Z6" s="32" t="s">
        <v>12</v>
      </c>
      <c r="AA6" s="32" t="s">
        <v>13</v>
      </c>
      <c r="AB6" s="44" t="s">
        <v>120</v>
      </c>
      <c r="AC6" s="45" t="s">
        <v>121</v>
      </c>
      <c r="AD6" s="19"/>
      <c r="AE6" s="130"/>
      <c r="AF6" s="142"/>
      <c r="AG6" s="142"/>
      <c r="AH6" s="34"/>
      <c r="AI6" s="46" t="s">
        <v>122</v>
      </c>
      <c r="AJ6" s="31"/>
      <c r="AK6" s="34"/>
      <c r="AL6" s="31"/>
      <c r="AN6" s="135"/>
      <c r="AO6" s="47" t="s">
        <v>6</v>
      </c>
      <c r="AP6" s="47" t="s">
        <v>14</v>
      </c>
      <c r="AQ6" s="47" t="s">
        <v>15</v>
      </c>
      <c r="AR6" s="47" t="s">
        <v>16</v>
      </c>
      <c r="AS6" s="47" t="s">
        <v>17</v>
      </c>
      <c r="AT6" s="47" t="s">
        <v>14</v>
      </c>
      <c r="AU6" s="48"/>
      <c r="AV6" s="47" t="s">
        <v>15</v>
      </c>
      <c r="AW6" s="47" t="s">
        <v>16</v>
      </c>
      <c r="AX6" s="47" t="s">
        <v>18</v>
      </c>
      <c r="AY6" s="47" t="s">
        <v>14</v>
      </c>
      <c r="AZ6" s="47" t="s">
        <v>19</v>
      </c>
      <c r="BA6" s="47" t="s">
        <v>20</v>
      </c>
      <c r="BB6" s="155"/>
      <c r="BD6" s="135"/>
      <c r="BE6" s="158"/>
      <c r="BF6" s="135"/>
      <c r="BG6" s="49" t="s">
        <v>17</v>
      </c>
      <c r="BH6" s="49" t="s">
        <v>21</v>
      </c>
      <c r="BI6" s="49" t="s">
        <v>22</v>
      </c>
      <c r="BJ6" s="49" t="s">
        <v>23</v>
      </c>
      <c r="BK6" s="158"/>
      <c r="BL6" s="30"/>
      <c r="BM6" s="135"/>
      <c r="BN6" s="158"/>
      <c r="BO6" s="158"/>
      <c r="BP6" s="164"/>
      <c r="BQ6" s="50" t="s">
        <v>123</v>
      </c>
      <c r="BR6" s="158"/>
      <c r="BS6" s="158"/>
      <c r="BT6" s="164"/>
      <c r="BU6" s="50" t="s">
        <v>123</v>
      </c>
      <c r="BV6" s="155"/>
      <c r="BX6" s="135"/>
      <c r="BY6" s="47" t="s">
        <v>24</v>
      </c>
      <c r="BZ6" s="47" t="s">
        <v>25</v>
      </c>
      <c r="CA6" s="47" t="s">
        <v>26</v>
      </c>
      <c r="CB6" s="47" t="s">
        <v>27</v>
      </c>
      <c r="CC6" s="47" t="s">
        <v>28</v>
      </c>
      <c r="CD6" s="47" t="s">
        <v>29</v>
      </c>
      <c r="CE6" s="47" t="s">
        <v>30</v>
      </c>
      <c r="CF6" s="43"/>
      <c r="CG6" s="47" t="s">
        <v>124</v>
      </c>
      <c r="CH6" s="47" t="s">
        <v>31</v>
      </c>
      <c r="CI6" s="47" t="s">
        <v>32</v>
      </c>
      <c r="CJ6" s="47" t="s">
        <v>33</v>
      </c>
      <c r="CK6" s="47" t="s">
        <v>125</v>
      </c>
      <c r="CL6" s="51" t="s">
        <v>34</v>
      </c>
      <c r="CM6" s="155"/>
      <c r="CO6" s="174"/>
      <c r="CP6" s="38" t="s">
        <v>35</v>
      </c>
      <c r="CQ6" s="52" t="s">
        <v>36</v>
      </c>
      <c r="CR6" s="32" t="s">
        <v>37</v>
      </c>
      <c r="CS6" s="26"/>
    </row>
    <row r="7" spans="1:97" ht="36.75" customHeight="1">
      <c r="A7" s="53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O7" s="53"/>
      <c r="P7" s="53"/>
      <c r="Q7" s="53"/>
      <c r="R7" s="53"/>
      <c r="S7" s="53"/>
      <c r="T7" s="56"/>
      <c r="V7" s="53"/>
      <c r="W7" s="56"/>
      <c r="X7" s="53"/>
      <c r="Y7" s="53"/>
      <c r="Z7" s="53"/>
      <c r="AA7" s="53"/>
      <c r="AB7" s="53"/>
      <c r="AC7" s="53"/>
      <c r="AE7" s="53"/>
      <c r="AF7" s="53"/>
      <c r="AG7" s="53"/>
      <c r="AH7" s="53"/>
      <c r="AI7" s="53"/>
      <c r="AJ7" s="53"/>
      <c r="AK7" s="53"/>
      <c r="AL7" s="56"/>
      <c r="AN7" s="53"/>
      <c r="AO7" s="56"/>
      <c r="AP7" s="53"/>
      <c r="AQ7" s="53"/>
      <c r="AR7" s="53"/>
      <c r="AS7" s="53"/>
      <c r="AT7" s="53"/>
      <c r="AV7" s="53"/>
      <c r="AW7" s="53"/>
      <c r="AX7" s="53"/>
      <c r="AY7" s="53"/>
      <c r="AZ7" s="53"/>
      <c r="BA7" s="53"/>
      <c r="BB7" s="56"/>
      <c r="BD7" s="53"/>
      <c r="BE7" s="57"/>
      <c r="BF7" s="53"/>
      <c r="BG7" s="53"/>
      <c r="BH7" s="53"/>
      <c r="BI7" s="53"/>
      <c r="BJ7" s="53"/>
      <c r="BK7" s="30"/>
      <c r="BM7" s="53"/>
      <c r="BN7" s="30"/>
      <c r="BO7" s="30"/>
      <c r="BP7" s="30"/>
      <c r="BQ7" s="53"/>
      <c r="BR7" s="30"/>
      <c r="BS7" s="53"/>
      <c r="BT7" s="30"/>
      <c r="BU7" s="53"/>
      <c r="BV7" s="56"/>
      <c r="BX7" s="53"/>
      <c r="BY7" s="56"/>
      <c r="BZ7" s="53"/>
      <c r="CA7" s="53"/>
      <c r="CB7" s="53"/>
      <c r="CC7" s="53"/>
      <c r="CD7" s="53"/>
      <c r="CE7" s="53"/>
      <c r="CG7" s="53"/>
      <c r="CH7" s="53"/>
      <c r="CI7" s="53"/>
      <c r="CJ7" s="53"/>
      <c r="CK7" s="53"/>
      <c r="CL7" s="53"/>
      <c r="CM7" s="56"/>
      <c r="CO7" s="53"/>
      <c r="CP7" s="58"/>
      <c r="CQ7" s="59"/>
      <c r="CR7" s="59"/>
      <c r="CS7" s="30"/>
    </row>
    <row r="8" spans="1:101" s="75" customFormat="1" ht="36.75" customHeight="1">
      <c r="A8" s="60" t="s">
        <v>126</v>
      </c>
      <c r="B8" s="61">
        <f>SUM(B10:B37)</f>
        <v>240</v>
      </c>
      <c r="C8" s="62">
        <f>SUM(C10:C37)</f>
        <v>26172</v>
      </c>
      <c r="D8" s="62">
        <f>SUM(D10:D37)</f>
        <v>15876</v>
      </c>
      <c r="E8" s="63" t="s">
        <v>127</v>
      </c>
      <c r="F8" s="62">
        <f aca="true" t="shared" si="0" ref="F8:M8">SUM(F10:F37)</f>
        <v>13878</v>
      </c>
      <c r="G8" s="62">
        <f t="shared" si="0"/>
        <v>982</v>
      </c>
      <c r="H8" s="62">
        <f t="shared" si="0"/>
        <v>1016</v>
      </c>
      <c r="I8" s="62">
        <f t="shared" si="0"/>
        <v>10296</v>
      </c>
      <c r="J8" s="62">
        <f t="shared" si="0"/>
        <v>1</v>
      </c>
      <c r="K8" s="62">
        <f t="shared" si="0"/>
        <v>6676</v>
      </c>
      <c r="L8" s="62">
        <f t="shared" si="0"/>
        <v>3143</v>
      </c>
      <c r="M8" s="62">
        <f t="shared" si="0"/>
        <v>476</v>
      </c>
      <c r="N8" s="64"/>
      <c r="O8" s="64">
        <v>311129</v>
      </c>
      <c r="P8" s="64">
        <f>O8/12</f>
        <v>25927.416666666668</v>
      </c>
      <c r="Q8" s="64">
        <v>8993723</v>
      </c>
      <c r="R8" s="64">
        <v>8329582</v>
      </c>
      <c r="S8" s="64">
        <v>664141</v>
      </c>
      <c r="T8" s="65" t="s">
        <v>128</v>
      </c>
      <c r="U8" s="66"/>
      <c r="V8" s="60" t="s">
        <v>126</v>
      </c>
      <c r="W8" s="67">
        <v>45446557</v>
      </c>
      <c r="X8" s="68">
        <v>37990469</v>
      </c>
      <c r="Y8" s="68">
        <v>731863</v>
      </c>
      <c r="Z8" s="68">
        <v>1108566</v>
      </c>
      <c r="AA8" s="68">
        <v>3571529</v>
      </c>
      <c r="AB8" s="68">
        <v>396542</v>
      </c>
      <c r="AC8" s="68">
        <v>1647588</v>
      </c>
      <c r="AD8" s="68"/>
      <c r="AE8" s="68">
        <v>75933904</v>
      </c>
      <c r="AF8" s="68">
        <v>71429662</v>
      </c>
      <c r="AG8" s="68">
        <v>2221870</v>
      </c>
      <c r="AH8" s="68">
        <v>2282372</v>
      </c>
      <c r="AI8" s="68">
        <v>27079</v>
      </c>
      <c r="AJ8" s="68">
        <v>73155463</v>
      </c>
      <c r="AK8" s="68">
        <v>19707295</v>
      </c>
      <c r="AL8" s="65" t="s">
        <v>128</v>
      </c>
      <c r="AM8" s="66"/>
      <c r="AN8" s="60" t="s">
        <v>126</v>
      </c>
      <c r="AO8" s="69">
        <v>7286010</v>
      </c>
      <c r="AP8" s="64">
        <v>2517044</v>
      </c>
      <c r="AQ8" s="64">
        <v>2158709</v>
      </c>
      <c r="AR8" s="64">
        <v>2610257</v>
      </c>
      <c r="AS8" s="64">
        <v>6395549</v>
      </c>
      <c r="AT8" s="64">
        <v>2304503</v>
      </c>
      <c r="AU8" s="64"/>
      <c r="AV8" s="64">
        <v>2272906</v>
      </c>
      <c r="AW8" s="64">
        <v>2797264</v>
      </c>
      <c r="AX8" s="70">
        <f>AS8-AO8</f>
        <v>-890461</v>
      </c>
      <c r="AY8" s="70">
        <f>AT8-AP8</f>
        <v>-212541</v>
      </c>
      <c r="AZ8" s="70">
        <f>AV8-AQ8</f>
        <v>114197</v>
      </c>
      <c r="BA8" s="70">
        <f>AW8-AR8</f>
        <v>187007</v>
      </c>
      <c r="BB8" s="65" t="s">
        <v>128</v>
      </c>
      <c r="BC8" s="66"/>
      <c r="BD8" s="71" t="s">
        <v>38</v>
      </c>
      <c r="BE8" s="69">
        <f>BF8+BG8</f>
        <v>2930713</v>
      </c>
      <c r="BF8" s="64">
        <v>110472</v>
      </c>
      <c r="BG8" s="64">
        <v>2820241</v>
      </c>
      <c r="BH8" s="64">
        <v>861726</v>
      </c>
      <c r="BI8" s="64">
        <v>1521040</v>
      </c>
      <c r="BJ8" s="64">
        <v>437475</v>
      </c>
      <c r="BK8" s="64">
        <v>1516253</v>
      </c>
      <c r="BL8" s="64"/>
      <c r="BM8" s="64">
        <v>587499</v>
      </c>
      <c r="BN8" s="64">
        <v>4217317</v>
      </c>
      <c r="BO8" s="64">
        <v>228271</v>
      </c>
      <c r="BP8" s="64">
        <v>57284</v>
      </c>
      <c r="BQ8" s="64">
        <v>170987</v>
      </c>
      <c r="BR8" s="64">
        <v>3014146</v>
      </c>
      <c r="BS8" s="64">
        <f>BT8+BU8</f>
        <v>27340714</v>
      </c>
      <c r="BT8" s="64">
        <v>5243722</v>
      </c>
      <c r="BU8" s="64">
        <v>22096992</v>
      </c>
      <c r="BV8" s="65" t="s">
        <v>39</v>
      </c>
      <c r="BW8" s="66"/>
      <c r="BX8" s="60" t="s">
        <v>126</v>
      </c>
      <c r="BY8" s="69">
        <v>170572</v>
      </c>
      <c r="BZ8" s="64">
        <v>42504</v>
      </c>
      <c r="CA8" s="64">
        <v>7855</v>
      </c>
      <c r="CB8" s="64">
        <v>32340</v>
      </c>
      <c r="CC8" s="64">
        <v>83512</v>
      </c>
      <c r="CD8" s="64">
        <v>4361</v>
      </c>
      <c r="CE8" s="64" t="s">
        <v>127</v>
      </c>
      <c r="CF8" s="64"/>
      <c r="CG8" s="64">
        <v>170572</v>
      </c>
      <c r="CH8" s="64">
        <v>8575</v>
      </c>
      <c r="CI8" s="64">
        <v>2738</v>
      </c>
      <c r="CJ8" s="64">
        <v>123304</v>
      </c>
      <c r="CK8" s="64">
        <v>24659</v>
      </c>
      <c r="CL8" s="64">
        <v>11296</v>
      </c>
      <c r="CM8" s="65" t="s">
        <v>128</v>
      </c>
      <c r="CN8" s="66"/>
      <c r="CO8" s="60" t="s">
        <v>40</v>
      </c>
      <c r="CP8" s="72">
        <v>5047758</v>
      </c>
      <c r="CQ8" s="73">
        <v>1531643</v>
      </c>
      <c r="CR8" s="73">
        <v>2059161</v>
      </c>
      <c r="CS8" s="74"/>
      <c r="CT8" s="66"/>
      <c r="CU8" s="66"/>
      <c r="CV8" s="66"/>
      <c r="CW8" s="66"/>
    </row>
    <row r="9" spans="2:97" ht="36.75" customHeight="1"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8"/>
      <c r="P9" s="63"/>
      <c r="Q9" s="78"/>
      <c r="R9" s="78"/>
      <c r="S9" s="78"/>
      <c r="T9" s="79"/>
      <c r="U9" s="80"/>
      <c r="V9" s="80"/>
      <c r="W9" s="79"/>
      <c r="X9" s="80"/>
      <c r="Y9" s="80"/>
      <c r="Z9" s="80"/>
      <c r="AA9" s="80"/>
      <c r="AB9" s="80"/>
      <c r="AC9" s="80"/>
      <c r="AD9" s="80"/>
      <c r="AE9" s="80"/>
      <c r="AF9" s="81"/>
      <c r="AG9" s="81"/>
      <c r="AH9" s="81"/>
      <c r="AI9" s="81"/>
      <c r="AJ9" s="80"/>
      <c r="AK9" s="80"/>
      <c r="AL9" s="79"/>
      <c r="AM9" s="80"/>
      <c r="AN9" s="80"/>
      <c r="AO9" s="82"/>
      <c r="AP9" s="78"/>
      <c r="AQ9" s="78"/>
      <c r="AR9" s="78"/>
      <c r="AS9" s="78"/>
      <c r="AT9" s="78"/>
      <c r="AU9" s="78"/>
      <c r="AV9" s="78"/>
      <c r="AW9" s="78"/>
      <c r="AX9" s="70"/>
      <c r="AY9" s="70"/>
      <c r="AZ9" s="70"/>
      <c r="BA9" s="70"/>
      <c r="BB9" s="79"/>
      <c r="BC9" s="83"/>
      <c r="BD9" s="80"/>
      <c r="BE9" s="82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4"/>
      <c r="BR9" s="78"/>
      <c r="BS9" s="78"/>
      <c r="BT9" s="78"/>
      <c r="BU9" s="78"/>
      <c r="BV9" s="79"/>
      <c r="BW9" s="80"/>
      <c r="BX9" s="80"/>
      <c r="BY9" s="82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9"/>
      <c r="CN9" s="80"/>
      <c r="CO9" s="80"/>
      <c r="CP9" s="84"/>
      <c r="CQ9" s="85"/>
      <c r="CR9" s="85"/>
      <c r="CS9" s="30"/>
    </row>
    <row r="10" spans="1:97" ht="36.75" customHeight="1">
      <c r="A10" s="2" t="s">
        <v>129</v>
      </c>
      <c r="B10" s="86">
        <v>49</v>
      </c>
      <c r="C10" s="81">
        <f>D10+I10</f>
        <v>5483</v>
      </c>
      <c r="D10" s="81">
        <f>SUM(E10:H10)</f>
        <v>2341</v>
      </c>
      <c r="E10" s="63" t="s">
        <v>127</v>
      </c>
      <c r="F10" s="87">
        <v>1859</v>
      </c>
      <c r="G10" s="87">
        <v>424</v>
      </c>
      <c r="H10" s="87">
        <v>58</v>
      </c>
      <c r="I10" s="81">
        <f>SUM(J10:M10)</f>
        <v>3142</v>
      </c>
      <c r="J10" s="63" t="s">
        <v>127</v>
      </c>
      <c r="K10" s="87">
        <v>1444</v>
      </c>
      <c r="L10" s="87">
        <v>1636</v>
      </c>
      <c r="M10" s="87">
        <v>62</v>
      </c>
      <c r="N10" s="63"/>
      <c r="O10" s="87">
        <v>61143</v>
      </c>
      <c r="P10" s="64">
        <f>O10/12</f>
        <v>5095.25</v>
      </c>
      <c r="Q10" s="87">
        <v>1457938</v>
      </c>
      <c r="R10" s="87">
        <v>1352928</v>
      </c>
      <c r="S10" s="87">
        <v>105010</v>
      </c>
      <c r="T10" s="88" t="s">
        <v>130</v>
      </c>
      <c r="V10" s="89" t="s">
        <v>129</v>
      </c>
      <c r="W10" s="87">
        <v>6444490</v>
      </c>
      <c r="X10" s="87">
        <v>5534395</v>
      </c>
      <c r="Y10" s="87">
        <v>117696</v>
      </c>
      <c r="Z10" s="87">
        <v>155568</v>
      </c>
      <c r="AA10" s="87">
        <v>64582</v>
      </c>
      <c r="AB10" s="87">
        <v>13527</v>
      </c>
      <c r="AC10" s="87">
        <v>558722</v>
      </c>
      <c r="AD10" s="63"/>
      <c r="AE10" s="90">
        <v>9701541</v>
      </c>
      <c r="AF10" s="91">
        <v>8701513</v>
      </c>
      <c r="AG10" s="91">
        <v>161445</v>
      </c>
      <c r="AH10" s="91">
        <v>838583</v>
      </c>
      <c r="AI10" s="92" t="s">
        <v>127</v>
      </c>
      <c r="AJ10" s="91">
        <v>8913475</v>
      </c>
      <c r="AK10" s="90">
        <v>2874185</v>
      </c>
      <c r="AL10" s="88" t="s">
        <v>130</v>
      </c>
      <c r="AN10" s="93" t="s">
        <v>129</v>
      </c>
      <c r="AO10" s="87">
        <v>831606</v>
      </c>
      <c r="AP10" s="87">
        <v>242818</v>
      </c>
      <c r="AQ10" s="87">
        <v>99073</v>
      </c>
      <c r="AR10" s="87">
        <v>489715</v>
      </c>
      <c r="AS10" s="87">
        <v>817079</v>
      </c>
      <c r="AT10" s="87">
        <v>289795</v>
      </c>
      <c r="AU10" s="63"/>
      <c r="AV10" s="87">
        <v>102613</v>
      </c>
      <c r="AW10" s="87">
        <v>424671</v>
      </c>
      <c r="AX10" s="94">
        <f aca="true" t="shared" si="1" ref="AX10:AY13">AS10-AO10</f>
        <v>-14527</v>
      </c>
      <c r="AY10" s="94">
        <f t="shared" si="1"/>
        <v>46977</v>
      </c>
      <c r="AZ10" s="70">
        <f aca="true" t="shared" si="2" ref="AZ10:BA13">AV10-AQ10</f>
        <v>3540</v>
      </c>
      <c r="BA10" s="70">
        <f t="shared" si="2"/>
        <v>-65044</v>
      </c>
      <c r="BB10" s="88" t="s">
        <v>130</v>
      </c>
      <c r="BD10" s="2" t="s">
        <v>129</v>
      </c>
      <c r="BE10" s="95">
        <f>SUM(BF10:BG10)</f>
        <v>297680</v>
      </c>
      <c r="BF10" s="87">
        <v>4589</v>
      </c>
      <c r="BG10" s="87">
        <v>293091</v>
      </c>
      <c r="BH10" s="87">
        <v>115301</v>
      </c>
      <c r="BI10" s="87">
        <v>158393</v>
      </c>
      <c r="BJ10" s="87">
        <v>19397</v>
      </c>
      <c r="BK10" s="87">
        <v>7759</v>
      </c>
      <c r="BL10" s="63"/>
      <c r="BM10" s="87">
        <v>5270</v>
      </c>
      <c r="BN10" s="87">
        <v>300169</v>
      </c>
      <c r="BO10" s="87">
        <v>36419</v>
      </c>
      <c r="BP10" s="87">
        <v>417</v>
      </c>
      <c r="BQ10" s="87">
        <v>36002</v>
      </c>
      <c r="BR10" s="87">
        <v>289861</v>
      </c>
      <c r="BS10" s="81">
        <f>BT10+BU10</f>
        <v>4139545</v>
      </c>
      <c r="BT10" s="87">
        <v>944971</v>
      </c>
      <c r="BU10" s="87">
        <v>3194574</v>
      </c>
      <c r="BV10" s="88" t="s">
        <v>130</v>
      </c>
      <c r="BX10" s="89" t="s">
        <v>129</v>
      </c>
      <c r="BY10" s="87">
        <v>13207</v>
      </c>
      <c r="BZ10" s="87">
        <v>5344</v>
      </c>
      <c r="CA10" s="87">
        <v>2201</v>
      </c>
      <c r="CB10" s="87">
        <v>5582</v>
      </c>
      <c r="CC10" s="87">
        <v>50</v>
      </c>
      <c r="CD10" s="87">
        <v>30</v>
      </c>
      <c r="CE10" s="63" t="s">
        <v>127</v>
      </c>
      <c r="CF10" s="63"/>
      <c r="CG10" s="87">
        <v>13207</v>
      </c>
      <c r="CH10" s="87">
        <v>953</v>
      </c>
      <c r="CI10" s="87">
        <v>1107</v>
      </c>
      <c r="CJ10" s="87">
        <v>8047</v>
      </c>
      <c r="CK10" s="87">
        <v>2673</v>
      </c>
      <c r="CL10" s="87">
        <v>427</v>
      </c>
      <c r="CM10" s="88" t="s">
        <v>130</v>
      </c>
      <c r="CO10" s="89" t="s">
        <v>129</v>
      </c>
      <c r="CP10" s="87">
        <v>671668</v>
      </c>
      <c r="CQ10" s="87">
        <v>241876</v>
      </c>
      <c r="CR10" s="87">
        <v>321752</v>
      </c>
      <c r="CS10" s="96"/>
    </row>
    <row r="11" spans="1:97" ht="36.75" customHeight="1">
      <c r="A11" s="2" t="s">
        <v>131</v>
      </c>
      <c r="B11" s="86">
        <v>6</v>
      </c>
      <c r="C11" s="81">
        <f>D11+I11</f>
        <v>414</v>
      </c>
      <c r="D11" s="81">
        <f>SUM(E11:H11)</f>
        <v>350</v>
      </c>
      <c r="E11" s="63" t="s">
        <v>127</v>
      </c>
      <c r="F11" s="87">
        <v>300</v>
      </c>
      <c r="G11" s="87">
        <v>21</v>
      </c>
      <c r="H11" s="87">
        <v>29</v>
      </c>
      <c r="I11" s="81">
        <f>SUM(J11:M11)</f>
        <v>64</v>
      </c>
      <c r="J11" s="63" t="s">
        <v>127</v>
      </c>
      <c r="K11" s="87">
        <v>55</v>
      </c>
      <c r="L11" s="87">
        <v>8</v>
      </c>
      <c r="M11" s="87">
        <v>1</v>
      </c>
      <c r="N11" s="63"/>
      <c r="O11" s="87">
        <v>4878</v>
      </c>
      <c r="P11" s="64">
        <f>O11/12</f>
        <v>406.5</v>
      </c>
      <c r="Q11" s="87">
        <v>230928</v>
      </c>
      <c r="R11" s="87">
        <v>194615</v>
      </c>
      <c r="S11" s="87">
        <v>36313</v>
      </c>
      <c r="T11" s="33">
        <v>10</v>
      </c>
      <c r="V11" s="89" t="s">
        <v>131</v>
      </c>
      <c r="W11" s="87">
        <v>1014219</v>
      </c>
      <c r="X11" s="87">
        <v>936602</v>
      </c>
      <c r="Y11" s="87">
        <v>25402</v>
      </c>
      <c r="Z11" s="87">
        <v>52007</v>
      </c>
      <c r="AA11" s="87">
        <v>208</v>
      </c>
      <c r="AB11" s="63" t="s">
        <v>127</v>
      </c>
      <c r="AC11" s="63" t="s">
        <v>127</v>
      </c>
      <c r="AD11" s="63"/>
      <c r="AE11" s="90">
        <v>7874533</v>
      </c>
      <c r="AF11" s="91">
        <v>7659969</v>
      </c>
      <c r="AG11" s="91">
        <v>214564</v>
      </c>
      <c r="AH11" s="92" t="s">
        <v>127</v>
      </c>
      <c r="AI11" s="92" t="s">
        <v>127</v>
      </c>
      <c r="AJ11" s="91">
        <v>7867039</v>
      </c>
      <c r="AK11" s="90">
        <v>621527</v>
      </c>
      <c r="AL11" s="33">
        <v>10</v>
      </c>
      <c r="AN11" s="93" t="s">
        <v>131</v>
      </c>
      <c r="AO11" s="87">
        <v>102525</v>
      </c>
      <c r="AP11" s="87">
        <v>49819</v>
      </c>
      <c r="AQ11" s="87">
        <v>14905</v>
      </c>
      <c r="AR11" s="87">
        <v>37801</v>
      </c>
      <c r="AS11" s="87">
        <v>87087</v>
      </c>
      <c r="AT11" s="87">
        <v>45961</v>
      </c>
      <c r="AU11" s="63"/>
      <c r="AV11" s="87">
        <v>11269</v>
      </c>
      <c r="AW11" s="87">
        <v>29857</v>
      </c>
      <c r="AX11" s="94">
        <f t="shared" si="1"/>
        <v>-15438</v>
      </c>
      <c r="AY11" s="94">
        <f t="shared" si="1"/>
        <v>-3858</v>
      </c>
      <c r="AZ11" s="70">
        <f t="shared" si="2"/>
        <v>-3636</v>
      </c>
      <c r="BA11" s="70">
        <f t="shared" si="2"/>
        <v>-7944</v>
      </c>
      <c r="BB11" s="33">
        <v>10</v>
      </c>
      <c r="BD11" s="2" t="s">
        <v>131</v>
      </c>
      <c r="BE11" s="95">
        <f>SUM(BF11:BG11)</f>
        <v>147473</v>
      </c>
      <c r="BF11" s="63" t="s">
        <v>41</v>
      </c>
      <c r="BG11" s="87">
        <v>147473</v>
      </c>
      <c r="BH11" s="87">
        <v>85411</v>
      </c>
      <c r="BI11" s="87">
        <v>58535</v>
      </c>
      <c r="BJ11" s="87">
        <v>3527</v>
      </c>
      <c r="BK11" s="87">
        <v>18760</v>
      </c>
      <c r="BL11" s="63"/>
      <c r="BM11" s="87">
        <v>18760</v>
      </c>
      <c r="BN11" s="87">
        <v>147473</v>
      </c>
      <c r="BO11" s="87">
        <v>16381</v>
      </c>
      <c r="BP11" s="63" t="s">
        <v>41</v>
      </c>
      <c r="BQ11" s="87">
        <v>16381</v>
      </c>
      <c r="BR11" s="87">
        <v>288750</v>
      </c>
      <c r="BS11" s="81">
        <f>BT11+BU11</f>
        <v>1392583</v>
      </c>
      <c r="BT11" s="87">
        <v>125599</v>
      </c>
      <c r="BU11" s="87">
        <v>1266984</v>
      </c>
      <c r="BV11" s="33">
        <v>10</v>
      </c>
      <c r="BX11" s="89" t="s">
        <v>131</v>
      </c>
      <c r="BY11" s="87">
        <v>4502</v>
      </c>
      <c r="BZ11" s="87">
        <v>1544</v>
      </c>
      <c r="CA11" s="87">
        <v>307</v>
      </c>
      <c r="CB11" s="87">
        <v>2651</v>
      </c>
      <c r="CC11" s="63" t="s">
        <v>127</v>
      </c>
      <c r="CD11" s="63" t="s">
        <v>127</v>
      </c>
      <c r="CE11" s="63" t="s">
        <v>41</v>
      </c>
      <c r="CF11" s="63"/>
      <c r="CG11" s="87">
        <v>4502</v>
      </c>
      <c r="CH11" s="87">
        <v>169</v>
      </c>
      <c r="CI11" s="87">
        <v>1631</v>
      </c>
      <c r="CJ11" s="87">
        <v>1137</v>
      </c>
      <c r="CK11" s="87">
        <v>955</v>
      </c>
      <c r="CL11" s="87">
        <v>610</v>
      </c>
      <c r="CM11" s="33">
        <v>10</v>
      </c>
      <c r="CO11" s="89" t="s">
        <v>131</v>
      </c>
      <c r="CP11" s="87">
        <v>454336</v>
      </c>
      <c r="CQ11" s="87">
        <v>74088</v>
      </c>
      <c r="CR11" s="87">
        <v>98173</v>
      </c>
      <c r="CS11" s="97"/>
    </row>
    <row r="12" spans="1:97" ht="36.75" customHeight="1">
      <c r="A12" s="2" t="s">
        <v>132</v>
      </c>
      <c r="B12" s="86">
        <v>24</v>
      </c>
      <c r="C12" s="81">
        <f>D12+I12</f>
        <v>2306</v>
      </c>
      <c r="D12" s="81">
        <f>SUM(E12:H12)</f>
        <v>505</v>
      </c>
      <c r="E12" s="63" t="s">
        <v>127</v>
      </c>
      <c r="F12" s="87">
        <v>463</v>
      </c>
      <c r="G12" s="87">
        <v>21</v>
      </c>
      <c r="H12" s="87">
        <v>21</v>
      </c>
      <c r="I12" s="81">
        <f>SUM(J12:M12)</f>
        <v>1801</v>
      </c>
      <c r="J12" s="63" t="s">
        <v>127</v>
      </c>
      <c r="K12" s="87">
        <v>1512</v>
      </c>
      <c r="L12" s="87">
        <v>231</v>
      </c>
      <c r="M12" s="87">
        <v>58</v>
      </c>
      <c r="N12" s="63"/>
      <c r="O12" s="87">
        <v>27804</v>
      </c>
      <c r="P12" s="64">
        <f>O12/12</f>
        <v>2317</v>
      </c>
      <c r="Q12" s="87">
        <v>518803</v>
      </c>
      <c r="R12" s="87">
        <v>500773</v>
      </c>
      <c r="S12" s="87">
        <v>18030</v>
      </c>
      <c r="T12" s="33">
        <v>11</v>
      </c>
      <c r="V12" s="89" t="s">
        <v>132</v>
      </c>
      <c r="W12" s="87">
        <v>1259414</v>
      </c>
      <c r="X12" s="87">
        <v>722257</v>
      </c>
      <c r="Y12" s="87">
        <v>22440</v>
      </c>
      <c r="Z12" s="87">
        <v>29395</v>
      </c>
      <c r="AA12" s="87">
        <v>335802</v>
      </c>
      <c r="AB12" s="87">
        <v>4217</v>
      </c>
      <c r="AC12" s="87">
        <v>145303</v>
      </c>
      <c r="AD12" s="63"/>
      <c r="AE12" s="90">
        <v>2040435</v>
      </c>
      <c r="AF12" s="91">
        <v>1489320</v>
      </c>
      <c r="AG12" s="91">
        <v>400346</v>
      </c>
      <c r="AH12" s="91">
        <v>150769</v>
      </c>
      <c r="AI12" s="92" t="s">
        <v>127</v>
      </c>
      <c r="AJ12" s="91">
        <v>1879067</v>
      </c>
      <c r="AK12" s="90">
        <v>689592</v>
      </c>
      <c r="AL12" s="33">
        <v>11</v>
      </c>
      <c r="AN12" s="93" t="s">
        <v>132</v>
      </c>
      <c r="AO12" s="87">
        <v>134209</v>
      </c>
      <c r="AP12" s="87">
        <v>36193</v>
      </c>
      <c r="AQ12" s="87">
        <v>45022</v>
      </c>
      <c r="AR12" s="87">
        <v>52994</v>
      </c>
      <c r="AS12" s="87">
        <v>129594</v>
      </c>
      <c r="AT12" s="87">
        <v>26690</v>
      </c>
      <c r="AU12" s="63"/>
      <c r="AV12" s="87">
        <v>43926</v>
      </c>
      <c r="AW12" s="87">
        <v>58978</v>
      </c>
      <c r="AX12" s="94">
        <f t="shared" si="1"/>
        <v>-4615</v>
      </c>
      <c r="AY12" s="94">
        <f t="shared" si="1"/>
        <v>-9503</v>
      </c>
      <c r="AZ12" s="70">
        <f t="shared" si="2"/>
        <v>-1096</v>
      </c>
      <c r="BA12" s="70">
        <f t="shared" si="2"/>
        <v>5984</v>
      </c>
      <c r="BB12" s="33">
        <v>11</v>
      </c>
      <c r="BD12" s="2" t="s">
        <v>132</v>
      </c>
      <c r="BE12" s="95">
        <f>SUM(BF12:BG12)</f>
        <v>21753</v>
      </c>
      <c r="BF12" s="63" t="s">
        <v>41</v>
      </c>
      <c r="BG12" s="87">
        <v>21753</v>
      </c>
      <c r="BH12" s="87">
        <v>972</v>
      </c>
      <c r="BI12" s="87">
        <v>18359</v>
      </c>
      <c r="BJ12" s="87">
        <v>2422</v>
      </c>
      <c r="BK12" s="63" t="s">
        <v>41</v>
      </c>
      <c r="BL12" s="63"/>
      <c r="BM12" s="63" t="s">
        <v>41</v>
      </c>
      <c r="BN12" s="87">
        <v>21753</v>
      </c>
      <c r="BO12" s="87">
        <v>1504</v>
      </c>
      <c r="BP12" s="63" t="s">
        <v>41</v>
      </c>
      <c r="BQ12" s="87">
        <v>1504</v>
      </c>
      <c r="BR12" s="87">
        <v>45019</v>
      </c>
      <c r="BS12" s="81">
        <f>BT12+BU12</f>
        <v>951350</v>
      </c>
      <c r="BT12" s="87">
        <v>287376</v>
      </c>
      <c r="BU12" s="87">
        <v>663974</v>
      </c>
      <c r="BV12" s="33">
        <v>11</v>
      </c>
      <c r="BX12" s="89" t="s">
        <v>132</v>
      </c>
      <c r="BY12" s="87">
        <v>3843</v>
      </c>
      <c r="BZ12" s="87">
        <v>2400</v>
      </c>
      <c r="CA12" s="87">
        <v>256</v>
      </c>
      <c r="CB12" s="87">
        <v>1187</v>
      </c>
      <c r="CC12" s="63" t="s">
        <v>127</v>
      </c>
      <c r="CD12" s="63" t="s">
        <v>127</v>
      </c>
      <c r="CE12" s="63" t="s">
        <v>41</v>
      </c>
      <c r="CF12" s="63"/>
      <c r="CG12" s="87">
        <v>3843</v>
      </c>
      <c r="CH12" s="87">
        <v>290</v>
      </c>
      <c r="CI12" s="63" t="s">
        <v>127</v>
      </c>
      <c r="CJ12" s="87">
        <v>2711</v>
      </c>
      <c r="CK12" s="87">
        <v>530</v>
      </c>
      <c r="CL12" s="87">
        <v>312</v>
      </c>
      <c r="CM12" s="33">
        <v>11</v>
      </c>
      <c r="CO12" s="89" t="s">
        <v>132</v>
      </c>
      <c r="CP12" s="87">
        <v>231310</v>
      </c>
      <c r="CQ12" s="87">
        <v>86741</v>
      </c>
      <c r="CR12" s="87">
        <v>115184</v>
      </c>
      <c r="CS12" s="97"/>
    </row>
    <row r="13" spans="1:97" ht="36.75" customHeight="1">
      <c r="A13" s="2" t="s">
        <v>133</v>
      </c>
      <c r="B13" s="86">
        <v>5</v>
      </c>
      <c r="C13" s="81">
        <f>D13+I13</f>
        <v>355</v>
      </c>
      <c r="D13" s="81">
        <f>SUM(E13:H13)</f>
        <v>317</v>
      </c>
      <c r="E13" s="63" t="s">
        <v>134</v>
      </c>
      <c r="F13" s="87">
        <v>292</v>
      </c>
      <c r="G13" s="87">
        <v>25</v>
      </c>
      <c r="H13" s="63" t="s">
        <v>134</v>
      </c>
      <c r="I13" s="81">
        <f>SUM(J13:M13)</f>
        <v>38</v>
      </c>
      <c r="J13" s="63" t="s">
        <v>134</v>
      </c>
      <c r="K13" s="87">
        <v>26</v>
      </c>
      <c r="L13" s="87">
        <v>11</v>
      </c>
      <c r="M13" s="87">
        <v>1</v>
      </c>
      <c r="N13" s="63"/>
      <c r="O13" s="87">
        <v>4130</v>
      </c>
      <c r="P13" s="64">
        <f>O13/12</f>
        <v>344.1666666666667</v>
      </c>
      <c r="Q13" s="87">
        <v>116520</v>
      </c>
      <c r="R13" s="87">
        <v>114100</v>
      </c>
      <c r="S13" s="87">
        <v>2420</v>
      </c>
      <c r="T13" s="33" t="s">
        <v>42</v>
      </c>
      <c r="V13" s="89" t="s">
        <v>133</v>
      </c>
      <c r="W13" s="87">
        <v>776182</v>
      </c>
      <c r="X13" s="87">
        <v>733033</v>
      </c>
      <c r="Y13" s="87">
        <v>1978</v>
      </c>
      <c r="Z13" s="87">
        <v>31374</v>
      </c>
      <c r="AA13" s="87">
        <v>9385</v>
      </c>
      <c r="AB13" s="87">
        <v>412</v>
      </c>
      <c r="AC13" s="63" t="s">
        <v>134</v>
      </c>
      <c r="AD13" s="63"/>
      <c r="AE13" s="90">
        <v>1103296</v>
      </c>
      <c r="AF13" s="91">
        <v>1102464</v>
      </c>
      <c r="AG13" s="91">
        <v>832</v>
      </c>
      <c r="AH13" s="92" t="s">
        <v>134</v>
      </c>
      <c r="AI13" s="92" t="s">
        <v>134</v>
      </c>
      <c r="AJ13" s="91">
        <v>1077286</v>
      </c>
      <c r="AK13" s="90">
        <v>200840</v>
      </c>
      <c r="AL13" s="33" t="s">
        <v>42</v>
      </c>
      <c r="AN13" s="93" t="s">
        <v>133</v>
      </c>
      <c r="AO13" s="87">
        <v>212246</v>
      </c>
      <c r="AP13" s="87">
        <v>72201</v>
      </c>
      <c r="AQ13" s="87">
        <v>35230</v>
      </c>
      <c r="AR13" s="87">
        <v>104815</v>
      </c>
      <c r="AS13" s="87">
        <v>125868</v>
      </c>
      <c r="AT13" s="87">
        <v>57418</v>
      </c>
      <c r="AU13" s="63"/>
      <c r="AV13" s="87">
        <v>24003</v>
      </c>
      <c r="AW13" s="87">
        <v>44447</v>
      </c>
      <c r="AX13" s="94">
        <f t="shared" si="1"/>
        <v>-86378</v>
      </c>
      <c r="AY13" s="94">
        <f t="shared" si="1"/>
        <v>-14783</v>
      </c>
      <c r="AZ13" s="70">
        <f t="shared" si="2"/>
        <v>-11227</v>
      </c>
      <c r="BA13" s="70">
        <f t="shared" si="2"/>
        <v>-60368</v>
      </c>
      <c r="BB13" s="33" t="s">
        <v>42</v>
      </c>
      <c r="BD13" s="2" t="s">
        <v>133</v>
      </c>
      <c r="BE13" s="95">
        <f>SUM(BF13:BG13)</f>
        <v>174064</v>
      </c>
      <c r="BF13" s="87">
        <v>2236</v>
      </c>
      <c r="BG13" s="87">
        <v>171828</v>
      </c>
      <c r="BH13" s="87">
        <v>40822</v>
      </c>
      <c r="BI13" s="87">
        <v>124597</v>
      </c>
      <c r="BJ13" s="87">
        <v>6409</v>
      </c>
      <c r="BK13" s="87">
        <v>476</v>
      </c>
      <c r="BL13" s="63"/>
      <c r="BM13" s="87">
        <v>476</v>
      </c>
      <c r="BN13" s="87">
        <v>174064</v>
      </c>
      <c r="BO13" s="87">
        <v>988</v>
      </c>
      <c r="BP13" s="87">
        <v>4490</v>
      </c>
      <c r="BQ13" s="87">
        <v>-3502</v>
      </c>
      <c r="BR13" s="87">
        <v>90260</v>
      </c>
      <c r="BS13" s="81">
        <f>BT13+BU13</f>
        <v>919209</v>
      </c>
      <c r="BT13" s="87">
        <v>232295</v>
      </c>
      <c r="BU13" s="87">
        <v>686914</v>
      </c>
      <c r="BV13" s="33" t="s">
        <v>42</v>
      </c>
      <c r="BX13" s="89" t="s">
        <v>133</v>
      </c>
      <c r="BY13" s="87">
        <v>1646</v>
      </c>
      <c r="BZ13" s="87">
        <v>861</v>
      </c>
      <c r="CA13" s="87">
        <v>85</v>
      </c>
      <c r="CB13" s="87">
        <v>700</v>
      </c>
      <c r="CC13" s="63" t="s">
        <v>134</v>
      </c>
      <c r="CD13" s="63" t="s">
        <v>134</v>
      </c>
      <c r="CE13" s="63" t="s">
        <v>41</v>
      </c>
      <c r="CF13" s="63"/>
      <c r="CG13" s="87">
        <v>1646</v>
      </c>
      <c r="CH13" s="87">
        <v>179</v>
      </c>
      <c r="CI13" s="63" t="s">
        <v>134</v>
      </c>
      <c r="CJ13" s="87">
        <v>1</v>
      </c>
      <c r="CK13" s="87">
        <v>750</v>
      </c>
      <c r="CL13" s="87">
        <v>716</v>
      </c>
      <c r="CM13" s="33" t="s">
        <v>42</v>
      </c>
      <c r="CO13" s="89" t="s">
        <v>133</v>
      </c>
      <c r="CP13" s="87">
        <v>130096</v>
      </c>
      <c r="CQ13" s="87">
        <v>45720</v>
      </c>
      <c r="CR13" s="87">
        <v>46268</v>
      </c>
      <c r="CS13" s="97"/>
    </row>
    <row r="14" spans="1:101" s="108" customFormat="1" ht="36.75" customHeight="1">
      <c r="A14" s="98" t="s">
        <v>135</v>
      </c>
      <c r="B14" s="99">
        <v>2</v>
      </c>
      <c r="C14" s="100">
        <f>D14+I14</f>
        <v>78</v>
      </c>
      <c r="D14" s="100">
        <f>SUM(E14:H14)</f>
        <v>67</v>
      </c>
      <c r="E14" s="92" t="s">
        <v>134</v>
      </c>
      <c r="F14" s="91">
        <v>62</v>
      </c>
      <c r="G14" s="91">
        <v>5</v>
      </c>
      <c r="H14" s="92" t="s">
        <v>134</v>
      </c>
      <c r="I14" s="100">
        <f>SUM(J14:M14)</f>
        <v>11</v>
      </c>
      <c r="J14" s="92" t="s">
        <v>134</v>
      </c>
      <c r="K14" s="91">
        <v>6</v>
      </c>
      <c r="L14" s="91">
        <v>5</v>
      </c>
      <c r="M14" s="92" t="s">
        <v>134</v>
      </c>
      <c r="N14" s="92"/>
      <c r="O14" s="101" t="s">
        <v>136</v>
      </c>
      <c r="P14" s="101" t="s">
        <v>136</v>
      </c>
      <c r="Q14" s="101" t="s">
        <v>136</v>
      </c>
      <c r="R14" s="101" t="s">
        <v>136</v>
      </c>
      <c r="S14" s="101" t="s">
        <v>136</v>
      </c>
      <c r="T14" s="102" t="s">
        <v>43</v>
      </c>
      <c r="U14" s="103"/>
      <c r="V14" s="104" t="s">
        <v>135</v>
      </c>
      <c r="W14" s="101" t="s">
        <v>136</v>
      </c>
      <c r="X14" s="101" t="s">
        <v>136</v>
      </c>
      <c r="Y14" s="101" t="s">
        <v>136</v>
      </c>
      <c r="Z14" s="101" t="s">
        <v>136</v>
      </c>
      <c r="AA14" s="101" t="s">
        <v>136</v>
      </c>
      <c r="AB14" s="92" t="s">
        <v>134</v>
      </c>
      <c r="AC14" s="101" t="s">
        <v>136</v>
      </c>
      <c r="AD14" s="92"/>
      <c r="AE14" s="101" t="s">
        <v>136</v>
      </c>
      <c r="AF14" s="101" t="s">
        <v>136</v>
      </c>
      <c r="AG14" s="92" t="s">
        <v>134</v>
      </c>
      <c r="AH14" s="101" t="s">
        <v>136</v>
      </c>
      <c r="AI14" s="92" t="s">
        <v>134</v>
      </c>
      <c r="AJ14" s="101" t="s">
        <v>136</v>
      </c>
      <c r="AK14" s="101" t="s">
        <v>136</v>
      </c>
      <c r="AL14" s="102" t="s">
        <v>43</v>
      </c>
      <c r="AM14" s="103"/>
      <c r="AN14" s="105" t="s">
        <v>135</v>
      </c>
      <c r="AO14" s="101" t="s">
        <v>136</v>
      </c>
      <c r="AP14" s="101" t="s">
        <v>136</v>
      </c>
      <c r="AQ14" s="101" t="s">
        <v>136</v>
      </c>
      <c r="AR14" s="101" t="s">
        <v>136</v>
      </c>
      <c r="AS14" s="101" t="s">
        <v>136</v>
      </c>
      <c r="AT14" s="101" t="s">
        <v>136</v>
      </c>
      <c r="AU14" s="92"/>
      <c r="AV14" s="101" t="s">
        <v>136</v>
      </c>
      <c r="AW14" s="101" t="s">
        <v>136</v>
      </c>
      <c r="AX14" s="101" t="s">
        <v>136</v>
      </c>
      <c r="AY14" s="101" t="s">
        <v>136</v>
      </c>
      <c r="AZ14" s="101" t="s">
        <v>136</v>
      </c>
      <c r="BA14" s="101" t="s">
        <v>136</v>
      </c>
      <c r="BB14" s="102" t="s">
        <v>43</v>
      </c>
      <c r="BC14" s="103"/>
      <c r="BD14" s="98" t="s">
        <v>135</v>
      </c>
      <c r="BE14" s="106" t="s">
        <v>41</v>
      </c>
      <c r="BF14" s="92" t="s">
        <v>41</v>
      </c>
      <c r="BG14" s="92" t="s">
        <v>41</v>
      </c>
      <c r="BH14" s="92" t="s">
        <v>41</v>
      </c>
      <c r="BI14" s="92" t="s">
        <v>41</v>
      </c>
      <c r="BJ14" s="92" t="s">
        <v>41</v>
      </c>
      <c r="BK14" s="92" t="s">
        <v>41</v>
      </c>
      <c r="BL14" s="92"/>
      <c r="BM14" s="92" t="s">
        <v>41</v>
      </c>
      <c r="BN14" s="92" t="s">
        <v>41</v>
      </c>
      <c r="BO14" s="101" t="s">
        <v>136</v>
      </c>
      <c r="BP14" s="92" t="s">
        <v>41</v>
      </c>
      <c r="BQ14" s="101" t="s">
        <v>136</v>
      </c>
      <c r="BR14" s="101" t="s">
        <v>136</v>
      </c>
      <c r="BS14" s="101" t="s">
        <v>136</v>
      </c>
      <c r="BT14" s="101" t="s">
        <v>136</v>
      </c>
      <c r="BU14" s="101" t="s">
        <v>136</v>
      </c>
      <c r="BV14" s="102" t="s">
        <v>43</v>
      </c>
      <c r="BW14" s="103"/>
      <c r="BX14" s="104" t="s">
        <v>135</v>
      </c>
      <c r="BY14" s="101" t="s">
        <v>136</v>
      </c>
      <c r="BZ14" s="92" t="s">
        <v>134</v>
      </c>
      <c r="CA14" s="101" t="s">
        <v>136</v>
      </c>
      <c r="CB14" s="92" t="s">
        <v>134</v>
      </c>
      <c r="CC14" s="92" t="s">
        <v>134</v>
      </c>
      <c r="CD14" s="92" t="s">
        <v>134</v>
      </c>
      <c r="CE14" s="92" t="s">
        <v>41</v>
      </c>
      <c r="CF14" s="92"/>
      <c r="CG14" s="101" t="s">
        <v>136</v>
      </c>
      <c r="CH14" s="101" t="s">
        <v>136</v>
      </c>
      <c r="CI14" s="92" t="s">
        <v>134</v>
      </c>
      <c r="CJ14" s="92" t="s">
        <v>134</v>
      </c>
      <c r="CK14" s="92" t="s">
        <v>134</v>
      </c>
      <c r="CL14" s="101" t="s">
        <v>136</v>
      </c>
      <c r="CM14" s="102" t="s">
        <v>43</v>
      </c>
      <c r="CN14" s="103"/>
      <c r="CO14" s="104" t="s">
        <v>135</v>
      </c>
      <c r="CP14" s="101" t="s">
        <v>136</v>
      </c>
      <c r="CQ14" s="101" t="s">
        <v>136</v>
      </c>
      <c r="CR14" s="101" t="s">
        <v>136</v>
      </c>
      <c r="CS14" s="107"/>
      <c r="CT14" s="103"/>
      <c r="CU14" s="103"/>
      <c r="CV14" s="103"/>
      <c r="CW14" s="103"/>
    </row>
    <row r="15" spans="1:97" ht="36.75" customHeight="1">
      <c r="A15" s="2"/>
      <c r="B15" s="86"/>
      <c r="C15" s="81"/>
      <c r="D15" s="81"/>
      <c r="E15" s="109"/>
      <c r="F15" s="87"/>
      <c r="G15" s="87"/>
      <c r="H15" s="87"/>
      <c r="I15" s="81"/>
      <c r="J15" s="109"/>
      <c r="K15" s="87"/>
      <c r="L15" s="87"/>
      <c r="M15" s="87"/>
      <c r="N15" s="63"/>
      <c r="O15" s="87"/>
      <c r="P15" s="109"/>
      <c r="Q15" s="87"/>
      <c r="R15" s="87"/>
      <c r="S15" s="87"/>
      <c r="T15" s="43"/>
      <c r="V15" s="89"/>
      <c r="W15" s="87"/>
      <c r="X15" s="87"/>
      <c r="Y15" s="87"/>
      <c r="Z15" s="87"/>
      <c r="AA15" s="87"/>
      <c r="AB15" s="87"/>
      <c r="AC15" s="87"/>
      <c r="AD15" s="63"/>
      <c r="AE15" s="90"/>
      <c r="AF15" s="91"/>
      <c r="AG15" s="91"/>
      <c r="AH15" s="91"/>
      <c r="AI15" s="91"/>
      <c r="AJ15" s="91"/>
      <c r="AK15" s="90"/>
      <c r="AL15" s="43"/>
      <c r="AN15" s="93"/>
      <c r="AO15" s="87"/>
      <c r="AP15" s="87"/>
      <c r="AQ15" s="87"/>
      <c r="AR15" s="87"/>
      <c r="AS15" s="87"/>
      <c r="AT15" s="87"/>
      <c r="AU15" s="63"/>
      <c r="AV15" s="87"/>
      <c r="AW15" s="87"/>
      <c r="AX15" s="94"/>
      <c r="AY15" s="94"/>
      <c r="AZ15" s="94"/>
      <c r="BA15" s="94"/>
      <c r="BB15" s="43"/>
      <c r="BD15" s="2"/>
      <c r="BE15" s="95"/>
      <c r="BF15" s="87"/>
      <c r="BG15" s="87"/>
      <c r="BH15" s="87"/>
      <c r="BI15" s="87"/>
      <c r="BJ15" s="87"/>
      <c r="BK15" s="87"/>
      <c r="BL15" s="63"/>
      <c r="BM15" s="87"/>
      <c r="BN15" s="87"/>
      <c r="BO15" s="87"/>
      <c r="BP15" s="87"/>
      <c r="BQ15" s="87"/>
      <c r="BR15" s="87"/>
      <c r="BS15" s="81"/>
      <c r="BT15" s="87"/>
      <c r="BU15" s="87"/>
      <c r="BV15" s="43"/>
      <c r="BX15" s="89"/>
      <c r="BY15" s="87"/>
      <c r="BZ15" s="87"/>
      <c r="CA15" s="87"/>
      <c r="CB15" s="87"/>
      <c r="CC15" s="87"/>
      <c r="CD15" s="87"/>
      <c r="CE15" s="63"/>
      <c r="CF15" s="63"/>
      <c r="CG15" s="87"/>
      <c r="CH15" s="87"/>
      <c r="CI15" s="87"/>
      <c r="CJ15" s="87"/>
      <c r="CK15" s="87"/>
      <c r="CL15" s="87"/>
      <c r="CM15" s="43"/>
      <c r="CO15" s="89"/>
      <c r="CP15" s="87"/>
      <c r="CQ15" s="87"/>
      <c r="CR15" s="87"/>
      <c r="CS15" s="30"/>
    </row>
    <row r="16" spans="1:97" ht="36.75" customHeight="1">
      <c r="A16" s="2" t="s">
        <v>137</v>
      </c>
      <c r="B16" s="86">
        <v>10</v>
      </c>
      <c r="C16" s="81">
        <f>D16+I16</f>
        <v>1183</v>
      </c>
      <c r="D16" s="81">
        <f>SUM(E16:H16)</f>
        <v>920</v>
      </c>
      <c r="E16" s="63" t="s">
        <v>134</v>
      </c>
      <c r="F16" s="87">
        <v>909</v>
      </c>
      <c r="G16" s="87">
        <v>4</v>
      </c>
      <c r="H16" s="87">
        <v>7</v>
      </c>
      <c r="I16" s="81">
        <f>SUM(J16:M16)</f>
        <v>263</v>
      </c>
      <c r="J16" s="63" t="s">
        <v>134</v>
      </c>
      <c r="K16" s="87">
        <v>208</v>
      </c>
      <c r="L16" s="87">
        <v>42</v>
      </c>
      <c r="M16" s="87">
        <v>13</v>
      </c>
      <c r="N16" s="63"/>
      <c r="O16" s="87">
        <v>14407</v>
      </c>
      <c r="P16" s="64">
        <f>O16/12</f>
        <v>1200.5833333333333</v>
      </c>
      <c r="Q16" s="87">
        <v>576127</v>
      </c>
      <c r="R16" s="87">
        <v>521013</v>
      </c>
      <c r="S16" s="87">
        <v>55114</v>
      </c>
      <c r="T16" s="33" t="s">
        <v>44</v>
      </c>
      <c r="V16" s="89" t="s">
        <v>137</v>
      </c>
      <c r="W16" s="87">
        <v>6309799</v>
      </c>
      <c r="X16" s="87">
        <v>5468213</v>
      </c>
      <c r="Y16" s="87">
        <v>389777</v>
      </c>
      <c r="Z16" s="87">
        <v>111427</v>
      </c>
      <c r="AA16" s="87">
        <v>238854</v>
      </c>
      <c r="AB16" s="87">
        <v>23905</v>
      </c>
      <c r="AC16" s="87">
        <v>77623</v>
      </c>
      <c r="AD16" s="63"/>
      <c r="AE16" s="90">
        <v>7279353</v>
      </c>
      <c r="AF16" s="91">
        <v>7180851</v>
      </c>
      <c r="AG16" s="92" t="s">
        <v>134</v>
      </c>
      <c r="AH16" s="91">
        <v>98502</v>
      </c>
      <c r="AI16" s="91">
        <v>6</v>
      </c>
      <c r="AJ16" s="91">
        <v>7178293</v>
      </c>
      <c r="AK16" s="110">
        <v>-445777</v>
      </c>
      <c r="AL16" s="33" t="s">
        <v>44</v>
      </c>
      <c r="AN16" s="93" t="s">
        <v>137</v>
      </c>
      <c r="AO16" s="87">
        <v>1029042</v>
      </c>
      <c r="AP16" s="87">
        <v>446242</v>
      </c>
      <c r="AQ16" s="87">
        <v>197423</v>
      </c>
      <c r="AR16" s="87">
        <v>385377</v>
      </c>
      <c r="AS16" s="87">
        <v>892227</v>
      </c>
      <c r="AT16" s="87">
        <v>459687</v>
      </c>
      <c r="AU16" s="63"/>
      <c r="AV16" s="87">
        <v>181420</v>
      </c>
      <c r="AW16" s="87">
        <v>251120</v>
      </c>
      <c r="AX16" s="94">
        <f>AS16-AO16</f>
        <v>-136815</v>
      </c>
      <c r="AY16" s="94">
        <f>AT16-AP16</f>
        <v>13445</v>
      </c>
      <c r="AZ16" s="94">
        <f>AV16-AQ16</f>
        <v>-16003</v>
      </c>
      <c r="BA16" s="94">
        <f>AW16-AR16</f>
        <v>-134257</v>
      </c>
      <c r="BB16" s="33" t="s">
        <v>44</v>
      </c>
      <c r="BD16" s="2" t="s">
        <v>137</v>
      </c>
      <c r="BE16" s="95">
        <f>SUM(BF16:BG16)</f>
        <v>184157</v>
      </c>
      <c r="BF16" s="87">
        <v>1886</v>
      </c>
      <c r="BG16" s="87">
        <v>182271</v>
      </c>
      <c r="BH16" s="87">
        <v>13241</v>
      </c>
      <c r="BI16" s="87">
        <v>162888</v>
      </c>
      <c r="BJ16" s="87">
        <v>6142</v>
      </c>
      <c r="BK16" s="87">
        <v>91046</v>
      </c>
      <c r="BL16" s="63"/>
      <c r="BM16" s="87">
        <v>68610</v>
      </c>
      <c r="BN16" s="87">
        <v>206593</v>
      </c>
      <c r="BO16" s="87">
        <v>24615</v>
      </c>
      <c r="BP16" s="87">
        <v>207</v>
      </c>
      <c r="BQ16" s="87">
        <v>24408</v>
      </c>
      <c r="BR16" s="87">
        <v>1370132</v>
      </c>
      <c r="BS16" s="81">
        <f>BT16+BU16</f>
        <v>5067439</v>
      </c>
      <c r="BT16" s="87">
        <v>502201</v>
      </c>
      <c r="BU16" s="87">
        <v>4565238</v>
      </c>
      <c r="BV16" s="33" t="s">
        <v>44</v>
      </c>
      <c r="BX16" s="89" t="s">
        <v>137</v>
      </c>
      <c r="BY16" s="87">
        <v>125019</v>
      </c>
      <c r="BZ16" s="87">
        <v>21209</v>
      </c>
      <c r="CA16" s="87">
        <v>160</v>
      </c>
      <c r="CB16" s="87">
        <v>20750</v>
      </c>
      <c r="CC16" s="87">
        <v>82900</v>
      </c>
      <c r="CD16" s="63" t="s">
        <v>134</v>
      </c>
      <c r="CE16" s="63" t="s">
        <v>41</v>
      </c>
      <c r="CF16" s="63"/>
      <c r="CG16" s="87">
        <v>125019</v>
      </c>
      <c r="CH16" s="87">
        <v>5733</v>
      </c>
      <c r="CI16" s="63" t="s">
        <v>134</v>
      </c>
      <c r="CJ16" s="87">
        <v>97835</v>
      </c>
      <c r="CK16" s="87">
        <v>14605</v>
      </c>
      <c r="CL16" s="87">
        <v>6846</v>
      </c>
      <c r="CM16" s="33" t="s">
        <v>44</v>
      </c>
      <c r="CO16" s="89" t="s">
        <v>137</v>
      </c>
      <c r="CP16" s="87">
        <v>809937</v>
      </c>
      <c r="CQ16" s="87">
        <v>221095</v>
      </c>
      <c r="CR16" s="87">
        <v>321483</v>
      </c>
      <c r="CS16" s="97"/>
    </row>
    <row r="17" spans="1:97" ht="36.75" customHeight="1">
      <c r="A17" s="2" t="s">
        <v>138</v>
      </c>
      <c r="B17" s="86">
        <v>10</v>
      </c>
      <c r="C17" s="81">
        <f>D17+I17</f>
        <v>502</v>
      </c>
      <c r="D17" s="81">
        <f>SUM(E17:H17)</f>
        <v>314</v>
      </c>
      <c r="E17" s="63" t="s">
        <v>139</v>
      </c>
      <c r="F17" s="87">
        <v>305</v>
      </c>
      <c r="G17" s="87">
        <v>9</v>
      </c>
      <c r="H17" s="87">
        <v>0</v>
      </c>
      <c r="I17" s="81">
        <f>SUM(J17:M17)</f>
        <v>188</v>
      </c>
      <c r="J17" s="63" t="s">
        <v>139</v>
      </c>
      <c r="K17" s="87">
        <v>145</v>
      </c>
      <c r="L17" s="87">
        <v>42</v>
      </c>
      <c r="M17" s="87">
        <v>1</v>
      </c>
      <c r="N17" s="63"/>
      <c r="O17" s="87">
        <v>6103</v>
      </c>
      <c r="P17" s="63">
        <f>O17/12</f>
        <v>508.5833333333333</v>
      </c>
      <c r="Q17" s="87">
        <v>154845</v>
      </c>
      <c r="R17" s="87">
        <v>154426</v>
      </c>
      <c r="S17" s="87">
        <v>419</v>
      </c>
      <c r="T17" s="33" t="s">
        <v>45</v>
      </c>
      <c r="V17" s="89" t="s">
        <v>138</v>
      </c>
      <c r="W17" s="87">
        <v>289531</v>
      </c>
      <c r="X17" s="87">
        <v>186066</v>
      </c>
      <c r="Y17" s="87">
        <v>3940</v>
      </c>
      <c r="Z17" s="87">
        <v>10251</v>
      </c>
      <c r="AA17" s="87">
        <v>75303</v>
      </c>
      <c r="AB17" s="87">
        <v>6616</v>
      </c>
      <c r="AC17" s="87">
        <v>7355</v>
      </c>
      <c r="AD17" s="63"/>
      <c r="AE17" s="90">
        <v>586242</v>
      </c>
      <c r="AF17" s="91">
        <v>543733</v>
      </c>
      <c r="AG17" s="91">
        <v>33683</v>
      </c>
      <c r="AH17" s="91">
        <v>8826</v>
      </c>
      <c r="AI17" s="92" t="s">
        <v>139</v>
      </c>
      <c r="AJ17" s="91">
        <v>578579</v>
      </c>
      <c r="AK17" s="90">
        <v>261297</v>
      </c>
      <c r="AL17" s="33" t="s">
        <v>45</v>
      </c>
      <c r="AN17" s="93" t="s">
        <v>138</v>
      </c>
      <c r="AO17" s="87">
        <v>25266</v>
      </c>
      <c r="AP17" s="87">
        <v>9552</v>
      </c>
      <c r="AQ17" s="87">
        <v>7703</v>
      </c>
      <c r="AR17" s="87">
        <v>8011</v>
      </c>
      <c r="AS17" s="87">
        <v>27396</v>
      </c>
      <c r="AT17" s="87">
        <v>10252</v>
      </c>
      <c r="AU17" s="63"/>
      <c r="AV17" s="87">
        <v>8166</v>
      </c>
      <c r="AW17" s="87">
        <v>8978</v>
      </c>
      <c r="AX17" s="94">
        <f>AS17-AO17</f>
        <v>2130</v>
      </c>
      <c r="AY17" s="94">
        <f>AT17-AP17</f>
        <v>700</v>
      </c>
      <c r="AZ17" s="94">
        <f>AV17-AQ17</f>
        <v>463</v>
      </c>
      <c r="BA17" s="94">
        <f>AW17-AR17</f>
        <v>967</v>
      </c>
      <c r="BB17" s="33" t="s">
        <v>45</v>
      </c>
      <c r="BD17" s="2" t="s">
        <v>138</v>
      </c>
      <c r="BE17" s="95">
        <f>SUM(BF17:BG17)</f>
        <v>4045</v>
      </c>
      <c r="BF17" s="63" t="s">
        <v>41</v>
      </c>
      <c r="BG17" s="87">
        <v>4045</v>
      </c>
      <c r="BH17" s="87">
        <v>60</v>
      </c>
      <c r="BI17" s="87">
        <v>2976</v>
      </c>
      <c r="BJ17" s="87">
        <v>1009</v>
      </c>
      <c r="BK17" s="63" t="s">
        <v>41</v>
      </c>
      <c r="BL17" s="63"/>
      <c r="BM17" s="63" t="s">
        <v>41</v>
      </c>
      <c r="BN17" s="87">
        <v>4045</v>
      </c>
      <c r="BO17" s="87">
        <v>1948</v>
      </c>
      <c r="BP17" s="63" t="s">
        <v>41</v>
      </c>
      <c r="BQ17" s="87">
        <v>1948</v>
      </c>
      <c r="BR17" s="87">
        <v>22698</v>
      </c>
      <c r="BS17" s="81">
        <f>BT17+BU17</f>
        <v>424015</v>
      </c>
      <c r="BT17" s="87">
        <v>101553</v>
      </c>
      <c r="BU17" s="87">
        <v>322462</v>
      </c>
      <c r="BV17" s="33" t="s">
        <v>45</v>
      </c>
      <c r="BX17" s="89" t="s">
        <v>138</v>
      </c>
      <c r="BY17" s="87">
        <v>102</v>
      </c>
      <c r="BZ17" s="63" t="s">
        <v>139</v>
      </c>
      <c r="CA17" s="87">
        <v>101</v>
      </c>
      <c r="CB17" s="63" t="s">
        <v>139</v>
      </c>
      <c r="CC17" s="87">
        <v>1</v>
      </c>
      <c r="CD17" s="63" t="s">
        <v>139</v>
      </c>
      <c r="CE17" s="63" t="s">
        <v>41</v>
      </c>
      <c r="CF17" s="63"/>
      <c r="CG17" s="87">
        <v>102</v>
      </c>
      <c r="CH17" s="63" t="s">
        <v>139</v>
      </c>
      <c r="CI17" s="63" t="s">
        <v>139</v>
      </c>
      <c r="CJ17" s="87">
        <v>6</v>
      </c>
      <c r="CK17" s="87">
        <v>12</v>
      </c>
      <c r="CL17" s="87">
        <v>84</v>
      </c>
      <c r="CM17" s="33" t="s">
        <v>45</v>
      </c>
      <c r="CO17" s="89" t="s">
        <v>138</v>
      </c>
      <c r="CP17" s="87">
        <v>55680</v>
      </c>
      <c r="CQ17" s="87">
        <v>21691</v>
      </c>
      <c r="CR17" s="87">
        <v>26038</v>
      </c>
      <c r="CS17" s="97"/>
    </row>
    <row r="18" spans="1:97" ht="36.75" customHeight="1">
      <c r="A18" s="89" t="s">
        <v>140</v>
      </c>
      <c r="B18" s="63" t="s">
        <v>139</v>
      </c>
      <c r="C18" s="63" t="s">
        <v>139</v>
      </c>
      <c r="D18" s="63" t="s">
        <v>139</v>
      </c>
      <c r="E18" s="63" t="s">
        <v>139</v>
      </c>
      <c r="F18" s="63" t="s">
        <v>139</v>
      </c>
      <c r="G18" s="63" t="s">
        <v>139</v>
      </c>
      <c r="H18" s="63" t="s">
        <v>139</v>
      </c>
      <c r="I18" s="63" t="s">
        <v>139</v>
      </c>
      <c r="J18" s="63" t="s">
        <v>139</v>
      </c>
      <c r="K18" s="63" t="s">
        <v>139</v>
      </c>
      <c r="L18" s="63" t="s">
        <v>139</v>
      </c>
      <c r="M18" s="63" t="s">
        <v>139</v>
      </c>
      <c r="N18" s="63"/>
      <c r="O18" s="63" t="s">
        <v>139</v>
      </c>
      <c r="P18" s="63" t="s">
        <v>155</v>
      </c>
      <c r="Q18" s="63" t="s">
        <v>139</v>
      </c>
      <c r="R18" s="63" t="s">
        <v>139</v>
      </c>
      <c r="S18" s="63" t="s">
        <v>139</v>
      </c>
      <c r="T18" s="33" t="s">
        <v>46</v>
      </c>
      <c r="V18" s="89" t="s">
        <v>140</v>
      </c>
      <c r="W18" s="63" t="s">
        <v>139</v>
      </c>
      <c r="X18" s="63" t="s">
        <v>139</v>
      </c>
      <c r="Y18" s="63" t="s">
        <v>139</v>
      </c>
      <c r="Z18" s="63" t="s">
        <v>139</v>
      </c>
      <c r="AA18" s="63" t="s">
        <v>139</v>
      </c>
      <c r="AB18" s="63" t="s">
        <v>139</v>
      </c>
      <c r="AC18" s="63" t="s">
        <v>139</v>
      </c>
      <c r="AD18" s="63"/>
      <c r="AE18" s="92" t="s">
        <v>139</v>
      </c>
      <c r="AF18" s="92" t="s">
        <v>139</v>
      </c>
      <c r="AG18" s="92" t="s">
        <v>139</v>
      </c>
      <c r="AH18" s="92" t="s">
        <v>139</v>
      </c>
      <c r="AI18" s="92" t="s">
        <v>139</v>
      </c>
      <c r="AJ18" s="92" t="s">
        <v>139</v>
      </c>
      <c r="AK18" s="92" t="s">
        <v>139</v>
      </c>
      <c r="AL18" s="33" t="s">
        <v>46</v>
      </c>
      <c r="AN18" s="93" t="s">
        <v>140</v>
      </c>
      <c r="AO18" s="87"/>
      <c r="AP18" s="87"/>
      <c r="AQ18" s="87"/>
      <c r="AR18" s="87"/>
      <c r="AS18" s="87"/>
      <c r="AT18" s="87"/>
      <c r="AU18" s="63"/>
      <c r="AV18" s="87"/>
      <c r="AW18" s="87"/>
      <c r="AX18" s="111" t="s">
        <v>41</v>
      </c>
      <c r="AY18" s="111" t="s">
        <v>41</v>
      </c>
      <c r="AZ18" s="111" t="s">
        <v>41</v>
      </c>
      <c r="BA18" s="111" t="s">
        <v>41</v>
      </c>
      <c r="BB18" s="33" t="s">
        <v>46</v>
      </c>
      <c r="BD18" s="2" t="s">
        <v>140</v>
      </c>
      <c r="BE18" s="112" t="s">
        <v>41</v>
      </c>
      <c r="BF18" s="63" t="s">
        <v>41</v>
      </c>
      <c r="BG18" s="63" t="s">
        <v>41</v>
      </c>
      <c r="BH18" s="63" t="s">
        <v>41</v>
      </c>
      <c r="BI18" s="63" t="s">
        <v>41</v>
      </c>
      <c r="BJ18" s="63" t="s">
        <v>41</v>
      </c>
      <c r="BK18" s="63" t="s">
        <v>41</v>
      </c>
      <c r="BL18" s="63"/>
      <c r="BM18" s="63" t="s">
        <v>41</v>
      </c>
      <c r="BN18" s="63" t="s">
        <v>41</v>
      </c>
      <c r="BO18" s="63" t="s">
        <v>41</v>
      </c>
      <c r="BP18" s="63" t="s">
        <v>41</v>
      </c>
      <c r="BQ18" s="63" t="s">
        <v>41</v>
      </c>
      <c r="BR18" s="63" t="s">
        <v>41</v>
      </c>
      <c r="BS18" s="63" t="s">
        <v>41</v>
      </c>
      <c r="BT18" s="63" t="s">
        <v>41</v>
      </c>
      <c r="BU18" s="63" t="s">
        <v>41</v>
      </c>
      <c r="BV18" s="33" t="s">
        <v>46</v>
      </c>
      <c r="BX18" s="89" t="s">
        <v>140</v>
      </c>
      <c r="BY18" s="63" t="s">
        <v>139</v>
      </c>
      <c r="BZ18" s="63" t="s">
        <v>139</v>
      </c>
      <c r="CA18" s="63" t="s">
        <v>139</v>
      </c>
      <c r="CB18" s="63" t="s">
        <v>139</v>
      </c>
      <c r="CC18" s="63" t="s">
        <v>139</v>
      </c>
      <c r="CD18" s="63" t="s">
        <v>139</v>
      </c>
      <c r="CE18" s="63" t="s">
        <v>41</v>
      </c>
      <c r="CF18" s="63"/>
      <c r="CG18" s="63" t="s">
        <v>139</v>
      </c>
      <c r="CH18" s="63" t="s">
        <v>139</v>
      </c>
      <c r="CI18" s="63" t="s">
        <v>139</v>
      </c>
      <c r="CJ18" s="63" t="s">
        <v>139</v>
      </c>
      <c r="CK18" s="63" t="s">
        <v>139</v>
      </c>
      <c r="CL18" s="63" t="s">
        <v>139</v>
      </c>
      <c r="CM18" s="33" t="s">
        <v>46</v>
      </c>
      <c r="CO18" s="89" t="s">
        <v>140</v>
      </c>
      <c r="CP18" s="63" t="s">
        <v>139</v>
      </c>
      <c r="CQ18" s="63" t="s">
        <v>139</v>
      </c>
      <c r="CR18" s="63" t="s">
        <v>139</v>
      </c>
      <c r="CS18" s="97"/>
    </row>
    <row r="19" spans="1:97" ht="36.75" customHeight="1">
      <c r="A19" s="89" t="s">
        <v>141</v>
      </c>
      <c r="B19" s="63" t="s">
        <v>139</v>
      </c>
      <c r="C19" s="63" t="s">
        <v>139</v>
      </c>
      <c r="D19" s="63" t="s">
        <v>139</v>
      </c>
      <c r="E19" s="63" t="s">
        <v>139</v>
      </c>
      <c r="F19" s="63" t="s">
        <v>139</v>
      </c>
      <c r="G19" s="63" t="s">
        <v>139</v>
      </c>
      <c r="H19" s="63" t="s">
        <v>139</v>
      </c>
      <c r="I19" s="63" t="s">
        <v>139</v>
      </c>
      <c r="J19" s="63" t="s">
        <v>139</v>
      </c>
      <c r="K19" s="63" t="s">
        <v>139</v>
      </c>
      <c r="L19" s="63" t="s">
        <v>139</v>
      </c>
      <c r="M19" s="63" t="s">
        <v>139</v>
      </c>
      <c r="N19" s="63"/>
      <c r="O19" s="63" t="s">
        <v>139</v>
      </c>
      <c r="P19" s="63" t="s">
        <v>155</v>
      </c>
      <c r="Q19" s="63" t="s">
        <v>139</v>
      </c>
      <c r="R19" s="63" t="s">
        <v>139</v>
      </c>
      <c r="S19" s="63" t="s">
        <v>139</v>
      </c>
      <c r="T19" s="33" t="s">
        <v>47</v>
      </c>
      <c r="V19" s="89" t="s">
        <v>141</v>
      </c>
      <c r="W19" s="63" t="s">
        <v>139</v>
      </c>
      <c r="X19" s="63" t="s">
        <v>139</v>
      </c>
      <c r="Y19" s="63" t="s">
        <v>139</v>
      </c>
      <c r="Z19" s="63" t="s">
        <v>139</v>
      </c>
      <c r="AA19" s="63" t="s">
        <v>139</v>
      </c>
      <c r="AB19" s="63" t="s">
        <v>139</v>
      </c>
      <c r="AC19" s="63" t="s">
        <v>139</v>
      </c>
      <c r="AD19" s="63"/>
      <c r="AE19" s="92" t="s">
        <v>139</v>
      </c>
      <c r="AF19" s="92" t="s">
        <v>139</v>
      </c>
      <c r="AG19" s="92" t="s">
        <v>139</v>
      </c>
      <c r="AH19" s="92" t="s">
        <v>139</v>
      </c>
      <c r="AI19" s="92" t="s">
        <v>139</v>
      </c>
      <c r="AJ19" s="92" t="s">
        <v>139</v>
      </c>
      <c r="AK19" s="92" t="s">
        <v>139</v>
      </c>
      <c r="AL19" s="33" t="s">
        <v>47</v>
      </c>
      <c r="AN19" s="93" t="s">
        <v>141</v>
      </c>
      <c r="AO19" s="87"/>
      <c r="AP19" s="87"/>
      <c r="AQ19" s="87"/>
      <c r="AR19" s="87"/>
      <c r="AS19" s="87"/>
      <c r="AT19" s="87"/>
      <c r="AU19" s="63"/>
      <c r="AV19" s="87"/>
      <c r="AW19" s="87"/>
      <c r="AX19" s="111" t="s">
        <v>41</v>
      </c>
      <c r="AY19" s="111" t="s">
        <v>41</v>
      </c>
      <c r="AZ19" s="111" t="s">
        <v>41</v>
      </c>
      <c r="BA19" s="111" t="s">
        <v>41</v>
      </c>
      <c r="BB19" s="33" t="s">
        <v>47</v>
      </c>
      <c r="BD19" s="2" t="s">
        <v>141</v>
      </c>
      <c r="BE19" s="112" t="s">
        <v>41</v>
      </c>
      <c r="BF19" s="63" t="s">
        <v>41</v>
      </c>
      <c r="BG19" s="63" t="s">
        <v>41</v>
      </c>
      <c r="BH19" s="63" t="s">
        <v>41</v>
      </c>
      <c r="BI19" s="63" t="s">
        <v>41</v>
      </c>
      <c r="BJ19" s="63" t="s">
        <v>41</v>
      </c>
      <c r="BK19" s="63" t="s">
        <v>41</v>
      </c>
      <c r="BL19" s="63"/>
      <c r="BM19" s="63" t="s">
        <v>41</v>
      </c>
      <c r="BN19" s="63" t="s">
        <v>41</v>
      </c>
      <c r="BO19" s="63" t="s">
        <v>41</v>
      </c>
      <c r="BP19" s="63" t="s">
        <v>41</v>
      </c>
      <c r="BQ19" s="63" t="s">
        <v>41</v>
      </c>
      <c r="BR19" s="63" t="s">
        <v>41</v>
      </c>
      <c r="BS19" s="63" t="s">
        <v>41</v>
      </c>
      <c r="BT19" s="63" t="s">
        <v>41</v>
      </c>
      <c r="BU19" s="63" t="s">
        <v>41</v>
      </c>
      <c r="BV19" s="33" t="s">
        <v>47</v>
      </c>
      <c r="BX19" s="89" t="s">
        <v>141</v>
      </c>
      <c r="BY19" s="63" t="s">
        <v>139</v>
      </c>
      <c r="BZ19" s="63" t="s">
        <v>139</v>
      </c>
      <c r="CA19" s="63" t="s">
        <v>139</v>
      </c>
      <c r="CB19" s="63" t="s">
        <v>139</v>
      </c>
      <c r="CC19" s="63" t="s">
        <v>139</v>
      </c>
      <c r="CD19" s="63" t="s">
        <v>139</v>
      </c>
      <c r="CE19" s="63" t="s">
        <v>41</v>
      </c>
      <c r="CF19" s="63"/>
      <c r="CG19" s="63" t="s">
        <v>139</v>
      </c>
      <c r="CH19" s="63" t="s">
        <v>139</v>
      </c>
      <c r="CI19" s="63" t="s">
        <v>139</v>
      </c>
      <c r="CJ19" s="63" t="s">
        <v>139</v>
      </c>
      <c r="CK19" s="63" t="s">
        <v>139</v>
      </c>
      <c r="CL19" s="63" t="s">
        <v>139</v>
      </c>
      <c r="CM19" s="33" t="s">
        <v>47</v>
      </c>
      <c r="CO19" s="89" t="s">
        <v>141</v>
      </c>
      <c r="CP19" s="63" t="s">
        <v>139</v>
      </c>
      <c r="CQ19" s="63" t="s">
        <v>139</v>
      </c>
      <c r="CR19" s="63" t="s">
        <v>139</v>
      </c>
      <c r="CS19" s="97"/>
    </row>
    <row r="20" spans="1:97" ht="36.75" customHeight="1">
      <c r="A20" s="2" t="s">
        <v>142</v>
      </c>
      <c r="B20" s="86">
        <v>12</v>
      </c>
      <c r="C20" s="81">
        <f>D20+I20</f>
        <v>704</v>
      </c>
      <c r="D20" s="81">
        <f>SUM(E20:H20)</f>
        <v>450</v>
      </c>
      <c r="E20" s="63" t="s">
        <v>143</v>
      </c>
      <c r="F20" s="87">
        <v>359</v>
      </c>
      <c r="G20" s="87">
        <v>63</v>
      </c>
      <c r="H20" s="87">
        <v>28</v>
      </c>
      <c r="I20" s="81">
        <f>SUM(J20:M20)</f>
        <v>254</v>
      </c>
      <c r="J20" s="63" t="s">
        <v>143</v>
      </c>
      <c r="K20" s="87">
        <v>50</v>
      </c>
      <c r="L20" s="87">
        <v>198</v>
      </c>
      <c r="M20" s="87">
        <v>6</v>
      </c>
      <c r="N20" s="63"/>
      <c r="O20" s="87">
        <v>8676</v>
      </c>
      <c r="P20" s="63">
        <f>O20/12</f>
        <v>723</v>
      </c>
      <c r="Q20" s="87">
        <v>214683</v>
      </c>
      <c r="R20" s="87">
        <v>205429</v>
      </c>
      <c r="S20" s="87">
        <v>9254</v>
      </c>
      <c r="T20" s="33" t="s">
        <v>48</v>
      </c>
      <c r="V20" s="89" t="s">
        <v>142</v>
      </c>
      <c r="W20" s="87">
        <v>629632</v>
      </c>
      <c r="X20" s="87">
        <v>528701</v>
      </c>
      <c r="Y20" s="87">
        <v>22981</v>
      </c>
      <c r="Z20" s="87">
        <v>47280</v>
      </c>
      <c r="AA20" s="87">
        <v>19878</v>
      </c>
      <c r="AB20" s="87">
        <v>3276</v>
      </c>
      <c r="AC20" s="87">
        <v>7516</v>
      </c>
      <c r="AD20" s="63"/>
      <c r="AE20" s="90">
        <v>1341705</v>
      </c>
      <c r="AF20" s="91">
        <v>1276057</v>
      </c>
      <c r="AG20" s="91">
        <v>12892</v>
      </c>
      <c r="AH20" s="91">
        <v>52756</v>
      </c>
      <c r="AI20" s="92" t="s">
        <v>139</v>
      </c>
      <c r="AJ20" s="91">
        <v>1285987</v>
      </c>
      <c r="AK20" s="90">
        <v>612540</v>
      </c>
      <c r="AL20" s="33" t="s">
        <v>48</v>
      </c>
      <c r="AN20" s="93" t="s">
        <v>142</v>
      </c>
      <c r="AO20" s="87">
        <v>91735</v>
      </c>
      <c r="AP20" s="87">
        <v>23206</v>
      </c>
      <c r="AQ20" s="87">
        <v>30464</v>
      </c>
      <c r="AR20" s="87">
        <v>38065</v>
      </c>
      <c r="AS20" s="87">
        <v>91927</v>
      </c>
      <c r="AT20" s="87">
        <v>23682</v>
      </c>
      <c r="AU20" s="63"/>
      <c r="AV20" s="87">
        <v>27026</v>
      </c>
      <c r="AW20" s="87">
        <v>41219</v>
      </c>
      <c r="AX20" s="94">
        <f>AS20-AO20</f>
        <v>192</v>
      </c>
      <c r="AY20" s="94">
        <f>AT20-AP20</f>
        <v>476</v>
      </c>
      <c r="AZ20" s="94">
        <f>AV20-AQ20</f>
        <v>-3438</v>
      </c>
      <c r="BA20" s="94">
        <f>AW20-AR20</f>
        <v>3154</v>
      </c>
      <c r="BB20" s="33" t="s">
        <v>48</v>
      </c>
      <c r="BD20" s="2" t="s">
        <v>142</v>
      </c>
      <c r="BE20" s="95">
        <f>SUM(BF20:BG20)</f>
        <v>13484</v>
      </c>
      <c r="BF20" s="63" t="s">
        <v>41</v>
      </c>
      <c r="BG20" s="87">
        <v>13484</v>
      </c>
      <c r="BH20" s="63" t="s">
        <v>41</v>
      </c>
      <c r="BI20" s="87">
        <v>3356</v>
      </c>
      <c r="BJ20" s="87">
        <v>10128</v>
      </c>
      <c r="BK20" s="63" t="s">
        <v>41</v>
      </c>
      <c r="BL20" s="63"/>
      <c r="BM20" s="63" t="s">
        <v>41</v>
      </c>
      <c r="BN20" s="87">
        <v>13484</v>
      </c>
      <c r="BO20" s="87">
        <v>4007</v>
      </c>
      <c r="BP20" s="87">
        <v>0</v>
      </c>
      <c r="BQ20" s="87">
        <v>4007</v>
      </c>
      <c r="BR20" s="87">
        <v>63496</v>
      </c>
      <c r="BS20" s="81">
        <f>BT20+BU20</f>
        <v>598028</v>
      </c>
      <c r="BT20" s="87">
        <v>146702</v>
      </c>
      <c r="BU20" s="87">
        <v>451326</v>
      </c>
      <c r="BV20" s="33" t="s">
        <v>48</v>
      </c>
      <c r="BX20" s="89" t="s">
        <v>142</v>
      </c>
      <c r="BY20" s="87">
        <v>2036</v>
      </c>
      <c r="BZ20" s="87">
        <v>837</v>
      </c>
      <c r="CA20" s="87">
        <v>204</v>
      </c>
      <c r="CB20" s="87">
        <v>211</v>
      </c>
      <c r="CC20" s="87">
        <v>494</v>
      </c>
      <c r="CD20" s="87">
        <v>290</v>
      </c>
      <c r="CE20" s="63" t="s">
        <v>41</v>
      </c>
      <c r="CF20" s="63"/>
      <c r="CG20" s="87">
        <v>2036</v>
      </c>
      <c r="CH20" s="87">
        <v>126</v>
      </c>
      <c r="CI20" s="63" t="s">
        <v>139</v>
      </c>
      <c r="CJ20" s="87">
        <v>125</v>
      </c>
      <c r="CK20" s="87">
        <v>1757</v>
      </c>
      <c r="CL20" s="87">
        <v>28</v>
      </c>
      <c r="CM20" s="33" t="s">
        <v>48</v>
      </c>
      <c r="CO20" s="89" t="s">
        <v>142</v>
      </c>
      <c r="CP20" s="87">
        <v>226114</v>
      </c>
      <c r="CQ20" s="87">
        <v>71534</v>
      </c>
      <c r="CR20" s="87">
        <v>77662</v>
      </c>
      <c r="CS20" s="97"/>
    </row>
    <row r="21" spans="1:97" ht="36.75" customHeight="1">
      <c r="A21" s="2"/>
      <c r="B21" s="86"/>
      <c r="C21" s="81"/>
      <c r="D21" s="81"/>
      <c r="E21" s="109"/>
      <c r="F21" s="87"/>
      <c r="G21" s="87"/>
      <c r="H21" s="87"/>
      <c r="I21" s="81"/>
      <c r="J21" s="109"/>
      <c r="K21" s="87"/>
      <c r="L21" s="87"/>
      <c r="M21" s="87"/>
      <c r="N21" s="63"/>
      <c r="O21" s="87"/>
      <c r="P21" s="109"/>
      <c r="Q21" s="87"/>
      <c r="R21" s="87"/>
      <c r="S21" s="87"/>
      <c r="T21" s="43"/>
      <c r="V21" s="89"/>
      <c r="W21" s="87"/>
      <c r="X21" s="87"/>
      <c r="Y21" s="87"/>
      <c r="Z21" s="87"/>
      <c r="AA21" s="87"/>
      <c r="AB21" s="87"/>
      <c r="AC21" s="87"/>
      <c r="AD21" s="63"/>
      <c r="AE21" s="90"/>
      <c r="AF21" s="91"/>
      <c r="AG21" s="91"/>
      <c r="AH21" s="91"/>
      <c r="AI21" s="91"/>
      <c r="AJ21" s="91"/>
      <c r="AK21" s="90"/>
      <c r="AL21" s="43"/>
      <c r="AN21" s="93"/>
      <c r="AO21" s="87"/>
      <c r="AP21" s="87"/>
      <c r="AQ21" s="87"/>
      <c r="AR21" s="87"/>
      <c r="AS21" s="87"/>
      <c r="AT21" s="87"/>
      <c r="AU21" s="63"/>
      <c r="AV21" s="87"/>
      <c r="AW21" s="87"/>
      <c r="AX21" s="94"/>
      <c r="AY21" s="94"/>
      <c r="AZ21" s="94"/>
      <c r="BA21" s="94"/>
      <c r="BB21" s="43"/>
      <c r="BD21" s="2"/>
      <c r="BE21" s="95"/>
      <c r="BF21" s="87"/>
      <c r="BG21" s="87"/>
      <c r="BH21" s="87"/>
      <c r="BI21" s="87"/>
      <c r="BJ21" s="87"/>
      <c r="BK21" s="87"/>
      <c r="BL21" s="63"/>
      <c r="BM21" s="87"/>
      <c r="BN21" s="87"/>
      <c r="BO21" s="87"/>
      <c r="BP21" s="87"/>
      <c r="BQ21" s="87"/>
      <c r="BR21" s="87"/>
      <c r="BS21" s="81"/>
      <c r="BT21" s="87"/>
      <c r="BU21" s="87"/>
      <c r="BV21" s="43"/>
      <c r="BX21" s="89"/>
      <c r="BY21" s="87"/>
      <c r="BZ21" s="87"/>
      <c r="CA21" s="87"/>
      <c r="CB21" s="87"/>
      <c r="CC21" s="87"/>
      <c r="CD21" s="87"/>
      <c r="CE21" s="63"/>
      <c r="CF21" s="63"/>
      <c r="CG21" s="87"/>
      <c r="CH21" s="87"/>
      <c r="CI21" s="87"/>
      <c r="CJ21" s="87"/>
      <c r="CK21" s="87"/>
      <c r="CL21" s="87"/>
      <c r="CM21" s="43"/>
      <c r="CO21" s="89"/>
      <c r="CP21" s="87"/>
      <c r="CQ21" s="87"/>
      <c r="CR21" s="87"/>
      <c r="CS21" s="30"/>
    </row>
    <row r="22" spans="1:101" s="108" customFormat="1" ht="36.75" customHeight="1">
      <c r="A22" s="98" t="s">
        <v>144</v>
      </c>
      <c r="B22" s="99">
        <v>2</v>
      </c>
      <c r="C22" s="100">
        <f>D22+I22</f>
        <v>115</v>
      </c>
      <c r="D22" s="100">
        <f>SUM(E22:H22)</f>
        <v>67</v>
      </c>
      <c r="E22" s="92" t="s">
        <v>139</v>
      </c>
      <c r="F22" s="91">
        <v>54</v>
      </c>
      <c r="G22" s="91">
        <v>13</v>
      </c>
      <c r="H22" s="91">
        <v>0</v>
      </c>
      <c r="I22" s="100">
        <f>SUM(J22:M22)</f>
        <v>48</v>
      </c>
      <c r="J22" s="92" t="s">
        <v>139</v>
      </c>
      <c r="K22" s="91">
        <v>27</v>
      </c>
      <c r="L22" s="91">
        <v>15</v>
      </c>
      <c r="M22" s="91">
        <v>6</v>
      </c>
      <c r="N22" s="92"/>
      <c r="O22" s="101" t="s">
        <v>145</v>
      </c>
      <c r="P22" s="101" t="s">
        <v>163</v>
      </c>
      <c r="Q22" s="101" t="s">
        <v>145</v>
      </c>
      <c r="R22" s="101" t="s">
        <v>145</v>
      </c>
      <c r="S22" s="101" t="s">
        <v>145</v>
      </c>
      <c r="T22" s="102" t="s">
        <v>49</v>
      </c>
      <c r="U22" s="103"/>
      <c r="V22" s="104" t="s">
        <v>144</v>
      </c>
      <c r="W22" s="101" t="s">
        <v>145</v>
      </c>
      <c r="X22" s="101" t="s">
        <v>145</v>
      </c>
      <c r="Y22" s="101" t="s">
        <v>145</v>
      </c>
      <c r="Z22" s="101" t="s">
        <v>145</v>
      </c>
      <c r="AA22" s="101" t="s">
        <v>145</v>
      </c>
      <c r="AB22" s="101" t="s">
        <v>145</v>
      </c>
      <c r="AC22" s="92" t="s">
        <v>139</v>
      </c>
      <c r="AD22" s="92"/>
      <c r="AE22" s="101" t="s">
        <v>145</v>
      </c>
      <c r="AF22" s="101" t="s">
        <v>145</v>
      </c>
      <c r="AG22" s="92" t="s">
        <v>139</v>
      </c>
      <c r="AH22" s="92" t="s">
        <v>139</v>
      </c>
      <c r="AI22" s="92" t="s">
        <v>139</v>
      </c>
      <c r="AJ22" s="101" t="s">
        <v>145</v>
      </c>
      <c r="AK22" s="101" t="s">
        <v>145</v>
      </c>
      <c r="AL22" s="102" t="s">
        <v>49</v>
      </c>
      <c r="AM22" s="103"/>
      <c r="AN22" s="105" t="s">
        <v>144</v>
      </c>
      <c r="AO22" s="101" t="s">
        <v>145</v>
      </c>
      <c r="AP22" s="101" t="s">
        <v>145</v>
      </c>
      <c r="AQ22" s="101" t="s">
        <v>145</v>
      </c>
      <c r="AR22" s="101" t="s">
        <v>145</v>
      </c>
      <c r="AS22" s="101" t="s">
        <v>145</v>
      </c>
      <c r="AT22" s="101" t="s">
        <v>145</v>
      </c>
      <c r="AU22" s="92"/>
      <c r="AV22" s="101" t="s">
        <v>145</v>
      </c>
      <c r="AW22" s="101" t="s">
        <v>145</v>
      </c>
      <c r="AX22" s="101" t="s">
        <v>145</v>
      </c>
      <c r="AY22" s="101" t="s">
        <v>145</v>
      </c>
      <c r="AZ22" s="101" t="s">
        <v>163</v>
      </c>
      <c r="BA22" s="101" t="s">
        <v>163</v>
      </c>
      <c r="BB22" s="102" t="s">
        <v>49</v>
      </c>
      <c r="BC22" s="103"/>
      <c r="BD22" s="104" t="s">
        <v>144</v>
      </c>
      <c r="BE22" s="101" t="s">
        <v>145</v>
      </c>
      <c r="BF22" s="92" t="s">
        <v>41</v>
      </c>
      <c r="BG22" s="101" t="s">
        <v>145</v>
      </c>
      <c r="BH22" s="101" t="s">
        <v>145</v>
      </c>
      <c r="BI22" s="101" t="s">
        <v>145</v>
      </c>
      <c r="BJ22" s="101" t="s">
        <v>145</v>
      </c>
      <c r="BK22" s="92" t="s">
        <v>41</v>
      </c>
      <c r="BL22" s="92"/>
      <c r="BM22" s="92" t="s">
        <v>41</v>
      </c>
      <c r="BN22" s="101" t="s">
        <v>145</v>
      </c>
      <c r="BO22" s="101" t="s">
        <v>145</v>
      </c>
      <c r="BP22" s="92" t="s">
        <v>41</v>
      </c>
      <c r="BQ22" s="101" t="s">
        <v>145</v>
      </c>
      <c r="BR22" s="101" t="s">
        <v>145</v>
      </c>
      <c r="BS22" s="101" t="s">
        <v>145</v>
      </c>
      <c r="BT22" s="101" t="s">
        <v>145</v>
      </c>
      <c r="BU22" s="101" t="s">
        <v>145</v>
      </c>
      <c r="BV22" s="102" t="s">
        <v>49</v>
      </c>
      <c r="BW22" s="103"/>
      <c r="BX22" s="104" t="s">
        <v>144</v>
      </c>
      <c r="BY22" s="101" t="s">
        <v>145</v>
      </c>
      <c r="BZ22" s="92" t="s">
        <v>139</v>
      </c>
      <c r="CA22" s="101" t="s">
        <v>145</v>
      </c>
      <c r="CB22" s="101" t="s">
        <v>145</v>
      </c>
      <c r="CC22" s="92" t="s">
        <v>139</v>
      </c>
      <c r="CD22" s="92" t="s">
        <v>139</v>
      </c>
      <c r="CE22" s="92" t="s">
        <v>41</v>
      </c>
      <c r="CF22" s="92"/>
      <c r="CG22" s="101" t="s">
        <v>145</v>
      </c>
      <c r="CH22" s="92" t="s">
        <v>139</v>
      </c>
      <c r="CI22" s="92" t="s">
        <v>139</v>
      </c>
      <c r="CJ22" s="101" t="s">
        <v>145</v>
      </c>
      <c r="CK22" s="101" t="s">
        <v>145</v>
      </c>
      <c r="CL22" s="101" t="s">
        <v>145</v>
      </c>
      <c r="CM22" s="102" t="s">
        <v>49</v>
      </c>
      <c r="CN22" s="103"/>
      <c r="CO22" s="104" t="s">
        <v>144</v>
      </c>
      <c r="CP22" s="101" t="s">
        <v>145</v>
      </c>
      <c r="CQ22" s="101" t="s">
        <v>145</v>
      </c>
      <c r="CR22" s="101" t="s">
        <v>145</v>
      </c>
      <c r="CS22" s="107"/>
      <c r="CT22" s="103"/>
      <c r="CU22" s="103"/>
      <c r="CV22" s="103"/>
      <c r="CW22" s="103"/>
    </row>
    <row r="23" spans="1:101" s="108" customFormat="1" ht="36.75" customHeight="1">
      <c r="A23" s="98" t="s">
        <v>146</v>
      </c>
      <c r="B23" s="113">
        <v>1</v>
      </c>
      <c r="C23" s="100">
        <f>D23+I23</f>
        <v>227</v>
      </c>
      <c r="D23" s="100">
        <f>SUM(E23:H23)</f>
        <v>100</v>
      </c>
      <c r="E23" s="92" t="s">
        <v>139</v>
      </c>
      <c r="F23" s="91">
        <v>85</v>
      </c>
      <c r="G23" s="91">
        <v>14</v>
      </c>
      <c r="H23" s="91">
        <v>1</v>
      </c>
      <c r="I23" s="100">
        <f>SUM(J23:M23)</f>
        <v>127</v>
      </c>
      <c r="J23" s="92" t="s">
        <v>139</v>
      </c>
      <c r="K23" s="91">
        <v>75</v>
      </c>
      <c r="L23" s="91">
        <v>52</v>
      </c>
      <c r="M23" s="92" t="s">
        <v>139</v>
      </c>
      <c r="N23" s="92"/>
      <c r="O23" s="101" t="s">
        <v>145</v>
      </c>
      <c r="P23" s="101" t="s">
        <v>163</v>
      </c>
      <c r="Q23" s="101" t="s">
        <v>145</v>
      </c>
      <c r="R23" s="101" t="s">
        <v>145</v>
      </c>
      <c r="S23" s="101" t="s">
        <v>145</v>
      </c>
      <c r="T23" s="102" t="s">
        <v>50</v>
      </c>
      <c r="U23" s="103"/>
      <c r="V23" s="104" t="s">
        <v>146</v>
      </c>
      <c r="W23" s="101" t="s">
        <v>145</v>
      </c>
      <c r="X23" s="101" t="s">
        <v>145</v>
      </c>
      <c r="Y23" s="101" t="s">
        <v>145</v>
      </c>
      <c r="Z23" s="101" t="s">
        <v>145</v>
      </c>
      <c r="AA23" s="101" t="s">
        <v>145</v>
      </c>
      <c r="AB23" s="92" t="s">
        <v>139</v>
      </c>
      <c r="AC23" s="92" t="s">
        <v>139</v>
      </c>
      <c r="AD23" s="92"/>
      <c r="AE23" s="101" t="s">
        <v>145</v>
      </c>
      <c r="AF23" s="101" t="s">
        <v>145</v>
      </c>
      <c r="AG23" s="92" t="s">
        <v>139</v>
      </c>
      <c r="AH23" s="92" t="s">
        <v>139</v>
      </c>
      <c r="AI23" s="92" t="s">
        <v>139</v>
      </c>
      <c r="AJ23" s="101" t="s">
        <v>145</v>
      </c>
      <c r="AK23" s="101" t="s">
        <v>145</v>
      </c>
      <c r="AL23" s="102" t="s">
        <v>50</v>
      </c>
      <c r="AM23" s="103"/>
      <c r="AN23" s="105" t="s">
        <v>146</v>
      </c>
      <c r="AO23" s="101" t="s">
        <v>145</v>
      </c>
      <c r="AP23" s="101" t="s">
        <v>145</v>
      </c>
      <c r="AQ23" s="101" t="s">
        <v>145</v>
      </c>
      <c r="AR23" s="101" t="s">
        <v>145</v>
      </c>
      <c r="AS23" s="101" t="s">
        <v>145</v>
      </c>
      <c r="AT23" s="101" t="s">
        <v>145</v>
      </c>
      <c r="AU23" s="92"/>
      <c r="AV23" s="101" t="s">
        <v>145</v>
      </c>
      <c r="AW23" s="101" t="s">
        <v>145</v>
      </c>
      <c r="AX23" s="101" t="s">
        <v>145</v>
      </c>
      <c r="AY23" s="101" t="s">
        <v>145</v>
      </c>
      <c r="AZ23" s="101" t="s">
        <v>163</v>
      </c>
      <c r="BA23" s="101" t="s">
        <v>163</v>
      </c>
      <c r="BB23" s="102" t="s">
        <v>50</v>
      </c>
      <c r="BC23" s="103"/>
      <c r="BD23" s="104" t="s">
        <v>146</v>
      </c>
      <c r="BE23" s="101" t="s">
        <v>145</v>
      </c>
      <c r="BF23" s="92" t="s">
        <v>41</v>
      </c>
      <c r="BG23" s="101" t="s">
        <v>145</v>
      </c>
      <c r="BH23" s="101" t="s">
        <v>145</v>
      </c>
      <c r="BI23" s="101" t="s">
        <v>145</v>
      </c>
      <c r="BJ23" s="92" t="s">
        <v>41</v>
      </c>
      <c r="BK23" s="92" t="s">
        <v>41</v>
      </c>
      <c r="BL23" s="92"/>
      <c r="BM23" s="92" t="s">
        <v>41</v>
      </c>
      <c r="BN23" s="101" t="s">
        <v>145</v>
      </c>
      <c r="BO23" s="101" t="s">
        <v>145</v>
      </c>
      <c r="BP23" s="92" t="s">
        <v>41</v>
      </c>
      <c r="BQ23" s="101" t="s">
        <v>145</v>
      </c>
      <c r="BR23" s="101" t="s">
        <v>145</v>
      </c>
      <c r="BS23" s="101" t="s">
        <v>145</v>
      </c>
      <c r="BT23" s="101" t="s">
        <v>145</v>
      </c>
      <c r="BU23" s="101" t="s">
        <v>145</v>
      </c>
      <c r="BV23" s="102" t="s">
        <v>50</v>
      </c>
      <c r="BW23" s="103"/>
      <c r="BX23" s="104" t="s">
        <v>146</v>
      </c>
      <c r="BY23" s="101" t="s">
        <v>145</v>
      </c>
      <c r="BZ23" s="92" t="s">
        <v>139</v>
      </c>
      <c r="CA23" s="101" t="s">
        <v>145</v>
      </c>
      <c r="CB23" s="92" t="s">
        <v>139</v>
      </c>
      <c r="CC23" s="92" t="s">
        <v>139</v>
      </c>
      <c r="CD23" s="92" t="s">
        <v>139</v>
      </c>
      <c r="CE23" s="92" t="s">
        <v>41</v>
      </c>
      <c r="CF23" s="92"/>
      <c r="CG23" s="101" t="s">
        <v>145</v>
      </c>
      <c r="CH23" s="101" t="s">
        <v>145</v>
      </c>
      <c r="CI23" s="92" t="s">
        <v>139</v>
      </c>
      <c r="CJ23" s="92" t="s">
        <v>139</v>
      </c>
      <c r="CK23" s="92" t="s">
        <v>139</v>
      </c>
      <c r="CL23" s="101" t="s">
        <v>145</v>
      </c>
      <c r="CM23" s="102" t="s">
        <v>50</v>
      </c>
      <c r="CN23" s="103"/>
      <c r="CO23" s="104" t="s">
        <v>146</v>
      </c>
      <c r="CP23" s="101" t="s">
        <v>145</v>
      </c>
      <c r="CQ23" s="101" t="s">
        <v>145</v>
      </c>
      <c r="CR23" s="101" t="s">
        <v>145</v>
      </c>
      <c r="CS23" s="107"/>
      <c r="CT23" s="103"/>
      <c r="CU23" s="103"/>
      <c r="CV23" s="103"/>
      <c r="CW23" s="103"/>
    </row>
    <row r="24" spans="1:101" s="108" customFormat="1" ht="36.75" customHeight="1">
      <c r="A24" s="98" t="s">
        <v>147</v>
      </c>
      <c r="B24" s="99">
        <v>2</v>
      </c>
      <c r="C24" s="100">
        <f>D24+I24</f>
        <v>165</v>
      </c>
      <c r="D24" s="100">
        <f>SUM(E24:H24)</f>
        <v>131</v>
      </c>
      <c r="E24" s="92" t="s">
        <v>139</v>
      </c>
      <c r="F24" s="91">
        <v>126</v>
      </c>
      <c r="G24" s="91">
        <v>1</v>
      </c>
      <c r="H24" s="91">
        <v>4</v>
      </c>
      <c r="I24" s="100">
        <f>SUM(J24:M24)</f>
        <v>34</v>
      </c>
      <c r="J24" s="92" t="s">
        <v>139</v>
      </c>
      <c r="K24" s="91">
        <v>32</v>
      </c>
      <c r="L24" s="91">
        <v>2</v>
      </c>
      <c r="M24" s="92" t="s">
        <v>139</v>
      </c>
      <c r="N24" s="92"/>
      <c r="O24" s="101" t="s">
        <v>145</v>
      </c>
      <c r="P24" s="101" t="s">
        <v>163</v>
      </c>
      <c r="Q24" s="101" t="s">
        <v>145</v>
      </c>
      <c r="R24" s="101" t="s">
        <v>145</v>
      </c>
      <c r="S24" s="101" t="s">
        <v>145</v>
      </c>
      <c r="T24" s="102" t="s">
        <v>51</v>
      </c>
      <c r="U24" s="103"/>
      <c r="V24" s="104" t="s">
        <v>147</v>
      </c>
      <c r="W24" s="101" t="s">
        <v>145</v>
      </c>
      <c r="X24" s="101" t="s">
        <v>145</v>
      </c>
      <c r="Y24" s="101" t="s">
        <v>145</v>
      </c>
      <c r="Z24" s="101" t="s">
        <v>145</v>
      </c>
      <c r="AA24" s="101" t="s">
        <v>145</v>
      </c>
      <c r="AB24" s="101" t="s">
        <v>145</v>
      </c>
      <c r="AC24" s="101" t="s">
        <v>145</v>
      </c>
      <c r="AD24" s="92"/>
      <c r="AE24" s="101" t="s">
        <v>145</v>
      </c>
      <c r="AF24" s="101" t="s">
        <v>145</v>
      </c>
      <c r="AG24" s="92" t="s">
        <v>139</v>
      </c>
      <c r="AH24" s="101" t="s">
        <v>145</v>
      </c>
      <c r="AI24" s="92" t="s">
        <v>139</v>
      </c>
      <c r="AJ24" s="101" t="s">
        <v>145</v>
      </c>
      <c r="AK24" s="101" t="s">
        <v>145</v>
      </c>
      <c r="AL24" s="102" t="s">
        <v>51</v>
      </c>
      <c r="AM24" s="103"/>
      <c r="AN24" s="105" t="s">
        <v>147</v>
      </c>
      <c r="AO24" s="101" t="s">
        <v>145</v>
      </c>
      <c r="AP24" s="101" t="s">
        <v>145</v>
      </c>
      <c r="AQ24" s="101" t="s">
        <v>145</v>
      </c>
      <c r="AR24" s="101" t="s">
        <v>145</v>
      </c>
      <c r="AS24" s="101" t="s">
        <v>145</v>
      </c>
      <c r="AT24" s="101" t="s">
        <v>145</v>
      </c>
      <c r="AU24" s="92"/>
      <c r="AV24" s="101" t="s">
        <v>145</v>
      </c>
      <c r="AW24" s="101" t="s">
        <v>145</v>
      </c>
      <c r="AX24" s="101" t="s">
        <v>145</v>
      </c>
      <c r="AY24" s="101" t="s">
        <v>145</v>
      </c>
      <c r="AZ24" s="101" t="s">
        <v>163</v>
      </c>
      <c r="BA24" s="101" t="s">
        <v>163</v>
      </c>
      <c r="BB24" s="102" t="s">
        <v>51</v>
      </c>
      <c r="BC24" s="103"/>
      <c r="BD24" s="104" t="s">
        <v>147</v>
      </c>
      <c r="BE24" s="101" t="s">
        <v>145</v>
      </c>
      <c r="BF24" s="92" t="s">
        <v>41</v>
      </c>
      <c r="BG24" s="101" t="s">
        <v>145</v>
      </c>
      <c r="BH24" s="101" t="s">
        <v>145</v>
      </c>
      <c r="BI24" s="101" t="s">
        <v>145</v>
      </c>
      <c r="BJ24" s="101" t="s">
        <v>145</v>
      </c>
      <c r="BK24" s="101" t="s">
        <v>145</v>
      </c>
      <c r="BL24" s="92"/>
      <c r="BM24" s="92" t="s">
        <v>41</v>
      </c>
      <c r="BN24" s="101" t="s">
        <v>145</v>
      </c>
      <c r="BO24" s="101" t="s">
        <v>145</v>
      </c>
      <c r="BP24" s="92" t="s">
        <v>41</v>
      </c>
      <c r="BQ24" s="101" t="s">
        <v>145</v>
      </c>
      <c r="BR24" s="101" t="s">
        <v>145</v>
      </c>
      <c r="BS24" s="101" t="s">
        <v>145</v>
      </c>
      <c r="BT24" s="101" t="s">
        <v>145</v>
      </c>
      <c r="BU24" s="101" t="s">
        <v>145</v>
      </c>
      <c r="BV24" s="102" t="s">
        <v>51</v>
      </c>
      <c r="BW24" s="103"/>
      <c r="BX24" s="104" t="s">
        <v>147</v>
      </c>
      <c r="BY24" s="101" t="s">
        <v>145</v>
      </c>
      <c r="BZ24" s="92" t="s">
        <v>139</v>
      </c>
      <c r="CA24" s="101" t="s">
        <v>145</v>
      </c>
      <c r="CB24" s="101" t="s">
        <v>145</v>
      </c>
      <c r="CC24" s="92" t="s">
        <v>139</v>
      </c>
      <c r="CD24" s="101" t="s">
        <v>145</v>
      </c>
      <c r="CE24" s="92" t="s">
        <v>41</v>
      </c>
      <c r="CF24" s="92"/>
      <c r="CG24" s="101" t="s">
        <v>145</v>
      </c>
      <c r="CH24" s="101" t="s">
        <v>145</v>
      </c>
      <c r="CI24" s="92" t="s">
        <v>139</v>
      </c>
      <c r="CJ24" s="101" t="s">
        <v>145</v>
      </c>
      <c r="CK24" s="101" t="s">
        <v>145</v>
      </c>
      <c r="CL24" s="101" t="s">
        <v>145</v>
      </c>
      <c r="CM24" s="102" t="s">
        <v>51</v>
      </c>
      <c r="CN24" s="103"/>
      <c r="CO24" s="104" t="s">
        <v>147</v>
      </c>
      <c r="CP24" s="101" t="s">
        <v>145</v>
      </c>
      <c r="CQ24" s="101" t="s">
        <v>145</v>
      </c>
      <c r="CR24" s="101" t="s">
        <v>145</v>
      </c>
      <c r="CS24" s="107"/>
      <c r="CT24" s="103"/>
      <c r="CU24" s="103"/>
      <c r="CV24" s="103"/>
      <c r="CW24" s="103"/>
    </row>
    <row r="25" spans="1:97" ht="36.75" customHeight="1">
      <c r="A25" s="2" t="s">
        <v>148</v>
      </c>
      <c r="B25" s="86">
        <v>5</v>
      </c>
      <c r="C25" s="81">
        <f>D25+I25</f>
        <v>627</v>
      </c>
      <c r="D25" s="81">
        <f>SUM(E25:H25)</f>
        <v>590</v>
      </c>
      <c r="E25" s="63" t="s">
        <v>139</v>
      </c>
      <c r="F25" s="87">
        <v>534</v>
      </c>
      <c r="G25" s="87">
        <v>54</v>
      </c>
      <c r="H25" s="87">
        <v>2</v>
      </c>
      <c r="I25" s="81">
        <f>SUM(J25:M25)</f>
        <v>37</v>
      </c>
      <c r="J25" s="63" t="s">
        <v>139</v>
      </c>
      <c r="K25" s="87">
        <v>32</v>
      </c>
      <c r="L25" s="87">
        <v>5</v>
      </c>
      <c r="M25" s="63" t="s">
        <v>139</v>
      </c>
      <c r="N25" s="63"/>
      <c r="O25" s="87">
        <v>7646</v>
      </c>
      <c r="P25" s="63">
        <f>O25/12</f>
        <v>637.1666666666666</v>
      </c>
      <c r="Q25" s="87">
        <v>227967</v>
      </c>
      <c r="R25" s="87">
        <v>223581</v>
      </c>
      <c r="S25" s="87">
        <v>4386</v>
      </c>
      <c r="T25" s="33" t="s">
        <v>52</v>
      </c>
      <c r="V25" s="89" t="s">
        <v>148</v>
      </c>
      <c r="W25" s="87">
        <v>731328</v>
      </c>
      <c r="X25" s="87">
        <v>483521</v>
      </c>
      <c r="Y25" s="87">
        <v>23529</v>
      </c>
      <c r="Z25" s="87">
        <v>54010</v>
      </c>
      <c r="AA25" s="87">
        <v>161739</v>
      </c>
      <c r="AB25" s="87">
        <v>1867</v>
      </c>
      <c r="AC25" s="87">
        <v>6662</v>
      </c>
      <c r="AD25" s="63"/>
      <c r="AE25" s="90">
        <v>1287371</v>
      </c>
      <c r="AF25" s="91">
        <v>1275809</v>
      </c>
      <c r="AG25" s="91">
        <v>3106</v>
      </c>
      <c r="AH25" s="91">
        <v>8456</v>
      </c>
      <c r="AI25" s="92" t="s">
        <v>139</v>
      </c>
      <c r="AJ25" s="91">
        <v>1249607</v>
      </c>
      <c r="AK25" s="90">
        <v>442447</v>
      </c>
      <c r="AL25" s="33" t="s">
        <v>52</v>
      </c>
      <c r="AN25" s="93" t="s">
        <v>148</v>
      </c>
      <c r="AO25" s="87">
        <v>192471</v>
      </c>
      <c r="AP25" s="87">
        <v>35626</v>
      </c>
      <c r="AQ25" s="87">
        <v>126069</v>
      </c>
      <c r="AR25" s="87">
        <v>30776</v>
      </c>
      <c r="AS25" s="87">
        <v>153166</v>
      </c>
      <c r="AT25" s="87">
        <v>31981</v>
      </c>
      <c r="AU25" s="63"/>
      <c r="AV25" s="87">
        <v>100406</v>
      </c>
      <c r="AW25" s="87">
        <v>20779</v>
      </c>
      <c r="AX25" s="94">
        <f>AS25-AO25</f>
        <v>-39305</v>
      </c>
      <c r="AY25" s="94">
        <f>AT25-AP25</f>
        <v>-3645</v>
      </c>
      <c r="AZ25" s="94">
        <f>AV25-AQ25</f>
        <v>-25663</v>
      </c>
      <c r="BA25" s="94">
        <f>AW25-AR25</f>
        <v>-9997</v>
      </c>
      <c r="BB25" s="33" t="s">
        <v>52</v>
      </c>
      <c r="BD25" s="2" t="s">
        <v>148</v>
      </c>
      <c r="BE25" s="95">
        <f>SUM(BF25:BG25)</f>
        <v>143833</v>
      </c>
      <c r="BF25" s="87">
        <v>11044</v>
      </c>
      <c r="BG25" s="87">
        <v>132789</v>
      </c>
      <c r="BH25" s="87">
        <v>27741</v>
      </c>
      <c r="BI25" s="87">
        <v>96804</v>
      </c>
      <c r="BJ25" s="87">
        <v>8244</v>
      </c>
      <c r="BK25" s="87">
        <v>15393</v>
      </c>
      <c r="BL25" s="63"/>
      <c r="BM25" s="87">
        <v>30876</v>
      </c>
      <c r="BN25" s="87">
        <v>128350</v>
      </c>
      <c r="BO25" s="87">
        <v>1392</v>
      </c>
      <c r="BP25" s="63" t="s">
        <v>41</v>
      </c>
      <c r="BQ25" s="87">
        <v>1392</v>
      </c>
      <c r="BR25" s="87">
        <v>63156</v>
      </c>
      <c r="BS25" s="81">
        <f>BT25+BU25</f>
        <v>760051</v>
      </c>
      <c r="BT25" s="87">
        <v>193651</v>
      </c>
      <c r="BU25" s="87">
        <v>566400</v>
      </c>
      <c r="BV25" s="33" t="s">
        <v>52</v>
      </c>
      <c r="BX25" s="89" t="s">
        <v>148</v>
      </c>
      <c r="BY25" s="87">
        <v>416</v>
      </c>
      <c r="BZ25" s="87">
        <v>200</v>
      </c>
      <c r="CA25" s="87">
        <v>97</v>
      </c>
      <c r="CB25" s="87">
        <v>119</v>
      </c>
      <c r="CC25" s="63" t="s">
        <v>139</v>
      </c>
      <c r="CD25" s="63" t="s">
        <v>139</v>
      </c>
      <c r="CE25" s="63" t="s">
        <v>41</v>
      </c>
      <c r="CF25" s="63"/>
      <c r="CG25" s="87">
        <v>416</v>
      </c>
      <c r="CH25" s="63" t="s">
        <v>139</v>
      </c>
      <c r="CI25" s="63" t="s">
        <v>139</v>
      </c>
      <c r="CJ25" s="63" t="s">
        <v>139</v>
      </c>
      <c r="CK25" s="87">
        <v>286</v>
      </c>
      <c r="CL25" s="87">
        <v>130</v>
      </c>
      <c r="CM25" s="33" t="s">
        <v>52</v>
      </c>
      <c r="CO25" s="89" t="s">
        <v>148</v>
      </c>
      <c r="CP25" s="87">
        <v>224252</v>
      </c>
      <c r="CQ25" s="87">
        <v>54752</v>
      </c>
      <c r="CR25" s="87">
        <v>57183</v>
      </c>
      <c r="CS25" s="97"/>
    </row>
    <row r="26" spans="1:101" s="108" customFormat="1" ht="36.75" customHeight="1">
      <c r="A26" s="98" t="s">
        <v>149</v>
      </c>
      <c r="B26" s="113">
        <v>1</v>
      </c>
      <c r="C26" s="100">
        <f>D26+I26</f>
        <v>58</v>
      </c>
      <c r="D26" s="100">
        <f>SUM(E26:H26)</f>
        <v>50</v>
      </c>
      <c r="E26" s="92" t="s">
        <v>139</v>
      </c>
      <c r="F26" s="91">
        <v>49</v>
      </c>
      <c r="G26" s="91">
        <v>1</v>
      </c>
      <c r="H26" s="92" t="s">
        <v>139</v>
      </c>
      <c r="I26" s="100">
        <f>SUM(J26:M26)</f>
        <v>8</v>
      </c>
      <c r="J26" s="92" t="s">
        <v>139</v>
      </c>
      <c r="K26" s="91">
        <v>3</v>
      </c>
      <c r="L26" s="91">
        <v>5</v>
      </c>
      <c r="M26" s="92" t="s">
        <v>139</v>
      </c>
      <c r="N26" s="92"/>
      <c r="O26" s="101" t="s">
        <v>145</v>
      </c>
      <c r="P26" s="101" t="s">
        <v>163</v>
      </c>
      <c r="Q26" s="101" t="s">
        <v>145</v>
      </c>
      <c r="R26" s="101" t="s">
        <v>145</v>
      </c>
      <c r="S26" s="101" t="s">
        <v>145</v>
      </c>
      <c r="T26" s="102" t="s">
        <v>53</v>
      </c>
      <c r="U26" s="103"/>
      <c r="V26" s="104" t="s">
        <v>149</v>
      </c>
      <c r="W26" s="101" t="s">
        <v>145</v>
      </c>
      <c r="X26" s="101" t="s">
        <v>145</v>
      </c>
      <c r="Y26" s="101" t="s">
        <v>145</v>
      </c>
      <c r="Z26" s="101" t="s">
        <v>145</v>
      </c>
      <c r="AA26" s="92" t="s">
        <v>139</v>
      </c>
      <c r="AB26" s="92" t="s">
        <v>139</v>
      </c>
      <c r="AC26" s="92" t="s">
        <v>139</v>
      </c>
      <c r="AD26" s="92"/>
      <c r="AE26" s="101" t="s">
        <v>145</v>
      </c>
      <c r="AF26" s="101" t="s">
        <v>145</v>
      </c>
      <c r="AG26" s="92" t="s">
        <v>139</v>
      </c>
      <c r="AH26" s="92" t="s">
        <v>139</v>
      </c>
      <c r="AI26" s="92" t="s">
        <v>139</v>
      </c>
      <c r="AJ26" s="101" t="s">
        <v>145</v>
      </c>
      <c r="AK26" s="101" t="s">
        <v>145</v>
      </c>
      <c r="AL26" s="102" t="s">
        <v>53</v>
      </c>
      <c r="AM26" s="103"/>
      <c r="AN26" s="105" t="s">
        <v>149</v>
      </c>
      <c r="AO26" s="101" t="s">
        <v>145</v>
      </c>
      <c r="AP26" s="101" t="s">
        <v>145</v>
      </c>
      <c r="AQ26" s="101" t="s">
        <v>145</v>
      </c>
      <c r="AR26" s="101" t="s">
        <v>145</v>
      </c>
      <c r="AS26" s="101" t="s">
        <v>145</v>
      </c>
      <c r="AT26" s="101" t="s">
        <v>145</v>
      </c>
      <c r="AU26" s="92"/>
      <c r="AV26" s="101" t="s">
        <v>145</v>
      </c>
      <c r="AW26" s="101" t="s">
        <v>145</v>
      </c>
      <c r="AX26" s="101" t="s">
        <v>145</v>
      </c>
      <c r="AY26" s="101" t="s">
        <v>145</v>
      </c>
      <c r="AZ26" s="101" t="s">
        <v>163</v>
      </c>
      <c r="BA26" s="101" t="s">
        <v>163</v>
      </c>
      <c r="BB26" s="102" t="s">
        <v>53</v>
      </c>
      <c r="BC26" s="103"/>
      <c r="BD26" s="98" t="s">
        <v>149</v>
      </c>
      <c r="BE26" s="106" t="s">
        <v>41</v>
      </c>
      <c r="BF26" s="92" t="s">
        <v>41</v>
      </c>
      <c r="BG26" s="92" t="s">
        <v>41</v>
      </c>
      <c r="BH26" s="92" t="s">
        <v>41</v>
      </c>
      <c r="BI26" s="92" t="s">
        <v>41</v>
      </c>
      <c r="BJ26" s="92" t="s">
        <v>41</v>
      </c>
      <c r="BK26" s="92" t="s">
        <v>41</v>
      </c>
      <c r="BL26" s="92"/>
      <c r="BM26" s="92" t="s">
        <v>41</v>
      </c>
      <c r="BN26" s="92" t="s">
        <v>41</v>
      </c>
      <c r="BO26" s="92" t="s">
        <v>41</v>
      </c>
      <c r="BP26" s="92" t="s">
        <v>41</v>
      </c>
      <c r="BQ26" s="92" t="s">
        <v>41</v>
      </c>
      <c r="BR26" s="101" t="s">
        <v>145</v>
      </c>
      <c r="BS26" s="101" t="s">
        <v>145</v>
      </c>
      <c r="BT26" s="92" t="s">
        <v>41</v>
      </c>
      <c r="BU26" s="101" t="s">
        <v>145</v>
      </c>
      <c r="BV26" s="102" t="s">
        <v>53</v>
      </c>
      <c r="BW26" s="103"/>
      <c r="BX26" s="104" t="s">
        <v>149</v>
      </c>
      <c r="BY26" s="101" t="s">
        <v>145</v>
      </c>
      <c r="BZ26" s="92" t="s">
        <v>139</v>
      </c>
      <c r="CA26" s="101" t="s">
        <v>145</v>
      </c>
      <c r="CB26" s="101" t="s">
        <v>145</v>
      </c>
      <c r="CC26" s="92" t="s">
        <v>139</v>
      </c>
      <c r="CD26" s="101" t="s">
        <v>145</v>
      </c>
      <c r="CE26" s="92" t="s">
        <v>41</v>
      </c>
      <c r="CF26" s="92"/>
      <c r="CG26" s="101" t="s">
        <v>145</v>
      </c>
      <c r="CH26" s="101" t="s">
        <v>145</v>
      </c>
      <c r="CI26" s="92" t="s">
        <v>139</v>
      </c>
      <c r="CJ26" s="101" t="s">
        <v>145</v>
      </c>
      <c r="CK26" s="101" t="s">
        <v>145</v>
      </c>
      <c r="CL26" s="101" t="s">
        <v>145</v>
      </c>
      <c r="CM26" s="102" t="s">
        <v>53</v>
      </c>
      <c r="CN26" s="103"/>
      <c r="CO26" s="104" t="s">
        <v>149</v>
      </c>
      <c r="CP26" s="101" t="s">
        <v>145</v>
      </c>
      <c r="CQ26" s="101" t="s">
        <v>145</v>
      </c>
      <c r="CR26" s="101" t="s">
        <v>145</v>
      </c>
      <c r="CS26" s="107"/>
      <c r="CT26" s="103"/>
      <c r="CU26" s="103"/>
      <c r="CV26" s="103"/>
      <c r="CW26" s="103"/>
    </row>
    <row r="27" spans="1:97" ht="36.75" customHeight="1">
      <c r="A27" s="2"/>
      <c r="B27" s="86"/>
      <c r="C27" s="81"/>
      <c r="D27" s="81"/>
      <c r="E27" s="109"/>
      <c r="F27" s="87"/>
      <c r="G27" s="87"/>
      <c r="H27" s="87"/>
      <c r="I27" s="81"/>
      <c r="J27" s="109"/>
      <c r="K27" s="87"/>
      <c r="L27" s="87"/>
      <c r="M27" s="87"/>
      <c r="N27" s="63"/>
      <c r="O27" s="87"/>
      <c r="P27" s="109"/>
      <c r="Q27" s="87"/>
      <c r="R27" s="87"/>
      <c r="S27" s="87"/>
      <c r="T27" s="43"/>
      <c r="V27" s="89"/>
      <c r="W27" s="87"/>
      <c r="X27" s="87"/>
      <c r="Y27" s="87"/>
      <c r="Z27" s="87"/>
      <c r="AA27" s="87"/>
      <c r="AB27" s="87"/>
      <c r="AC27" s="87"/>
      <c r="AD27" s="63"/>
      <c r="AE27" s="90"/>
      <c r="AF27" s="91"/>
      <c r="AG27" s="91"/>
      <c r="AH27" s="91"/>
      <c r="AI27" s="91"/>
      <c r="AJ27" s="91"/>
      <c r="AK27" s="90"/>
      <c r="AL27" s="43"/>
      <c r="AN27" s="93"/>
      <c r="AO27" s="87"/>
      <c r="AP27" s="87"/>
      <c r="AQ27" s="87"/>
      <c r="AR27" s="87"/>
      <c r="AS27" s="87"/>
      <c r="AT27" s="87"/>
      <c r="AU27" s="63"/>
      <c r="AV27" s="87"/>
      <c r="AW27" s="87"/>
      <c r="AX27" s="94"/>
      <c r="AY27" s="94"/>
      <c r="AZ27" s="94"/>
      <c r="BA27" s="94"/>
      <c r="BB27" s="43"/>
      <c r="BD27" s="2"/>
      <c r="BE27" s="95"/>
      <c r="BF27" s="87"/>
      <c r="BG27" s="87"/>
      <c r="BH27" s="87"/>
      <c r="BI27" s="87"/>
      <c r="BJ27" s="87"/>
      <c r="BK27" s="87"/>
      <c r="BL27" s="63"/>
      <c r="BM27" s="87"/>
      <c r="BN27" s="87"/>
      <c r="BO27" s="87"/>
      <c r="BP27" s="87"/>
      <c r="BQ27" s="87"/>
      <c r="BR27" s="87"/>
      <c r="BS27" s="81"/>
      <c r="BT27" s="87"/>
      <c r="BU27" s="87"/>
      <c r="BV27" s="43"/>
      <c r="BX27" s="89"/>
      <c r="BY27" s="87"/>
      <c r="BZ27" s="87"/>
      <c r="CA27" s="87"/>
      <c r="CB27" s="87"/>
      <c r="CC27" s="87"/>
      <c r="CD27" s="87"/>
      <c r="CE27" s="63"/>
      <c r="CF27" s="63"/>
      <c r="CG27" s="87"/>
      <c r="CH27" s="87"/>
      <c r="CI27" s="87"/>
      <c r="CJ27" s="87"/>
      <c r="CK27" s="87"/>
      <c r="CL27" s="87"/>
      <c r="CM27" s="43"/>
      <c r="CO27" s="89"/>
      <c r="CP27" s="87"/>
      <c r="CQ27" s="87"/>
      <c r="CR27" s="87"/>
      <c r="CS27" s="30"/>
    </row>
    <row r="28" spans="1:97" ht="36.75" customHeight="1">
      <c r="A28" s="2" t="s">
        <v>150</v>
      </c>
      <c r="B28" s="86">
        <v>16</v>
      </c>
      <c r="C28" s="81">
        <f>D28+I28</f>
        <v>1251</v>
      </c>
      <c r="D28" s="81">
        <f>SUM(E28:H28)</f>
        <v>978</v>
      </c>
      <c r="E28" s="63" t="s">
        <v>139</v>
      </c>
      <c r="F28" s="87">
        <v>892</v>
      </c>
      <c r="G28" s="87">
        <v>46</v>
      </c>
      <c r="H28" s="87">
        <v>40</v>
      </c>
      <c r="I28" s="81">
        <f>SUM(J28:M28)</f>
        <v>273</v>
      </c>
      <c r="J28" s="63" t="s">
        <v>139</v>
      </c>
      <c r="K28" s="87">
        <v>153</v>
      </c>
      <c r="L28" s="87">
        <v>112</v>
      </c>
      <c r="M28" s="87">
        <v>8</v>
      </c>
      <c r="N28" s="63"/>
      <c r="O28" s="87">
        <v>15469</v>
      </c>
      <c r="P28" s="63">
        <f>O28/12</f>
        <v>1289.0833333333333</v>
      </c>
      <c r="Q28" s="87">
        <v>420960</v>
      </c>
      <c r="R28" s="87">
        <v>395454</v>
      </c>
      <c r="S28" s="87">
        <v>25506</v>
      </c>
      <c r="T28" s="33" t="s">
        <v>54</v>
      </c>
      <c r="V28" s="89" t="s">
        <v>150</v>
      </c>
      <c r="W28" s="87">
        <v>1345778</v>
      </c>
      <c r="X28" s="87">
        <v>983048</v>
      </c>
      <c r="Y28" s="87">
        <v>14309</v>
      </c>
      <c r="Z28" s="87">
        <v>43856</v>
      </c>
      <c r="AA28" s="87">
        <v>274930</v>
      </c>
      <c r="AB28" s="87">
        <v>275</v>
      </c>
      <c r="AC28" s="87">
        <v>29360</v>
      </c>
      <c r="AD28" s="63"/>
      <c r="AE28" s="90">
        <v>2541443</v>
      </c>
      <c r="AF28" s="91">
        <v>2271485</v>
      </c>
      <c r="AG28" s="91">
        <v>167836</v>
      </c>
      <c r="AH28" s="91">
        <v>102122</v>
      </c>
      <c r="AI28" s="92" t="s">
        <v>139</v>
      </c>
      <c r="AJ28" s="91">
        <v>2421828</v>
      </c>
      <c r="AK28" s="90">
        <v>1045876</v>
      </c>
      <c r="AL28" s="33" t="s">
        <v>54</v>
      </c>
      <c r="AN28" s="93" t="s">
        <v>150</v>
      </c>
      <c r="AO28" s="87">
        <v>330175</v>
      </c>
      <c r="AP28" s="87">
        <v>45885</v>
      </c>
      <c r="AQ28" s="87">
        <v>132333</v>
      </c>
      <c r="AR28" s="87">
        <v>151957</v>
      </c>
      <c r="AS28" s="87">
        <v>289348</v>
      </c>
      <c r="AT28" s="87">
        <v>40391</v>
      </c>
      <c r="AU28" s="63"/>
      <c r="AV28" s="87">
        <v>120334</v>
      </c>
      <c r="AW28" s="87">
        <v>128623</v>
      </c>
      <c r="AX28" s="94">
        <f>AS28-AO28</f>
        <v>-40827</v>
      </c>
      <c r="AY28" s="94">
        <f>AT28-AP28</f>
        <v>-5494</v>
      </c>
      <c r="AZ28" s="94">
        <f>AV28-AQ28</f>
        <v>-11999</v>
      </c>
      <c r="BA28" s="94">
        <f>AW28-AR28</f>
        <v>-23334</v>
      </c>
      <c r="BB28" s="33" t="s">
        <v>54</v>
      </c>
      <c r="BD28" s="2" t="s">
        <v>150</v>
      </c>
      <c r="BE28" s="95">
        <f>SUM(BF28:BG28)</f>
        <v>57639</v>
      </c>
      <c r="BF28" s="63" t="s">
        <v>41</v>
      </c>
      <c r="BG28" s="87">
        <v>57639</v>
      </c>
      <c r="BH28" s="87">
        <v>9937</v>
      </c>
      <c r="BI28" s="87">
        <v>42634</v>
      </c>
      <c r="BJ28" s="87">
        <v>5068</v>
      </c>
      <c r="BK28" s="87">
        <v>17079</v>
      </c>
      <c r="BL28" s="63"/>
      <c r="BM28" s="87">
        <v>21435</v>
      </c>
      <c r="BN28" s="87">
        <v>53283</v>
      </c>
      <c r="BO28" s="87">
        <v>2411</v>
      </c>
      <c r="BP28" s="87">
        <v>74</v>
      </c>
      <c r="BQ28" s="87">
        <v>2337</v>
      </c>
      <c r="BR28" s="87">
        <v>76886</v>
      </c>
      <c r="BS28" s="81">
        <f>BT28+BU28</f>
        <v>1077567</v>
      </c>
      <c r="BT28" s="87">
        <v>297269</v>
      </c>
      <c r="BU28" s="87">
        <v>780298</v>
      </c>
      <c r="BV28" s="33" t="s">
        <v>54</v>
      </c>
      <c r="BX28" s="89" t="s">
        <v>150</v>
      </c>
      <c r="BY28" s="87">
        <v>1685</v>
      </c>
      <c r="BZ28" s="63" t="s">
        <v>139</v>
      </c>
      <c r="CA28" s="87">
        <v>673</v>
      </c>
      <c r="CB28" s="87">
        <v>692</v>
      </c>
      <c r="CC28" s="87">
        <v>20</v>
      </c>
      <c r="CD28" s="87">
        <v>300</v>
      </c>
      <c r="CE28" s="63" t="s">
        <v>41</v>
      </c>
      <c r="CF28" s="63"/>
      <c r="CG28" s="87">
        <v>1685</v>
      </c>
      <c r="CH28" s="87">
        <v>66</v>
      </c>
      <c r="CI28" s="63" t="s">
        <v>139</v>
      </c>
      <c r="CJ28" s="87">
        <v>518</v>
      </c>
      <c r="CK28" s="87">
        <v>937</v>
      </c>
      <c r="CL28" s="87">
        <v>164</v>
      </c>
      <c r="CM28" s="33" t="s">
        <v>54</v>
      </c>
      <c r="CO28" s="89" t="s">
        <v>150</v>
      </c>
      <c r="CP28" s="87">
        <v>288191</v>
      </c>
      <c r="CQ28" s="87">
        <v>124996</v>
      </c>
      <c r="CR28" s="87">
        <v>143288</v>
      </c>
      <c r="CS28" s="97"/>
    </row>
    <row r="29" spans="1:101" s="108" customFormat="1" ht="36.75" customHeight="1">
      <c r="A29" s="98" t="s">
        <v>151</v>
      </c>
      <c r="B29" s="99">
        <v>2</v>
      </c>
      <c r="C29" s="100">
        <f>D29+I29</f>
        <v>205</v>
      </c>
      <c r="D29" s="100">
        <f>SUM(E29:H29)</f>
        <v>185</v>
      </c>
      <c r="E29" s="92" t="s">
        <v>139</v>
      </c>
      <c r="F29" s="91">
        <v>161</v>
      </c>
      <c r="G29" s="91">
        <v>20</v>
      </c>
      <c r="H29" s="91">
        <v>4</v>
      </c>
      <c r="I29" s="100">
        <f>SUM(J29:M29)</f>
        <v>20</v>
      </c>
      <c r="J29" s="92" t="s">
        <v>139</v>
      </c>
      <c r="K29" s="91">
        <v>7</v>
      </c>
      <c r="L29" s="91">
        <v>13</v>
      </c>
      <c r="M29" s="92" t="s">
        <v>139</v>
      </c>
      <c r="N29" s="92"/>
      <c r="O29" s="101" t="s">
        <v>145</v>
      </c>
      <c r="P29" s="101" t="s">
        <v>163</v>
      </c>
      <c r="Q29" s="101" t="s">
        <v>145</v>
      </c>
      <c r="R29" s="101" t="s">
        <v>145</v>
      </c>
      <c r="S29" s="101" t="s">
        <v>145</v>
      </c>
      <c r="T29" s="102" t="s">
        <v>55</v>
      </c>
      <c r="U29" s="103"/>
      <c r="V29" s="104" t="s">
        <v>151</v>
      </c>
      <c r="W29" s="101" t="s">
        <v>145</v>
      </c>
      <c r="X29" s="101" t="s">
        <v>145</v>
      </c>
      <c r="Y29" s="101" t="s">
        <v>145</v>
      </c>
      <c r="Z29" s="101" t="s">
        <v>145</v>
      </c>
      <c r="AA29" s="101" t="s">
        <v>145</v>
      </c>
      <c r="AB29" s="92" t="s">
        <v>139</v>
      </c>
      <c r="AC29" s="92" t="s">
        <v>139</v>
      </c>
      <c r="AD29" s="92"/>
      <c r="AE29" s="101" t="s">
        <v>145</v>
      </c>
      <c r="AF29" s="101" t="s">
        <v>145</v>
      </c>
      <c r="AG29" s="92" t="s">
        <v>139</v>
      </c>
      <c r="AH29" s="92" t="s">
        <v>139</v>
      </c>
      <c r="AI29" s="92" t="s">
        <v>139</v>
      </c>
      <c r="AJ29" s="101" t="s">
        <v>145</v>
      </c>
      <c r="AK29" s="101" t="s">
        <v>145</v>
      </c>
      <c r="AL29" s="102" t="s">
        <v>55</v>
      </c>
      <c r="AM29" s="103"/>
      <c r="AN29" s="105" t="s">
        <v>151</v>
      </c>
      <c r="AO29" s="101" t="s">
        <v>145</v>
      </c>
      <c r="AP29" s="92" t="s">
        <v>139</v>
      </c>
      <c r="AQ29" s="101" t="s">
        <v>145</v>
      </c>
      <c r="AR29" s="101" t="s">
        <v>145</v>
      </c>
      <c r="AS29" s="101" t="s">
        <v>145</v>
      </c>
      <c r="AT29" s="92" t="s">
        <v>139</v>
      </c>
      <c r="AU29" s="92"/>
      <c r="AV29" s="101" t="s">
        <v>145</v>
      </c>
      <c r="AW29" s="101" t="s">
        <v>145</v>
      </c>
      <c r="AX29" s="101" t="s">
        <v>145</v>
      </c>
      <c r="AY29" s="101" t="s">
        <v>145</v>
      </c>
      <c r="AZ29" s="101" t="s">
        <v>163</v>
      </c>
      <c r="BA29" s="114" t="s">
        <v>155</v>
      </c>
      <c r="BB29" s="102" t="s">
        <v>55</v>
      </c>
      <c r="BC29" s="103"/>
      <c r="BD29" s="104" t="s">
        <v>151</v>
      </c>
      <c r="BE29" s="101" t="s">
        <v>145</v>
      </c>
      <c r="BF29" s="92" t="s">
        <v>41</v>
      </c>
      <c r="BG29" s="101" t="s">
        <v>145</v>
      </c>
      <c r="BH29" s="101" t="s">
        <v>145</v>
      </c>
      <c r="BI29" s="101" t="s">
        <v>145</v>
      </c>
      <c r="BJ29" s="101" t="s">
        <v>145</v>
      </c>
      <c r="BK29" s="101" t="s">
        <v>145</v>
      </c>
      <c r="BL29" s="92"/>
      <c r="BM29" s="101" t="s">
        <v>145</v>
      </c>
      <c r="BN29" s="101" t="s">
        <v>145</v>
      </c>
      <c r="BO29" s="101" t="s">
        <v>145</v>
      </c>
      <c r="BP29" s="92" t="s">
        <v>41</v>
      </c>
      <c r="BQ29" s="101" t="s">
        <v>145</v>
      </c>
      <c r="BR29" s="101" t="s">
        <v>145</v>
      </c>
      <c r="BS29" s="101" t="s">
        <v>145</v>
      </c>
      <c r="BT29" s="101" t="s">
        <v>145</v>
      </c>
      <c r="BU29" s="101" t="s">
        <v>145</v>
      </c>
      <c r="BV29" s="102" t="s">
        <v>55</v>
      </c>
      <c r="BW29" s="103"/>
      <c r="BX29" s="104" t="s">
        <v>151</v>
      </c>
      <c r="BY29" s="101" t="s">
        <v>145</v>
      </c>
      <c r="BZ29" s="92" t="s">
        <v>139</v>
      </c>
      <c r="CA29" s="101" t="s">
        <v>145</v>
      </c>
      <c r="CB29" s="92" t="s">
        <v>139</v>
      </c>
      <c r="CC29" s="92" t="s">
        <v>139</v>
      </c>
      <c r="CD29" s="92" t="s">
        <v>139</v>
      </c>
      <c r="CE29" s="92" t="s">
        <v>41</v>
      </c>
      <c r="CF29" s="92"/>
      <c r="CG29" s="101" t="s">
        <v>145</v>
      </c>
      <c r="CH29" s="92" t="s">
        <v>139</v>
      </c>
      <c r="CI29" s="92" t="s">
        <v>139</v>
      </c>
      <c r="CJ29" s="92" t="s">
        <v>139</v>
      </c>
      <c r="CK29" s="101" t="s">
        <v>145</v>
      </c>
      <c r="CL29" s="101" t="s">
        <v>145</v>
      </c>
      <c r="CM29" s="102" t="s">
        <v>55</v>
      </c>
      <c r="CN29" s="103"/>
      <c r="CO29" s="104" t="s">
        <v>151</v>
      </c>
      <c r="CP29" s="101" t="s">
        <v>145</v>
      </c>
      <c r="CQ29" s="101" t="s">
        <v>145</v>
      </c>
      <c r="CR29" s="101" t="s">
        <v>145</v>
      </c>
      <c r="CS29" s="107"/>
      <c r="CT29" s="103"/>
      <c r="CU29" s="103"/>
      <c r="CV29" s="103"/>
      <c r="CW29" s="103"/>
    </row>
    <row r="30" spans="1:97" ht="36.75" customHeight="1">
      <c r="A30" s="2" t="s">
        <v>152</v>
      </c>
      <c r="B30" s="86">
        <v>13</v>
      </c>
      <c r="C30" s="81">
        <f>D30+I30</f>
        <v>939</v>
      </c>
      <c r="D30" s="81">
        <f>SUM(E30:H30)</f>
        <v>826</v>
      </c>
      <c r="E30" s="63" t="s">
        <v>153</v>
      </c>
      <c r="F30" s="87">
        <v>801</v>
      </c>
      <c r="G30" s="87">
        <v>20</v>
      </c>
      <c r="H30" s="87">
        <v>5</v>
      </c>
      <c r="I30" s="81">
        <f>SUM(J30:M30)</f>
        <v>113</v>
      </c>
      <c r="J30" s="63" t="s">
        <v>153</v>
      </c>
      <c r="K30" s="87">
        <v>92</v>
      </c>
      <c r="L30" s="87">
        <v>20</v>
      </c>
      <c r="M30" s="87">
        <v>1</v>
      </c>
      <c r="N30" s="63"/>
      <c r="O30" s="87">
        <v>11441</v>
      </c>
      <c r="P30" s="63">
        <f>O30/12</f>
        <v>953.4166666666666</v>
      </c>
      <c r="Q30" s="87">
        <v>369899</v>
      </c>
      <c r="R30" s="87">
        <v>338490</v>
      </c>
      <c r="S30" s="87">
        <v>31409</v>
      </c>
      <c r="T30" s="33" t="s">
        <v>56</v>
      </c>
      <c r="V30" s="89" t="s">
        <v>152</v>
      </c>
      <c r="W30" s="87">
        <v>825533</v>
      </c>
      <c r="X30" s="87">
        <v>447923</v>
      </c>
      <c r="Y30" s="87">
        <v>4828</v>
      </c>
      <c r="Z30" s="87">
        <v>19432</v>
      </c>
      <c r="AA30" s="87">
        <v>182703</v>
      </c>
      <c r="AB30" s="87">
        <v>6849</v>
      </c>
      <c r="AC30" s="87">
        <v>163798</v>
      </c>
      <c r="AD30" s="63"/>
      <c r="AE30" s="91">
        <v>1538425</v>
      </c>
      <c r="AF30" s="91">
        <v>1308524</v>
      </c>
      <c r="AG30" s="91">
        <v>36211</v>
      </c>
      <c r="AH30" s="91">
        <v>193690</v>
      </c>
      <c r="AI30" s="91">
        <v>3177</v>
      </c>
      <c r="AJ30" s="91">
        <v>1286108</v>
      </c>
      <c r="AK30" s="91">
        <v>583777</v>
      </c>
      <c r="AL30" s="33" t="s">
        <v>56</v>
      </c>
      <c r="AN30" s="93" t="s">
        <v>152</v>
      </c>
      <c r="AO30" s="87">
        <v>362480</v>
      </c>
      <c r="AP30" s="87">
        <v>107412</v>
      </c>
      <c r="AQ30" s="87">
        <v>198264</v>
      </c>
      <c r="AR30" s="87">
        <v>56804</v>
      </c>
      <c r="AS30" s="87">
        <v>292701</v>
      </c>
      <c r="AT30" s="87">
        <v>68574</v>
      </c>
      <c r="AU30" s="63"/>
      <c r="AV30" s="87">
        <v>178475</v>
      </c>
      <c r="AW30" s="87">
        <v>45652</v>
      </c>
      <c r="AX30" s="94">
        <f aca="true" t="shared" si="3" ref="AX30:AY32">AS30-AO30</f>
        <v>-69779</v>
      </c>
      <c r="AY30" s="94">
        <f t="shared" si="3"/>
        <v>-38838</v>
      </c>
      <c r="AZ30" s="94">
        <f aca="true" t="shared" si="4" ref="AZ30:BA32">AV30-AQ30</f>
        <v>-19789</v>
      </c>
      <c r="BA30" s="94">
        <f t="shared" si="4"/>
        <v>-11152</v>
      </c>
      <c r="BB30" s="33" t="s">
        <v>56</v>
      </c>
      <c r="BD30" s="2" t="s">
        <v>152</v>
      </c>
      <c r="BE30" s="95">
        <f>SUM(BF30:BG30)</f>
        <v>87496</v>
      </c>
      <c r="BF30" s="87">
        <v>220</v>
      </c>
      <c r="BG30" s="87">
        <v>87276</v>
      </c>
      <c r="BH30" s="87">
        <v>55786</v>
      </c>
      <c r="BI30" s="87">
        <v>29507</v>
      </c>
      <c r="BJ30" s="87">
        <v>1983</v>
      </c>
      <c r="BK30" s="87">
        <v>40126</v>
      </c>
      <c r="BL30" s="63"/>
      <c r="BM30" s="87">
        <v>60150</v>
      </c>
      <c r="BN30" s="87">
        <v>67472</v>
      </c>
      <c r="BO30" s="87">
        <v>14099</v>
      </c>
      <c r="BP30" s="63" t="s">
        <v>41</v>
      </c>
      <c r="BQ30" s="87">
        <v>14099</v>
      </c>
      <c r="BR30" s="87">
        <v>50454</v>
      </c>
      <c r="BS30" s="81">
        <f>BT30+BU30</f>
        <v>975288</v>
      </c>
      <c r="BT30" s="87">
        <v>205822</v>
      </c>
      <c r="BU30" s="87">
        <v>769466</v>
      </c>
      <c r="BV30" s="33" t="s">
        <v>56</v>
      </c>
      <c r="BX30" s="89" t="s">
        <v>152</v>
      </c>
      <c r="BY30" s="87">
        <v>93</v>
      </c>
      <c r="BZ30" s="63" t="s">
        <v>153</v>
      </c>
      <c r="CA30" s="87">
        <v>93</v>
      </c>
      <c r="CB30" s="63" t="s">
        <v>153</v>
      </c>
      <c r="CC30" s="63" t="s">
        <v>153</v>
      </c>
      <c r="CD30" s="63" t="s">
        <v>153</v>
      </c>
      <c r="CE30" s="63" t="s">
        <v>41</v>
      </c>
      <c r="CF30" s="63"/>
      <c r="CG30" s="87">
        <v>93</v>
      </c>
      <c r="CH30" s="87">
        <v>20</v>
      </c>
      <c r="CI30" s="63" t="s">
        <v>153</v>
      </c>
      <c r="CJ30" s="87">
        <v>3</v>
      </c>
      <c r="CK30" s="87">
        <v>5</v>
      </c>
      <c r="CL30" s="87">
        <v>65</v>
      </c>
      <c r="CM30" s="33" t="s">
        <v>56</v>
      </c>
      <c r="CO30" s="89" t="s">
        <v>152</v>
      </c>
      <c r="CP30" s="87">
        <v>136925</v>
      </c>
      <c r="CQ30" s="87">
        <v>56599</v>
      </c>
      <c r="CR30" s="87">
        <v>67727</v>
      </c>
      <c r="CS30" s="97"/>
    </row>
    <row r="31" spans="1:97" ht="36.75" customHeight="1">
      <c r="A31" s="2" t="s">
        <v>154</v>
      </c>
      <c r="B31" s="86">
        <v>5</v>
      </c>
      <c r="C31" s="81">
        <f>D31+I31</f>
        <v>484</v>
      </c>
      <c r="D31" s="81">
        <f>SUM(E31:H31)</f>
        <v>228</v>
      </c>
      <c r="E31" s="63" t="s">
        <v>155</v>
      </c>
      <c r="F31" s="87">
        <v>223</v>
      </c>
      <c r="G31" s="87">
        <v>5</v>
      </c>
      <c r="H31" s="63" t="s">
        <v>155</v>
      </c>
      <c r="I31" s="81">
        <f>SUM(J31:M31)</f>
        <v>256</v>
      </c>
      <c r="J31" s="63" t="s">
        <v>155</v>
      </c>
      <c r="K31" s="87">
        <v>214</v>
      </c>
      <c r="L31" s="87">
        <v>42</v>
      </c>
      <c r="M31" s="63" t="s">
        <v>155</v>
      </c>
      <c r="N31" s="63"/>
      <c r="O31" s="87">
        <v>5741</v>
      </c>
      <c r="P31" s="63">
        <f>O31/12</f>
        <v>478.4166666666667</v>
      </c>
      <c r="Q31" s="87">
        <v>116409</v>
      </c>
      <c r="R31" s="87">
        <v>112556</v>
      </c>
      <c r="S31" s="87">
        <v>3853</v>
      </c>
      <c r="T31" s="33" t="s">
        <v>57</v>
      </c>
      <c r="V31" s="89" t="s">
        <v>154</v>
      </c>
      <c r="W31" s="87">
        <v>523705</v>
      </c>
      <c r="X31" s="87">
        <v>394999</v>
      </c>
      <c r="Y31" s="87">
        <v>1157</v>
      </c>
      <c r="Z31" s="87">
        <v>8105</v>
      </c>
      <c r="AA31" s="87">
        <v>116514</v>
      </c>
      <c r="AB31" s="87">
        <v>320</v>
      </c>
      <c r="AC31" s="87">
        <v>2610</v>
      </c>
      <c r="AD31" s="63"/>
      <c r="AE31" s="91">
        <v>693455</v>
      </c>
      <c r="AF31" s="91">
        <v>547299</v>
      </c>
      <c r="AG31" s="91">
        <v>143156</v>
      </c>
      <c r="AH31" s="91">
        <v>3000</v>
      </c>
      <c r="AI31" s="92" t="s">
        <v>155</v>
      </c>
      <c r="AJ31" s="91">
        <v>689760</v>
      </c>
      <c r="AK31" s="91">
        <v>145489</v>
      </c>
      <c r="AL31" s="33" t="s">
        <v>57</v>
      </c>
      <c r="AN31" s="93" t="s">
        <v>154</v>
      </c>
      <c r="AO31" s="87">
        <v>34382</v>
      </c>
      <c r="AP31" s="87">
        <v>2894</v>
      </c>
      <c r="AQ31" s="87">
        <v>4343</v>
      </c>
      <c r="AR31" s="87">
        <v>27145</v>
      </c>
      <c r="AS31" s="87">
        <v>32053</v>
      </c>
      <c r="AT31" s="87">
        <v>2877</v>
      </c>
      <c r="AU31" s="63"/>
      <c r="AV31" s="87">
        <v>3692</v>
      </c>
      <c r="AW31" s="87">
        <v>25484</v>
      </c>
      <c r="AX31" s="94">
        <f t="shared" si="3"/>
        <v>-2329</v>
      </c>
      <c r="AY31" s="94">
        <f t="shared" si="3"/>
        <v>-17</v>
      </c>
      <c r="AZ31" s="94">
        <f t="shared" si="4"/>
        <v>-651</v>
      </c>
      <c r="BA31" s="94">
        <f t="shared" si="4"/>
        <v>-1661</v>
      </c>
      <c r="BB31" s="33" t="s">
        <v>57</v>
      </c>
      <c r="BD31" s="2" t="s">
        <v>154</v>
      </c>
      <c r="BE31" s="95">
        <f>SUM(BF31:BG31)</f>
        <v>14597</v>
      </c>
      <c r="BF31" s="63" t="s">
        <v>41</v>
      </c>
      <c r="BG31" s="87">
        <v>14597</v>
      </c>
      <c r="BH31" s="87">
        <v>3951</v>
      </c>
      <c r="BI31" s="87">
        <v>10161</v>
      </c>
      <c r="BJ31" s="87">
        <v>485</v>
      </c>
      <c r="BK31" s="63" t="s">
        <v>41</v>
      </c>
      <c r="BL31" s="63"/>
      <c r="BM31" s="63" t="s">
        <v>41</v>
      </c>
      <c r="BN31" s="87">
        <v>14597</v>
      </c>
      <c r="BO31" s="87">
        <v>289</v>
      </c>
      <c r="BP31" s="63" t="s">
        <v>41</v>
      </c>
      <c r="BQ31" s="87">
        <v>289</v>
      </c>
      <c r="BR31" s="87">
        <v>16191</v>
      </c>
      <c r="BS31" s="81">
        <f>BT31+BU31</f>
        <v>356504</v>
      </c>
      <c r="BT31" s="87">
        <v>126705</v>
      </c>
      <c r="BU31" s="87">
        <v>229799</v>
      </c>
      <c r="BV31" s="33" t="s">
        <v>57</v>
      </c>
      <c r="BX31" s="89" t="s">
        <v>154</v>
      </c>
      <c r="BY31" s="87">
        <v>106</v>
      </c>
      <c r="BZ31" s="63" t="s">
        <v>155</v>
      </c>
      <c r="CA31" s="87">
        <v>66</v>
      </c>
      <c r="CB31" s="87">
        <v>10</v>
      </c>
      <c r="CC31" s="63" t="s">
        <v>155</v>
      </c>
      <c r="CD31" s="87">
        <v>30</v>
      </c>
      <c r="CE31" s="63" t="s">
        <v>41</v>
      </c>
      <c r="CF31" s="63"/>
      <c r="CG31" s="87">
        <v>106</v>
      </c>
      <c r="CH31" s="63" t="s">
        <v>155</v>
      </c>
      <c r="CI31" s="63" t="s">
        <v>155</v>
      </c>
      <c r="CJ31" s="63" t="s">
        <v>155</v>
      </c>
      <c r="CK31" s="87">
        <v>13</v>
      </c>
      <c r="CL31" s="87">
        <v>93</v>
      </c>
      <c r="CM31" s="33" t="s">
        <v>57</v>
      </c>
      <c r="CO31" s="89" t="s">
        <v>154</v>
      </c>
      <c r="CP31" s="87">
        <v>37436</v>
      </c>
      <c r="CQ31" s="87">
        <v>16708</v>
      </c>
      <c r="CR31" s="87">
        <v>25607</v>
      </c>
      <c r="CS31" s="97"/>
    </row>
    <row r="32" spans="1:97" ht="36.75" customHeight="1">
      <c r="A32" s="2" t="s">
        <v>156</v>
      </c>
      <c r="B32" s="86">
        <v>30</v>
      </c>
      <c r="C32" s="81">
        <f>D32+I32</f>
        <v>5897</v>
      </c>
      <c r="D32" s="81">
        <f>SUM(E32:H32)</f>
        <v>3989</v>
      </c>
      <c r="E32" s="63" t="s">
        <v>155</v>
      </c>
      <c r="F32" s="87">
        <v>3534</v>
      </c>
      <c r="G32" s="87">
        <v>148</v>
      </c>
      <c r="H32" s="87">
        <v>307</v>
      </c>
      <c r="I32" s="81">
        <f>SUM(J32:M32)</f>
        <v>1908</v>
      </c>
      <c r="J32" s="63" t="s">
        <v>155</v>
      </c>
      <c r="K32" s="87">
        <v>1284</v>
      </c>
      <c r="L32" s="87">
        <v>450</v>
      </c>
      <c r="M32" s="87">
        <v>174</v>
      </c>
      <c r="N32" s="63"/>
      <c r="O32" s="87">
        <v>71363</v>
      </c>
      <c r="P32" s="63">
        <f>O32/12</f>
        <v>5946.916666666667</v>
      </c>
      <c r="Q32" s="87">
        <v>2494939</v>
      </c>
      <c r="R32" s="87">
        <v>2312366</v>
      </c>
      <c r="S32" s="87">
        <v>182573</v>
      </c>
      <c r="T32" s="33" t="s">
        <v>58</v>
      </c>
      <c r="V32" s="89" t="s">
        <v>156</v>
      </c>
      <c r="W32" s="87">
        <v>10808865</v>
      </c>
      <c r="X32" s="87">
        <v>8739586</v>
      </c>
      <c r="Y32" s="87">
        <v>79453</v>
      </c>
      <c r="Z32" s="87">
        <v>409017</v>
      </c>
      <c r="AA32" s="87">
        <v>1204108</v>
      </c>
      <c r="AB32" s="87">
        <v>327213</v>
      </c>
      <c r="AC32" s="87">
        <v>49488</v>
      </c>
      <c r="AD32" s="63"/>
      <c r="AE32" s="91">
        <v>19110865</v>
      </c>
      <c r="AF32" s="91">
        <v>18634304</v>
      </c>
      <c r="AG32" s="91">
        <v>401334</v>
      </c>
      <c r="AH32" s="91">
        <v>75227</v>
      </c>
      <c r="AI32" s="92" t="s">
        <v>155</v>
      </c>
      <c r="AJ32" s="91">
        <v>18808279</v>
      </c>
      <c r="AK32" s="91">
        <v>7030084</v>
      </c>
      <c r="AL32" s="33" t="s">
        <v>58</v>
      </c>
      <c r="AN32" s="93" t="s">
        <v>156</v>
      </c>
      <c r="AO32" s="87">
        <v>1806428</v>
      </c>
      <c r="AP32" s="87">
        <v>451566</v>
      </c>
      <c r="AQ32" s="87">
        <v>797758</v>
      </c>
      <c r="AR32" s="87">
        <v>557104</v>
      </c>
      <c r="AS32" s="87">
        <v>1550199</v>
      </c>
      <c r="AT32" s="87">
        <v>398656</v>
      </c>
      <c r="AU32" s="63"/>
      <c r="AV32" s="87">
        <v>623589</v>
      </c>
      <c r="AW32" s="87">
        <v>527954</v>
      </c>
      <c r="AX32" s="94">
        <f t="shared" si="3"/>
        <v>-256229</v>
      </c>
      <c r="AY32" s="94">
        <f t="shared" si="3"/>
        <v>-52910</v>
      </c>
      <c r="AZ32" s="94">
        <f t="shared" si="4"/>
        <v>-174169</v>
      </c>
      <c r="BA32" s="94">
        <f t="shared" si="4"/>
        <v>-29150</v>
      </c>
      <c r="BB32" s="33" t="s">
        <v>58</v>
      </c>
      <c r="BD32" s="2" t="s">
        <v>156</v>
      </c>
      <c r="BE32" s="95">
        <f>SUM(BF32:BG32)</f>
        <v>941793</v>
      </c>
      <c r="BF32" s="63" t="s">
        <v>41</v>
      </c>
      <c r="BG32" s="87">
        <v>941793</v>
      </c>
      <c r="BH32" s="87">
        <v>241242</v>
      </c>
      <c r="BI32" s="87">
        <v>485665</v>
      </c>
      <c r="BJ32" s="87">
        <v>214886</v>
      </c>
      <c r="BK32" s="87">
        <v>1218849</v>
      </c>
      <c r="BL32" s="63"/>
      <c r="BM32" s="87">
        <v>539620</v>
      </c>
      <c r="BN32" s="87">
        <v>1621022</v>
      </c>
      <c r="BO32" s="87">
        <v>116615</v>
      </c>
      <c r="BP32" s="63" t="s">
        <v>41</v>
      </c>
      <c r="BQ32" s="87">
        <v>116615</v>
      </c>
      <c r="BR32" s="87">
        <v>1153803</v>
      </c>
      <c r="BS32" s="81">
        <f>BT32+BU32</f>
        <v>6577154</v>
      </c>
      <c r="BT32" s="87">
        <v>1046960</v>
      </c>
      <c r="BU32" s="87">
        <v>5530194</v>
      </c>
      <c r="BV32" s="33" t="s">
        <v>58</v>
      </c>
      <c r="BX32" s="89" t="s">
        <v>156</v>
      </c>
      <c r="BY32" s="87">
        <v>16448</v>
      </c>
      <c r="BZ32" s="87">
        <v>10109</v>
      </c>
      <c r="CA32" s="87">
        <v>2289</v>
      </c>
      <c r="CB32" s="87">
        <v>327</v>
      </c>
      <c r="CC32" s="87">
        <v>47</v>
      </c>
      <c r="CD32" s="87">
        <v>3676</v>
      </c>
      <c r="CE32" s="63" t="s">
        <v>41</v>
      </c>
      <c r="CF32" s="63"/>
      <c r="CG32" s="87">
        <v>16448</v>
      </c>
      <c r="CH32" s="87">
        <v>838</v>
      </c>
      <c r="CI32" s="63" t="s">
        <v>155</v>
      </c>
      <c r="CJ32" s="87">
        <v>12393</v>
      </c>
      <c r="CK32" s="87">
        <v>2009</v>
      </c>
      <c r="CL32" s="87">
        <v>1208</v>
      </c>
      <c r="CM32" s="33" t="s">
        <v>58</v>
      </c>
      <c r="CO32" s="89" t="s">
        <v>156</v>
      </c>
      <c r="CP32" s="87">
        <v>774565</v>
      </c>
      <c r="CQ32" s="87">
        <v>247772</v>
      </c>
      <c r="CR32" s="87">
        <v>408063</v>
      </c>
      <c r="CS32" s="97"/>
    </row>
    <row r="33" spans="1:97" ht="36.75" customHeight="1">
      <c r="A33" s="2"/>
      <c r="B33" s="86"/>
      <c r="C33" s="81"/>
      <c r="D33" s="81"/>
      <c r="E33" s="109"/>
      <c r="F33" s="87"/>
      <c r="G33" s="87"/>
      <c r="H33" s="87"/>
      <c r="I33" s="81"/>
      <c r="J33" s="109"/>
      <c r="K33" s="87"/>
      <c r="L33" s="87"/>
      <c r="M33" s="87"/>
      <c r="N33" s="63"/>
      <c r="O33" s="87"/>
      <c r="P33" s="109"/>
      <c r="Q33" s="87"/>
      <c r="R33" s="87"/>
      <c r="S33" s="87"/>
      <c r="T33" s="33"/>
      <c r="V33" s="89"/>
      <c r="W33" s="87"/>
      <c r="X33" s="87"/>
      <c r="Y33" s="87"/>
      <c r="Z33" s="87"/>
      <c r="AA33" s="87"/>
      <c r="AB33" s="87"/>
      <c r="AC33" s="87"/>
      <c r="AD33" s="63"/>
      <c r="AE33" s="91"/>
      <c r="AF33" s="91"/>
      <c r="AG33" s="91"/>
      <c r="AH33" s="91"/>
      <c r="AI33" s="91"/>
      <c r="AJ33" s="91"/>
      <c r="AK33" s="91"/>
      <c r="AL33" s="33"/>
      <c r="AN33" s="93"/>
      <c r="AO33" s="87"/>
      <c r="AP33" s="87"/>
      <c r="AQ33" s="87"/>
      <c r="AR33" s="87"/>
      <c r="AS33" s="87"/>
      <c r="AT33" s="87"/>
      <c r="AU33" s="63"/>
      <c r="AV33" s="87"/>
      <c r="AW33" s="87"/>
      <c r="AX33" s="94"/>
      <c r="AY33" s="94"/>
      <c r="AZ33" s="94"/>
      <c r="BA33" s="94"/>
      <c r="BB33" s="33"/>
      <c r="BD33" s="2"/>
      <c r="BE33" s="95"/>
      <c r="BF33" s="87"/>
      <c r="BG33" s="87"/>
      <c r="BH33" s="87"/>
      <c r="BI33" s="87"/>
      <c r="BJ33" s="87"/>
      <c r="BK33" s="87"/>
      <c r="BL33" s="63"/>
      <c r="BM33" s="87"/>
      <c r="BN33" s="87"/>
      <c r="BO33" s="87"/>
      <c r="BP33" s="87"/>
      <c r="BQ33" s="87"/>
      <c r="BR33" s="87"/>
      <c r="BS33" s="81"/>
      <c r="BT33" s="87"/>
      <c r="BU33" s="87"/>
      <c r="BV33" s="33"/>
      <c r="BX33" s="89"/>
      <c r="BY33" s="87"/>
      <c r="BZ33" s="87"/>
      <c r="CA33" s="87"/>
      <c r="CB33" s="87"/>
      <c r="CC33" s="87"/>
      <c r="CD33" s="87"/>
      <c r="CE33" s="63"/>
      <c r="CF33" s="63"/>
      <c r="CG33" s="87"/>
      <c r="CH33" s="87"/>
      <c r="CI33" s="87"/>
      <c r="CJ33" s="87"/>
      <c r="CK33" s="87"/>
      <c r="CL33" s="87"/>
      <c r="CM33" s="33"/>
      <c r="CO33" s="89"/>
      <c r="CP33" s="87"/>
      <c r="CQ33" s="87"/>
      <c r="CR33" s="87"/>
      <c r="CS33" s="97"/>
    </row>
    <row r="34" spans="1:97" ht="36.75" customHeight="1">
      <c r="A34" s="2" t="s">
        <v>157</v>
      </c>
      <c r="B34" s="86">
        <v>27</v>
      </c>
      <c r="C34" s="81">
        <f>D34+I34</f>
        <v>2813</v>
      </c>
      <c r="D34" s="81">
        <f>SUM(E34:H34)</f>
        <v>1784</v>
      </c>
      <c r="E34" s="63" t="s">
        <v>155</v>
      </c>
      <c r="F34" s="87">
        <v>1620</v>
      </c>
      <c r="G34" s="87">
        <v>55</v>
      </c>
      <c r="H34" s="87">
        <v>109</v>
      </c>
      <c r="I34" s="81">
        <f>SUM(J34:M34)</f>
        <v>1029</v>
      </c>
      <c r="J34" s="63" t="s">
        <v>155</v>
      </c>
      <c r="K34" s="87">
        <v>786</v>
      </c>
      <c r="L34" s="87">
        <v>170</v>
      </c>
      <c r="M34" s="87">
        <v>73</v>
      </c>
      <c r="N34" s="63"/>
      <c r="O34" s="87">
        <v>34399</v>
      </c>
      <c r="P34" s="63">
        <f>O34/12</f>
        <v>2866.5833333333335</v>
      </c>
      <c r="Q34" s="87">
        <v>995058</v>
      </c>
      <c r="R34" s="87">
        <v>916525</v>
      </c>
      <c r="S34" s="87">
        <v>78533</v>
      </c>
      <c r="T34" s="33">
        <v>29</v>
      </c>
      <c r="V34" s="89" t="s">
        <v>157</v>
      </c>
      <c r="W34" s="87">
        <v>6375337</v>
      </c>
      <c r="X34" s="87">
        <v>5604019</v>
      </c>
      <c r="Y34" s="87">
        <v>9172</v>
      </c>
      <c r="Z34" s="87">
        <v>59351</v>
      </c>
      <c r="AA34" s="87">
        <v>439695</v>
      </c>
      <c r="AB34" s="87">
        <v>5186</v>
      </c>
      <c r="AC34" s="87">
        <v>257914</v>
      </c>
      <c r="AD34" s="63"/>
      <c r="AE34" s="91">
        <v>9427606</v>
      </c>
      <c r="AF34" s="91">
        <v>8908946</v>
      </c>
      <c r="AG34" s="91">
        <v>218557</v>
      </c>
      <c r="AH34" s="91">
        <v>300103</v>
      </c>
      <c r="AI34" s="91">
        <v>18082</v>
      </c>
      <c r="AJ34" s="91">
        <v>9053463</v>
      </c>
      <c r="AK34" s="91">
        <v>2723203</v>
      </c>
      <c r="AL34" s="33">
        <v>29</v>
      </c>
      <c r="AN34" s="93" t="s">
        <v>157</v>
      </c>
      <c r="AO34" s="87">
        <v>1256585</v>
      </c>
      <c r="AP34" s="87">
        <v>665863</v>
      </c>
      <c r="AQ34" s="87">
        <v>175312</v>
      </c>
      <c r="AR34" s="87">
        <v>415410</v>
      </c>
      <c r="AS34" s="87">
        <v>1129652</v>
      </c>
      <c r="AT34" s="87">
        <v>590956</v>
      </c>
      <c r="AU34" s="63"/>
      <c r="AV34" s="87">
        <v>176179</v>
      </c>
      <c r="AW34" s="87">
        <v>362517</v>
      </c>
      <c r="AX34" s="94">
        <f aca="true" t="shared" si="5" ref="AX34:AY36">AS34-AO34</f>
        <v>-126933</v>
      </c>
      <c r="AY34" s="94">
        <f t="shared" si="5"/>
        <v>-74907</v>
      </c>
      <c r="AZ34" s="94">
        <f aca="true" t="shared" si="6" ref="AZ34:BA36">AV34-AQ34</f>
        <v>867</v>
      </c>
      <c r="BA34" s="94">
        <f t="shared" si="6"/>
        <v>-52893</v>
      </c>
      <c r="BB34" s="33">
        <v>29</v>
      </c>
      <c r="BD34" s="2" t="s">
        <v>157</v>
      </c>
      <c r="BE34" s="95">
        <f>SUM(BF34:BG34)</f>
        <v>709875</v>
      </c>
      <c r="BF34" s="87">
        <v>85849</v>
      </c>
      <c r="BG34" s="87">
        <v>624026</v>
      </c>
      <c r="BH34" s="87">
        <v>236581</v>
      </c>
      <c r="BI34" s="87">
        <v>297594</v>
      </c>
      <c r="BJ34" s="87">
        <v>89851</v>
      </c>
      <c r="BK34" s="87">
        <v>75679</v>
      </c>
      <c r="BL34" s="63"/>
      <c r="BM34" s="87">
        <v>58930</v>
      </c>
      <c r="BN34" s="87">
        <v>726624</v>
      </c>
      <c r="BO34" s="87">
        <v>11038</v>
      </c>
      <c r="BP34" s="87">
        <v>22</v>
      </c>
      <c r="BQ34" s="87">
        <v>11016</v>
      </c>
      <c r="BR34" s="87">
        <v>159156</v>
      </c>
      <c r="BS34" s="81">
        <f>BT34+BU34</f>
        <v>2318786</v>
      </c>
      <c r="BT34" s="87">
        <v>554635</v>
      </c>
      <c r="BU34" s="87">
        <v>1764151</v>
      </c>
      <c r="BV34" s="33">
        <v>29</v>
      </c>
      <c r="BX34" s="89" t="s">
        <v>157</v>
      </c>
      <c r="BY34" s="87">
        <v>1046</v>
      </c>
      <c r="BZ34" s="63" t="s">
        <v>155</v>
      </c>
      <c r="CA34" s="87">
        <v>980</v>
      </c>
      <c r="CB34" s="87">
        <v>66</v>
      </c>
      <c r="CC34" s="63" t="s">
        <v>155</v>
      </c>
      <c r="CD34" s="63" t="s">
        <v>155</v>
      </c>
      <c r="CE34" s="63" t="s">
        <v>41</v>
      </c>
      <c r="CF34" s="63"/>
      <c r="CG34" s="87">
        <v>1046</v>
      </c>
      <c r="CH34" s="87">
        <v>186</v>
      </c>
      <c r="CI34" s="63" t="s">
        <v>155</v>
      </c>
      <c r="CJ34" s="87">
        <v>467</v>
      </c>
      <c r="CK34" s="87">
        <v>90</v>
      </c>
      <c r="CL34" s="87">
        <v>303</v>
      </c>
      <c r="CM34" s="33">
        <v>29</v>
      </c>
      <c r="CO34" s="89" t="s">
        <v>157</v>
      </c>
      <c r="CP34" s="87">
        <v>400562</v>
      </c>
      <c r="CQ34" s="87">
        <v>123514</v>
      </c>
      <c r="CR34" s="87">
        <v>158923</v>
      </c>
      <c r="CS34" s="97"/>
    </row>
    <row r="35" spans="1:97" ht="36.75" customHeight="1">
      <c r="A35" s="2" t="s">
        <v>158</v>
      </c>
      <c r="B35" s="86">
        <v>9</v>
      </c>
      <c r="C35" s="81">
        <f>D35+I35</f>
        <v>1732</v>
      </c>
      <c r="D35" s="81">
        <f>SUM(E35:H35)</f>
        <v>1161</v>
      </c>
      <c r="E35" s="63" t="s">
        <v>159</v>
      </c>
      <c r="F35" s="87">
        <v>793</v>
      </c>
      <c r="G35" s="87">
        <v>12</v>
      </c>
      <c r="H35" s="87">
        <v>356</v>
      </c>
      <c r="I35" s="81">
        <f>SUM(J35:M35)</f>
        <v>571</v>
      </c>
      <c r="J35" s="63">
        <v>1</v>
      </c>
      <c r="K35" s="87">
        <v>455</v>
      </c>
      <c r="L35" s="87">
        <v>46</v>
      </c>
      <c r="M35" s="87">
        <v>69</v>
      </c>
      <c r="N35" s="63"/>
      <c r="O35" s="87">
        <v>20024</v>
      </c>
      <c r="P35" s="63">
        <f>O35/12</f>
        <v>1668.6666666666667</v>
      </c>
      <c r="Q35" s="87">
        <v>571151</v>
      </c>
      <c r="R35" s="87">
        <v>505299</v>
      </c>
      <c r="S35" s="87">
        <v>65852</v>
      </c>
      <c r="T35" s="33">
        <v>30</v>
      </c>
      <c r="V35" s="89" t="s">
        <v>158</v>
      </c>
      <c r="W35" s="87">
        <v>6301801</v>
      </c>
      <c r="X35" s="87">
        <v>5941324</v>
      </c>
      <c r="Y35" s="87">
        <v>4238</v>
      </c>
      <c r="Z35" s="87">
        <v>22662</v>
      </c>
      <c r="AA35" s="87">
        <v>333457</v>
      </c>
      <c r="AB35" s="87">
        <v>120</v>
      </c>
      <c r="AC35" s="63" t="s">
        <v>127</v>
      </c>
      <c r="AD35" s="63"/>
      <c r="AE35" s="91">
        <v>8481679</v>
      </c>
      <c r="AF35" s="91">
        <v>8233614</v>
      </c>
      <c r="AG35" s="91">
        <v>248065</v>
      </c>
      <c r="AH35" s="92" t="s">
        <v>127</v>
      </c>
      <c r="AI35" s="92" t="s">
        <v>127</v>
      </c>
      <c r="AJ35" s="91">
        <v>8419559</v>
      </c>
      <c r="AK35" s="91">
        <v>1960965</v>
      </c>
      <c r="AL35" s="33">
        <v>30</v>
      </c>
      <c r="AN35" s="93" t="s">
        <v>158</v>
      </c>
      <c r="AO35" s="87">
        <v>439151</v>
      </c>
      <c r="AP35" s="87">
        <v>257997</v>
      </c>
      <c r="AQ35" s="87">
        <v>59866</v>
      </c>
      <c r="AR35" s="87">
        <v>121288</v>
      </c>
      <c r="AS35" s="87">
        <v>389239</v>
      </c>
      <c r="AT35" s="87">
        <v>194042</v>
      </c>
      <c r="AU35" s="63"/>
      <c r="AV35" s="87">
        <v>61701</v>
      </c>
      <c r="AW35" s="87">
        <v>133496</v>
      </c>
      <c r="AX35" s="94">
        <f t="shared" si="5"/>
        <v>-49912</v>
      </c>
      <c r="AY35" s="94">
        <f t="shared" si="5"/>
        <v>-63955</v>
      </c>
      <c r="AZ35" s="94">
        <f t="shared" si="6"/>
        <v>1835</v>
      </c>
      <c r="BA35" s="94">
        <f t="shared" si="6"/>
        <v>12208</v>
      </c>
      <c r="BB35" s="33">
        <v>30</v>
      </c>
      <c r="BD35" s="2" t="s">
        <v>158</v>
      </c>
      <c r="BE35" s="95">
        <f>SUM(BF35:BG35)</f>
        <v>45937</v>
      </c>
      <c r="BF35" s="87">
        <v>1695</v>
      </c>
      <c r="BG35" s="87">
        <v>44242</v>
      </c>
      <c r="BH35" s="87">
        <v>1844</v>
      </c>
      <c r="BI35" s="87">
        <v>10126</v>
      </c>
      <c r="BJ35" s="87">
        <v>32272</v>
      </c>
      <c r="BK35" s="63" t="s">
        <v>41</v>
      </c>
      <c r="BL35" s="63"/>
      <c r="BM35" s="63" t="s">
        <v>41</v>
      </c>
      <c r="BN35" s="87">
        <v>45937</v>
      </c>
      <c r="BO35" s="87">
        <v>370</v>
      </c>
      <c r="BP35" s="63" t="s">
        <v>41</v>
      </c>
      <c r="BQ35" s="87">
        <v>370</v>
      </c>
      <c r="BR35" s="87">
        <v>55870</v>
      </c>
      <c r="BS35" s="81">
        <f>BT35+BU35</f>
        <v>387220</v>
      </c>
      <c r="BT35" s="87">
        <v>54193</v>
      </c>
      <c r="BU35" s="87">
        <v>333027</v>
      </c>
      <c r="BV35" s="33">
        <v>30</v>
      </c>
      <c r="BX35" s="89" t="s">
        <v>158</v>
      </c>
      <c r="BY35" s="87">
        <v>162</v>
      </c>
      <c r="BZ35" s="63" t="s">
        <v>127</v>
      </c>
      <c r="CA35" s="87">
        <v>161</v>
      </c>
      <c r="CB35" s="87">
        <v>1</v>
      </c>
      <c r="CC35" s="63" t="s">
        <v>127</v>
      </c>
      <c r="CD35" s="63" t="s">
        <v>127</v>
      </c>
      <c r="CE35" s="63" t="s">
        <v>41</v>
      </c>
      <c r="CF35" s="63"/>
      <c r="CG35" s="87">
        <v>162</v>
      </c>
      <c r="CH35" s="63" t="s">
        <v>127</v>
      </c>
      <c r="CI35" s="63" t="s">
        <v>127</v>
      </c>
      <c r="CJ35" s="63" t="s">
        <v>127</v>
      </c>
      <c r="CK35" s="87">
        <v>2</v>
      </c>
      <c r="CL35" s="87">
        <v>160</v>
      </c>
      <c r="CM35" s="33">
        <v>30</v>
      </c>
      <c r="CO35" s="89" t="s">
        <v>158</v>
      </c>
      <c r="CP35" s="87">
        <v>159214</v>
      </c>
      <c r="CQ35" s="87">
        <v>33664</v>
      </c>
      <c r="CR35" s="87">
        <v>67380</v>
      </c>
      <c r="CS35" s="97"/>
    </row>
    <row r="36" spans="1:97" ht="36.75" customHeight="1">
      <c r="A36" s="2" t="s">
        <v>160</v>
      </c>
      <c r="B36" s="86">
        <v>7</v>
      </c>
      <c r="C36" s="81">
        <f>D36+I36</f>
        <v>570</v>
      </c>
      <c r="D36" s="81">
        <f>SUM(E36:H36)</f>
        <v>475</v>
      </c>
      <c r="E36" s="63" t="s">
        <v>159</v>
      </c>
      <c r="F36" s="87">
        <v>411</v>
      </c>
      <c r="G36" s="87">
        <v>19</v>
      </c>
      <c r="H36" s="87">
        <v>45</v>
      </c>
      <c r="I36" s="81">
        <f>SUM(J36:M36)</f>
        <v>95</v>
      </c>
      <c r="J36" s="63" t="s">
        <v>159</v>
      </c>
      <c r="K36" s="87">
        <v>63</v>
      </c>
      <c r="L36" s="87">
        <v>29</v>
      </c>
      <c r="M36" s="87">
        <v>3</v>
      </c>
      <c r="N36" s="63"/>
      <c r="O36" s="87">
        <v>6807</v>
      </c>
      <c r="P36" s="63">
        <f>O36/12</f>
        <v>567.25</v>
      </c>
      <c r="Q36" s="87">
        <v>227415</v>
      </c>
      <c r="R36" s="87">
        <v>196627</v>
      </c>
      <c r="S36" s="87">
        <v>30788</v>
      </c>
      <c r="T36" s="33">
        <v>31</v>
      </c>
      <c r="V36" s="89" t="s">
        <v>160</v>
      </c>
      <c r="W36" s="87">
        <v>725145</v>
      </c>
      <c r="X36" s="87">
        <v>642949</v>
      </c>
      <c r="Y36" s="87">
        <v>1215</v>
      </c>
      <c r="Z36" s="87">
        <v>32739</v>
      </c>
      <c r="AA36" s="87">
        <v>46982</v>
      </c>
      <c r="AB36" s="87">
        <v>1260</v>
      </c>
      <c r="AC36" s="63" t="s">
        <v>127</v>
      </c>
      <c r="AD36" s="63"/>
      <c r="AE36" s="91">
        <v>1234588</v>
      </c>
      <c r="AF36" s="91">
        <v>1048722</v>
      </c>
      <c r="AG36" s="91">
        <v>179843</v>
      </c>
      <c r="AH36" s="91">
        <v>6023</v>
      </c>
      <c r="AI36" s="91">
        <v>5814</v>
      </c>
      <c r="AJ36" s="91">
        <v>1243916</v>
      </c>
      <c r="AK36" s="91">
        <v>464046</v>
      </c>
      <c r="AL36" s="33">
        <v>31</v>
      </c>
      <c r="AN36" s="93" t="s">
        <v>160</v>
      </c>
      <c r="AO36" s="87">
        <v>95665</v>
      </c>
      <c r="AP36" s="87">
        <v>12811</v>
      </c>
      <c r="AQ36" s="87">
        <v>41344</v>
      </c>
      <c r="AR36" s="87">
        <v>41510</v>
      </c>
      <c r="AS36" s="87">
        <v>108309</v>
      </c>
      <c r="AT36" s="87">
        <v>12900</v>
      </c>
      <c r="AU36" s="63"/>
      <c r="AV36" s="87">
        <v>57003</v>
      </c>
      <c r="AW36" s="87">
        <v>38406</v>
      </c>
      <c r="AX36" s="94">
        <f t="shared" si="5"/>
        <v>12644</v>
      </c>
      <c r="AY36" s="94">
        <f t="shared" si="5"/>
        <v>89</v>
      </c>
      <c r="AZ36" s="94">
        <f t="shared" si="6"/>
        <v>15659</v>
      </c>
      <c r="BA36" s="94">
        <f t="shared" si="6"/>
        <v>-3104</v>
      </c>
      <c r="BB36" s="33">
        <v>31</v>
      </c>
      <c r="BD36" s="2" t="s">
        <v>160</v>
      </c>
      <c r="BE36" s="95">
        <f>SUM(BF36:BG36)</f>
        <v>22015</v>
      </c>
      <c r="BF36" s="87">
        <v>2953</v>
      </c>
      <c r="BG36" s="87">
        <v>19062</v>
      </c>
      <c r="BH36" s="87">
        <v>2686</v>
      </c>
      <c r="BI36" s="87">
        <v>11207</v>
      </c>
      <c r="BJ36" s="87">
        <v>5169</v>
      </c>
      <c r="BK36" s="87">
        <v>159</v>
      </c>
      <c r="BL36" s="63"/>
      <c r="BM36" s="63" t="s">
        <v>41</v>
      </c>
      <c r="BN36" s="87">
        <v>22174</v>
      </c>
      <c r="BO36" s="87">
        <v>3760</v>
      </c>
      <c r="BP36" s="63" t="s">
        <v>41</v>
      </c>
      <c r="BQ36" s="87">
        <v>3760</v>
      </c>
      <c r="BR36" s="87">
        <v>37668</v>
      </c>
      <c r="BS36" s="81">
        <f>BT36+BU36</f>
        <v>544199</v>
      </c>
      <c r="BT36" s="87">
        <v>147891</v>
      </c>
      <c r="BU36" s="87">
        <v>396308</v>
      </c>
      <c r="BV36" s="33">
        <v>31</v>
      </c>
      <c r="BX36" s="89" t="s">
        <v>160</v>
      </c>
      <c r="BY36" s="87">
        <v>106</v>
      </c>
      <c r="BZ36" s="63" t="s">
        <v>127</v>
      </c>
      <c r="CA36" s="87">
        <v>95</v>
      </c>
      <c r="CB36" s="87">
        <v>11</v>
      </c>
      <c r="CC36" s="63" t="s">
        <v>127</v>
      </c>
      <c r="CD36" s="63" t="s">
        <v>127</v>
      </c>
      <c r="CE36" s="63" t="s">
        <v>41</v>
      </c>
      <c r="CF36" s="63"/>
      <c r="CG36" s="87">
        <v>106</v>
      </c>
      <c r="CH36" s="63" t="s">
        <v>127</v>
      </c>
      <c r="CI36" s="63" t="s">
        <v>127</v>
      </c>
      <c r="CJ36" s="87">
        <v>5</v>
      </c>
      <c r="CK36" s="63" t="s">
        <v>127</v>
      </c>
      <c r="CL36" s="87">
        <v>101</v>
      </c>
      <c r="CM36" s="33">
        <v>31</v>
      </c>
      <c r="CO36" s="89" t="s">
        <v>160</v>
      </c>
      <c r="CP36" s="87">
        <v>178508</v>
      </c>
      <c r="CQ36" s="87">
        <v>36061</v>
      </c>
      <c r="CR36" s="87">
        <v>37193</v>
      </c>
      <c r="CS36" s="97"/>
    </row>
    <row r="37" spans="1:101" s="108" customFormat="1" ht="36.75" customHeight="1">
      <c r="A37" s="98" t="s">
        <v>161</v>
      </c>
      <c r="B37" s="99">
        <v>2</v>
      </c>
      <c r="C37" s="100">
        <f>D37+I37</f>
        <v>64</v>
      </c>
      <c r="D37" s="100">
        <f>SUM(E37:H37)</f>
        <v>48</v>
      </c>
      <c r="E37" s="92" t="s">
        <v>127</v>
      </c>
      <c r="F37" s="91">
        <v>46</v>
      </c>
      <c r="G37" s="91">
        <v>2</v>
      </c>
      <c r="H37" s="92" t="s">
        <v>127</v>
      </c>
      <c r="I37" s="100">
        <f>SUM(J37:M37)</f>
        <v>16</v>
      </c>
      <c r="J37" s="92" t="s">
        <v>127</v>
      </c>
      <c r="K37" s="91">
        <v>7</v>
      </c>
      <c r="L37" s="91">
        <v>9</v>
      </c>
      <c r="M37" s="92" t="s">
        <v>127</v>
      </c>
      <c r="N37" s="92"/>
      <c r="O37" s="101" t="s">
        <v>162</v>
      </c>
      <c r="P37" s="101" t="s">
        <v>163</v>
      </c>
      <c r="Q37" s="101" t="s">
        <v>162</v>
      </c>
      <c r="R37" s="101" t="s">
        <v>162</v>
      </c>
      <c r="S37" s="101" t="s">
        <v>162</v>
      </c>
      <c r="T37" s="102">
        <v>32</v>
      </c>
      <c r="U37" s="103"/>
      <c r="V37" s="104" t="s">
        <v>161</v>
      </c>
      <c r="W37" s="101" t="s">
        <v>162</v>
      </c>
      <c r="X37" s="101" t="s">
        <v>162</v>
      </c>
      <c r="Y37" s="101" t="s">
        <v>162</v>
      </c>
      <c r="Z37" s="101" t="s">
        <v>162</v>
      </c>
      <c r="AA37" s="92" t="s">
        <v>127</v>
      </c>
      <c r="AB37" s="92" t="s">
        <v>127</v>
      </c>
      <c r="AC37" s="92" t="s">
        <v>127</v>
      </c>
      <c r="AD37" s="92"/>
      <c r="AE37" s="101" t="s">
        <v>162</v>
      </c>
      <c r="AF37" s="101" t="s">
        <v>162</v>
      </c>
      <c r="AG37" s="92" t="s">
        <v>127</v>
      </c>
      <c r="AH37" s="92" t="s">
        <v>127</v>
      </c>
      <c r="AI37" s="92" t="s">
        <v>127</v>
      </c>
      <c r="AJ37" s="101" t="s">
        <v>162</v>
      </c>
      <c r="AK37" s="101" t="s">
        <v>162</v>
      </c>
      <c r="AL37" s="102">
        <v>32</v>
      </c>
      <c r="AM37" s="103"/>
      <c r="AN37" s="105" t="s">
        <v>161</v>
      </c>
      <c r="AO37" s="101" t="s">
        <v>162</v>
      </c>
      <c r="AP37" s="101" t="s">
        <v>162</v>
      </c>
      <c r="AQ37" s="101" t="s">
        <v>162</v>
      </c>
      <c r="AR37" s="101" t="s">
        <v>162</v>
      </c>
      <c r="AS37" s="101" t="s">
        <v>162</v>
      </c>
      <c r="AT37" s="101" t="s">
        <v>162</v>
      </c>
      <c r="AU37" s="92"/>
      <c r="AV37" s="101" t="s">
        <v>162</v>
      </c>
      <c r="AW37" s="101" t="s">
        <v>162</v>
      </c>
      <c r="AX37" s="101" t="s">
        <v>162</v>
      </c>
      <c r="AY37" s="101" t="s">
        <v>162</v>
      </c>
      <c r="AZ37" s="101" t="s">
        <v>163</v>
      </c>
      <c r="BA37" s="101" t="s">
        <v>163</v>
      </c>
      <c r="BB37" s="102">
        <v>32</v>
      </c>
      <c r="BC37" s="103"/>
      <c r="BD37" s="104" t="s">
        <v>161</v>
      </c>
      <c r="BE37" s="101" t="s">
        <v>162</v>
      </c>
      <c r="BF37" s="92" t="s">
        <v>41</v>
      </c>
      <c r="BG37" s="101" t="s">
        <v>162</v>
      </c>
      <c r="BH37" s="92" t="s">
        <v>41</v>
      </c>
      <c r="BI37" s="92" t="s">
        <v>41</v>
      </c>
      <c r="BJ37" s="101" t="s">
        <v>162</v>
      </c>
      <c r="BK37" s="101" t="s">
        <v>162</v>
      </c>
      <c r="BL37" s="92"/>
      <c r="BM37" s="92" t="s">
        <v>41</v>
      </c>
      <c r="BN37" s="101" t="s">
        <v>162</v>
      </c>
      <c r="BO37" s="92" t="s">
        <v>41</v>
      </c>
      <c r="BP37" s="92" t="s">
        <v>41</v>
      </c>
      <c r="BQ37" s="92" t="s">
        <v>41</v>
      </c>
      <c r="BR37" s="101" t="s">
        <v>162</v>
      </c>
      <c r="BS37" s="92" t="s">
        <v>164</v>
      </c>
      <c r="BT37" s="101" t="s">
        <v>162</v>
      </c>
      <c r="BU37" s="101" t="s">
        <v>162</v>
      </c>
      <c r="BV37" s="102">
        <v>32</v>
      </c>
      <c r="BW37" s="103"/>
      <c r="BX37" s="104" t="s">
        <v>161</v>
      </c>
      <c r="BY37" s="101" t="s">
        <v>162</v>
      </c>
      <c r="BZ37" s="92" t="s">
        <v>127</v>
      </c>
      <c r="CA37" s="101" t="s">
        <v>162</v>
      </c>
      <c r="CB37" s="101" t="s">
        <v>162</v>
      </c>
      <c r="CC37" s="92" t="s">
        <v>127</v>
      </c>
      <c r="CD37" s="92" t="s">
        <v>127</v>
      </c>
      <c r="CE37" s="92" t="s">
        <v>41</v>
      </c>
      <c r="CF37" s="92"/>
      <c r="CG37" s="101" t="s">
        <v>162</v>
      </c>
      <c r="CH37" s="92" t="s">
        <v>127</v>
      </c>
      <c r="CI37" s="92" t="s">
        <v>127</v>
      </c>
      <c r="CJ37" s="101" t="s">
        <v>162</v>
      </c>
      <c r="CK37" s="92" t="s">
        <v>127</v>
      </c>
      <c r="CL37" s="101" t="s">
        <v>162</v>
      </c>
      <c r="CM37" s="102">
        <v>32</v>
      </c>
      <c r="CN37" s="103"/>
      <c r="CO37" s="104" t="s">
        <v>161</v>
      </c>
      <c r="CP37" s="101" t="s">
        <v>162</v>
      </c>
      <c r="CQ37" s="101" t="s">
        <v>162</v>
      </c>
      <c r="CR37" s="101" t="s">
        <v>162</v>
      </c>
      <c r="CS37" s="107"/>
      <c r="CT37" s="103"/>
      <c r="CU37" s="103"/>
      <c r="CV37" s="103"/>
      <c r="CW37" s="103"/>
    </row>
    <row r="38" spans="1:97" ht="36.75" customHeight="1">
      <c r="A38" s="1" t="s">
        <v>59</v>
      </c>
      <c r="B38" s="3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T38" s="43"/>
      <c r="V38" s="1" t="s">
        <v>59</v>
      </c>
      <c r="W38" s="43"/>
      <c r="AE38" s="100"/>
      <c r="AF38" s="100"/>
      <c r="AG38" s="100"/>
      <c r="AH38" s="100"/>
      <c r="AI38" s="100"/>
      <c r="AJ38" s="100"/>
      <c r="AK38" s="100"/>
      <c r="AL38" s="43"/>
      <c r="AN38" s="115" t="s">
        <v>59</v>
      </c>
      <c r="AO38" s="116"/>
      <c r="AX38" s="117"/>
      <c r="AY38" s="118"/>
      <c r="AZ38" s="117"/>
      <c r="BA38" s="117"/>
      <c r="BB38" s="43"/>
      <c r="BD38" s="1" t="s">
        <v>59</v>
      </c>
      <c r="BE38" s="43"/>
      <c r="BV38" s="43"/>
      <c r="BX38" s="1" t="s">
        <v>59</v>
      </c>
      <c r="BY38" s="43"/>
      <c r="CM38" s="43"/>
      <c r="CO38" s="1" t="s">
        <v>59</v>
      </c>
      <c r="CP38" s="119"/>
      <c r="CQ38" s="23"/>
      <c r="CR38" s="23"/>
      <c r="CS38" s="30"/>
    </row>
    <row r="39" spans="1:97" ht="24.75" customHeight="1">
      <c r="A39" s="53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53"/>
      <c r="P39" s="53"/>
      <c r="Q39" s="53"/>
      <c r="R39" s="53"/>
      <c r="S39" s="53"/>
      <c r="T39" s="53"/>
      <c r="V39" s="53"/>
      <c r="W39" s="53"/>
      <c r="X39" s="53"/>
      <c r="Y39" s="53"/>
      <c r="Z39" s="53"/>
      <c r="AA39" s="53"/>
      <c r="AB39" s="53"/>
      <c r="AC39" s="53"/>
      <c r="AE39" s="120"/>
      <c r="AF39" s="120"/>
      <c r="AG39" s="120"/>
      <c r="AH39" s="120"/>
      <c r="AI39" s="120"/>
      <c r="AJ39" s="120"/>
      <c r="AK39" s="120"/>
      <c r="AL39" s="53"/>
      <c r="AN39" s="53"/>
      <c r="AO39" s="53"/>
      <c r="AP39" s="53"/>
      <c r="AQ39" s="53"/>
      <c r="AR39" s="53"/>
      <c r="AS39" s="53"/>
      <c r="AT39" s="53"/>
      <c r="AV39" s="53"/>
      <c r="AW39" s="53"/>
      <c r="AX39" s="53"/>
      <c r="AY39" s="53"/>
      <c r="AZ39" s="53"/>
      <c r="BA39" s="53"/>
      <c r="BB39" s="53"/>
      <c r="BD39" s="53"/>
      <c r="BE39" s="53"/>
      <c r="BF39" s="53"/>
      <c r="BG39" s="53"/>
      <c r="BH39" s="53"/>
      <c r="BI39" s="53"/>
      <c r="BJ39" s="53"/>
      <c r="BK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X39" s="53"/>
      <c r="BY39" s="53"/>
      <c r="BZ39" s="53"/>
      <c r="CA39" s="53"/>
      <c r="CB39" s="53"/>
      <c r="CC39" s="53"/>
      <c r="CD39" s="53"/>
      <c r="CE39" s="53"/>
      <c r="CG39" s="53"/>
      <c r="CH39" s="53"/>
      <c r="CI39" s="53"/>
      <c r="CJ39" s="53"/>
      <c r="CK39" s="53"/>
      <c r="CL39" s="53"/>
      <c r="CM39" s="53"/>
      <c r="CO39" s="53"/>
      <c r="CP39" s="53"/>
      <c r="CQ39" s="53"/>
      <c r="CR39" s="53"/>
      <c r="CS39" s="30"/>
    </row>
    <row r="40" spans="2:90" ht="24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</row>
    <row r="41" spans="77:90" ht="17.25"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</row>
    <row r="42" spans="77:90" ht="17.25"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</row>
  </sheetData>
  <mergeCells count="47">
    <mergeCell ref="BX5:BX6"/>
    <mergeCell ref="CM5:CM6"/>
    <mergeCell ref="CO1:CR1"/>
    <mergeCell ref="CO5:CO6"/>
    <mergeCell ref="CP5:CR5"/>
    <mergeCell ref="BY5:CE5"/>
    <mergeCell ref="CG5:CL5"/>
    <mergeCell ref="BT5:BT6"/>
    <mergeCell ref="BR4:BR6"/>
    <mergeCell ref="BM5:BM6"/>
    <mergeCell ref="BN4:BN6"/>
    <mergeCell ref="BO4:BQ4"/>
    <mergeCell ref="BO5:BO6"/>
    <mergeCell ref="BD3:BD6"/>
    <mergeCell ref="BE3:BK3"/>
    <mergeCell ref="AN4:AN6"/>
    <mergeCell ref="BB4:BB6"/>
    <mergeCell ref="AO5:AR5"/>
    <mergeCell ref="AX5:BA5"/>
    <mergeCell ref="BV3:BV6"/>
    <mergeCell ref="BM3:BU3"/>
    <mergeCell ref="BE4:BJ4"/>
    <mergeCell ref="BK5:BK6"/>
    <mergeCell ref="BE5:BE6"/>
    <mergeCell ref="BF5:BF6"/>
    <mergeCell ref="BG5:BJ5"/>
    <mergeCell ref="BP5:BP6"/>
    <mergeCell ref="BS4:BU4"/>
    <mergeCell ref="BS5:BS6"/>
    <mergeCell ref="C4:M4"/>
    <mergeCell ref="C5:C6"/>
    <mergeCell ref="D5:H5"/>
    <mergeCell ref="I5:M5"/>
    <mergeCell ref="O4:P4"/>
    <mergeCell ref="Q4:S4"/>
    <mergeCell ref="O5:O6"/>
    <mergeCell ref="P5:P6"/>
    <mergeCell ref="Q5:Q6"/>
    <mergeCell ref="S5:S6"/>
    <mergeCell ref="R5:R6"/>
    <mergeCell ref="AE4:AI4"/>
    <mergeCell ref="AE5:AE6"/>
    <mergeCell ref="AH5:AI5"/>
    <mergeCell ref="V4:V6"/>
    <mergeCell ref="W4:AC5"/>
    <mergeCell ref="AF5:AF6"/>
    <mergeCell ref="AG5:AG6"/>
  </mergeCells>
  <printOptions horizontalCentered="1" verticalCentered="1"/>
  <pageMargins left="0.77" right="0.78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2011-02-01T08:39:59Z</cp:lastPrinted>
  <dcterms:created xsi:type="dcterms:W3CDTF">2011-02-01T01:46:24Z</dcterms:created>
  <dcterms:modified xsi:type="dcterms:W3CDTF">2011-03-04T07:37:09Z</dcterms:modified>
  <cp:category/>
  <cp:version/>
  <cp:contentType/>
  <cp:contentStatus/>
</cp:coreProperties>
</file>