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5" yWindow="30" windowWidth="10320" windowHeight="7710" activeTab="0"/>
  </bookViews>
  <sheets>
    <sheet name="第53表" sheetId="1" r:id="rId1"/>
    <sheet name="参考表１" sheetId="2" r:id="rId2"/>
    <sheet name="参考表２" sheetId="3" r:id="rId3"/>
  </sheets>
  <definedNames>
    <definedName name="_xlnm.Print_Area" localSheetId="0">'第53表'!$A$1:$AM$41</definedName>
    <definedName name="_xlnm.Print_Titles" localSheetId="1">'参考表１'!$A:$B</definedName>
    <definedName name="_xlnm.Print_Titles" localSheetId="0">'第53表'!$A:$B</definedName>
  </definedNames>
  <calcPr calcMode="autoNoTable" fullCalcOnLoad="1" iterate="1" iterateCount="1" iterateDelta="0"/>
</workbook>
</file>

<file path=xl/sharedStrings.xml><?xml version="1.0" encoding="utf-8"?>
<sst xmlns="http://schemas.openxmlformats.org/spreadsheetml/2006/main" count="245" uniqueCount="116">
  <si>
    <t>第53表　</t>
  </si>
  <si>
    <t>年次別２０歳未満女子の人工妊娠中絶件数、率（１５歳～１９歳女子人口千対）（市町村・保健所別）　</t>
  </si>
  <si>
    <t>区　　分</t>
  </si>
  <si>
    <t>実　　　　　　　　　　　　　　　　　　　　数　　　　　　（単位：人）</t>
  </si>
  <si>
    <t>率　　（１５歳～１９歳人口千対）</t>
  </si>
  <si>
    <t>平成6年</t>
  </si>
  <si>
    <t>平成7年</t>
  </si>
  <si>
    <t>平成8年</t>
  </si>
  <si>
    <t>平成9年</t>
  </si>
  <si>
    <t>平成10年</t>
  </si>
  <si>
    <t>平成11年</t>
  </si>
  <si>
    <t>平成12年</t>
  </si>
  <si>
    <t>平成13年</t>
  </si>
  <si>
    <t>平成14年度</t>
  </si>
  <si>
    <t>平成15年度</t>
  </si>
  <si>
    <t>平成16年度</t>
  </si>
  <si>
    <t>平成17年度</t>
  </si>
  <si>
    <t>平成18年度</t>
  </si>
  <si>
    <t>平成１９年</t>
  </si>
  <si>
    <t>平成２０年</t>
  </si>
  <si>
    <t>平成２１年</t>
  </si>
  <si>
    <t>平成18年度</t>
  </si>
  <si>
    <t>平成19年度</t>
  </si>
  <si>
    <t>平成20年度</t>
  </si>
  <si>
    <t>平成21年度</t>
  </si>
  <si>
    <t>県計</t>
  </si>
  <si>
    <t>鳥取市</t>
  </si>
  <si>
    <t>米子市</t>
  </si>
  <si>
    <t>倉吉市</t>
  </si>
  <si>
    <t>境港市</t>
  </si>
  <si>
    <t>岩美郡</t>
  </si>
  <si>
    <t>岩美町</t>
  </si>
  <si>
    <t>八頭郡</t>
  </si>
  <si>
    <t>若桜町</t>
  </si>
  <si>
    <t>智頭町</t>
  </si>
  <si>
    <t>八頭町</t>
  </si>
  <si>
    <t>東伯郡</t>
  </si>
  <si>
    <t>三朝町</t>
  </si>
  <si>
    <t>湯利浜町</t>
  </si>
  <si>
    <t>琴浦町</t>
  </si>
  <si>
    <t>北栄町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</si>
  <si>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</si>
  <si>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</si>
  <si>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</si>
  <si>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</si>
  <si>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</si>
  <si>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</si>
  <si>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</si>
  <si>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</si>
  <si>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</si>
  <si>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</si>
  <si>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</si>
  <si>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</si>
  <si>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</si>
  <si>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</si>
  <si>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</si>
  <si>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</si>
  <si>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</si>
  <si>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</si>
  <si>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注：１）</t>
  </si>
  <si>
    <t>各市町村の実施件数は、平成１７年１０月１日現在の市町村単位で集計した。市町村合併前の旧市町村単位での年次推移（平成６年～平成１３年、平成１４年度～平成１５年度）は参考表１のとおり。</t>
  </si>
  <si>
    <t>注：２）</t>
  </si>
  <si>
    <t>各年の率の算出にもちいた各市町村（平成１７年１０月１日現在の市町村単位で集計）１５歳～１９歳女子人口は参考表２のとおり。</t>
  </si>
  <si>
    <t>２０歳未満女子の人工妊娠中絶率の算出に用いた各年毎の市町村別女子人口（１５歳～１９歳）</t>
  </si>
  <si>
    <t>区　　　分</t>
  </si>
  <si>
    <t>平成14年</t>
  </si>
  <si>
    <t>平成15年</t>
  </si>
  <si>
    <t>平成１６年</t>
  </si>
  <si>
    <t>平成１７年</t>
  </si>
  <si>
    <t>平成18年</t>
  </si>
  <si>
    <t>鳥取保健所管内</t>
  </si>
  <si>
    <t>倉吉保健所管内</t>
  </si>
  <si>
    <t>米子保健所管内</t>
  </si>
  <si>
    <t>日野保健所管内</t>
  </si>
  <si>
    <t>平成２１年</t>
  </si>
  <si>
    <t>平成２２年</t>
  </si>
  <si>
    <t>第６６表　参考表２</t>
  </si>
  <si>
    <t>第６６表　参考表１</t>
  </si>
  <si>
    <t>２０歳未満人工妊娠中絶件数、旧市町村単位、平成６年～平成１３年、平成１４年度～平成１５年度</t>
  </si>
  <si>
    <t>市町村</t>
  </si>
  <si>
    <t>平成14年度</t>
  </si>
  <si>
    <t>平成15年度</t>
  </si>
  <si>
    <t>国府町</t>
  </si>
  <si>
    <t>福部村</t>
  </si>
  <si>
    <t>郡家町</t>
  </si>
  <si>
    <t>船岡町</t>
  </si>
  <si>
    <t>河原町</t>
  </si>
  <si>
    <t>八東町</t>
  </si>
  <si>
    <t>用瀬町</t>
  </si>
  <si>
    <t>佐治村</t>
  </si>
  <si>
    <t>気高郡</t>
  </si>
  <si>
    <t>気高町</t>
  </si>
  <si>
    <t>鹿野町</t>
  </si>
  <si>
    <t>青谷町</t>
  </si>
  <si>
    <t>羽合町</t>
  </si>
  <si>
    <t>泊村</t>
  </si>
  <si>
    <t>東郷町</t>
  </si>
  <si>
    <t>関金町</t>
  </si>
  <si>
    <t>北条町</t>
  </si>
  <si>
    <t>大栄町</t>
  </si>
  <si>
    <t>東伯町</t>
  </si>
  <si>
    <t>赤碕町</t>
  </si>
  <si>
    <t>西伯町</t>
  </si>
  <si>
    <t>会見町</t>
  </si>
  <si>
    <t>岸本町</t>
  </si>
  <si>
    <t>淀江町</t>
  </si>
  <si>
    <t>大山町</t>
  </si>
  <si>
    <t>名和町</t>
  </si>
  <si>
    <t>中山町</t>
  </si>
  <si>
    <t>溝口町</t>
  </si>
  <si>
    <t>平成２２年度</t>
  </si>
  <si>
    <t>注）平成７年、平成１２年は国勢調査結果、それ以外は鳥取県企画部統計課が発表した各年１０月１日現在推計人口をそれぞれ平成１７年１０月１日現在の市町村、保健所管内単位で集計した。</t>
  </si>
  <si>
    <t>-</t>
  </si>
  <si>
    <t>-</t>
  </si>
  <si>
    <t>平成２３年度</t>
  </si>
  <si>
    <t>平成２３年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</si>
</sst>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0_ "/>
    <numFmt numFmtId="179" formatCode="00000"/>
  </numFmts>
  <fonts count="40">
    <font>
      <sz val="11"/>
      <name val="ＭＳ Ｐゴシック"/>
      <family val="3"/>
    </font>
    <font>
      <sz val="14"/>
      <name val="ＭＳ Ｐゴシック"/>
      <family val="3"/>
    </font>
    <font>
      <sz val="11"/>
      <name val="ＭＳ ゴシック"/>
      <family val="3"/>
    </font>
    <font>
      <sz val="6"/>
      <name val="ＭＳ Ｐゴシック"/>
      <family val="3"/>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thin"/>
      <top style="medium"/>
      <bottom style="thin"/>
    </border>
    <border>
      <left style="medium"/>
      <right>
        <color indexed="63"/>
      </right>
      <top>
        <color indexed="63"/>
      </top>
      <bottom style="medium"/>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medium"/>
      <bottom>
        <color indexed="63"/>
      </bottom>
    </border>
    <border>
      <left>
        <color indexed="63"/>
      </left>
      <right style="medium"/>
      <top style="medium"/>
      <bottom style="thin"/>
    </border>
    <border>
      <left style="medium"/>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2" fillId="0" borderId="0">
      <alignment/>
      <protection/>
    </xf>
    <xf numFmtId="0" fontId="39" fillId="32" borderId="0" applyNumberFormat="0" applyBorder="0" applyAlignment="0" applyProtection="0"/>
  </cellStyleXfs>
  <cellXfs count="247">
    <xf numFmtId="0" fontId="0" fillId="0" borderId="0" xfId="0" applyAlignment="1">
      <alignment vertical="center"/>
    </xf>
    <xf numFmtId="0" fontId="1" fillId="33" borderId="0" xfId="61" applyFont="1" applyFill="1" applyAlignment="1" applyProtection="1">
      <alignment vertical="center"/>
      <protection/>
    </xf>
    <xf numFmtId="0" fontId="1" fillId="33" borderId="0" xfId="61" applyFont="1" applyFill="1" applyAlignment="1">
      <alignment vertical="top"/>
      <protection/>
    </xf>
    <xf numFmtId="0" fontId="1" fillId="0" borderId="0" xfId="61" applyFont="1" applyFill="1" applyAlignment="1">
      <alignment vertical="top"/>
      <protection/>
    </xf>
    <xf numFmtId="0" fontId="1" fillId="0" borderId="0" xfId="61" applyFont="1" applyFill="1" applyBorder="1" applyAlignment="1">
      <alignment vertical="top"/>
      <protection/>
    </xf>
    <xf numFmtId="0" fontId="0" fillId="33" borderId="0" xfId="61" applyFont="1" applyFill="1" applyAlignment="1">
      <alignment vertical="top"/>
      <protection/>
    </xf>
    <xf numFmtId="0" fontId="4" fillId="33" borderId="0" xfId="61" applyFont="1" applyFill="1">
      <alignment/>
      <protection/>
    </xf>
    <xf numFmtId="0" fontId="4" fillId="33" borderId="0" xfId="61" applyFont="1" applyFill="1" applyBorder="1">
      <alignment/>
      <protection/>
    </xf>
    <xf numFmtId="0" fontId="4" fillId="33" borderId="10" xfId="61" applyFont="1" applyFill="1" applyBorder="1" applyAlignment="1">
      <alignment horizontal="distributed" vertical="center"/>
      <protection/>
    </xf>
    <xf numFmtId="0" fontId="4" fillId="33" borderId="11" xfId="61" applyFont="1" applyFill="1" applyBorder="1" applyAlignment="1">
      <alignment horizontal="distributed" vertical="center"/>
      <protection/>
    </xf>
    <xf numFmtId="41" fontId="4" fillId="33" borderId="12" xfId="61" applyNumberFormat="1" applyFont="1" applyFill="1" applyBorder="1" applyAlignment="1" applyProtection="1">
      <alignment horizontal="right" vertical="center"/>
      <protection locked="0"/>
    </xf>
    <xf numFmtId="41" fontId="4" fillId="33" borderId="13" xfId="61" applyNumberFormat="1" applyFont="1" applyFill="1" applyBorder="1" applyAlignment="1" applyProtection="1">
      <alignment horizontal="right" vertical="center"/>
      <protection locked="0"/>
    </xf>
    <xf numFmtId="41" fontId="4" fillId="33" borderId="14" xfId="61" applyNumberFormat="1" applyFont="1" applyFill="1" applyBorder="1" applyAlignment="1" applyProtection="1">
      <alignment horizontal="right" vertical="center"/>
      <protection locked="0"/>
    </xf>
    <xf numFmtId="178" fontId="4" fillId="33" borderId="12" xfId="61" applyNumberFormat="1" applyFont="1" applyFill="1" applyBorder="1" applyAlignment="1" applyProtection="1">
      <alignment horizontal="right" vertical="center"/>
      <protection locked="0"/>
    </xf>
    <xf numFmtId="178" fontId="4" fillId="33" borderId="13" xfId="61" applyNumberFormat="1" applyFont="1" applyFill="1" applyBorder="1" applyAlignment="1" applyProtection="1">
      <alignment horizontal="right" vertical="center"/>
      <protection locked="0"/>
    </xf>
    <xf numFmtId="178" fontId="4" fillId="33" borderId="14" xfId="61" applyNumberFormat="1" applyFont="1" applyFill="1" applyBorder="1" applyAlignment="1" applyProtection="1">
      <alignment horizontal="right" vertical="center"/>
      <protection locked="0"/>
    </xf>
    <xf numFmtId="178" fontId="4" fillId="33" borderId="15" xfId="61" applyNumberFormat="1" applyFont="1" applyFill="1" applyBorder="1" applyAlignment="1">
      <alignment vertical="center"/>
      <protection/>
    </xf>
    <xf numFmtId="178" fontId="4" fillId="0" borderId="16" xfId="61" applyNumberFormat="1" applyFont="1" applyFill="1" applyBorder="1" applyAlignment="1">
      <alignment vertical="center"/>
      <protection/>
    </xf>
    <xf numFmtId="178" fontId="4" fillId="33" borderId="16" xfId="61" applyNumberFormat="1" applyFont="1" applyFill="1" applyBorder="1" applyAlignment="1">
      <alignment vertical="center"/>
      <protection/>
    </xf>
    <xf numFmtId="0" fontId="4" fillId="33" borderId="0" xfId="61" applyFont="1" applyFill="1" applyAlignment="1">
      <alignment vertical="center"/>
      <protection/>
    </xf>
    <xf numFmtId="41" fontId="4" fillId="33" borderId="17" xfId="61" applyNumberFormat="1" applyFont="1" applyFill="1" applyBorder="1" applyAlignment="1" applyProtection="1">
      <alignment horizontal="right" vertical="center"/>
      <protection locked="0"/>
    </xf>
    <xf numFmtId="41" fontId="4" fillId="33" borderId="18" xfId="61" applyNumberFormat="1" applyFont="1" applyFill="1" applyBorder="1" applyAlignment="1" applyProtection="1">
      <alignment horizontal="right" vertical="center"/>
      <protection locked="0"/>
    </xf>
    <xf numFmtId="41" fontId="4" fillId="33" borderId="19" xfId="61" applyNumberFormat="1" applyFont="1" applyFill="1" applyBorder="1" applyAlignment="1" applyProtection="1">
      <alignment horizontal="right" vertical="center"/>
      <protection locked="0"/>
    </xf>
    <xf numFmtId="178" fontId="4" fillId="33" borderId="17" xfId="61" applyNumberFormat="1" applyFont="1" applyFill="1" applyBorder="1" applyAlignment="1" applyProtection="1">
      <alignment horizontal="right" vertical="center"/>
      <protection locked="0"/>
    </xf>
    <xf numFmtId="178" fontId="4" fillId="33" borderId="18" xfId="61" applyNumberFormat="1" applyFont="1" applyFill="1" applyBorder="1" applyAlignment="1" applyProtection="1">
      <alignment horizontal="right" vertical="center"/>
      <protection locked="0"/>
    </xf>
    <xf numFmtId="178" fontId="4" fillId="33" borderId="19" xfId="61" applyNumberFormat="1" applyFont="1" applyFill="1" applyBorder="1" applyAlignment="1" applyProtection="1">
      <alignment horizontal="right" vertical="center"/>
      <protection locked="0"/>
    </xf>
    <xf numFmtId="178" fontId="4" fillId="33" borderId="19" xfId="61" applyNumberFormat="1" applyFont="1" applyFill="1" applyBorder="1" applyAlignment="1">
      <alignment vertical="center"/>
      <protection/>
    </xf>
    <xf numFmtId="178" fontId="4" fillId="33" borderId="14" xfId="61" applyNumberFormat="1" applyFont="1" applyFill="1" applyBorder="1" applyAlignment="1">
      <alignment vertical="center"/>
      <protection/>
    </xf>
    <xf numFmtId="0" fontId="4" fillId="33" borderId="10" xfId="61" applyFont="1" applyFill="1" applyBorder="1" applyAlignment="1">
      <alignment vertical="center"/>
      <protection/>
    </xf>
    <xf numFmtId="178" fontId="4" fillId="33" borderId="14" xfId="61" applyNumberFormat="1" applyFont="1" applyFill="1" applyBorder="1" applyAlignment="1">
      <alignment horizontal="right" vertical="center"/>
      <protection/>
    </xf>
    <xf numFmtId="0" fontId="4" fillId="33" borderId="20" xfId="61" applyFont="1" applyFill="1" applyBorder="1" applyAlignment="1">
      <alignment horizontal="distributed" vertical="center"/>
      <protection/>
    </xf>
    <xf numFmtId="0" fontId="4" fillId="33" borderId="21" xfId="61" applyFont="1" applyFill="1" applyBorder="1" applyAlignment="1">
      <alignment horizontal="distributed" vertical="center"/>
      <protection/>
    </xf>
    <xf numFmtId="0" fontId="4" fillId="33" borderId="22" xfId="61" applyFont="1" applyFill="1" applyBorder="1" applyAlignment="1">
      <alignment horizontal="distributed" vertical="center"/>
      <protection/>
    </xf>
    <xf numFmtId="0" fontId="4" fillId="33" borderId="23" xfId="61" applyFont="1" applyFill="1" applyBorder="1" applyAlignment="1">
      <alignment horizontal="distributed" vertical="center"/>
      <protection/>
    </xf>
    <xf numFmtId="41" fontId="4" fillId="33" borderId="12" xfId="61" applyNumberFormat="1" applyFont="1" applyFill="1" applyBorder="1" applyAlignment="1">
      <alignment horizontal="right" vertical="center"/>
      <protection/>
    </xf>
    <xf numFmtId="41" fontId="4" fillId="33" borderId="13" xfId="61" applyNumberFormat="1" applyFont="1" applyFill="1" applyBorder="1" applyAlignment="1">
      <alignment horizontal="right" vertical="center"/>
      <protection/>
    </xf>
    <xf numFmtId="178" fontId="4" fillId="33" borderId="12" xfId="61" applyNumberFormat="1" applyFont="1" applyFill="1" applyBorder="1" applyAlignment="1">
      <alignment horizontal="right" vertical="center"/>
      <protection/>
    </xf>
    <xf numFmtId="178" fontId="4" fillId="33" borderId="13" xfId="61" applyNumberFormat="1" applyFont="1" applyFill="1" applyBorder="1" applyAlignment="1">
      <alignment horizontal="right" vertical="center"/>
      <protection/>
    </xf>
    <xf numFmtId="41" fontId="4" fillId="33" borderId="14" xfId="61" applyNumberFormat="1" applyFont="1" applyFill="1" applyBorder="1" applyAlignment="1">
      <alignment horizontal="right" vertical="center"/>
      <protection/>
    </xf>
    <xf numFmtId="0" fontId="4" fillId="33" borderId="24" xfId="61" applyFont="1" applyFill="1" applyBorder="1" applyAlignment="1">
      <alignment horizontal="distributed" vertical="center"/>
      <protection/>
    </xf>
    <xf numFmtId="41" fontId="4" fillId="33" borderId="25" xfId="61" applyNumberFormat="1" applyFont="1" applyFill="1" applyBorder="1" applyAlignment="1">
      <alignment horizontal="right" vertical="center"/>
      <protection/>
    </xf>
    <xf numFmtId="41" fontId="4" fillId="33" borderId="26" xfId="61" applyNumberFormat="1" applyFont="1" applyFill="1" applyBorder="1" applyAlignment="1">
      <alignment horizontal="right" vertical="center"/>
      <protection/>
    </xf>
    <xf numFmtId="41" fontId="4" fillId="33" borderId="27" xfId="61" applyNumberFormat="1" applyFont="1" applyFill="1" applyBorder="1" applyAlignment="1">
      <alignment horizontal="right" vertical="center"/>
      <protection/>
    </xf>
    <xf numFmtId="178" fontId="4" fillId="33" borderId="25" xfId="61" applyNumberFormat="1" applyFont="1" applyFill="1" applyBorder="1" applyAlignment="1">
      <alignment horizontal="right" vertical="center"/>
      <protection/>
    </xf>
    <xf numFmtId="178" fontId="4" fillId="33" borderId="26" xfId="61" applyNumberFormat="1" applyFont="1" applyFill="1" applyBorder="1" applyAlignment="1">
      <alignment horizontal="right" vertical="center"/>
      <protection/>
    </xf>
    <xf numFmtId="178" fontId="4" fillId="33" borderId="27" xfId="61" applyNumberFormat="1" applyFont="1" applyFill="1" applyBorder="1" applyAlignment="1">
      <alignment horizontal="right" vertical="center"/>
      <protection/>
    </xf>
    <xf numFmtId="178" fontId="4" fillId="33" borderId="27" xfId="61" applyNumberFormat="1" applyFont="1" applyFill="1" applyBorder="1" applyAlignment="1">
      <alignment vertical="center"/>
      <protection/>
    </xf>
    <xf numFmtId="0" fontId="2" fillId="33" borderId="0" xfId="61" applyFill="1">
      <alignment/>
      <protection/>
    </xf>
    <xf numFmtId="177" fontId="2" fillId="33" borderId="0" xfId="61" applyNumberFormat="1" applyFill="1">
      <alignment/>
      <protection/>
    </xf>
    <xf numFmtId="0" fontId="2" fillId="0" borderId="0" xfId="61" applyFill="1">
      <alignment/>
      <protection/>
    </xf>
    <xf numFmtId="0" fontId="2" fillId="0" borderId="0" xfId="61" applyFont="1" applyFill="1" applyBorder="1">
      <alignment/>
      <protection/>
    </xf>
    <xf numFmtId="0" fontId="2" fillId="33" borderId="0" xfId="61" applyFont="1" applyFill="1" applyAlignment="1">
      <alignment vertical="top"/>
      <protection/>
    </xf>
    <xf numFmtId="0" fontId="2" fillId="33" borderId="0" xfId="61" applyFont="1" applyFill="1">
      <alignment/>
      <protection/>
    </xf>
    <xf numFmtId="0" fontId="5" fillId="0" borderId="0" xfId="60" applyFont="1" applyFill="1" applyAlignment="1" applyProtection="1">
      <alignment vertical="top"/>
      <protection locked="0"/>
    </xf>
    <xf numFmtId="0" fontId="4" fillId="0" borderId="28" xfId="60" applyFont="1" applyFill="1" applyBorder="1" applyAlignment="1" applyProtection="1">
      <alignment horizontal="center" vertical="center"/>
      <protection locked="0"/>
    </xf>
    <xf numFmtId="0" fontId="4" fillId="0" borderId="29" xfId="60" applyFont="1" applyFill="1" applyBorder="1" applyAlignment="1" applyProtection="1">
      <alignment horizontal="center" vertical="center"/>
      <protection locked="0"/>
    </xf>
    <xf numFmtId="0" fontId="4" fillId="0" borderId="30" xfId="60" applyFont="1" applyFill="1" applyBorder="1" applyAlignment="1" applyProtection="1">
      <alignment horizontal="center" vertical="center"/>
      <protection locked="0"/>
    </xf>
    <xf numFmtId="0" fontId="4" fillId="0" borderId="31" xfId="60" applyFont="1" applyFill="1" applyBorder="1" applyAlignment="1" applyProtection="1">
      <alignment horizontal="center" vertical="center"/>
      <protection locked="0"/>
    </xf>
    <xf numFmtId="0" fontId="4" fillId="0" borderId="32" xfId="60" applyFont="1" applyFill="1" applyBorder="1" applyAlignment="1" applyProtection="1">
      <alignment horizontal="center" vertical="center"/>
      <protection locked="0"/>
    </xf>
    <xf numFmtId="0" fontId="4" fillId="0" borderId="0" xfId="60" applyFont="1" applyFill="1" applyAlignment="1" applyProtection="1">
      <alignment vertical="top"/>
      <protection locked="0"/>
    </xf>
    <xf numFmtId="176" fontId="4" fillId="0" borderId="33" xfId="48" applyNumberFormat="1" applyFont="1" applyFill="1" applyBorder="1" applyAlignment="1" applyProtection="1">
      <alignment horizontal="right" vertical="center"/>
      <protection/>
    </xf>
    <xf numFmtId="176" fontId="4" fillId="0" borderId="34" xfId="60" applyNumberFormat="1" applyFont="1" applyFill="1" applyBorder="1" applyAlignment="1" applyProtection="1">
      <alignment vertical="center"/>
      <protection locked="0"/>
    </xf>
    <xf numFmtId="176" fontId="4" fillId="0" borderId="35" xfId="60" applyNumberFormat="1" applyFont="1" applyFill="1" applyBorder="1" applyAlignment="1" applyProtection="1">
      <alignment vertical="center"/>
      <protection locked="0"/>
    </xf>
    <xf numFmtId="176" fontId="4" fillId="0" borderId="36" xfId="60" applyNumberFormat="1" applyFont="1" applyFill="1" applyBorder="1" applyAlignment="1" applyProtection="1">
      <alignment vertical="center"/>
      <protection locked="0"/>
    </xf>
    <xf numFmtId="0" fontId="4" fillId="0" borderId="0" xfId="60" applyFont="1" applyFill="1" applyAlignment="1" applyProtection="1">
      <alignment vertical="center"/>
      <protection locked="0"/>
    </xf>
    <xf numFmtId="176" fontId="4" fillId="0" borderId="37" xfId="48" applyNumberFormat="1" applyFont="1" applyFill="1" applyBorder="1" applyAlignment="1" applyProtection="1">
      <alignment horizontal="right" vertical="center"/>
      <protection/>
    </xf>
    <xf numFmtId="176" fontId="4" fillId="0" borderId="13" xfId="60" applyNumberFormat="1" applyFont="1" applyFill="1" applyBorder="1" applyAlignment="1" applyProtection="1">
      <alignment vertical="center"/>
      <protection locked="0"/>
    </xf>
    <xf numFmtId="176" fontId="4" fillId="0" borderId="14" xfId="60" applyNumberFormat="1" applyFont="1" applyFill="1" applyBorder="1" applyAlignment="1" applyProtection="1">
      <alignment vertical="center"/>
      <protection locked="0"/>
    </xf>
    <xf numFmtId="176" fontId="4" fillId="0" borderId="19" xfId="60" applyNumberFormat="1" applyFont="1" applyFill="1" applyBorder="1" applyAlignment="1" applyProtection="1">
      <alignment vertical="center"/>
      <protection locked="0"/>
    </xf>
    <xf numFmtId="37" fontId="0" fillId="0" borderId="18" xfId="0" applyNumberFormat="1" applyFont="1" applyFill="1" applyBorder="1" applyAlignment="1" applyProtection="1">
      <alignment vertical="center"/>
      <protection/>
    </xf>
    <xf numFmtId="176" fontId="4" fillId="0" borderId="18" xfId="60" applyNumberFormat="1" applyFont="1" applyFill="1" applyBorder="1" applyAlignment="1" applyProtection="1">
      <alignment vertical="center"/>
      <protection locked="0"/>
    </xf>
    <xf numFmtId="37" fontId="0" fillId="0" borderId="22" xfId="0" applyNumberFormat="1" applyFont="1" applyFill="1" applyBorder="1" applyAlignment="1" applyProtection="1">
      <alignment vertical="center"/>
      <protection/>
    </xf>
    <xf numFmtId="0" fontId="4" fillId="0" borderId="0" xfId="60" applyFont="1" applyFill="1" applyBorder="1" applyAlignment="1" applyProtection="1">
      <alignment vertical="center"/>
      <protection locked="0"/>
    </xf>
    <xf numFmtId="176" fontId="4" fillId="0" borderId="37" xfId="48" applyNumberFormat="1" applyFont="1" applyFill="1" applyBorder="1" applyAlignment="1" applyProtection="1">
      <alignment horizontal="right" vertical="center"/>
      <protection locked="0"/>
    </xf>
    <xf numFmtId="37" fontId="0" fillId="0" borderId="13" xfId="0" applyNumberFormat="1"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0" fontId="4" fillId="0" borderId="0" xfId="60" applyFont="1" applyFill="1" applyBorder="1" applyProtection="1">
      <alignment/>
      <protection locked="0"/>
    </xf>
    <xf numFmtId="0" fontId="4" fillId="0" borderId="10" xfId="60" applyFont="1" applyFill="1" applyBorder="1" applyAlignment="1" applyProtection="1">
      <alignment horizontal="distributed" vertical="center"/>
      <protection locked="0"/>
    </xf>
    <xf numFmtId="0" fontId="4" fillId="0" borderId="11" xfId="60" applyFont="1" applyFill="1" applyBorder="1" applyAlignment="1" applyProtection="1">
      <alignment horizontal="distributed" vertical="center"/>
      <protection locked="0"/>
    </xf>
    <xf numFmtId="37" fontId="4" fillId="0" borderId="13" xfId="60" applyNumberFormat="1" applyFont="1" applyFill="1" applyBorder="1" applyProtection="1">
      <alignment/>
      <protection locked="0"/>
    </xf>
    <xf numFmtId="176" fontId="4" fillId="0" borderId="13" xfId="48" applyNumberFormat="1" applyFont="1" applyFill="1" applyBorder="1" applyAlignment="1" applyProtection="1">
      <alignment horizontal="right" vertical="center"/>
      <protection locked="0"/>
    </xf>
    <xf numFmtId="176" fontId="4" fillId="0" borderId="14" xfId="48" applyNumberFormat="1" applyFont="1" applyFill="1" applyBorder="1" applyAlignment="1" applyProtection="1">
      <alignment horizontal="right" vertical="center"/>
      <protection locked="0"/>
    </xf>
    <xf numFmtId="0" fontId="4" fillId="0" borderId="20" xfId="60" applyFont="1" applyFill="1" applyBorder="1" applyAlignment="1" applyProtection="1">
      <alignment horizontal="distributed" vertical="center"/>
      <protection locked="0"/>
    </xf>
    <xf numFmtId="0" fontId="4" fillId="0" borderId="21" xfId="60" applyFont="1" applyFill="1" applyBorder="1" applyAlignment="1" applyProtection="1">
      <alignment horizontal="distributed" vertical="center"/>
      <protection locked="0"/>
    </xf>
    <xf numFmtId="176" fontId="4" fillId="0" borderId="37" xfId="60" applyNumberFormat="1" applyFont="1" applyFill="1" applyBorder="1" applyAlignment="1" applyProtection="1">
      <alignment vertical="center"/>
      <protection locked="0"/>
    </xf>
    <xf numFmtId="0" fontId="0" fillId="0" borderId="13" xfId="0" applyNumberFormat="1" applyFont="1" applyFill="1" applyBorder="1" applyAlignment="1" applyProtection="1">
      <alignment vertical="center"/>
      <protection/>
    </xf>
    <xf numFmtId="0" fontId="4" fillId="0" borderId="13" xfId="60" applyFont="1" applyFill="1" applyBorder="1" applyProtection="1">
      <alignment/>
      <protection locked="0"/>
    </xf>
    <xf numFmtId="176" fontId="4" fillId="0" borderId="38" xfId="60" applyNumberFormat="1" applyFont="1" applyFill="1" applyBorder="1" applyAlignment="1" applyProtection="1">
      <alignment vertical="center"/>
      <protection locked="0"/>
    </xf>
    <xf numFmtId="176" fontId="4" fillId="0" borderId="26" xfId="60" applyNumberFormat="1" applyFont="1" applyFill="1" applyBorder="1" applyAlignment="1" applyProtection="1">
      <alignment vertical="center"/>
      <protection locked="0"/>
    </xf>
    <xf numFmtId="176" fontId="4" fillId="0" borderId="27" xfId="60" applyNumberFormat="1" applyFont="1" applyFill="1" applyBorder="1" applyAlignment="1" applyProtection="1">
      <alignment vertical="center"/>
      <protection locked="0"/>
    </xf>
    <xf numFmtId="37" fontId="0" fillId="0" borderId="26" xfId="0" applyNumberFormat="1" applyFont="1" applyFill="1" applyBorder="1" applyAlignment="1" applyProtection="1">
      <alignment vertical="center"/>
      <protection/>
    </xf>
    <xf numFmtId="0" fontId="4" fillId="0" borderId="0" xfId="60" applyFont="1" applyFill="1" applyProtection="1">
      <alignment/>
      <protection locked="0"/>
    </xf>
    <xf numFmtId="0" fontId="4" fillId="0" borderId="0" xfId="60" applyFont="1" applyFill="1" applyAlignment="1" applyProtection="1">
      <alignment/>
      <protection locked="0"/>
    </xf>
    <xf numFmtId="0" fontId="2" fillId="0" borderId="0" xfId="60" applyFont="1" applyFill="1" applyAlignment="1" applyProtection="1">
      <alignment/>
      <protection locked="0"/>
    </xf>
    <xf numFmtId="0" fontId="2" fillId="0" borderId="0" xfId="60" applyFont="1" applyFill="1" applyProtection="1">
      <alignment/>
      <protection locked="0"/>
    </xf>
    <xf numFmtId="0" fontId="0" fillId="0" borderId="0" xfId="0" applyFill="1" applyAlignment="1">
      <alignment vertical="center"/>
    </xf>
    <xf numFmtId="37" fontId="0" fillId="0" borderId="0" xfId="0" applyNumberFormat="1" applyFont="1" applyFill="1" applyBorder="1" applyAlignment="1" applyProtection="1">
      <alignment vertical="center"/>
      <protection/>
    </xf>
    <xf numFmtId="0" fontId="4" fillId="0" borderId="39" xfId="60" applyFont="1" applyFill="1" applyBorder="1" applyAlignment="1" applyProtection="1">
      <alignment horizontal="center" vertical="center"/>
      <protection locked="0"/>
    </xf>
    <xf numFmtId="0" fontId="4" fillId="0" borderId="40" xfId="60" applyFont="1" applyFill="1" applyBorder="1" applyAlignment="1" applyProtection="1">
      <alignment horizontal="center" vertical="center"/>
      <protection locked="0"/>
    </xf>
    <xf numFmtId="37" fontId="0" fillId="0" borderId="19" xfId="0" applyNumberFormat="1" applyFont="1" applyFill="1" applyBorder="1" applyAlignment="1" applyProtection="1">
      <alignment vertical="center"/>
      <protection/>
    </xf>
    <xf numFmtId="37" fontId="0" fillId="0" borderId="14" xfId="0" applyNumberFormat="1" applyFont="1" applyFill="1" applyBorder="1" applyAlignment="1" applyProtection="1">
      <alignment vertical="center"/>
      <protection/>
    </xf>
    <xf numFmtId="0" fontId="5" fillId="0" borderId="0" xfId="61" applyFont="1" applyAlignment="1">
      <alignment vertical="center"/>
      <protection/>
    </xf>
    <xf numFmtId="0" fontId="4" fillId="0" borderId="0" xfId="61" applyFont="1">
      <alignment/>
      <protection/>
    </xf>
    <xf numFmtId="0" fontId="4" fillId="0" borderId="41" xfId="61" applyFont="1" applyBorder="1" applyAlignment="1">
      <alignment horizontal="distributed" vertical="center"/>
      <protection/>
    </xf>
    <xf numFmtId="41" fontId="0" fillId="0" borderId="42" xfId="61" applyNumberFormat="1" applyFont="1" applyBorder="1" applyAlignment="1" applyProtection="1">
      <alignment horizontal="right" vertical="center"/>
      <protection locked="0"/>
    </xf>
    <xf numFmtId="41" fontId="0" fillId="0" borderId="34" xfId="61" applyNumberFormat="1" applyFont="1" applyBorder="1" applyAlignment="1" applyProtection="1">
      <alignment horizontal="right" vertical="center"/>
      <protection locked="0"/>
    </xf>
    <xf numFmtId="41" fontId="0" fillId="0" borderId="36" xfId="61" applyNumberFormat="1" applyFont="1" applyBorder="1" applyAlignment="1" applyProtection="1">
      <alignment horizontal="right" vertical="center"/>
      <protection locked="0"/>
    </xf>
    <xf numFmtId="0" fontId="0" fillId="0" borderId="0" xfId="61" applyFont="1" applyAlignment="1">
      <alignment vertical="center"/>
      <protection/>
    </xf>
    <xf numFmtId="41" fontId="0" fillId="0" borderId="17" xfId="61" applyNumberFormat="1" applyFont="1" applyBorder="1" applyAlignment="1" applyProtection="1">
      <alignment horizontal="right" vertical="center"/>
      <protection locked="0"/>
    </xf>
    <xf numFmtId="41" fontId="0" fillId="0" borderId="18" xfId="61" applyNumberFormat="1" applyFont="1" applyBorder="1" applyAlignment="1" applyProtection="1">
      <alignment horizontal="right" vertical="center"/>
      <protection locked="0"/>
    </xf>
    <xf numFmtId="41" fontId="0" fillId="0" borderId="22" xfId="61" applyNumberFormat="1" applyFont="1" applyBorder="1" applyAlignment="1" applyProtection="1">
      <alignment horizontal="right" vertical="center"/>
      <protection locked="0"/>
    </xf>
    <xf numFmtId="0" fontId="0" fillId="0" borderId="0" xfId="61" applyFont="1">
      <alignment/>
      <protection/>
    </xf>
    <xf numFmtId="41" fontId="0" fillId="0" borderId="12" xfId="61" applyNumberFormat="1" applyFont="1" applyBorder="1" applyAlignment="1" applyProtection="1">
      <alignment horizontal="right" vertical="center"/>
      <protection locked="0"/>
    </xf>
    <xf numFmtId="41" fontId="0" fillId="0" borderId="13" xfId="61" applyNumberFormat="1" applyFont="1" applyBorder="1" applyAlignment="1" applyProtection="1">
      <alignment horizontal="right" vertical="center"/>
      <protection locked="0"/>
    </xf>
    <xf numFmtId="41" fontId="0" fillId="0" borderId="23" xfId="61" applyNumberFormat="1" applyFont="1" applyBorder="1" applyAlignment="1" applyProtection="1">
      <alignment horizontal="right" vertical="center"/>
      <protection locked="0"/>
    </xf>
    <xf numFmtId="0" fontId="0" fillId="0" borderId="0" xfId="61" applyFont="1" applyBorder="1" applyAlignment="1">
      <alignment vertical="center"/>
      <protection/>
    </xf>
    <xf numFmtId="0" fontId="0" fillId="0" borderId="0" xfId="61" applyFont="1" applyBorder="1">
      <alignment/>
      <protection/>
    </xf>
    <xf numFmtId="0" fontId="4" fillId="0" borderId="10" xfId="61" applyFont="1" applyBorder="1" applyAlignment="1">
      <alignment horizontal="distributed" vertical="center"/>
      <protection/>
    </xf>
    <xf numFmtId="0" fontId="4" fillId="0" borderId="11" xfId="61" applyFont="1" applyBorder="1" applyAlignment="1">
      <alignment horizontal="distributed" vertical="center"/>
      <protection/>
    </xf>
    <xf numFmtId="41" fontId="4" fillId="0" borderId="12" xfId="61" applyNumberFormat="1" applyFont="1" applyBorder="1" applyAlignment="1" applyProtection="1">
      <alignment horizontal="right" vertical="center"/>
      <protection locked="0"/>
    </xf>
    <xf numFmtId="41" fontId="4" fillId="0" borderId="13" xfId="61" applyNumberFormat="1" applyFont="1" applyBorder="1" applyAlignment="1" applyProtection="1">
      <alignment horizontal="right" vertical="center"/>
      <protection locked="0"/>
    </xf>
    <xf numFmtId="41" fontId="4" fillId="0" borderId="23" xfId="61" applyNumberFormat="1" applyFont="1" applyBorder="1" applyAlignment="1" applyProtection="1">
      <alignment horizontal="right" vertical="center"/>
      <protection locked="0"/>
    </xf>
    <xf numFmtId="0" fontId="4" fillId="0" borderId="0" xfId="61" applyFont="1" applyBorder="1" applyAlignment="1">
      <alignment vertical="center"/>
      <protection/>
    </xf>
    <xf numFmtId="0" fontId="4" fillId="0" borderId="0" xfId="61" applyFont="1" applyBorder="1">
      <alignment/>
      <protection/>
    </xf>
    <xf numFmtId="0" fontId="4" fillId="0" borderId="43" xfId="61" applyFont="1" applyBorder="1" applyAlignment="1">
      <alignment horizontal="distributed" vertical="center" textRotation="255"/>
      <protection/>
    </xf>
    <xf numFmtId="41" fontId="4" fillId="0" borderId="25" xfId="61" applyNumberFormat="1" applyFont="1" applyBorder="1" applyAlignment="1" applyProtection="1">
      <alignment horizontal="right" vertical="center"/>
      <protection locked="0"/>
    </xf>
    <xf numFmtId="41" fontId="4" fillId="0" borderId="26" xfId="61" applyNumberFormat="1" applyFont="1" applyBorder="1" applyAlignment="1" applyProtection="1">
      <alignment horizontal="right" vertical="center"/>
      <protection locked="0"/>
    </xf>
    <xf numFmtId="41" fontId="4" fillId="0" borderId="24" xfId="61" applyNumberFormat="1" applyFont="1" applyBorder="1" applyAlignment="1" applyProtection="1">
      <alignment horizontal="right" vertical="center"/>
      <protection locked="0"/>
    </xf>
    <xf numFmtId="0" fontId="4" fillId="0" borderId="0" xfId="61" applyFont="1" applyAlignment="1">
      <alignment vertical="center"/>
      <protection/>
    </xf>
    <xf numFmtId="0" fontId="2" fillId="0" borderId="0" xfId="61">
      <alignment/>
      <protection/>
    </xf>
    <xf numFmtId="0" fontId="0" fillId="33" borderId="10" xfId="61" applyFont="1" applyFill="1" applyBorder="1" applyAlignment="1">
      <alignment vertical="top"/>
      <protection/>
    </xf>
    <xf numFmtId="0" fontId="0" fillId="33" borderId="0" xfId="61" applyFont="1" applyFill="1" applyBorder="1" applyAlignment="1">
      <alignment vertical="top"/>
      <protection/>
    </xf>
    <xf numFmtId="0" fontId="4" fillId="33" borderId="10" xfId="61" applyFont="1" applyFill="1" applyBorder="1">
      <alignment/>
      <protection/>
    </xf>
    <xf numFmtId="178" fontId="4" fillId="33" borderId="10" xfId="61" applyNumberFormat="1" applyFont="1" applyFill="1" applyBorder="1" applyAlignment="1">
      <alignment vertical="center"/>
      <protection/>
    </xf>
    <xf numFmtId="0" fontId="4" fillId="33" borderId="0" xfId="61" applyFont="1" applyFill="1" applyBorder="1" applyAlignment="1">
      <alignment vertical="center"/>
      <protection/>
    </xf>
    <xf numFmtId="41" fontId="4" fillId="34" borderId="14" xfId="61" applyNumberFormat="1" applyFont="1" applyFill="1" applyBorder="1" applyAlignment="1" applyProtection="1">
      <alignment horizontal="right" vertical="center"/>
      <protection locked="0"/>
    </xf>
    <xf numFmtId="41" fontId="4" fillId="34" borderId="13" xfId="61" applyNumberFormat="1" applyFont="1" applyFill="1" applyBorder="1" applyAlignment="1" applyProtection="1">
      <alignment horizontal="right" vertical="center"/>
      <protection locked="0"/>
    </xf>
    <xf numFmtId="177" fontId="0" fillId="34" borderId="34" xfId="0" applyNumberFormat="1" applyFont="1" applyFill="1" applyBorder="1" applyAlignment="1" applyProtection="1">
      <alignment horizontal="right" vertical="center"/>
      <protection locked="0"/>
    </xf>
    <xf numFmtId="41" fontId="4" fillId="34" borderId="12" xfId="61" applyNumberFormat="1" applyFont="1" applyFill="1" applyBorder="1" applyAlignment="1" applyProtection="1">
      <alignment horizontal="right" vertical="center"/>
      <protection locked="0"/>
    </xf>
    <xf numFmtId="41" fontId="4" fillId="34" borderId="0" xfId="61" applyNumberFormat="1" applyFont="1" applyFill="1" applyBorder="1" applyAlignment="1" applyProtection="1">
      <alignment horizontal="right" vertical="center"/>
      <protection locked="0"/>
    </xf>
    <xf numFmtId="41" fontId="4" fillId="34" borderId="34" xfId="61" applyNumberFormat="1" applyFont="1" applyFill="1" applyBorder="1" applyAlignment="1" applyProtection="1">
      <alignment horizontal="right" vertical="center"/>
      <protection locked="0"/>
    </xf>
    <xf numFmtId="41" fontId="4" fillId="34" borderId="11" xfId="61" applyNumberFormat="1" applyFont="1" applyFill="1" applyBorder="1" applyAlignment="1" applyProtection="1">
      <alignment horizontal="right" vertical="center"/>
      <protection locked="0"/>
    </xf>
    <xf numFmtId="41" fontId="4" fillId="34" borderId="19" xfId="61" applyNumberFormat="1" applyFont="1" applyFill="1" applyBorder="1" applyAlignment="1" applyProtection="1">
      <alignment horizontal="right" vertical="center"/>
      <protection locked="0"/>
    </xf>
    <xf numFmtId="41" fontId="4" fillId="34" borderId="18" xfId="61" applyNumberFormat="1" applyFont="1" applyFill="1" applyBorder="1" applyAlignment="1" applyProtection="1">
      <alignment horizontal="right" vertical="center"/>
      <protection locked="0"/>
    </xf>
    <xf numFmtId="177" fontId="0" fillId="34" borderId="13" xfId="0" applyNumberFormat="1" applyFont="1" applyFill="1" applyBorder="1" applyAlignment="1" applyProtection="1">
      <alignment horizontal="right" vertical="center"/>
      <protection locked="0"/>
    </xf>
    <xf numFmtId="41" fontId="4" fillId="34" borderId="17" xfId="61" applyNumberFormat="1" applyFont="1" applyFill="1" applyBorder="1" applyAlignment="1" applyProtection="1">
      <alignment horizontal="right" vertical="center"/>
      <protection locked="0"/>
    </xf>
    <xf numFmtId="41" fontId="4" fillId="34" borderId="44" xfId="61" applyNumberFormat="1" applyFont="1" applyFill="1" applyBorder="1" applyAlignment="1" applyProtection="1">
      <alignment horizontal="right" vertical="center"/>
      <protection locked="0"/>
    </xf>
    <xf numFmtId="177" fontId="4" fillId="34" borderId="13" xfId="0" applyNumberFormat="1" applyFont="1" applyFill="1" applyBorder="1" applyAlignment="1" applyProtection="1">
      <alignment horizontal="right" vertical="center"/>
      <protection locked="0"/>
    </xf>
    <xf numFmtId="177" fontId="4" fillId="34" borderId="13" xfId="0" applyNumberFormat="1" applyFont="1" applyFill="1" applyBorder="1" applyAlignment="1">
      <alignment horizontal="right" vertical="center"/>
    </xf>
    <xf numFmtId="41" fontId="4" fillId="34" borderId="14" xfId="61" applyNumberFormat="1" applyFont="1" applyFill="1" applyBorder="1" applyAlignment="1">
      <alignment horizontal="right" vertical="center"/>
      <protection/>
    </xf>
    <xf numFmtId="41" fontId="4" fillId="34" borderId="13" xfId="61" applyNumberFormat="1" applyFont="1" applyFill="1" applyBorder="1" applyAlignment="1">
      <alignment horizontal="right" vertical="center"/>
      <protection/>
    </xf>
    <xf numFmtId="41" fontId="4" fillId="34" borderId="12" xfId="61" applyNumberFormat="1" applyFont="1" applyFill="1" applyBorder="1" applyAlignment="1">
      <alignment horizontal="right" vertical="center"/>
      <protection/>
    </xf>
    <xf numFmtId="41" fontId="4" fillId="34" borderId="11" xfId="61" applyNumberFormat="1" applyFont="1" applyFill="1" applyBorder="1" applyAlignment="1">
      <alignment horizontal="right" vertical="center"/>
      <protection/>
    </xf>
    <xf numFmtId="41" fontId="4" fillId="34" borderId="27" xfId="61" applyNumberFormat="1" applyFont="1" applyFill="1" applyBorder="1" applyAlignment="1">
      <alignment horizontal="right" vertical="center"/>
      <protection/>
    </xf>
    <xf numFmtId="41" fontId="4" fillId="34" borderId="26" xfId="61" applyNumberFormat="1" applyFont="1" applyFill="1" applyBorder="1" applyAlignment="1">
      <alignment horizontal="right" vertical="center"/>
      <protection/>
    </xf>
    <xf numFmtId="177" fontId="4" fillId="34" borderId="26" xfId="0" applyNumberFormat="1" applyFont="1" applyFill="1" applyBorder="1" applyAlignment="1">
      <alignment horizontal="right" vertical="center"/>
    </xf>
    <xf numFmtId="41" fontId="4" fillId="34" borderId="25" xfId="61" applyNumberFormat="1" applyFont="1" applyFill="1" applyBorder="1" applyAlignment="1">
      <alignment horizontal="right" vertical="center"/>
      <protection/>
    </xf>
    <xf numFmtId="41" fontId="4" fillId="34" borderId="41" xfId="61" applyNumberFormat="1" applyFont="1" applyFill="1" applyBorder="1" applyAlignment="1">
      <alignment horizontal="right" vertical="center"/>
      <protection/>
    </xf>
    <xf numFmtId="178" fontId="4" fillId="34" borderId="18" xfId="61" applyNumberFormat="1" applyFont="1" applyFill="1" applyBorder="1" applyAlignment="1">
      <alignment vertical="center"/>
      <protection/>
    </xf>
    <xf numFmtId="178" fontId="4" fillId="34" borderId="19" xfId="61" applyNumberFormat="1" applyFont="1" applyFill="1" applyBorder="1" applyAlignment="1">
      <alignment vertical="center"/>
      <protection/>
    </xf>
    <xf numFmtId="178" fontId="4" fillId="34" borderId="13" xfId="61" applyNumberFormat="1" applyFont="1" applyFill="1" applyBorder="1" applyAlignment="1">
      <alignment vertical="center"/>
      <protection/>
    </xf>
    <xf numFmtId="178" fontId="4" fillId="34" borderId="14" xfId="61" applyNumberFormat="1" applyFont="1" applyFill="1" applyBorder="1" applyAlignment="1">
      <alignment vertical="center"/>
      <protection/>
    </xf>
    <xf numFmtId="178" fontId="4" fillId="34" borderId="13" xfId="61" applyNumberFormat="1" applyFont="1" applyFill="1" applyBorder="1" applyAlignment="1" applyProtection="1">
      <alignment horizontal="right" vertical="center"/>
      <protection locked="0"/>
    </xf>
    <xf numFmtId="178" fontId="4" fillId="34" borderId="14" xfId="61" applyNumberFormat="1" applyFont="1" applyFill="1" applyBorder="1" applyAlignment="1" applyProtection="1">
      <alignment horizontal="right" vertical="center"/>
      <protection locked="0"/>
    </xf>
    <xf numFmtId="178" fontId="4" fillId="34" borderId="26" xfId="61" applyNumberFormat="1" applyFont="1" applyFill="1" applyBorder="1" applyAlignment="1">
      <alignment vertical="center"/>
      <protection/>
    </xf>
    <xf numFmtId="178" fontId="4" fillId="34" borderId="27" xfId="61" applyNumberFormat="1" applyFont="1" applyFill="1" applyBorder="1" applyAlignment="1">
      <alignment vertical="center"/>
      <protection/>
    </xf>
    <xf numFmtId="0" fontId="4" fillId="0" borderId="40" xfId="60" applyFont="1" applyFill="1" applyBorder="1" applyProtection="1">
      <alignment/>
      <protection locked="0"/>
    </xf>
    <xf numFmtId="176" fontId="4" fillId="0" borderId="45" xfId="48" applyNumberFormat="1" applyFont="1" applyFill="1" applyBorder="1" applyAlignment="1" applyProtection="1">
      <alignment horizontal="right" vertical="center"/>
      <protection locked="0"/>
    </xf>
    <xf numFmtId="176" fontId="4" fillId="0" borderId="16" xfId="60" applyNumberFormat="1" applyFont="1" applyFill="1" applyBorder="1" applyAlignment="1" applyProtection="1">
      <alignment vertical="center"/>
      <protection locked="0"/>
    </xf>
    <xf numFmtId="176" fontId="4" fillId="0" borderId="15" xfId="60" applyNumberFormat="1" applyFont="1" applyFill="1" applyBorder="1" applyAlignment="1" applyProtection="1">
      <alignment vertical="center"/>
      <protection locked="0"/>
    </xf>
    <xf numFmtId="37" fontId="0" fillId="0" borderId="16" xfId="0" applyNumberFormat="1" applyFont="1" applyFill="1" applyBorder="1" applyAlignment="1" applyProtection="1">
      <alignment vertical="center"/>
      <protection/>
    </xf>
    <xf numFmtId="37" fontId="0" fillId="0" borderId="15" xfId="0" applyNumberFormat="1" applyFont="1" applyFill="1" applyBorder="1" applyAlignment="1" applyProtection="1">
      <alignment vertical="center"/>
      <protection/>
    </xf>
    <xf numFmtId="37" fontId="0" fillId="0" borderId="46" xfId="0" applyNumberFormat="1" applyFont="1" applyFill="1" applyBorder="1" applyAlignment="1" applyProtection="1">
      <alignment vertical="center"/>
      <protection/>
    </xf>
    <xf numFmtId="176" fontId="4" fillId="0" borderId="45" xfId="60" applyNumberFormat="1" applyFont="1" applyFill="1" applyBorder="1" applyAlignment="1" applyProtection="1">
      <alignment vertical="center"/>
      <protection locked="0"/>
    </xf>
    <xf numFmtId="37" fontId="4" fillId="0" borderId="23" xfId="0" applyNumberFormat="1" applyFont="1" applyFill="1" applyBorder="1" applyAlignment="1" applyProtection="1">
      <alignment vertical="center"/>
      <protection/>
    </xf>
    <xf numFmtId="37" fontId="4" fillId="0" borderId="46" xfId="0" applyNumberFormat="1" applyFont="1" applyFill="1" applyBorder="1" applyAlignment="1" applyProtection="1">
      <alignment vertical="center"/>
      <protection/>
    </xf>
    <xf numFmtId="0" fontId="4" fillId="33" borderId="47" xfId="61" applyFont="1" applyFill="1" applyBorder="1" applyAlignment="1">
      <alignment horizontal="center" vertical="center"/>
      <protection/>
    </xf>
    <xf numFmtId="0" fontId="4" fillId="33" borderId="48" xfId="61" applyFont="1" applyFill="1" applyBorder="1" applyAlignment="1">
      <alignment horizontal="center" vertical="center"/>
      <protection/>
    </xf>
    <xf numFmtId="0" fontId="0" fillId="0" borderId="48" xfId="0" applyBorder="1" applyAlignment="1">
      <alignment horizontal="center" vertical="center"/>
    </xf>
    <xf numFmtId="176" fontId="4" fillId="33" borderId="0" xfId="61" applyNumberFormat="1" applyFont="1" applyFill="1" applyBorder="1" applyAlignment="1">
      <alignment horizontal="distributed" vertical="center"/>
      <protection/>
    </xf>
    <xf numFmtId="176" fontId="4" fillId="33" borderId="49" xfId="61" applyNumberFormat="1" applyFont="1" applyFill="1" applyBorder="1" applyAlignment="1">
      <alignment horizontal="distributed" vertical="center"/>
      <protection/>
    </xf>
    <xf numFmtId="176" fontId="4" fillId="33" borderId="14" xfId="61" applyNumberFormat="1" applyFont="1" applyFill="1" applyBorder="1" applyAlignment="1">
      <alignment horizontal="distributed" vertical="center"/>
      <protection/>
    </xf>
    <xf numFmtId="176" fontId="4" fillId="33" borderId="27" xfId="61" applyNumberFormat="1" applyFont="1" applyFill="1" applyBorder="1" applyAlignment="1">
      <alignment horizontal="distributed" vertical="center"/>
      <protection/>
    </xf>
    <xf numFmtId="176" fontId="4" fillId="0" borderId="18" xfId="61" applyNumberFormat="1" applyFont="1" applyFill="1" applyBorder="1" applyAlignment="1">
      <alignment horizontal="center" vertical="center"/>
      <protection/>
    </xf>
    <xf numFmtId="176" fontId="4" fillId="0" borderId="26" xfId="61" applyNumberFormat="1" applyFont="1" applyFill="1" applyBorder="1" applyAlignment="1">
      <alignment horizontal="center" vertical="center"/>
      <protection/>
    </xf>
    <xf numFmtId="176" fontId="4" fillId="0" borderId="22" xfId="61" applyNumberFormat="1" applyFont="1" applyFill="1" applyBorder="1" applyAlignment="1">
      <alignment horizontal="center" vertical="center"/>
      <protection/>
    </xf>
    <xf numFmtId="176" fontId="4" fillId="0" borderId="24" xfId="61" applyNumberFormat="1" applyFont="1" applyFill="1" applyBorder="1" applyAlignment="1">
      <alignment horizontal="center" vertical="center"/>
      <protection/>
    </xf>
    <xf numFmtId="176" fontId="4" fillId="33" borderId="13" xfId="61" applyNumberFormat="1" applyFont="1" applyFill="1" applyBorder="1" applyAlignment="1">
      <alignment horizontal="distributed" vertical="center"/>
      <protection/>
    </xf>
    <xf numFmtId="176" fontId="4" fillId="33" borderId="26" xfId="61" applyNumberFormat="1" applyFont="1" applyFill="1" applyBorder="1" applyAlignment="1">
      <alignment horizontal="distributed" vertical="center"/>
      <protection/>
    </xf>
    <xf numFmtId="176" fontId="4" fillId="33" borderId="19" xfId="61" applyNumberFormat="1" applyFont="1" applyFill="1" applyBorder="1" applyAlignment="1">
      <alignment horizontal="distributed" vertical="center"/>
      <protection/>
    </xf>
    <xf numFmtId="0" fontId="4" fillId="33" borderId="50" xfId="61" applyFont="1" applyFill="1" applyBorder="1" applyAlignment="1">
      <alignment horizontal="center" vertical="center"/>
      <protection/>
    </xf>
    <xf numFmtId="0" fontId="4" fillId="33" borderId="51" xfId="61"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11" xfId="61" applyFont="1" applyFill="1" applyBorder="1" applyAlignment="1">
      <alignment horizontal="center" vertical="center"/>
      <protection/>
    </xf>
    <xf numFmtId="0" fontId="4" fillId="33" borderId="43" xfId="61" applyFont="1" applyFill="1" applyBorder="1" applyAlignment="1">
      <alignment horizontal="center" vertical="center"/>
      <protection/>
    </xf>
    <xf numFmtId="0" fontId="4" fillId="33" borderId="41" xfId="6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26" xfId="61" applyNumberFormat="1" applyFont="1" applyFill="1" applyBorder="1" applyAlignment="1">
      <alignment horizontal="center" vertical="center"/>
      <protection/>
    </xf>
    <xf numFmtId="176" fontId="4" fillId="0" borderId="22" xfId="61" applyNumberFormat="1" applyFont="1" applyFill="1" applyBorder="1" applyAlignment="1">
      <alignment horizontal="center" vertical="center"/>
      <protection/>
    </xf>
    <xf numFmtId="176" fontId="4" fillId="0" borderId="24" xfId="61" applyNumberFormat="1" applyFont="1" applyFill="1" applyBorder="1" applyAlignment="1">
      <alignment horizontal="center" vertical="center"/>
      <protection/>
    </xf>
    <xf numFmtId="176" fontId="4" fillId="0" borderId="19" xfId="61" applyNumberFormat="1" applyFont="1" applyFill="1" applyBorder="1" applyAlignment="1">
      <alignment horizontal="distributed" vertical="center"/>
      <protection/>
    </xf>
    <xf numFmtId="176" fontId="4" fillId="0" borderId="27" xfId="61" applyNumberFormat="1" applyFont="1" applyFill="1" applyBorder="1" applyAlignment="1">
      <alignment horizontal="distributed" vertical="center"/>
      <protection/>
    </xf>
    <xf numFmtId="0" fontId="0" fillId="0" borderId="26" xfId="0" applyBorder="1" applyAlignment="1">
      <alignment horizontal="center" vertical="center"/>
    </xf>
    <xf numFmtId="0" fontId="4" fillId="33" borderId="52" xfId="61" applyFont="1" applyFill="1" applyBorder="1" applyAlignment="1">
      <alignment horizontal="distributed" vertical="center"/>
      <protection/>
    </xf>
    <xf numFmtId="0" fontId="4" fillId="33" borderId="44" xfId="61" applyFont="1" applyFill="1" applyBorder="1" applyAlignment="1">
      <alignment horizontal="distributed" vertical="center"/>
      <protection/>
    </xf>
    <xf numFmtId="0" fontId="4" fillId="33" borderId="10" xfId="61" applyFont="1" applyFill="1" applyBorder="1" applyAlignment="1">
      <alignment horizontal="distributed" vertical="center"/>
      <protection/>
    </xf>
    <xf numFmtId="0" fontId="4" fillId="33" borderId="11" xfId="61" applyFont="1" applyFill="1" applyBorder="1" applyAlignment="1">
      <alignment horizontal="distributed" vertical="center"/>
      <protection/>
    </xf>
    <xf numFmtId="176" fontId="4" fillId="0" borderId="18" xfId="61" applyNumberFormat="1" applyFont="1" applyFill="1" applyBorder="1" applyAlignment="1">
      <alignment horizontal="distributed" vertical="center"/>
      <protection/>
    </xf>
    <xf numFmtId="176" fontId="4" fillId="0" borderId="26" xfId="61" applyNumberFormat="1" applyFont="1" applyFill="1" applyBorder="1" applyAlignment="1">
      <alignment horizontal="distributed" vertical="center"/>
      <protection/>
    </xf>
    <xf numFmtId="0" fontId="4" fillId="33" borderId="37" xfId="61" applyFont="1" applyFill="1" applyBorder="1" applyAlignment="1">
      <alignment horizontal="center" vertical="center" textRotation="255" wrapText="1"/>
      <protection/>
    </xf>
    <xf numFmtId="0" fontId="4" fillId="33" borderId="37" xfId="61" applyFont="1" applyFill="1" applyBorder="1" applyAlignment="1">
      <alignment vertical="center"/>
      <protection/>
    </xf>
    <xf numFmtId="0" fontId="4" fillId="33" borderId="38" xfId="61" applyFont="1" applyFill="1" applyBorder="1" applyAlignment="1">
      <alignment vertical="center"/>
      <protection/>
    </xf>
    <xf numFmtId="0" fontId="2" fillId="33" borderId="0" xfId="61" applyFont="1" applyFill="1" applyAlignment="1">
      <alignment horizontal="left" vertical="top" wrapText="1"/>
      <protection/>
    </xf>
    <xf numFmtId="0" fontId="2" fillId="33" borderId="0" xfId="61" applyFont="1" applyFill="1" applyAlignment="1">
      <alignment horizontal="left" wrapText="1"/>
      <protection/>
    </xf>
    <xf numFmtId="0" fontId="4" fillId="33" borderId="53" xfId="61" applyFont="1" applyFill="1" applyBorder="1" applyAlignment="1">
      <alignment horizontal="center" vertical="distributed" textRotation="255"/>
      <protection/>
    </xf>
    <xf numFmtId="0" fontId="4" fillId="33" borderId="37" xfId="61" applyFont="1" applyFill="1" applyBorder="1" applyAlignment="1">
      <alignment horizontal="center" vertical="distributed" textRotation="255"/>
      <protection/>
    </xf>
    <xf numFmtId="0" fontId="4" fillId="33" borderId="45" xfId="61" applyFont="1" applyFill="1" applyBorder="1" applyAlignment="1">
      <alignment horizontal="center" vertical="distributed" textRotation="255"/>
      <protection/>
    </xf>
    <xf numFmtId="176" fontId="4" fillId="0" borderId="54" xfId="61" applyNumberFormat="1" applyFont="1" applyBorder="1" applyAlignment="1">
      <alignment horizontal="distributed" vertical="center"/>
      <protection/>
    </xf>
    <xf numFmtId="176" fontId="4" fillId="0" borderId="24" xfId="61" applyNumberFormat="1" applyFont="1" applyBorder="1" applyAlignment="1">
      <alignment horizontal="distributed" vertical="center"/>
      <protection/>
    </xf>
    <xf numFmtId="0" fontId="0" fillId="0" borderId="47" xfId="61" applyFont="1" applyBorder="1" applyAlignment="1">
      <alignment horizontal="distributed" vertical="center"/>
      <protection/>
    </xf>
    <xf numFmtId="0" fontId="0" fillId="0" borderId="55" xfId="61" applyFont="1" applyBorder="1" applyAlignment="1">
      <alignment horizontal="distributed" vertical="center"/>
      <protection/>
    </xf>
    <xf numFmtId="176" fontId="4" fillId="0" borderId="31" xfId="61" applyNumberFormat="1" applyFont="1" applyBorder="1" applyAlignment="1">
      <alignment horizontal="distributed" vertical="center"/>
      <protection/>
    </xf>
    <xf numFmtId="176" fontId="4" fillId="0" borderId="27" xfId="61" applyNumberFormat="1" applyFont="1" applyBorder="1" applyAlignment="1">
      <alignment horizontal="distributed" vertical="center"/>
      <protection/>
    </xf>
    <xf numFmtId="179" fontId="4" fillId="0" borderId="50" xfId="61" applyNumberFormat="1" applyFont="1" applyBorder="1" applyAlignment="1">
      <alignment horizontal="distributed" vertical="center"/>
      <protection/>
    </xf>
    <xf numFmtId="0" fontId="4" fillId="0" borderId="51" xfId="61" applyFont="1" applyBorder="1" applyAlignment="1">
      <alignment horizontal="distributed" vertical="center"/>
      <protection/>
    </xf>
    <xf numFmtId="0" fontId="4" fillId="0" borderId="43" xfId="61" applyFont="1" applyBorder="1" applyAlignment="1">
      <alignment horizontal="distributed" vertical="center"/>
      <protection/>
    </xf>
    <xf numFmtId="0" fontId="4" fillId="0" borderId="41" xfId="61" applyFont="1" applyBorder="1" applyAlignment="1">
      <alignment horizontal="distributed" vertical="center"/>
      <protection/>
    </xf>
    <xf numFmtId="176" fontId="4" fillId="0" borderId="40" xfId="61" applyNumberFormat="1" applyFont="1" applyBorder="1" applyAlignment="1">
      <alignment horizontal="distributed" vertical="center"/>
      <protection/>
    </xf>
    <xf numFmtId="176" fontId="4" fillId="0" borderId="49" xfId="61" applyNumberFormat="1" applyFont="1" applyBorder="1" applyAlignment="1">
      <alignment horizontal="distributed" vertical="center"/>
      <protection/>
    </xf>
    <xf numFmtId="0" fontId="0" fillId="0" borderId="52" xfId="61" applyFont="1" applyBorder="1" applyAlignment="1">
      <alignment horizontal="distributed" vertical="center"/>
      <protection/>
    </xf>
    <xf numFmtId="0" fontId="0" fillId="0" borderId="44" xfId="61" applyFont="1" applyBorder="1" applyAlignment="1">
      <alignment horizontal="distributed" vertical="center"/>
      <protection/>
    </xf>
    <xf numFmtId="0" fontId="0" fillId="33" borderId="10" xfId="61" applyFont="1" applyFill="1" applyBorder="1" applyAlignment="1">
      <alignment horizontal="distributed" vertical="center"/>
      <protection/>
    </xf>
    <xf numFmtId="0" fontId="0" fillId="33" borderId="11" xfId="61" applyFont="1" applyFill="1" applyBorder="1" applyAlignment="1">
      <alignment horizontal="distributed" vertical="center"/>
      <protection/>
    </xf>
    <xf numFmtId="0" fontId="0" fillId="0" borderId="10" xfId="61" applyFont="1" applyBorder="1" applyAlignment="1">
      <alignment horizontal="distributed" vertical="center"/>
      <protection/>
    </xf>
    <xf numFmtId="0" fontId="0" fillId="0" borderId="11" xfId="61" applyFont="1" applyBorder="1" applyAlignment="1">
      <alignment horizontal="distributed" vertical="center"/>
      <protection/>
    </xf>
    <xf numFmtId="0" fontId="4" fillId="0" borderId="56" xfId="60" applyFont="1" applyFill="1" applyBorder="1" applyAlignment="1" applyProtection="1">
      <alignment horizontal="center" vertical="center"/>
      <protection locked="0"/>
    </xf>
    <xf numFmtId="0" fontId="4" fillId="0" borderId="39" xfId="60" applyFont="1" applyFill="1" applyBorder="1" applyAlignment="1" applyProtection="1">
      <alignment horizontal="center" vertical="center"/>
      <protection locked="0"/>
    </xf>
    <xf numFmtId="0" fontId="4" fillId="0" borderId="45" xfId="60" applyFont="1" applyFill="1" applyBorder="1" applyAlignment="1" applyProtection="1">
      <alignment horizontal="distributed" vertical="center"/>
      <protection locked="0"/>
    </xf>
    <xf numFmtId="0" fontId="4" fillId="0" borderId="46" xfId="60" applyFont="1" applyFill="1" applyBorder="1" applyAlignment="1" applyProtection="1">
      <alignment horizontal="distributed" vertical="center"/>
      <protection locked="0"/>
    </xf>
    <xf numFmtId="0" fontId="4" fillId="0" borderId="53" xfId="60" applyFont="1" applyFill="1" applyBorder="1" applyAlignment="1" applyProtection="1">
      <alignment horizontal="distributed" vertical="center"/>
      <protection locked="0"/>
    </xf>
    <xf numFmtId="0" fontId="4" fillId="0" borderId="22" xfId="60" applyFont="1" applyFill="1" applyBorder="1" applyAlignment="1" applyProtection="1">
      <alignment horizontal="distributed" vertical="center"/>
      <protection locked="0"/>
    </xf>
    <xf numFmtId="0" fontId="4" fillId="0" borderId="37" xfId="60" applyFont="1" applyFill="1" applyBorder="1" applyAlignment="1" applyProtection="1">
      <alignment horizontal="distributed" vertical="center"/>
      <protection locked="0"/>
    </xf>
    <xf numFmtId="0" fontId="4" fillId="0" borderId="23" xfId="60" applyFont="1" applyFill="1" applyBorder="1" applyAlignment="1" applyProtection="1">
      <alignment horizontal="distributed" vertical="center"/>
      <protection locked="0"/>
    </xf>
    <xf numFmtId="0" fontId="4" fillId="0" borderId="10" xfId="60" applyFont="1" applyFill="1" applyBorder="1" applyAlignment="1" applyProtection="1">
      <alignment horizontal="distributed" vertical="center"/>
      <protection locked="0"/>
    </xf>
    <xf numFmtId="0" fontId="4" fillId="0" borderId="11" xfId="60" applyFont="1" applyFill="1" applyBorder="1" applyAlignment="1" applyProtection="1">
      <alignment horizontal="distributed" vertical="center"/>
      <protection locked="0"/>
    </xf>
    <xf numFmtId="0" fontId="4" fillId="0" borderId="38" xfId="60" applyFont="1" applyFill="1" applyBorder="1" applyAlignment="1" applyProtection="1">
      <alignment horizontal="distributed" vertical="center"/>
      <protection locked="0"/>
    </xf>
    <xf numFmtId="0" fontId="4" fillId="0" borderId="24" xfId="60" applyFont="1" applyFill="1" applyBorder="1" applyAlignment="1" applyProtection="1">
      <alignment horizontal="distributed"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06_02" xfId="60"/>
    <cellStyle name="標準_h6～h1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U40"/>
  <sheetViews>
    <sheetView tabSelected="1" view="pageBreakPreview" zoomScale="70" zoomScaleSheetLayoutView="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5.375" style="47" customWidth="1"/>
    <col min="2" max="2" width="9.625" style="47" customWidth="1"/>
    <col min="3" max="10" width="9.875" style="47" customWidth="1"/>
    <col min="11" max="11" width="10.875" style="47" customWidth="1"/>
    <col min="12" max="13" width="12.25390625" style="47" customWidth="1"/>
    <col min="14" max="15" width="12.25390625" style="49" customWidth="1"/>
    <col min="16" max="16" width="12.25390625" style="50" customWidth="1"/>
    <col min="17" max="20" width="12.25390625" style="49" customWidth="1"/>
    <col min="21" max="28" width="9.00390625" style="47" customWidth="1"/>
    <col min="29" max="29" width="12.00390625" style="47" customWidth="1"/>
    <col min="30" max="30" width="10.875" style="47" customWidth="1"/>
    <col min="31" max="32" width="11.875" style="47" customWidth="1"/>
    <col min="33" max="33" width="11.875" style="49" customWidth="1"/>
    <col min="34" max="38" width="11.875" style="47" customWidth="1"/>
    <col min="40" max="16384" width="9.00390625" style="47" customWidth="1"/>
  </cols>
  <sheetData>
    <row r="1" spans="1:33" s="2" customFormat="1" ht="27.75" customHeight="1">
      <c r="A1" s="1" t="s">
        <v>0</v>
      </c>
      <c r="C1" s="2" t="s">
        <v>1</v>
      </c>
      <c r="N1" s="3"/>
      <c r="O1" s="3"/>
      <c r="P1" s="4"/>
      <c r="Q1" s="3"/>
      <c r="R1" s="3"/>
      <c r="S1" s="3"/>
      <c r="T1" s="3"/>
      <c r="U1" s="2" t="s">
        <v>1</v>
      </c>
      <c r="AG1" s="3"/>
    </row>
    <row r="2" spans="14:33" s="2" customFormat="1" ht="16.5" customHeight="1" thickBot="1">
      <c r="N2" s="3"/>
      <c r="O2" s="3"/>
      <c r="P2" s="4"/>
      <c r="Q2" s="3"/>
      <c r="R2" s="3"/>
      <c r="S2" s="3"/>
      <c r="T2" s="3"/>
      <c r="AG2" s="3"/>
    </row>
    <row r="3" spans="1:40" s="5" customFormat="1" ht="21" customHeight="1">
      <c r="A3" s="190" t="s">
        <v>2</v>
      </c>
      <c r="B3" s="191"/>
      <c r="C3" s="176" t="s">
        <v>3</v>
      </c>
      <c r="D3" s="177"/>
      <c r="E3" s="177"/>
      <c r="F3" s="177"/>
      <c r="G3" s="177"/>
      <c r="H3" s="177"/>
      <c r="I3" s="177"/>
      <c r="J3" s="177"/>
      <c r="K3" s="177"/>
      <c r="L3" s="177"/>
      <c r="M3" s="177"/>
      <c r="N3" s="178"/>
      <c r="O3" s="178"/>
      <c r="P3" s="178"/>
      <c r="Q3" s="178"/>
      <c r="R3" s="178"/>
      <c r="S3" s="178"/>
      <c r="T3" s="178"/>
      <c r="U3" s="176" t="s">
        <v>4</v>
      </c>
      <c r="V3" s="177"/>
      <c r="W3" s="177"/>
      <c r="X3" s="177"/>
      <c r="Y3" s="177"/>
      <c r="Z3" s="177"/>
      <c r="AA3" s="177"/>
      <c r="AB3" s="177"/>
      <c r="AC3" s="177"/>
      <c r="AD3" s="177"/>
      <c r="AE3" s="177"/>
      <c r="AF3" s="178"/>
      <c r="AG3" s="178"/>
      <c r="AH3" s="178"/>
      <c r="AI3" s="178"/>
      <c r="AJ3" s="178"/>
      <c r="AK3" s="178"/>
      <c r="AL3" s="178"/>
      <c r="AM3" s="130"/>
      <c r="AN3" s="131"/>
    </row>
    <row r="4" spans="1:99" s="6" customFormat="1" ht="18.75" customHeight="1">
      <c r="A4" s="192"/>
      <c r="B4" s="193"/>
      <c r="C4" s="179" t="s">
        <v>5</v>
      </c>
      <c r="D4" s="181" t="s">
        <v>6</v>
      </c>
      <c r="E4" s="181" t="s">
        <v>7</v>
      </c>
      <c r="F4" s="181" t="s">
        <v>8</v>
      </c>
      <c r="G4" s="181" t="s">
        <v>9</v>
      </c>
      <c r="H4" s="181" t="s">
        <v>10</v>
      </c>
      <c r="I4" s="181" t="s">
        <v>11</v>
      </c>
      <c r="J4" s="181" t="s">
        <v>12</v>
      </c>
      <c r="K4" s="187" t="s">
        <v>13</v>
      </c>
      <c r="L4" s="181" t="s">
        <v>14</v>
      </c>
      <c r="M4" s="189" t="s">
        <v>15</v>
      </c>
      <c r="N4" s="200" t="s">
        <v>16</v>
      </c>
      <c r="O4" s="196" t="s">
        <v>17</v>
      </c>
      <c r="P4" s="196" t="s">
        <v>18</v>
      </c>
      <c r="Q4" s="196" t="s">
        <v>19</v>
      </c>
      <c r="R4" s="196" t="s">
        <v>20</v>
      </c>
      <c r="S4" s="196" t="s">
        <v>75</v>
      </c>
      <c r="T4" s="198" t="s">
        <v>115</v>
      </c>
      <c r="U4" s="179" t="s">
        <v>5</v>
      </c>
      <c r="V4" s="181" t="s">
        <v>6</v>
      </c>
      <c r="W4" s="181" t="s">
        <v>7</v>
      </c>
      <c r="X4" s="181" t="s">
        <v>8</v>
      </c>
      <c r="Y4" s="181" t="s">
        <v>9</v>
      </c>
      <c r="Z4" s="181" t="s">
        <v>10</v>
      </c>
      <c r="AA4" s="181" t="s">
        <v>11</v>
      </c>
      <c r="AB4" s="181" t="s">
        <v>12</v>
      </c>
      <c r="AC4" s="187" t="s">
        <v>13</v>
      </c>
      <c r="AD4" s="181" t="s">
        <v>14</v>
      </c>
      <c r="AE4" s="189" t="s">
        <v>15</v>
      </c>
      <c r="AF4" s="200" t="s">
        <v>16</v>
      </c>
      <c r="AG4" s="207" t="s">
        <v>21</v>
      </c>
      <c r="AH4" s="207" t="s">
        <v>22</v>
      </c>
      <c r="AI4" s="207" t="s">
        <v>23</v>
      </c>
      <c r="AJ4" s="207" t="s">
        <v>24</v>
      </c>
      <c r="AK4" s="183" t="s">
        <v>110</v>
      </c>
      <c r="AL4" s="185" t="s">
        <v>114</v>
      </c>
      <c r="AM4" s="132"/>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row>
    <row r="5" spans="1:99" s="6" customFormat="1" ht="18.75" customHeight="1" thickBot="1">
      <c r="A5" s="194"/>
      <c r="B5" s="195"/>
      <c r="C5" s="180"/>
      <c r="D5" s="182"/>
      <c r="E5" s="182"/>
      <c r="F5" s="182"/>
      <c r="G5" s="182"/>
      <c r="H5" s="182"/>
      <c r="I5" s="182"/>
      <c r="J5" s="182"/>
      <c r="K5" s="188"/>
      <c r="L5" s="182"/>
      <c r="M5" s="182"/>
      <c r="N5" s="201"/>
      <c r="O5" s="197"/>
      <c r="P5" s="202"/>
      <c r="Q5" s="202"/>
      <c r="R5" s="197"/>
      <c r="S5" s="197"/>
      <c r="T5" s="199"/>
      <c r="U5" s="180"/>
      <c r="V5" s="182"/>
      <c r="W5" s="182"/>
      <c r="X5" s="182"/>
      <c r="Y5" s="182"/>
      <c r="Z5" s="182"/>
      <c r="AA5" s="182"/>
      <c r="AB5" s="182"/>
      <c r="AC5" s="188"/>
      <c r="AD5" s="182"/>
      <c r="AE5" s="182"/>
      <c r="AF5" s="201"/>
      <c r="AG5" s="208"/>
      <c r="AH5" s="208"/>
      <c r="AI5" s="208"/>
      <c r="AJ5" s="208"/>
      <c r="AK5" s="184"/>
      <c r="AL5" s="186"/>
      <c r="AM5" s="132"/>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row>
    <row r="6" spans="1:40" s="19" customFormat="1" ht="24.75" customHeight="1">
      <c r="A6" s="205" t="s">
        <v>25</v>
      </c>
      <c r="B6" s="206"/>
      <c r="C6" s="10">
        <v>167</v>
      </c>
      <c r="D6" s="11">
        <v>160</v>
      </c>
      <c r="E6" s="11">
        <v>181</v>
      </c>
      <c r="F6" s="11">
        <v>188</v>
      </c>
      <c r="G6" s="11">
        <v>172</v>
      </c>
      <c r="H6" s="11">
        <v>291</v>
      </c>
      <c r="I6" s="11">
        <v>300</v>
      </c>
      <c r="J6" s="11">
        <v>354</v>
      </c>
      <c r="K6" s="11">
        <v>372</v>
      </c>
      <c r="L6" s="12">
        <v>330</v>
      </c>
      <c r="M6" s="12">
        <v>265</v>
      </c>
      <c r="N6" s="135">
        <v>199</v>
      </c>
      <c r="O6" s="136">
        <v>172</v>
      </c>
      <c r="P6" s="137">
        <v>150</v>
      </c>
      <c r="Q6" s="138">
        <v>132</v>
      </c>
      <c r="R6" s="139">
        <v>113</v>
      </c>
      <c r="S6" s="140">
        <v>96</v>
      </c>
      <c r="T6" s="141">
        <v>123</v>
      </c>
      <c r="U6" s="13">
        <v>8.037347194147657</v>
      </c>
      <c r="V6" s="14">
        <v>8.260622644431825</v>
      </c>
      <c r="W6" s="14">
        <v>9.143261264902002</v>
      </c>
      <c r="X6" s="14">
        <v>9.454838060752364</v>
      </c>
      <c r="Y6" s="14">
        <v>8.764331210191083</v>
      </c>
      <c r="Z6" s="14">
        <v>14.906259604548715</v>
      </c>
      <c r="AA6" s="14">
        <v>16.86719892049927</v>
      </c>
      <c r="AB6" s="14">
        <v>19.199479336153598</v>
      </c>
      <c r="AC6" s="14">
        <v>20.01291155584248</v>
      </c>
      <c r="AD6" s="15">
        <v>18.249184316761596</v>
      </c>
      <c r="AE6" s="16">
        <v>15.2</v>
      </c>
      <c r="AF6" s="16">
        <v>11.78142205908472</v>
      </c>
      <c r="AG6" s="17">
        <v>10.80741438894125</v>
      </c>
      <c r="AH6" s="18">
        <v>9.540770894288258</v>
      </c>
      <c r="AI6" s="18">
        <v>8.652900688298917</v>
      </c>
      <c r="AJ6" s="18">
        <v>7.495854063018243</v>
      </c>
      <c r="AK6" s="16">
        <v>6.57129166951879</v>
      </c>
      <c r="AL6" s="16">
        <f>T6/'参考表２'!T3*1000</f>
        <v>8.772555452535483</v>
      </c>
      <c r="AM6" s="133"/>
      <c r="AN6" s="134"/>
    </row>
    <row r="7" spans="1:40" s="19" customFormat="1" ht="24.75" customHeight="1">
      <c r="A7" s="203" t="s">
        <v>26</v>
      </c>
      <c r="B7" s="204"/>
      <c r="C7" s="20">
        <v>83</v>
      </c>
      <c r="D7" s="21">
        <v>80</v>
      </c>
      <c r="E7" s="21">
        <v>81</v>
      </c>
      <c r="F7" s="21">
        <v>99</v>
      </c>
      <c r="G7" s="21">
        <v>88</v>
      </c>
      <c r="H7" s="21">
        <v>147</v>
      </c>
      <c r="I7" s="21">
        <v>142</v>
      </c>
      <c r="J7" s="21">
        <v>169</v>
      </c>
      <c r="K7" s="21">
        <v>160</v>
      </c>
      <c r="L7" s="22">
        <v>140</v>
      </c>
      <c r="M7" s="22">
        <v>108</v>
      </c>
      <c r="N7" s="142">
        <v>89</v>
      </c>
      <c r="O7" s="143">
        <v>75</v>
      </c>
      <c r="P7" s="144">
        <v>56</v>
      </c>
      <c r="Q7" s="145">
        <v>55</v>
      </c>
      <c r="R7" s="143">
        <v>47</v>
      </c>
      <c r="S7" s="143">
        <v>31</v>
      </c>
      <c r="T7" s="146">
        <v>42</v>
      </c>
      <c r="U7" s="23">
        <v>12.118557453642868</v>
      </c>
      <c r="V7" s="24">
        <v>12.232415902140673</v>
      </c>
      <c r="W7" s="24">
        <v>12.263436790310372</v>
      </c>
      <c r="X7" s="24">
        <v>15.153834379305065</v>
      </c>
      <c r="Y7" s="24">
        <v>13.607546002783362</v>
      </c>
      <c r="Z7" s="24">
        <v>22.7765726681128</v>
      </c>
      <c r="AA7" s="24">
        <v>23.20640627553522</v>
      </c>
      <c r="AB7" s="24">
        <v>27.27126028723576</v>
      </c>
      <c r="AC7" s="24">
        <v>25.36059597400539</v>
      </c>
      <c r="AD7" s="25">
        <v>22.52977148374638</v>
      </c>
      <c r="AE7" s="26">
        <v>17.8</v>
      </c>
      <c r="AF7" s="26">
        <v>14.93288590604027</v>
      </c>
      <c r="AG7" s="158">
        <v>13.225180744136837</v>
      </c>
      <c r="AH7" s="158">
        <v>10.202222627072327</v>
      </c>
      <c r="AI7" s="158">
        <v>10.340289528106787</v>
      </c>
      <c r="AJ7" s="158">
        <v>9.04716073147257</v>
      </c>
      <c r="AK7" s="159">
        <v>6.298252742787485</v>
      </c>
      <c r="AL7" s="159">
        <f>T7/'参考表２'!T4*1000</f>
        <v>8.702859510982181</v>
      </c>
      <c r="AM7" s="133"/>
      <c r="AN7" s="134"/>
    </row>
    <row r="8" spans="1:39" s="7" customFormat="1" ht="24.75" customHeight="1">
      <c r="A8" s="205" t="s">
        <v>27</v>
      </c>
      <c r="B8" s="206"/>
      <c r="C8" s="10">
        <v>39</v>
      </c>
      <c r="D8" s="11">
        <v>39</v>
      </c>
      <c r="E8" s="11">
        <v>40</v>
      </c>
      <c r="F8" s="11">
        <v>37</v>
      </c>
      <c r="G8" s="11">
        <v>40</v>
      </c>
      <c r="H8" s="11">
        <v>55</v>
      </c>
      <c r="I8" s="11">
        <v>68</v>
      </c>
      <c r="J8" s="11">
        <v>72</v>
      </c>
      <c r="K8" s="11">
        <v>66</v>
      </c>
      <c r="L8" s="12">
        <v>72</v>
      </c>
      <c r="M8" s="12">
        <v>64</v>
      </c>
      <c r="N8" s="135">
        <v>47</v>
      </c>
      <c r="O8" s="136">
        <v>39</v>
      </c>
      <c r="P8" s="144">
        <v>36</v>
      </c>
      <c r="Q8" s="138">
        <v>30</v>
      </c>
      <c r="R8" s="136">
        <v>23</v>
      </c>
      <c r="S8" s="136">
        <v>25</v>
      </c>
      <c r="T8" s="141">
        <v>33</v>
      </c>
      <c r="U8" s="13">
        <v>8.0545229244114</v>
      </c>
      <c r="V8" s="14">
        <v>8.614976805831677</v>
      </c>
      <c r="W8" s="14">
        <v>8.64864864864865</v>
      </c>
      <c r="X8" s="14">
        <v>8.03300043421624</v>
      </c>
      <c r="Y8" s="14">
        <v>8.880994671403197</v>
      </c>
      <c r="Z8" s="14">
        <v>12.24671565352928</v>
      </c>
      <c r="AA8" s="14">
        <v>16.69941060903733</v>
      </c>
      <c r="AB8" s="14">
        <v>17.299375300336376</v>
      </c>
      <c r="AC8" s="14">
        <v>16.172506738544474</v>
      </c>
      <c r="AD8" s="15">
        <v>17.79975278121137</v>
      </c>
      <c r="AE8" s="27">
        <v>16.3</v>
      </c>
      <c r="AF8" s="27">
        <v>12.1793210676341</v>
      </c>
      <c r="AG8" s="160">
        <v>10.416666666666666</v>
      </c>
      <c r="AH8" s="160">
        <v>9.503695881731785</v>
      </c>
      <c r="AI8" s="160">
        <v>8.114687584527996</v>
      </c>
      <c r="AJ8" s="160">
        <v>6.184458187684862</v>
      </c>
      <c r="AK8" s="161">
        <v>6.838074398249453</v>
      </c>
      <c r="AL8" s="161">
        <f>T8/'参考表２'!T5*1000</f>
        <v>9.417808219178081</v>
      </c>
      <c r="AM8" s="133"/>
    </row>
    <row r="9" spans="1:39" s="7" customFormat="1" ht="24.75" customHeight="1">
      <c r="A9" s="205" t="s">
        <v>28</v>
      </c>
      <c r="B9" s="206"/>
      <c r="C9" s="10">
        <v>5</v>
      </c>
      <c r="D9" s="11">
        <v>2</v>
      </c>
      <c r="E9" s="11">
        <v>6</v>
      </c>
      <c r="F9" s="11">
        <v>3</v>
      </c>
      <c r="G9" s="11">
        <v>5</v>
      </c>
      <c r="H9" s="11">
        <v>9</v>
      </c>
      <c r="I9" s="11">
        <v>9</v>
      </c>
      <c r="J9" s="11">
        <v>28</v>
      </c>
      <c r="K9" s="11">
        <v>32</v>
      </c>
      <c r="L9" s="12">
        <v>24</v>
      </c>
      <c r="M9" s="12">
        <v>19</v>
      </c>
      <c r="N9" s="135">
        <v>11</v>
      </c>
      <c r="O9" s="136">
        <v>20</v>
      </c>
      <c r="P9" s="144">
        <v>17</v>
      </c>
      <c r="Q9" s="138">
        <v>9</v>
      </c>
      <c r="R9" s="136">
        <v>11</v>
      </c>
      <c r="S9" s="136">
        <v>6</v>
      </c>
      <c r="T9" s="141">
        <v>14</v>
      </c>
      <c r="U9" s="13">
        <v>2.512562814070352</v>
      </c>
      <c r="V9" s="14">
        <v>1.0683760683760686</v>
      </c>
      <c r="W9" s="14">
        <v>3.183023872679045</v>
      </c>
      <c r="X9" s="14">
        <v>1.6242555495397943</v>
      </c>
      <c r="Y9" s="14">
        <v>2.7085590465872156</v>
      </c>
      <c r="Z9" s="14">
        <v>4.945054945054945</v>
      </c>
      <c r="AA9" s="14">
        <v>5.357142857142857</v>
      </c>
      <c r="AB9" s="14">
        <v>16.231884057971016</v>
      </c>
      <c r="AC9" s="14">
        <v>18.30663615560641</v>
      </c>
      <c r="AD9" s="15">
        <v>14.687882496940025</v>
      </c>
      <c r="AE9" s="27">
        <v>12.3</v>
      </c>
      <c r="AF9" s="27">
        <v>7.697690692792162</v>
      </c>
      <c r="AG9" s="160">
        <v>14.587892049598834</v>
      </c>
      <c r="AH9" s="160">
        <v>12.947448591012947</v>
      </c>
      <c r="AI9" s="160">
        <v>7.042253521126761</v>
      </c>
      <c r="AJ9" s="160">
        <v>8.72323552735924</v>
      </c>
      <c r="AK9" s="161">
        <v>4.735595895816891</v>
      </c>
      <c r="AL9" s="161">
        <f>T9/'参考表２'!T6*1000</f>
        <v>11.164274322169058</v>
      </c>
      <c r="AM9" s="133"/>
    </row>
    <row r="10" spans="1:39" s="7" customFormat="1" ht="24.75" customHeight="1">
      <c r="A10" s="205" t="s">
        <v>29</v>
      </c>
      <c r="B10" s="206"/>
      <c r="C10" s="10">
        <v>6</v>
      </c>
      <c r="D10" s="11">
        <v>5</v>
      </c>
      <c r="E10" s="11">
        <v>6</v>
      </c>
      <c r="F10" s="11">
        <v>5</v>
      </c>
      <c r="G10" s="11">
        <v>11</v>
      </c>
      <c r="H10" s="11">
        <v>11</v>
      </c>
      <c r="I10" s="11">
        <v>13</v>
      </c>
      <c r="J10" s="11">
        <v>14</v>
      </c>
      <c r="K10" s="11">
        <v>24</v>
      </c>
      <c r="L10" s="12">
        <v>25</v>
      </c>
      <c r="M10" s="12">
        <v>25</v>
      </c>
      <c r="N10" s="135">
        <v>15</v>
      </c>
      <c r="O10" s="136">
        <v>8</v>
      </c>
      <c r="P10" s="144">
        <v>4</v>
      </c>
      <c r="Q10" s="138">
        <v>6</v>
      </c>
      <c r="R10" s="136">
        <v>6</v>
      </c>
      <c r="S10" s="136">
        <v>3</v>
      </c>
      <c r="T10" s="141">
        <v>5</v>
      </c>
      <c r="U10" s="13">
        <v>4.846526655896607</v>
      </c>
      <c r="V10" s="14">
        <v>4.436557231588288</v>
      </c>
      <c r="W10" s="14">
        <v>5.226480836236934</v>
      </c>
      <c r="X10" s="14">
        <v>4.295532646048111</v>
      </c>
      <c r="Y10" s="14">
        <v>9.812667261373774</v>
      </c>
      <c r="Z10" s="14">
        <v>9.777777777777777</v>
      </c>
      <c r="AA10" s="14">
        <v>13.224821973550355</v>
      </c>
      <c r="AB10" s="14">
        <v>13.435700575815739</v>
      </c>
      <c r="AC10" s="14">
        <v>22.900763358778626</v>
      </c>
      <c r="AD10" s="15">
        <v>24.65483234714004</v>
      </c>
      <c r="AE10" s="27">
        <v>25.3</v>
      </c>
      <c r="AF10" s="27">
        <v>16.0427807486631</v>
      </c>
      <c r="AG10" s="160">
        <v>8.839779005524862</v>
      </c>
      <c r="AH10" s="160">
        <v>4.459308807134894</v>
      </c>
      <c r="AI10" s="160">
        <v>6.5359477124183005</v>
      </c>
      <c r="AJ10" s="160">
        <v>6.696428571428571</v>
      </c>
      <c r="AK10" s="161">
        <v>3.3482142857142856</v>
      </c>
      <c r="AL10" s="161">
        <f>T10/'参考表２'!T7*1000</f>
        <v>5.85480093676815</v>
      </c>
      <c r="AM10" s="133"/>
    </row>
    <row r="11" spans="1:39" s="7" customFormat="1" ht="24.75" customHeight="1">
      <c r="A11" s="205" t="s">
        <v>30</v>
      </c>
      <c r="B11" s="206"/>
      <c r="C11" s="10">
        <v>6</v>
      </c>
      <c r="D11" s="11">
        <v>7</v>
      </c>
      <c r="E11" s="11">
        <v>7</v>
      </c>
      <c r="F11" s="11">
        <v>11</v>
      </c>
      <c r="G11" s="11">
        <v>7</v>
      </c>
      <c r="H11" s="11">
        <v>15</v>
      </c>
      <c r="I11" s="11">
        <v>13</v>
      </c>
      <c r="J11" s="11">
        <v>11</v>
      </c>
      <c r="K11" s="11">
        <v>12</v>
      </c>
      <c r="L11" s="12">
        <v>13</v>
      </c>
      <c r="M11" s="12">
        <v>8</v>
      </c>
      <c r="N11" s="135">
        <v>0</v>
      </c>
      <c r="O11" s="136">
        <v>2</v>
      </c>
      <c r="P11" s="147">
        <v>6</v>
      </c>
      <c r="Q11" s="138">
        <v>7</v>
      </c>
      <c r="R11" s="136">
        <v>3</v>
      </c>
      <c r="S11" s="136">
        <v>4</v>
      </c>
      <c r="T11" s="141">
        <v>5</v>
      </c>
      <c r="U11" s="13">
        <v>11.904761904761903</v>
      </c>
      <c r="V11" s="14">
        <v>14.8619957537155</v>
      </c>
      <c r="W11" s="14">
        <v>13.698630136986301</v>
      </c>
      <c r="X11" s="14">
        <v>21.032504780114724</v>
      </c>
      <c r="Y11" s="14">
        <v>13.972055888223553</v>
      </c>
      <c r="Z11" s="14">
        <v>29.469548133595286</v>
      </c>
      <c r="AA11" s="14">
        <v>30.162412993039442</v>
      </c>
      <c r="AB11" s="14">
        <v>23.965141612200433</v>
      </c>
      <c r="AC11" s="14">
        <v>26.607538802660756</v>
      </c>
      <c r="AD11" s="15">
        <v>29.885057471264368</v>
      </c>
      <c r="AE11" s="27">
        <v>19.7</v>
      </c>
      <c r="AF11" s="27">
        <v>12.56281407035176</v>
      </c>
      <c r="AG11" s="160">
        <v>5.6657223796034</v>
      </c>
      <c r="AH11" s="160">
        <v>16.0427807486631</v>
      </c>
      <c r="AI11" s="160">
        <v>19.230769230769234</v>
      </c>
      <c r="AJ11" s="160">
        <v>8.474576271186441</v>
      </c>
      <c r="AK11" s="161">
        <v>12.269938650306749</v>
      </c>
      <c r="AL11" s="161">
        <f>T11/'参考表２'!T8*1000</f>
        <v>15.92356687898089</v>
      </c>
      <c r="AM11" s="133"/>
    </row>
    <row r="12" spans="1:39" s="7" customFormat="1" ht="24.75" customHeight="1">
      <c r="A12" s="8"/>
      <c r="B12" s="9" t="s">
        <v>31</v>
      </c>
      <c r="C12" s="10">
        <v>6</v>
      </c>
      <c r="D12" s="11">
        <v>7</v>
      </c>
      <c r="E12" s="11">
        <v>7</v>
      </c>
      <c r="F12" s="11">
        <v>11</v>
      </c>
      <c r="G12" s="11">
        <v>7</v>
      </c>
      <c r="H12" s="11">
        <v>15</v>
      </c>
      <c r="I12" s="11">
        <v>13</v>
      </c>
      <c r="J12" s="11">
        <v>11</v>
      </c>
      <c r="K12" s="11">
        <v>12</v>
      </c>
      <c r="L12" s="12">
        <v>13</v>
      </c>
      <c r="M12" s="12">
        <v>8</v>
      </c>
      <c r="N12" s="135">
        <v>5</v>
      </c>
      <c r="O12" s="136">
        <v>2</v>
      </c>
      <c r="P12" s="147">
        <v>6</v>
      </c>
      <c r="Q12" s="138">
        <v>7</v>
      </c>
      <c r="R12" s="136">
        <v>3</v>
      </c>
      <c r="S12" s="136">
        <v>4</v>
      </c>
      <c r="T12" s="141">
        <v>5</v>
      </c>
      <c r="U12" s="13">
        <v>11.904761904761903</v>
      </c>
      <c r="V12" s="14">
        <v>14.8619957537155</v>
      </c>
      <c r="W12" s="14">
        <v>13.698630136986301</v>
      </c>
      <c r="X12" s="14">
        <v>21.032504780114724</v>
      </c>
      <c r="Y12" s="14">
        <v>13.972055888223553</v>
      </c>
      <c r="Z12" s="14">
        <v>29.469548133595286</v>
      </c>
      <c r="AA12" s="14">
        <v>30.162412993039442</v>
      </c>
      <c r="AB12" s="14">
        <v>23.965141612200433</v>
      </c>
      <c r="AC12" s="14">
        <v>26.607538802660756</v>
      </c>
      <c r="AD12" s="15">
        <v>29.885057471264368</v>
      </c>
      <c r="AE12" s="27">
        <v>19.7</v>
      </c>
      <c r="AF12" s="27">
        <v>12.56281407035176</v>
      </c>
      <c r="AG12" s="160">
        <v>5.6657223796034</v>
      </c>
      <c r="AH12" s="160">
        <v>16.0427807486631</v>
      </c>
      <c r="AI12" s="160">
        <v>19.230769230769234</v>
      </c>
      <c r="AJ12" s="160">
        <v>8.474576271186441</v>
      </c>
      <c r="AK12" s="161">
        <v>12.269938650306749</v>
      </c>
      <c r="AL12" s="161">
        <f>T12/'参考表２'!T9*1000</f>
        <v>15.92356687898089</v>
      </c>
      <c r="AM12" s="133"/>
    </row>
    <row r="13" spans="1:39" s="7" customFormat="1" ht="24.75" customHeight="1">
      <c r="A13" s="205" t="s">
        <v>32</v>
      </c>
      <c r="B13" s="206"/>
      <c r="C13" s="10">
        <v>11</v>
      </c>
      <c r="D13" s="11">
        <v>10</v>
      </c>
      <c r="E13" s="11">
        <v>15</v>
      </c>
      <c r="F13" s="11">
        <v>16</v>
      </c>
      <c r="G13" s="11">
        <v>9</v>
      </c>
      <c r="H13" s="11">
        <v>21</v>
      </c>
      <c r="I13" s="11">
        <v>21</v>
      </c>
      <c r="J13" s="11">
        <v>23</v>
      </c>
      <c r="K13" s="11">
        <v>22</v>
      </c>
      <c r="L13" s="12">
        <v>13</v>
      </c>
      <c r="M13" s="12">
        <v>14</v>
      </c>
      <c r="N13" s="135">
        <v>8</v>
      </c>
      <c r="O13" s="136">
        <v>9</v>
      </c>
      <c r="P13" s="144">
        <v>8</v>
      </c>
      <c r="Q13" s="138">
        <v>6</v>
      </c>
      <c r="R13" s="136">
        <v>4</v>
      </c>
      <c r="S13" s="136">
        <v>2</v>
      </c>
      <c r="T13" s="141">
        <v>1</v>
      </c>
      <c r="U13" s="13">
        <v>9.523809523809526</v>
      </c>
      <c r="V13" s="14">
        <v>9.25925925925926</v>
      </c>
      <c r="W13" s="14">
        <v>13.45291479820628</v>
      </c>
      <c r="X13" s="14">
        <v>13.377926421404682</v>
      </c>
      <c r="Y13" s="14">
        <v>7.389162561576354</v>
      </c>
      <c r="Z13" s="14">
        <v>17.32673267326733</v>
      </c>
      <c r="AA13" s="14">
        <v>20.408163265306122</v>
      </c>
      <c r="AB13" s="14">
        <v>20.664869721473494</v>
      </c>
      <c r="AC13" s="14">
        <v>19.18047079337402</v>
      </c>
      <c r="AD13" s="15">
        <v>12.037037037037036</v>
      </c>
      <c r="AE13" s="27">
        <v>13.7</v>
      </c>
      <c r="AF13" s="27">
        <v>8.040201005025127</v>
      </c>
      <c r="AG13" s="160">
        <v>10.033444816053512</v>
      </c>
      <c r="AH13" s="160">
        <v>8.958566629339305</v>
      </c>
      <c r="AI13" s="160">
        <v>6.984866123399302</v>
      </c>
      <c r="AJ13" s="160">
        <v>4.944375772558714</v>
      </c>
      <c r="AK13" s="161">
        <v>2.594033722438392</v>
      </c>
      <c r="AL13" s="161">
        <f>T13/'参考表２'!T10*1000</f>
        <v>1.4084507042253522</v>
      </c>
      <c r="AM13" s="133"/>
    </row>
    <row r="14" spans="1:39" s="7" customFormat="1" ht="24.75" customHeight="1">
      <c r="A14" s="8"/>
      <c r="B14" s="9" t="s">
        <v>33</v>
      </c>
      <c r="C14" s="10">
        <v>1</v>
      </c>
      <c r="D14" s="11">
        <v>0</v>
      </c>
      <c r="E14" s="11">
        <v>3</v>
      </c>
      <c r="F14" s="11">
        <v>0</v>
      </c>
      <c r="G14" s="11">
        <v>0</v>
      </c>
      <c r="H14" s="11">
        <v>4</v>
      </c>
      <c r="I14" s="11">
        <v>3</v>
      </c>
      <c r="J14" s="11">
        <v>5</v>
      </c>
      <c r="K14" s="11">
        <v>0</v>
      </c>
      <c r="L14" s="12">
        <v>2</v>
      </c>
      <c r="M14" s="12">
        <v>1</v>
      </c>
      <c r="N14" s="135"/>
      <c r="O14" s="136">
        <v>1</v>
      </c>
      <c r="P14" s="144">
        <v>2</v>
      </c>
      <c r="Q14" s="138">
        <v>0</v>
      </c>
      <c r="R14" s="136">
        <v>0</v>
      </c>
      <c r="S14" s="136">
        <v>0</v>
      </c>
      <c r="T14" s="141">
        <v>0</v>
      </c>
      <c r="U14" s="13">
        <v>6.578947368421052</v>
      </c>
      <c r="V14" s="14" t="s">
        <v>112</v>
      </c>
      <c r="W14" s="14">
        <v>18.75</v>
      </c>
      <c r="X14" s="14" t="s">
        <v>112</v>
      </c>
      <c r="Y14" s="14" t="s">
        <v>112</v>
      </c>
      <c r="Z14" s="14">
        <v>22.47191011235955</v>
      </c>
      <c r="AA14" s="14">
        <v>21.12676056338028</v>
      </c>
      <c r="AB14" s="14">
        <v>33.333333333333336</v>
      </c>
      <c r="AC14" s="14" t="s">
        <v>112</v>
      </c>
      <c r="AD14" s="15">
        <v>14.388489208633095</v>
      </c>
      <c r="AE14" s="27">
        <v>8.2</v>
      </c>
      <c r="AF14" s="14" t="s">
        <v>112</v>
      </c>
      <c r="AG14" s="160">
        <v>9.615384615384617</v>
      </c>
      <c r="AH14" s="160">
        <v>19.801980198019802</v>
      </c>
      <c r="AI14" s="162" t="s">
        <v>112</v>
      </c>
      <c r="AJ14" s="162" t="s">
        <v>112</v>
      </c>
      <c r="AK14" s="163" t="s">
        <v>113</v>
      </c>
      <c r="AL14" s="161">
        <f>T14/'参考表２'!T11*1000</f>
        <v>0</v>
      </c>
      <c r="AM14" s="133"/>
    </row>
    <row r="15" spans="1:39" s="7" customFormat="1" ht="24.75" customHeight="1">
      <c r="A15" s="8"/>
      <c r="B15" s="9" t="s">
        <v>34</v>
      </c>
      <c r="C15" s="10">
        <v>4</v>
      </c>
      <c r="D15" s="11">
        <v>6</v>
      </c>
      <c r="E15" s="11">
        <v>8</v>
      </c>
      <c r="F15" s="11">
        <v>7</v>
      </c>
      <c r="G15" s="11">
        <v>3</v>
      </c>
      <c r="H15" s="11">
        <v>1</v>
      </c>
      <c r="I15" s="11">
        <v>2</v>
      </c>
      <c r="J15" s="11">
        <v>4</v>
      </c>
      <c r="K15" s="11">
        <v>7</v>
      </c>
      <c r="L15" s="12">
        <v>2</v>
      </c>
      <c r="M15" s="12">
        <v>5</v>
      </c>
      <c r="N15" s="135">
        <v>4</v>
      </c>
      <c r="O15" s="136">
        <v>4</v>
      </c>
      <c r="P15" s="144">
        <v>1</v>
      </c>
      <c r="Q15" s="138">
        <v>2</v>
      </c>
      <c r="R15" s="136">
        <v>2</v>
      </c>
      <c r="S15" s="136">
        <v>2</v>
      </c>
      <c r="T15" s="141">
        <v>1</v>
      </c>
      <c r="U15" s="13">
        <v>12.698412698412698</v>
      </c>
      <c r="V15" s="14">
        <v>21.58273381294964</v>
      </c>
      <c r="W15" s="14">
        <v>28.070175438596493</v>
      </c>
      <c r="X15" s="14">
        <v>23.41137123745819</v>
      </c>
      <c r="Y15" s="14">
        <v>10.06711409395973</v>
      </c>
      <c r="Z15" s="14">
        <v>3.3003300330033003</v>
      </c>
      <c r="AA15" s="14">
        <v>7.575757575757576</v>
      </c>
      <c r="AB15" s="14">
        <v>13.698630136986301</v>
      </c>
      <c r="AC15" s="14">
        <v>24.054982817869416</v>
      </c>
      <c r="AD15" s="15">
        <v>7.220216606498195</v>
      </c>
      <c r="AE15" s="27">
        <v>19.9</v>
      </c>
      <c r="AF15" s="27">
        <v>16.666666666666668</v>
      </c>
      <c r="AG15" s="160">
        <v>18.01801801801802</v>
      </c>
      <c r="AH15" s="160">
        <v>4.545454545454545</v>
      </c>
      <c r="AI15" s="160">
        <v>9.615384615384617</v>
      </c>
      <c r="AJ15" s="160">
        <v>9.852216748768473</v>
      </c>
      <c r="AK15" s="161">
        <v>10.92896174863388</v>
      </c>
      <c r="AL15" s="161">
        <f>T15/'参考表２'!T12*1000</f>
        <v>5.9171597633136095</v>
      </c>
      <c r="AM15" s="133"/>
    </row>
    <row r="16" spans="1:39" s="7" customFormat="1" ht="24.75" customHeight="1">
      <c r="A16" s="28"/>
      <c r="B16" s="9" t="s">
        <v>35</v>
      </c>
      <c r="C16" s="10">
        <v>6</v>
      </c>
      <c r="D16" s="11">
        <v>4</v>
      </c>
      <c r="E16" s="11">
        <v>4</v>
      </c>
      <c r="F16" s="11">
        <v>9</v>
      </c>
      <c r="G16" s="11">
        <v>6</v>
      </c>
      <c r="H16" s="11">
        <v>16</v>
      </c>
      <c r="I16" s="11">
        <v>16</v>
      </c>
      <c r="J16" s="11">
        <v>14</v>
      </c>
      <c r="K16" s="11">
        <v>15</v>
      </c>
      <c r="L16" s="12">
        <v>9</v>
      </c>
      <c r="M16" s="12">
        <v>8</v>
      </c>
      <c r="N16" s="135">
        <v>4</v>
      </c>
      <c r="O16" s="136">
        <v>4</v>
      </c>
      <c r="P16" s="144">
        <v>5</v>
      </c>
      <c r="Q16" s="138">
        <v>4</v>
      </c>
      <c r="R16" s="136">
        <v>2</v>
      </c>
      <c r="S16" s="136">
        <v>0</v>
      </c>
      <c r="T16" s="141">
        <v>0</v>
      </c>
      <c r="U16" s="13">
        <v>8.720930232558139</v>
      </c>
      <c r="V16" s="14">
        <v>6.240249609984399</v>
      </c>
      <c r="W16" s="14">
        <v>5.970149253731344</v>
      </c>
      <c r="X16" s="14">
        <v>12.244897959183673</v>
      </c>
      <c r="Y16" s="14">
        <v>8.075370121130552</v>
      </c>
      <c r="Z16" s="14">
        <v>21.88782489740082</v>
      </c>
      <c r="AA16" s="14">
        <v>25.682182985553773</v>
      </c>
      <c r="AB16" s="14">
        <v>20.864381520119228</v>
      </c>
      <c r="AC16" s="14">
        <v>21.551724137931036</v>
      </c>
      <c r="AD16" s="15">
        <v>13.55421686746988</v>
      </c>
      <c r="AE16" s="27">
        <v>12.3</v>
      </c>
      <c r="AF16" s="27">
        <v>6.269592476489028</v>
      </c>
      <c r="AG16" s="160">
        <v>7.005253940455342</v>
      </c>
      <c r="AH16" s="160">
        <v>8.741258741258742</v>
      </c>
      <c r="AI16" s="160">
        <v>7.2727272727272725</v>
      </c>
      <c r="AJ16" s="160">
        <v>3.8910505836575875</v>
      </c>
      <c r="AK16" s="161" t="s">
        <v>113</v>
      </c>
      <c r="AL16" s="161">
        <f>T16/'参考表２'!T13*1000</f>
        <v>0</v>
      </c>
      <c r="AM16" s="133"/>
    </row>
    <row r="17" spans="1:39" s="7" customFormat="1" ht="24.75" customHeight="1">
      <c r="A17" s="205" t="s">
        <v>36</v>
      </c>
      <c r="B17" s="206"/>
      <c r="C17" s="10">
        <v>7</v>
      </c>
      <c r="D17" s="11">
        <v>7</v>
      </c>
      <c r="E17" s="11">
        <v>10</v>
      </c>
      <c r="F17" s="11">
        <v>2</v>
      </c>
      <c r="G17" s="11">
        <v>4</v>
      </c>
      <c r="H17" s="11">
        <v>14</v>
      </c>
      <c r="I17" s="11">
        <v>8</v>
      </c>
      <c r="J17" s="11">
        <v>16</v>
      </c>
      <c r="K17" s="11">
        <v>32</v>
      </c>
      <c r="L17" s="12">
        <v>23</v>
      </c>
      <c r="M17" s="12">
        <v>14</v>
      </c>
      <c r="N17" s="135">
        <v>11</v>
      </c>
      <c r="O17" s="136">
        <v>10</v>
      </c>
      <c r="P17" s="144">
        <v>17</v>
      </c>
      <c r="Q17" s="138">
        <v>6</v>
      </c>
      <c r="R17" s="136">
        <v>10</v>
      </c>
      <c r="S17" s="136">
        <v>15</v>
      </c>
      <c r="T17" s="141">
        <v>13</v>
      </c>
      <c r="U17" s="13">
        <v>3.2710280373831777</v>
      </c>
      <c r="V17" s="14">
        <v>3.6515388628064684</v>
      </c>
      <c r="W17" s="14">
        <v>5.0864699898270604</v>
      </c>
      <c r="X17" s="14">
        <v>0.9886307464162134</v>
      </c>
      <c r="Y17" s="14">
        <v>1.990049751243781</v>
      </c>
      <c r="Z17" s="14">
        <v>7.0457976849521895</v>
      </c>
      <c r="AA17" s="14">
        <v>4.405286343612335</v>
      </c>
      <c r="AB17" s="14">
        <v>8.113590263691684</v>
      </c>
      <c r="AC17" s="14">
        <v>15.896671634376553</v>
      </c>
      <c r="AD17" s="15">
        <v>11.84956208140134</v>
      </c>
      <c r="AE17" s="27">
        <v>7.6</v>
      </c>
      <c r="AF17" s="27">
        <v>6.289308176100629</v>
      </c>
      <c r="AG17" s="160">
        <v>6.357279084551812</v>
      </c>
      <c r="AH17" s="160">
        <v>10.752688172043012</v>
      </c>
      <c r="AI17" s="160">
        <v>3.939592908732764</v>
      </c>
      <c r="AJ17" s="160">
        <v>6.501950585175552</v>
      </c>
      <c r="AK17" s="161">
        <v>10.224948875255624</v>
      </c>
      <c r="AL17" s="161">
        <f>T17/'参考表２'!T14*1000</f>
        <v>9.651076466221232</v>
      </c>
      <c r="AM17" s="133"/>
    </row>
    <row r="18" spans="1:39" s="7" customFormat="1" ht="24.75" customHeight="1">
      <c r="A18" s="8"/>
      <c r="B18" s="9" t="s">
        <v>37</v>
      </c>
      <c r="C18" s="10">
        <v>1</v>
      </c>
      <c r="D18" s="11">
        <v>1</v>
      </c>
      <c r="E18" s="11">
        <v>0</v>
      </c>
      <c r="F18" s="11">
        <v>1</v>
      </c>
      <c r="G18" s="11">
        <v>0</v>
      </c>
      <c r="H18" s="11">
        <v>4</v>
      </c>
      <c r="I18" s="11">
        <v>0</v>
      </c>
      <c r="J18" s="11">
        <v>1</v>
      </c>
      <c r="K18" s="11">
        <v>8</v>
      </c>
      <c r="L18" s="12">
        <v>7</v>
      </c>
      <c r="M18" s="12">
        <v>4</v>
      </c>
      <c r="N18" s="135">
        <v>1</v>
      </c>
      <c r="O18" s="136">
        <v>2</v>
      </c>
      <c r="P18" s="144">
        <v>2</v>
      </c>
      <c r="Q18" s="138">
        <v>1</v>
      </c>
      <c r="R18" s="136">
        <v>3</v>
      </c>
      <c r="S18" s="136">
        <v>2</v>
      </c>
      <c r="T18" s="141">
        <v>3</v>
      </c>
      <c r="U18" s="13">
        <v>4.048582995951417</v>
      </c>
      <c r="V18" s="14">
        <v>4.329004329004329</v>
      </c>
      <c r="W18" s="14" t="s">
        <v>112</v>
      </c>
      <c r="X18" s="14">
        <v>4.329004329004329</v>
      </c>
      <c r="Y18" s="14" t="s">
        <v>112</v>
      </c>
      <c r="Z18" s="14">
        <v>17.77777777777778</v>
      </c>
      <c r="AA18" s="14" t="s">
        <v>112</v>
      </c>
      <c r="AB18" s="14">
        <v>4.25531914893617</v>
      </c>
      <c r="AC18" s="14">
        <v>33.61344537815126</v>
      </c>
      <c r="AD18" s="15">
        <v>29.288702928870293</v>
      </c>
      <c r="AE18" s="27">
        <v>17.6</v>
      </c>
      <c r="AF18" s="27">
        <v>4.878048780487805</v>
      </c>
      <c r="AG18" s="160">
        <v>10.526315789473683</v>
      </c>
      <c r="AH18" s="160">
        <v>10.204081632653061</v>
      </c>
      <c r="AI18" s="160">
        <v>5.376344086021506</v>
      </c>
      <c r="AJ18" s="160">
        <v>17.441860465116278</v>
      </c>
      <c r="AK18" s="161">
        <v>12.269938650306749</v>
      </c>
      <c r="AL18" s="161">
        <f>T18/'参考表２'!T15*1000</f>
        <v>23.25581395348837</v>
      </c>
      <c r="AM18" s="133"/>
    </row>
    <row r="19" spans="1:39" s="7" customFormat="1" ht="24.75" customHeight="1">
      <c r="A19" s="28"/>
      <c r="B19" s="9" t="s">
        <v>38</v>
      </c>
      <c r="C19" s="10">
        <v>1</v>
      </c>
      <c r="D19" s="11">
        <v>0</v>
      </c>
      <c r="E19" s="11">
        <v>2</v>
      </c>
      <c r="F19" s="11">
        <v>0</v>
      </c>
      <c r="G19" s="11">
        <v>0</v>
      </c>
      <c r="H19" s="11">
        <v>1</v>
      </c>
      <c r="I19" s="11">
        <v>4</v>
      </c>
      <c r="J19" s="11">
        <v>6</v>
      </c>
      <c r="K19" s="11">
        <v>4</v>
      </c>
      <c r="L19" s="12">
        <v>4</v>
      </c>
      <c r="M19" s="12">
        <v>2</v>
      </c>
      <c r="N19" s="135">
        <v>2</v>
      </c>
      <c r="O19" s="136">
        <v>4</v>
      </c>
      <c r="P19" s="144">
        <v>7</v>
      </c>
      <c r="Q19" s="138">
        <v>2</v>
      </c>
      <c r="R19" s="136">
        <v>2</v>
      </c>
      <c r="S19" s="136">
        <v>4</v>
      </c>
      <c r="T19" s="141">
        <v>5</v>
      </c>
      <c r="U19" s="13">
        <v>1.7953321364452424</v>
      </c>
      <c r="V19" s="14" t="s">
        <v>112</v>
      </c>
      <c r="W19" s="14">
        <v>3.663003663003663</v>
      </c>
      <c r="X19" s="14" t="s">
        <v>112</v>
      </c>
      <c r="Y19" s="14" t="s">
        <v>112</v>
      </c>
      <c r="Z19" s="14">
        <v>1.8214936247723132</v>
      </c>
      <c r="AA19" s="14">
        <v>8.016032064128256</v>
      </c>
      <c r="AB19" s="14">
        <v>10.90909090909091</v>
      </c>
      <c r="AC19" s="14">
        <v>7.1301247771836005</v>
      </c>
      <c r="AD19" s="15">
        <v>7.194244604316547</v>
      </c>
      <c r="AE19" s="27">
        <v>3.8</v>
      </c>
      <c r="AF19" s="27">
        <v>3.968253968253968</v>
      </c>
      <c r="AG19" s="160">
        <v>8.81057268722467</v>
      </c>
      <c r="AH19" s="160">
        <v>15.11879049676026</v>
      </c>
      <c r="AI19" s="160">
        <v>4.535147392290249</v>
      </c>
      <c r="AJ19" s="160">
        <v>4.395604395604396</v>
      </c>
      <c r="AK19" s="161">
        <v>9.324009324009324</v>
      </c>
      <c r="AL19" s="161">
        <f>T19/'参考表２'!T16*1000</f>
        <v>12.165450121654501</v>
      </c>
      <c r="AM19" s="133"/>
    </row>
    <row r="20" spans="1:39" s="7" customFormat="1" ht="24.75" customHeight="1">
      <c r="A20" s="28"/>
      <c r="B20" s="9" t="s">
        <v>39</v>
      </c>
      <c r="C20" s="10">
        <v>4</v>
      </c>
      <c r="D20" s="11">
        <v>2</v>
      </c>
      <c r="E20" s="11">
        <v>7</v>
      </c>
      <c r="F20" s="11">
        <v>1</v>
      </c>
      <c r="G20" s="11">
        <v>1</v>
      </c>
      <c r="H20" s="11">
        <v>4</v>
      </c>
      <c r="I20" s="11">
        <v>1</v>
      </c>
      <c r="J20" s="11">
        <v>4</v>
      </c>
      <c r="K20" s="11">
        <v>13</v>
      </c>
      <c r="L20" s="12">
        <v>7</v>
      </c>
      <c r="M20" s="12">
        <v>3</v>
      </c>
      <c r="N20" s="135">
        <v>6</v>
      </c>
      <c r="O20" s="136">
        <v>6</v>
      </c>
      <c r="P20" s="144">
        <v>5</v>
      </c>
      <c r="Q20" s="138">
        <v>1</v>
      </c>
      <c r="R20" s="136">
        <v>4</v>
      </c>
      <c r="S20" s="136">
        <v>4</v>
      </c>
      <c r="T20" s="141">
        <v>3</v>
      </c>
      <c r="U20" s="13">
        <v>5.673758865248227</v>
      </c>
      <c r="V20" s="14">
        <v>3.3783783783783785</v>
      </c>
      <c r="W20" s="14">
        <v>11.182108626198083</v>
      </c>
      <c r="X20" s="14">
        <v>1.589825119236884</v>
      </c>
      <c r="Y20" s="14">
        <v>1.5797788309636651</v>
      </c>
      <c r="Z20" s="14">
        <v>6.504065040650406</v>
      </c>
      <c r="AA20" s="14">
        <v>1.7921146953405018</v>
      </c>
      <c r="AB20" s="14">
        <v>6.655574043261232</v>
      </c>
      <c r="AC20" s="14">
        <v>21.207177814029365</v>
      </c>
      <c r="AD20" s="15">
        <v>11.784511784511785</v>
      </c>
      <c r="AE20" s="27">
        <v>5.3</v>
      </c>
      <c r="AF20" s="27">
        <v>11.009174311926607</v>
      </c>
      <c r="AG20" s="160">
        <v>12.396694214876034</v>
      </c>
      <c r="AH20" s="160">
        <v>10.080645161290322</v>
      </c>
      <c r="AI20" s="160">
        <v>2.150537634408602</v>
      </c>
      <c r="AJ20" s="160">
        <v>8.281573498964804</v>
      </c>
      <c r="AK20" s="161">
        <v>8.928571428571429</v>
      </c>
      <c r="AL20" s="161">
        <f>T20/'参考表２'!T17*1000</f>
        <v>7.263922518159807</v>
      </c>
      <c r="AM20" s="133"/>
    </row>
    <row r="21" spans="1:39" s="7" customFormat="1" ht="24.75" customHeight="1">
      <c r="A21" s="28"/>
      <c r="B21" s="9" t="s">
        <v>40</v>
      </c>
      <c r="C21" s="10">
        <v>1</v>
      </c>
      <c r="D21" s="11">
        <v>4</v>
      </c>
      <c r="E21" s="11">
        <v>1</v>
      </c>
      <c r="F21" s="11">
        <v>0</v>
      </c>
      <c r="G21" s="11">
        <v>3</v>
      </c>
      <c r="H21" s="11">
        <v>5</v>
      </c>
      <c r="I21" s="11">
        <v>3</v>
      </c>
      <c r="J21" s="11">
        <v>5</v>
      </c>
      <c r="K21" s="11">
        <v>7</v>
      </c>
      <c r="L21" s="12">
        <v>5</v>
      </c>
      <c r="M21" s="12">
        <v>5</v>
      </c>
      <c r="N21" s="135">
        <v>2</v>
      </c>
      <c r="O21" s="136">
        <v>2</v>
      </c>
      <c r="P21" s="144">
        <v>3</v>
      </c>
      <c r="Q21" s="138">
        <v>2</v>
      </c>
      <c r="R21" s="136">
        <v>1</v>
      </c>
      <c r="S21" s="136">
        <v>5</v>
      </c>
      <c r="T21" s="141">
        <v>2</v>
      </c>
      <c r="U21" s="13">
        <v>1.5847860538827259</v>
      </c>
      <c r="V21" s="14">
        <v>7.017543859649123</v>
      </c>
      <c r="W21" s="14">
        <v>1.7301038062283738</v>
      </c>
      <c r="X21" s="14" t="s">
        <v>112</v>
      </c>
      <c r="Y21" s="14">
        <v>4.983388704318936</v>
      </c>
      <c r="Z21" s="14">
        <v>8.361204013377925</v>
      </c>
      <c r="AA21" s="14">
        <v>5.424954792043399</v>
      </c>
      <c r="AB21" s="14">
        <v>8.532423208191126</v>
      </c>
      <c r="AC21" s="14">
        <v>11.647254575707155</v>
      </c>
      <c r="AD21" s="15">
        <v>9.057971014492754</v>
      </c>
      <c r="AE21" s="27">
        <v>9.7</v>
      </c>
      <c r="AF21" s="27">
        <v>4.040404040404041</v>
      </c>
      <c r="AG21" s="160">
        <v>4.49438202247191</v>
      </c>
      <c r="AH21" s="160">
        <v>7.042253521126761</v>
      </c>
      <c r="AI21" s="160">
        <v>4.640371229698376</v>
      </c>
      <c r="AJ21" s="160">
        <v>2.336448598130841</v>
      </c>
      <c r="AK21" s="161">
        <v>11.7096018735363</v>
      </c>
      <c r="AL21" s="161">
        <f>T21/'参考表２'!T18*1000</f>
        <v>5.076142131979695</v>
      </c>
      <c r="AM21" s="133"/>
    </row>
    <row r="22" spans="1:39" s="7" customFormat="1" ht="24.75" customHeight="1">
      <c r="A22" s="205" t="s">
        <v>41</v>
      </c>
      <c r="B22" s="206"/>
      <c r="C22" s="10">
        <v>8</v>
      </c>
      <c r="D22" s="11">
        <v>10</v>
      </c>
      <c r="E22" s="11">
        <v>13</v>
      </c>
      <c r="F22" s="11">
        <v>12</v>
      </c>
      <c r="G22" s="11">
        <v>7</v>
      </c>
      <c r="H22" s="11">
        <v>15</v>
      </c>
      <c r="I22" s="11">
        <v>22</v>
      </c>
      <c r="J22" s="11">
        <v>19</v>
      </c>
      <c r="K22" s="11">
        <v>20</v>
      </c>
      <c r="L22" s="12">
        <v>16</v>
      </c>
      <c r="M22" s="12">
        <v>10</v>
      </c>
      <c r="N22" s="135">
        <v>16</v>
      </c>
      <c r="O22" s="136">
        <v>6</v>
      </c>
      <c r="P22" s="144">
        <v>5</v>
      </c>
      <c r="Q22" s="138">
        <v>11</v>
      </c>
      <c r="R22" s="136">
        <v>8</v>
      </c>
      <c r="S22" s="136">
        <v>7</v>
      </c>
      <c r="T22" s="141">
        <v>8</v>
      </c>
      <c r="U22" s="13">
        <v>4.833836858006042</v>
      </c>
      <c r="V22" s="14">
        <v>6.697923643670462</v>
      </c>
      <c r="W22" s="14">
        <v>8.296107211231652</v>
      </c>
      <c r="X22" s="14">
        <v>7.556675062972292</v>
      </c>
      <c r="Y22" s="14">
        <v>4.539559014267186</v>
      </c>
      <c r="Z22" s="14">
        <v>9.980039920159681</v>
      </c>
      <c r="AA22" s="14">
        <v>16.64145234493192</v>
      </c>
      <c r="AB22" s="14">
        <v>13.590844062947067</v>
      </c>
      <c r="AC22" s="14">
        <v>14.074595355383533</v>
      </c>
      <c r="AD22" s="15">
        <v>11.730205278592376</v>
      </c>
      <c r="AE22" s="27">
        <v>7.6</v>
      </c>
      <c r="AF22" s="27">
        <v>12.810248198558845</v>
      </c>
      <c r="AG22" s="160">
        <v>5.28169014084507</v>
      </c>
      <c r="AH22" s="160">
        <v>4.553734061930784</v>
      </c>
      <c r="AI22" s="160">
        <v>10.76320939334638</v>
      </c>
      <c r="AJ22" s="160">
        <v>7.928642220019821</v>
      </c>
      <c r="AK22" s="161">
        <v>7.042253521126761</v>
      </c>
      <c r="AL22" s="161">
        <f>T22/'参考表２'!T19*1000</f>
        <v>8.447729672650475</v>
      </c>
      <c r="AM22" s="133"/>
    </row>
    <row r="23" spans="1:39" s="7" customFormat="1" ht="24.75" customHeight="1">
      <c r="A23" s="8"/>
      <c r="B23" s="9" t="s">
        <v>42</v>
      </c>
      <c r="C23" s="10">
        <v>1</v>
      </c>
      <c r="D23" s="11">
        <v>1</v>
      </c>
      <c r="E23" s="11">
        <v>0</v>
      </c>
      <c r="F23" s="11">
        <v>0</v>
      </c>
      <c r="G23" s="11">
        <v>0</v>
      </c>
      <c r="H23" s="11">
        <v>1</v>
      </c>
      <c r="I23" s="11">
        <v>2</v>
      </c>
      <c r="J23" s="11">
        <v>1</v>
      </c>
      <c r="K23" s="11">
        <v>1</v>
      </c>
      <c r="L23" s="12">
        <v>0</v>
      </c>
      <c r="M23" s="12">
        <v>0</v>
      </c>
      <c r="N23" s="135">
        <v>1</v>
      </c>
      <c r="O23" s="136">
        <v>2</v>
      </c>
      <c r="P23" s="144">
        <v>1</v>
      </c>
      <c r="Q23" s="138">
        <v>0</v>
      </c>
      <c r="R23" s="136">
        <v>0</v>
      </c>
      <c r="S23" s="136">
        <v>3</v>
      </c>
      <c r="T23" s="141">
        <v>1</v>
      </c>
      <c r="U23" s="13">
        <v>11.11111111111111</v>
      </c>
      <c r="V23" s="14">
        <v>11.76470588235294</v>
      </c>
      <c r="W23" s="14" t="s">
        <v>112</v>
      </c>
      <c r="X23" s="14" t="s">
        <v>112</v>
      </c>
      <c r="Y23" s="14" t="s">
        <v>112</v>
      </c>
      <c r="Z23" s="14">
        <v>10.204081632653061</v>
      </c>
      <c r="AA23" s="14">
        <v>22.47191011235955</v>
      </c>
      <c r="AB23" s="14">
        <v>10</v>
      </c>
      <c r="AC23" s="14">
        <v>10.638297872340425</v>
      </c>
      <c r="AD23" s="14" t="s">
        <v>112</v>
      </c>
      <c r="AE23" s="14" t="s">
        <v>113</v>
      </c>
      <c r="AF23" s="29">
        <v>13.157894736842104</v>
      </c>
      <c r="AG23" s="160">
        <v>27.397260273972602</v>
      </c>
      <c r="AH23" s="160">
        <v>14.285714285714285</v>
      </c>
      <c r="AI23" s="162" t="s">
        <v>112</v>
      </c>
      <c r="AJ23" s="162" t="s">
        <v>112</v>
      </c>
      <c r="AK23" s="163">
        <v>43.47826086956522</v>
      </c>
      <c r="AL23" s="161">
        <f>T23/'参考表２'!T20*1000</f>
        <v>13.157894736842104</v>
      </c>
      <c r="AM23" s="133"/>
    </row>
    <row r="24" spans="1:39" s="7" customFormat="1" ht="24.75" customHeight="1">
      <c r="A24" s="28"/>
      <c r="B24" s="9" t="s">
        <v>43</v>
      </c>
      <c r="C24" s="10">
        <v>4</v>
      </c>
      <c r="D24" s="11">
        <v>6</v>
      </c>
      <c r="E24" s="11">
        <v>7</v>
      </c>
      <c r="F24" s="11">
        <v>7</v>
      </c>
      <c r="G24" s="11">
        <v>4</v>
      </c>
      <c r="H24" s="11">
        <v>4</v>
      </c>
      <c r="I24" s="11">
        <v>8</v>
      </c>
      <c r="J24" s="11">
        <v>6</v>
      </c>
      <c r="K24" s="11">
        <v>8</v>
      </c>
      <c r="L24" s="12">
        <v>8</v>
      </c>
      <c r="M24" s="12">
        <v>5</v>
      </c>
      <c r="N24" s="135">
        <v>9</v>
      </c>
      <c r="O24" s="136">
        <v>3</v>
      </c>
      <c r="P24" s="144">
        <v>3</v>
      </c>
      <c r="Q24" s="138">
        <v>4</v>
      </c>
      <c r="R24" s="136">
        <v>3</v>
      </c>
      <c r="S24" s="136">
        <v>3</v>
      </c>
      <c r="T24" s="141">
        <v>2</v>
      </c>
      <c r="U24" s="13">
        <v>5.571030640668524</v>
      </c>
      <c r="V24" s="14">
        <v>9.389671361502348</v>
      </c>
      <c r="W24" s="14">
        <v>10.736196319018406</v>
      </c>
      <c r="X24" s="14">
        <v>10.68702290076336</v>
      </c>
      <c r="Y24" s="14">
        <v>6.4</v>
      </c>
      <c r="Z24" s="14">
        <v>6.6115702479338845</v>
      </c>
      <c r="AA24" s="14">
        <v>14.9812734082397</v>
      </c>
      <c r="AB24" s="14">
        <v>10.948905109489052</v>
      </c>
      <c r="AC24" s="14">
        <v>13.793103448275861</v>
      </c>
      <c r="AD24" s="15">
        <v>14.388489208633095</v>
      </c>
      <c r="AE24" s="27">
        <v>9.2</v>
      </c>
      <c r="AF24" s="27">
        <v>17.475728155339805</v>
      </c>
      <c r="AG24" s="160">
        <v>6.521739130434782</v>
      </c>
      <c r="AH24" s="160">
        <v>6.802721088435374</v>
      </c>
      <c r="AI24" s="160">
        <v>9.70873786407767</v>
      </c>
      <c r="AJ24" s="160">
        <v>7.5</v>
      </c>
      <c r="AK24" s="161">
        <v>7.672634271099745</v>
      </c>
      <c r="AL24" s="161">
        <f>T24/'参考表２'!T21*1000</f>
        <v>5.420054200542006</v>
      </c>
      <c r="AM24" s="133"/>
    </row>
    <row r="25" spans="1:39" s="7" customFormat="1" ht="24.75" customHeight="1">
      <c r="A25" s="28"/>
      <c r="B25" s="9" t="s">
        <v>44</v>
      </c>
      <c r="C25" s="10">
        <v>3</v>
      </c>
      <c r="D25" s="11">
        <v>3</v>
      </c>
      <c r="E25" s="11">
        <v>1</v>
      </c>
      <c r="F25" s="11">
        <v>1</v>
      </c>
      <c r="G25" s="11">
        <v>2</v>
      </c>
      <c r="H25" s="11">
        <v>2</v>
      </c>
      <c r="I25" s="11">
        <v>10</v>
      </c>
      <c r="J25" s="11">
        <v>7</v>
      </c>
      <c r="K25" s="11">
        <v>6</v>
      </c>
      <c r="L25" s="12">
        <v>2</v>
      </c>
      <c r="M25" s="12">
        <v>1</v>
      </c>
      <c r="N25" s="135">
        <v>5</v>
      </c>
      <c r="O25" s="136">
        <v>3</v>
      </c>
      <c r="P25" s="144">
        <v>0</v>
      </c>
      <c r="Q25" s="138">
        <v>3</v>
      </c>
      <c r="R25" s="136">
        <v>4</v>
      </c>
      <c r="S25" s="136">
        <v>0</v>
      </c>
      <c r="T25" s="141">
        <v>0</v>
      </c>
      <c r="U25" s="13">
        <v>7.109004739336492</v>
      </c>
      <c r="V25" s="14">
        <v>7.8125</v>
      </c>
      <c r="W25" s="14">
        <v>2.4271844660194173</v>
      </c>
      <c r="X25" s="14">
        <v>2.3640661938534278</v>
      </c>
      <c r="Y25" s="14">
        <v>4.926108374384237</v>
      </c>
      <c r="Z25" s="14">
        <v>5.115089514066496</v>
      </c>
      <c r="AA25" s="14">
        <v>29.585798816568047</v>
      </c>
      <c r="AB25" s="14">
        <v>19.943019943019944</v>
      </c>
      <c r="AC25" s="14">
        <v>17.441860465116278</v>
      </c>
      <c r="AD25" s="15">
        <v>6.191950464396285</v>
      </c>
      <c r="AE25" s="27">
        <v>3.3</v>
      </c>
      <c r="AF25" s="27">
        <v>17.006802721088437</v>
      </c>
      <c r="AG25" s="160">
        <v>10.90909090909091</v>
      </c>
      <c r="AH25" s="162" t="s">
        <v>112</v>
      </c>
      <c r="AI25" s="160">
        <v>11.71875</v>
      </c>
      <c r="AJ25" s="160">
        <v>14.925373134328359</v>
      </c>
      <c r="AK25" s="161" t="s">
        <v>113</v>
      </c>
      <c r="AL25" s="161">
        <f>T25/'参考表２'!T22*1000</f>
        <v>0</v>
      </c>
      <c r="AM25" s="133"/>
    </row>
    <row r="26" spans="1:39" s="7" customFormat="1" ht="24.75" customHeight="1">
      <c r="A26" s="28"/>
      <c r="B26" s="9" t="s">
        <v>45</v>
      </c>
      <c r="C26" s="10">
        <v>0</v>
      </c>
      <c r="D26" s="11">
        <v>0</v>
      </c>
      <c r="E26" s="11">
        <v>5</v>
      </c>
      <c r="F26" s="11">
        <v>4</v>
      </c>
      <c r="G26" s="11">
        <v>1</v>
      </c>
      <c r="H26" s="11">
        <v>8</v>
      </c>
      <c r="I26" s="11">
        <v>2</v>
      </c>
      <c r="J26" s="11">
        <v>5</v>
      </c>
      <c r="K26" s="11">
        <v>5</v>
      </c>
      <c r="L26" s="12">
        <v>6</v>
      </c>
      <c r="M26" s="12">
        <v>4</v>
      </c>
      <c r="N26" s="135">
        <v>1</v>
      </c>
      <c r="O26" s="136">
        <v>0</v>
      </c>
      <c r="P26" s="144">
        <v>1</v>
      </c>
      <c r="Q26" s="138">
        <v>4</v>
      </c>
      <c r="R26" s="136">
        <v>1</v>
      </c>
      <c r="S26" s="136">
        <v>1</v>
      </c>
      <c r="T26" s="141">
        <v>5</v>
      </c>
      <c r="U26" s="13" t="s">
        <v>112</v>
      </c>
      <c r="V26" s="14" t="s">
        <v>112</v>
      </c>
      <c r="W26" s="14">
        <v>12.254901960784313</v>
      </c>
      <c r="X26" s="14">
        <v>9.66183574879227</v>
      </c>
      <c r="Y26" s="14">
        <v>2.3809523809523814</v>
      </c>
      <c r="Z26" s="14">
        <v>19.559902200489</v>
      </c>
      <c r="AA26" s="14">
        <v>5.54016620498615</v>
      </c>
      <c r="AB26" s="14">
        <v>12.531328320802004</v>
      </c>
      <c r="AC26" s="14">
        <v>12.40694789081886</v>
      </c>
      <c r="AD26" s="15">
        <v>15.228426395939087</v>
      </c>
      <c r="AE26" s="27">
        <v>10.6</v>
      </c>
      <c r="AF26" s="27">
        <v>2.7472527472527473</v>
      </c>
      <c r="AG26" s="160">
        <v>0</v>
      </c>
      <c r="AH26" s="160">
        <v>3.1446540880503147</v>
      </c>
      <c r="AI26" s="160">
        <v>14.134275618374557</v>
      </c>
      <c r="AJ26" s="160">
        <v>3.6231884057971016</v>
      </c>
      <c r="AK26" s="161">
        <v>3.7593984962406015</v>
      </c>
      <c r="AL26" s="161">
        <f>T26/'参考表２'!T23*1000</f>
        <v>20.833333333333332</v>
      </c>
      <c r="AM26" s="133"/>
    </row>
    <row r="27" spans="1:39" s="7" customFormat="1" ht="24.75" customHeight="1">
      <c r="A27" s="205" t="s">
        <v>46</v>
      </c>
      <c r="B27" s="206"/>
      <c r="C27" s="10">
        <v>2</v>
      </c>
      <c r="D27" s="11">
        <v>0</v>
      </c>
      <c r="E27" s="11">
        <v>3</v>
      </c>
      <c r="F27" s="11">
        <v>3</v>
      </c>
      <c r="G27" s="11">
        <v>1</v>
      </c>
      <c r="H27" s="11">
        <v>4</v>
      </c>
      <c r="I27" s="11">
        <v>4</v>
      </c>
      <c r="J27" s="11">
        <v>2</v>
      </c>
      <c r="K27" s="11">
        <v>4</v>
      </c>
      <c r="L27" s="12">
        <v>4</v>
      </c>
      <c r="M27" s="12">
        <v>3</v>
      </c>
      <c r="N27" s="135">
        <v>2</v>
      </c>
      <c r="O27" s="136">
        <v>3</v>
      </c>
      <c r="P27" s="147">
        <v>1</v>
      </c>
      <c r="Q27" s="138">
        <v>2</v>
      </c>
      <c r="R27" s="136">
        <v>1</v>
      </c>
      <c r="S27" s="136">
        <v>3</v>
      </c>
      <c r="T27" s="141">
        <v>2</v>
      </c>
      <c r="U27" s="13">
        <v>4.938271604938271</v>
      </c>
      <c r="V27" s="14" t="s">
        <v>112</v>
      </c>
      <c r="W27" s="14">
        <v>8.02139037433155</v>
      </c>
      <c r="X27" s="14">
        <v>7.425742574257425</v>
      </c>
      <c r="Y27" s="14">
        <v>2.403846153846154</v>
      </c>
      <c r="Z27" s="14">
        <v>9.501187648456057</v>
      </c>
      <c r="AA27" s="14">
        <v>11.976047904191617</v>
      </c>
      <c r="AB27" s="14">
        <v>5.405405405405405</v>
      </c>
      <c r="AC27" s="14">
        <v>10.81081081081081</v>
      </c>
      <c r="AD27" s="15">
        <v>11.235955056179774</v>
      </c>
      <c r="AE27" s="27">
        <v>8.9</v>
      </c>
      <c r="AF27" s="27">
        <v>6.309148264984227</v>
      </c>
      <c r="AG27" s="160">
        <v>11.320754716981131</v>
      </c>
      <c r="AH27" s="160">
        <v>3.4602076124567476</v>
      </c>
      <c r="AI27" s="160">
        <v>7.2727272727272725</v>
      </c>
      <c r="AJ27" s="160">
        <v>3.401360544217687</v>
      </c>
      <c r="AK27" s="161">
        <v>9.67741935483871</v>
      </c>
      <c r="AL27" s="161">
        <f>T27/'参考表２'!T24*1000</f>
        <v>7.547169811320755</v>
      </c>
      <c r="AM27" s="133"/>
    </row>
    <row r="28" spans="1:39" s="7" customFormat="1" ht="24.75" customHeight="1">
      <c r="A28" s="8"/>
      <c r="B28" s="9" t="s">
        <v>47</v>
      </c>
      <c r="C28" s="10">
        <v>0</v>
      </c>
      <c r="D28" s="11">
        <v>0</v>
      </c>
      <c r="E28" s="11">
        <v>0</v>
      </c>
      <c r="F28" s="11">
        <v>0</v>
      </c>
      <c r="G28" s="11">
        <v>0</v>
      </c>
      <c r="H28" s="11">
        <v>1</v>
      </c>
      <c r="I28" s="11">
        <v>3</v>
      </c>
      <c r="J28" s="11">
        <v>1</v>
      </c>
      <c r="K28" s="11">
        <v>3</v>
      </c>
      <c r="L28" s="12">
        <v>3</v>
      </c>
      <c r="M28" s="12">
        <v>2</v>
      </c>
      <c r="N28" s="135">
        <v>1</v>
      </c>
      <c r="O28" s="136">
        <v>0</v>
      </c>
      <c r="P28" s="147">
        <v>0</v>
      </c>
      <c r="Q28" s="138">
        <v>0</v>
      </c>
      <c r="R28" s="136">
        <v>0</v>
      </c>
      <c r="S28" s="136">
        <v>1</v>
      </c>
      <c r="T28" s="141">
        <v>0</v>
      </c>
      <c r="U28" s="13" t="s">
        <v>112</v>
      </c>
      <c r="V28" s="14" t="s">
        <v>112</v>
      </c>
      <c r="W28" s="14" t="s">
        <v>112</v>
      </c>
      <c r="X28" s="14" t="s">
        <v>112</v>
      </c>
      <c r="Y28" s="14" t="s">
        <v>112</v>
      </c>
      <c r="Z28" s="14">
        <v>6.172839506172839</v>
      </c>
      <c r="AA28" s="14">
        <v>26.548672566371682</v>
      </c>
      <c r="AB28" s="14">
        <v>7.575757575757576</v>
      </c>
      <c r="AC28" s="14">
        <v>21.897810218978105</v>
      </c>
      <c r="AD28" s="15">
        <v>21.12676056338028</v>
      </c>
      <c r="AE28" s="27">
        <v>14.2</v>
      </c>
      <c r="AF28" s="27">
        <v>6.993006993006993</v>
      </c>
      <c r="AG28" s="162" t="s">
        <v>112</v>
      </c>
      <c r="AH28" s="162" t="s">
        <v>112</v>
      </c>
      <c r="AI28" s="162" t="s">
        <v>112</v>
      </c>
      <c r="AJ28" s="162" t="s">
        <v>112</v>
      </c>
      <c r="AK28" s="163">
        <v>8.064516129032258</v>
      </c>
      <c r="AL28" s="161">
        <f>T28/'参考表２'!T25*1000</f>
        <v>0</v>
      </c>
      <c r="AM28" s="133"/>
    </row>
    <row r="29" spans="1:39" s="7" customFormat="1" ht="24.75" customHeight="1">
      <c r="A29" s="8"/>
      <c r="B29" s="9" t="s">
        <v>48</v>
      </c>
      <c r="C29" s="10">
        <v>1</v>
      </c>
      <c r="D29" s="11">
        <v>0</v>
      </c>
      <c r="E29" s="11">
        <v>1</v>
      </c>
      <c r="F29" s="11">
        <v>1</v>
      </c>
      <c r="G29" s="11">
        <v>0</v>
      </c>
      <c r="H29" s="11">
        <v>3</v>
      </c>
      <c r="I29" s="11">
        <v>1</v>
      </c>
      <c r="J29" s="11">
        <v>1</v>
      </c>
      <c r="K29" s="11">
        <v>1</v>
      </c>
      <c r="L29" s="12">
        <v>1</v>
      </c>
      <c r="M29" s="12">
        <v>0</v>
      </c>
      <c r="N29" s="135">
        <v>1</v>
      </c>
      <c r="O29" s="136">
        <v>1</v>
      </c>
      <c r="P29" s="147">
        <v>0</v>
      </c>
      <c r="Q29" s="138">
        <v>1</v>
      </c>
      <c r="R29" s="136">
        <v>0</v>
      </c>
      <c r="S29" s="136">
        <v>1</v>
      </c>
      <c r="T29" s="141">
        <v>2</v>
      </c>
      <c r="U29" s="13">
        <v>6.944444444444444</v>
      </c>
      <c r="V29" s="14" t="s">
        <v>112</v>
      </c>
      <c r="W29" s="14">
        <v>6.5359477124183005</v>
      </c>
      <c r="X29" s="14">
        <v>6.756756756756757</v>
      </c>
      <c r="Y29" s="14" t="s">
        <v>112</v>
      </c>
      <c r="Z29" s="14">
        <v>21.897810218978105</v>
      </c>
      <c r="AA29" s="14">
        <v>8.849557522123893</v>
      </c>
      <c r="AB29" s="14">
        <v>8.547008547008549</v>
      </c>
      <c r="AC29" s="14">
        <v>9.174311926605505</v>
      </c>
      <c r="AD29" s="15">
        <v>9.615384615384617</v>
      </c>
      <c r="AE29" s="14" t="s">
        <v>113</v>
      </c>
      <c r="AF29" s="29">
        <v>12.195121951219512</v>
      </c>
      <c r="AG29" s="160">
        <v>14.925373134328359</v>
      </c>
      <c r="AH29" s="162" t="s">
        <v>112</v>
      </c>
      <c r="AI29" s="160">
        <v>14.285714285714285</v>
      </c>
      <c r="AJ29" s="162" t="s">
        <v>112</v>
      </c>
      <c r="AK29" s="163">
        <v>12.5</v>
      </c>
      <c r="AL29" s="161">
        <f>T29/'参考表２'!T26*1000</f>
        <v>25</v>
      </c>
      <c r="AM29" s="133"/>
    </row>
    <row r="30" spans="1:39" s="7" customFormat="1" ht="24.75" customHeight="1">
      <c r="A30" s="30"/>
      <c r="B30" s="31" t="s">
        <v>49</v>
      </c>
      <c r="C30" s="10">
        <v>1</v>
      </c>
      <c r="D30" s="11">
        <v>0</v>
      </c>
      <c r="E30" s="11">
        <v>2</v>
      </c>
      <c r="F30" s="11">
        <v>2</v>
      </c>
      <c r="G30" s="11">
        <v>1</v>
      </c>
      <c r="H30" s="11">
        <v>0</v>
      </c>
      <c r="I30" s="11">
        <v>0</v>
      </c>
      <c r="J30" s="11">
        <v>0</v>
      </c>
      <c r="K30" s="11">
        <v>0</v>
      </c>
      <c r="L30" s="12">
        <v>0</v>
      </c>
      <c r="M30" s="12">
        <v>1</v>
      </c>
      <c r="N30" s="135"/>
      <c r="O30" s="136">
        <v>2</v>
      </c>
      <c r="P30" s="147">
        <v>1</v>
      </c>
      <c r="Q30" s="138">
        <v>1</v>
      </c>
      <c r="R30" s="136">
        <v>1</v>
      </c>
      <c r="S30" s="136">
        <v>1</v>
      </c>
      <c r="T30" s="141">
        <v>0</v>
      </c>
      <c r="U30" s="13">
        <v>8.403361344537815</v>
      </c>
      <c r="V30" s="14" t="s">
        <v>112</v>
      </c>
      <c r="W30" s="14">
        <v>20.833333333333332</v>
      </c>
      <c r="X30" s="14">
        <v>17.857142857142858</v>
      </c>
      <c r="Y30" s="14">
        <v>9.00900900900901</v>
      </c>
      <c r="Z30" s="14" t="s">
        <v>112</v>
      </c>
      <c r="AA30" s="14" t="s">
        <v>112</v>
      </c>
      <c r="AB30" s="14" t="s">
        <v>112</v>
      </c>
      <c r="AC30" s="14" t="s">
        <v>112</v>
      </c>
      <c r="AD30" s="14" t="s">
        <v>112</v>
      </c>
      <c r="AE30" s="27">
        <v>9.2</v>
      </c>
      <c r="AF30" s="14" t="s">
        <v>112</v>
      </c>
      <c r="AG30" s="160">
        <v>23.52941176470588</v>
      </c>
      <c r="AH30" s="160">
        <v>9.900990099009901</v>
      </c>
      <c r="AI30" s="160">
        <v>10.869565217391305</v>
      </c>
      <c r="AJ30" s="160">
        <v>9.900990099009901</v>
      </c>
      <c r="AK30" s="161">
        <v>9.433962264150942</v>
      </c>
      <c r="AL30" s="161">
        <f>T30/'参考表２'!T27*1000</f>
        <v>0</v>
      </c>
      <c r="AM30" s="133"/>
    </row>
    <row r="31" spans="1:39" s="7" customFormat="1" ht="24.75" customHeight="1">
      <c r="A31" s="214" t="s">
        <v>50</v>
      </c>
      <c r="B31" s="32" t="s">
        <v>51</v>
      </c>
      <c r="C31" s="10">
        <v>100</v>
      </c>
      <c r="D31" s="11">
        <v>97</v>
      </c>
      <c r="E31" s="11">
        <v>103</v>
      </c>
      <c r="F31" s="11">
        <v>126</v>
      </c>
      <c r="G31" s="11">
        <v>104</v>
      </c>
      <c r="H31" s="11">
        <v>183</v>
      </c>
      <c r="I31" s="11">
        <v>176</v>
      </c>
      <c r="J31" s="11">
        <v>203</v>
      </c>
      <c r="K31" s="11">
        <v>194</v>
      </c>
      <c r="L31" s="12">
        <v>166</v>
      </c>
      <c r="M31" s="12">
        <v>130</v>
      </c>
      <c r="N31" s="135">
        <v>97</v>
      </c>
      <c r="O31" s="136">
        <v>86</v>
      </c>
      <c r="P31" s="147">
        <v>70</v>
      </c>
      <c r="Q31" s="138">
        <v>68</v>
      </c>
      <c r="R31" s="136">
        <v>54</v>
      </c>
      <c r="S31" s="136">
        <v>37</v>
      </c>
      <c r="T31" s="141">
        <v>48</v>
      </c>
      <c r="U31" s="13">
        <v>11.753643629525154</v>
      </c>
      <c r="V31" s="14">
        <v>11.988629341243357</v>
      </c>
      <c r="W31" s="14">
        <v>12.513667841088568</v>
      </c>
      <c r="X31" s="14">
        <v>15.269025690741637</v>
      </c>
      <c r="Y31" s="14">
        <v>12.704617639872955</v>
      </c>
      <c r="Z31" s="14">
        <v>22.38532110091743</v>
      </c>
      <c r="AA31" s="14">
        <v>23.222060957910013</v>
      </c>
      <c r="AB31" s="14">
        <v>26.129488994722617</v>
      </c>
      <c r="AC31" s="14">
        <v>24.535221955229545</v>
      </c>
      <c r="AD31" s="15">
        <v>21.477552076594645</v>
      </c>
      <c r="AE31" s="27">
        <v>17.4</v>
      </c>
      <c r="AF31" s="27">
        <v>13.191894464844282</v>
      </c>
      <c r="AG31" s="160">
        <v>12.425950007224388</v>
      </c>
      <c r="AH31" s="160">
        <v>10.361160449970397</v>
      </c>
      <c r="AI31" s="160">
        <v>10.394374808926933</v>
      </c>
      <c r="AJ31" s="160">
        <v>8.49323686693929</v>
      </c>
      <c r="AK31" s="161">
        <v>6.1472005316497755</v>
      </c>
      <c r="AL31" s="161">
        <f>T31/'参考表２'!T28*1000</f>
        <v>8.205128205128204</v>
      </c>
      <c r="AM31" s="133"/>
    </row>
    <row r="32" spans="1:39" s="7" customFormat="1" ht="24.75" customHeight="1">
      <c r="A32" s="215"/>
      <c r="B32" s="33" t="s">
        <v>52</v>
      </c>
      <c r="C32" s="10">
        <v>12</v>
      </c>
      <c r="D32" s="11">
        <v>9</v>
      </c>
      <c r="E32" s="11">
        <v>16</v>
      </c>
      <c r="F32" s="11">
        <v>5</v>
      </c>
      <c r="G32" s="11">
        <v>9</v>
      </c>
      <c r="H32" s="11">
        <v>23</v>
      </c>
      <c r="I32" s="11">
        <v>17</v>
      </c>
      <c r="J32" s="11">
        <v>44</v>
      </c>
      <c r="K32" s="11">
        <v>64</v>
      </c>
      <c r="L32" s="12">
        <v>47</v>
      </c>
      <c r="M32" s="12">
        <v>33</v>
      </c>
      <c r="N32" s="135">
        <v>22</v>
      </c>
      <c r="O32" s="136">
        <v>30</v>
      </c>
      <c r="P32" s="147">
        <v>34</v>
      </c>
      <c r="Q32" s="138">
        <v>15</v>
      </c>
      <c r="R32" s="136">
        <v>21</v>
      </c>
      <c r="S32" s="136">
        <v>21</v>
      </c>
      <c r="T32" s="141">
        <v>27</v>
      </c>
      <c r="U32" s="13">
        <v>2.905569007263922</v>
      </c>
      <c r="V32" s="14">
        <v>2.375296912114014</v>
      </c>
      <c r="W32" s="14">
        <v>4.154764996104908</v>
      </c>
      <c r="X32" s="14">
        <v>1.2919896640826873</v>
      </c>
      <c r="Y32" s="14">
        <v>2.3340248962655603</v>
      </c>
      <c r="Z32" s="14">
        <v>6.041502495403204</v>
      </c>
      <c r="AA32" s="14">
        <v>4.862700228832952</v>
      </c>
      <c r="AB32" s="14">
        <v>11.901541790641062</v>
      </c>
      <c r="AC32" s="14">
        <v>17.016750864131883</v>
      </c>
      <c r="AD32" s="15">
        <v>13.146853146853148</v>
      </c>
      <c r="AE32" s="27">
        <v>6.5</v>
      </c>
      <c r="AF32" s="27">
        <v>6.922592825676526</v>
      </c>
      <c r="AG32" s="160">
        <v>10.190217391304348</v>
      </c>
      <c r="AH32" s="160">
        <v>11.748445058742226</v>
      </c>
      <c r="AI32" s="160">
        <v>5.355230274901821</v>
      </c>
      <c r="AJ32" s="160">
        <v>7.502679528403001</v>
      </c>
      <c r="AK32" s="161">
        <v>7.681053401609363</v>
      </c>
      <c r="AL32" s="161">
        <f>T32/'参考表２'!T29*1000</f>
        <v>10.380622837370241</v>
      </c>
      <c r="AM32" s="133"/>
    </row>
    <row r="33" spans="1:39" s="7" customFormat="1" ht="24.75" customHeight="1">
      <c r="A33" s="215"/>
      <c r="B33" s="33" t="s">
        <v>53</v>
      </c>
      <c r="C33" s="34">
        <v>53</v>
      </c>
      <c r="D33" s="35">
        <v>54</v>
      </c>
      <c r="E33" s="35">
        <v>59</v>
      </c>
      <c r="F33" s="35">
        <v>54</v>
      </c>
      <c r="G33" s="35">
        <v>58</v>
      </c>
      <c r="H33" s="35">
        <v>81</v>
      </c>
      <c r="I33" s="35">
        <v>103</v>
      </c>
      <c r="J33" s="35">
        <v>105</v>
      </c>
      <c r="K33" s="11">
        <v>110</v>
      </c>
      <c r="L33" s="12">
        <v>113</v>
      </c>
      <c r="M33" s="12">
        <v>99</v>
      </c>
      <c r="N33" s="135">
        <v>78</v>
      </c>
      <c r="O33" s="136">
        <v>53</v>
      </c>
      <c r="P33" s="148">
        <v>45</v>
      </c>
      <c r="Q33" s="138">
        <v>47</v>
      </c>
      <c r="R33" s="136">
        <v>37</v>
      </c>
      <c r="S33" s="136">
        <v>35</v>
      </c>
      <c r="T33" s="141">
        <v>46</v>
      </c>
      <c r="U33" s="36">
        <v>6.85197155785391</v>
      </c>
      <c r="V33" s="37">
        <v>7.555617741709809</v>
      </c>
      <c r="W33" s="37">
        <v>8.038147138964579</v>
      </c>
      <c r="X33" s="37">
        <v>7.338950801848329</v>
      </c>
      <c r="Y33" s="37">
        <v>8.092646853634715</v>
      </c>
      <c r="Z33" s="37">
        <v>11.378002528445007</v>
      </c>
      <c r="AA33" s="37">
        <v>16.151795515132505</v>
      </c>
      <c r="AB33" s="37">
        <v>15.90427143289912</v>
      </c>
      <c r="AC33" s="14">
        <v>16.793893129770993</v>
      </c>
      <c r="AD33" s="15">
        <v>17.593025066168458</v>
      </c>
      <c r="AE33" s="27">
        <v>18.9</v>
      </c>
      <c r="AF33" s="27">
        <v>12.907496276683768</v>
      </c>
      <c r="AG33" s="160">
        <v>9.16162489196197</v>
      </c>
      <c r="AH33" s="160">
        <v>7.7814283243991005</v>
      </c>
      <c r="AI33" s="160">
        <v>8.337768316480398</v>
      </c>
      <c r="AJ33" s="160">
        <v>6.578947368421052</v>
      </c>
      <c r="AK33" s="161">
        <v>6.310854670032456</v>
      </c>
      <c r="AL33" s="161">
        <f>T33/'参考表２'!T30*1000</f>
        <v>8.671065032987746</v>
      </c>
      <c r="AM33" s="133"/>
    </row>
    <row r="34" spans="1:39" s="7" customFormat="1" ht="24.75" customHeight="1">
      <c r="A34" s="216"/>
      <c r="B34" s="31" t="s">
        <v>54</v>
      </c>
      <c r="C34" s="34">
        <v>2</v>
      </c>
      <c r="D34" s="35">
        <v>0</v>
      </c>
      <c r="E34" s="35">
        <v>3</v>
      </c>
      <c r="F34" s="35">
        <v>3</v>
      </c>
      <c r="G34" s="35">
        <v>1</v>
      </c>
      <c r="H34" s="35">
        <v>4</v>
      </c>
      <c r="I34" s="35">
        <v>4</v>
      </c>
      <c r="J34" s="35">
        <v>2</v>
      </c>
      <c r="K34" s="35">
        <v>4</v>
      </c>
      <c r="L34" s="38">
        <v>4</v>
      </c>
      <c r="M34" s="38">
        <v>3</v>
      </c>
      <c r="N34" s="149">
        <v>2</v>
      </c>
      <c r="O34" s="150">
        <v>3</v>
      </c>
      <c r="P34" s="148">
        <v>1</v>
      </c>
      <c r="Q34" s="151">
        <v>2</v>
      </c>
      <c r="R34" s="150">
        <v>1</v>
      </c>
      <c r="S34" s="150">
        <v>3</v>
      </c>
      <c r="T34" s="152">
        <v>2</v>
      </c>
      <c r="U34" s="36">
        <v>4.938271604938271</v>
      </c>
      <c r="V34" s="14" t="s">
        <v>112</v>
      </c>
      <c r="W34" s="37">
        <v>8.02139037433155</v>
      </c>
      <c r="X34" s="37">
        <v>7.425742574257425</v>
      </c>
      <c r="Y34" s="37">
        <v>2.403846153846154</v>
      </c>
      <c r="Z34" s="37">
        <v>9.501187648456057</v>
      </c>
      <c r="AA34" s="37">
        <v>11.976047904191617</v>
      </c>
      <c r="AB34" s="37">
        <v>5.405405405405405</v>
      </c>
      <c r="AC34" s="37">
        <v>10.81081081081081</v>
      </c>
      <c r="AD34" s="29">
        <v>11.235955056179774</v>
      </c>
      <c r="AE34" s="27">
        <v>8.9</v>
      </c>
      <c r="AF34" s="27">
        <v>6.309148264984227</v>
      </c>
      <c r="AG34" s="160">
        <v>11.320754716981131</v>
      </c>
      <c r="AH34" s="160">
        <v>3.4602076124567476</v>
      </c>
      <c r="AI34" s="160">
        <v>7.2727272727272725</v>
      </c>
      <c r="AJ34" s="160">
        <v>3.401360544217687</v>
      </c>
      <c r="AK34" s="161">
        <v>9.67741935483871</v>
      </c>
      <c r="AL34" s="161">
        <f>T34/'参考表２'!T31*1000</f>
        <v>7.547169811320755</v>
      </c>
      <c r="AM34" s="133"/>
    </row>
    <row r="35" spans="1:39" s="7" customFormat="1" ht="24.75" customHeight="1">
      <c r="A35" s="209" t="s">
        <v>55</v>
      </c>
      <c r="B35" s="33" t="s">
        <v>56</v>
      </c>
      <c r="C35" s="34">
        <v>100</v>
      </c>
      <c r="D35" s="35">
        <v>97</v>
      </c>
      <c r="E35" s="35">
        <v>103</v>
      </c>
      <c r="F35" s="35">
        <v>126</v>
      </c>
      <c r="G35" s="35">
        <v>104</v>
      </c>
      <c r="H35" s="35">
        <v>183</v>
      </c>
      <c r="I35" s="35">
        <v>176</v>
      </c>
      <c r="J35" s="35">
        <v>203</v>
      </c>
      <c r="K35" s="35">
        <v>194</v>
      </c>
      <c r="L35" s="38">
        <v>166</v>
      </c>
      <c r="M35" s="38">
        <v>130</v>
      </c>
      <c r="N35" s="149">
        <v>97</v>
      </c>
      <c r="O35" s="150">
        <v>86</v>
      </c>
      <c r="P35" s="148">
        <v>70</v>
      </c>
      <c r="Q35" s="151">
        <v>68</v>
      </c>
      <c r="R35" s="150">
        <v>54</v>
      </c>
      <c r="S35" s="150">
        <v>37</v>
      </c>
      <c r="T35" s="152">
        <v>48</v>
      </c>
      <c r="U35" s="36">
        <v>11.753643629525154</v>
      </c>
      <c r="V35" s="37">
        <v>11.988629341243357</v>
      </c>
      <c r="W35" s="37">
        <v>12.513667841088568</v>
      </c>
      <c r="X35" s="37">
        <v>15.269025690741637</v>
      </c>
      <c r="Y35" s="37">
        <v>12.704617639872955</v>
      </c>
      <c r="Z35" s="37">
        <v>22.38532110091743</v>
      </c>
      <c r="AA35" s="37">
        <v>23.222060957910013</v>
      </c>
      <c r="AB35" s="37">
        <v>26.129488994722617</v>
      </c>
      <c r="AC35" s="37">
        <v>24.535221955229545</v>
      </c>
      <c r="AD35" s="29">
        <v>21.477552076594645</v>
      </c>
      <c r="AE35" s="27">
        <v>17.4</v>
      </c>
      <c r="AF35" s="27">
        <v>13.191894464844282</v>
      </c>
      <c r="AG35" s="160">
        <v>12.425950007224388</v>
      </c>
      <c r="AH35" s="160">
        <v>10.361160449970397</v>
      </c>
      <c r="AI35" s="160">
        <v>10.394374808926933</v>
      </c>
      <c r="AJ35" s="160">
        <v>8.49323686693929</v>
      </c>
      <c r="AK35" s="161">
        <v>6.1472005316497755</v>
      </c>
      <c r="AL35" s="161">
        <f>T35/'参考表２'!T32*1000</f>
        <v>8.205128205128204</v>
      </c>
      <c r="AM35" s="133"/>
    </row>
    <row r="36" spans="1:39" s="7" customFormat="1" ht="24.75" customHeight="1">
      <c r="A36" s="210"/>
      <c r="B36" s="33" t="s">
        <v>57</v>
      </c>
      <c r="C36" s="34">
        <v>12</v>
      </c>
      <c r="D36" s="35">
        <v>9</v>
      </c>
      <c r="E36" s="35">
        <v>16</v>
      </c>
      <c r="F36" s="35">
        <v>5</v>
      </c>
      <c r="G36" s="35">
        <v>9</v>
      </c>
      <c r="H36" s="35">
        <v>23</v>
      </c>
      <c r="I36" s="35">
        <v>17</v>
      </c>
      <c r="J36" s="35">
        <v>44</v>
      </c>
      <c r="K36" s="35">
        <v>64</v>
      </c>
      <c r="L36" s="38">
        <v>47</v>
      </c>
      <c r="M36" s="38">
        <v>33</v>
      </c>
      <c r="N36" s="149">
        <v>22</v>
      </c>
      <c r="O36" s="150">
        <v>30</v>
      </c>
      <c r="P36" s="148">
        <v>34</v>
      </c>
      <c r="Q36" s="151">
        <v>15</v>
      </c>
      <c r="R36" s="150">
        <v>21</v>
      </c>
      <c r="S36" s="150">
        <v>21</v>
      </c>
      <c r="T36" s="152">
        <v>27</v>
      </c>
      <c r="U36" s="36">
        <v>2.905569007263922</v>
      </c>
      <c r="V36" s="37">
        <v>2.375296912114014</v>
      </c>
      <c r="W36" s="37">
        <v>4.154764996104908</v>
      </c>
      <c r="X36" s="37">
        <v>1.2919896640826873</v>
      </c>
      <c r="Y36" s="37">
        <v>2.3340248962655603</v>
      </c>
      <c r="Z36" s="37">
        <v>6.041502495403204</v>
      </c>
      <c r="AA36" s="37">
        <v>4.862700228832952</v>
      </c>
      <c r="AB36" s="37">
        <v>11.901541790641062</v>
      </c>
      <c r="AC36" s="37">
        <v>17.016750864131883</v>
      </c>
      <c r="AD36" s="29">
        <v>13.146853146853148</v>
      </c>
      <c r="AE36" s="27">
        <v>6.5</v>
      </c>
      <c r="AF36" s="27">
        <v>6.922592825676526</v>
      </c>
      <c r="AG36" s="160">
        <v>10.190217391304348</v>
      </c>
      <c r="AH36" s="160">
        <v>11.748445058742226</v>
      </c>
      <c r="AI36" s="160">
        <v>5.355230274901821</v>
      </c>
      <c r="AJ36" s="160">
        <v>7.502679528403001</v>
      </c>
      <c r="AK36" s="161">
        <v>7.681053401609363</v>
      </c>
      <c r="AL36" s="161">
        <f>T36/'参考表２'!T33*1000</f>
        <v>10.380622837370241</v>
      </c>
      <c r="AM36" s="133"/>
    </row>
    <row r="37" spans="1:40" s="6" customFormat="1" ht="24.75" customHeight="1" thickBot="1">
      <c r="A37" s="211"/>
      <c r="B37" s="39" t="s">
        <v>58</v>
      </c>
      <c r="C37" s="40">
        <v>55</v>
      </c>
      <c r="D37" s="41">
        <v>54</v>
      </c>
      <c r="E37" s="41">
        <v>62</v>
      </c>
      <c r="F37" s="41">
        <v>57</v>
      </c>
      <c r="G37" s="41">
        <v>59</v>
      </c>
      <c r="H37" s="41">
        <v>85</v>
      </c>
      <c r="I37" s="41">
        <v>107</v>
      </c>
      <c r="J37" s="41">
        <v>107</v>
      </c>
      <c r="K37" s="41">
        <v>114</v>
      </c>
      <c r="L37" s="42">
        <v>117</v>
      </c>
      <c r="M37" s="42">
        <v>102</v>
      </c>
      <c r="N37" s="153">
        <v>80</v>
      </c>
      <c r="O37" s="154">
        <v>56</v>
      </c>
      <c r="P37" s="155">
        <v>46</v>
      </c>
      <c r="Q37" s="156">
        <v>49</v>
      </c>
      <c r="R37" s="154">
        <v>38</v>
      </c>
      <c r="S37" s="154">
        <v>38</v>
      </c>
      <c r="T37" s="157">
        <v>48</v>
      </c>
      <c r="U37" s="43">
        <v>6.756756756756757</v>
      </c>
      <c r="V37" s="44">
        <v>7.2105755107490985</v>
      </c>
      <c r="W37" s="44">
        <v>8.037334716100595</v>
      </c>
      <c r="X37" s="44">
        <v>7.343468178304561</v>
      </c>
      <c r="Y37" s="44">
        <v>7.780561782935513</v>
      </c>
      <c r="Z37" s="44">
        <v>11.273209549071618</v>
      </c>
      <c r="AA37" s="44">
        <v>15.943972582327524</v>
      </c>
      <c r="AB37" s="44">
        <v>15.347102696500288</v>
      </c>
      <c r="AC37" s="44">
        <v>16.473988439306357</v>
      </c>
      <c r="AD37" s="45">
        <v>17.25918277032011</v>
      </c>
      <c r="AE37" s="46">
        <v>18.3</v>
      </c>
      <c r="AF37" s="46">
        <v>12.578616352201259</v>
      </c>
      <c r="AG37" s="164">
        <v>9.25619834710744</v>
      </c>
      <c r="AH37" s="164">
        <v>7.575757575757576</v>
      </c>
      <c r="AI37" s="164">
        <v>8.288227334235454</v>
      </c>
      <c r="AJ37" s="164">
        <v>6.421088205474822</v>
      </c>
      <c r="AK37" s="165">
        <v>6.4890710382513666</v>
      </c>
      <c r="AL37" s="165">
        <f>T37/'参考表２'!T34*1000</f>
        <v>8.617594254937163</v>
      </c>
      <c r="AM37" s="133"/>
      <c r="AN37" s="7"/>
    </row>
    <row r="38" ht="13.5">
      <c r="C38" s="48"/>
    </row>
    <row r="39" spans="2:38" ht="13.5">
      <c r="B39" s="51" t="s">
        <v>59</v>
      </c>
      <c r="C39" s="212" t="s">
        <v>60</v>
      </c>
      <c r="D39" s="212"/>
      <c r="E39" s="212"/>
      <c r="F39" s="212"/>
      <c r="G39" s="212"/>
      <c r="H39" s="212"/>
      <c r="I39" s="212"/>
      <c r="J39" s="212"/>
      <c r="K39" s="212"/>
      <c r="L39" s="212"/>
      <c r="M39" s="212"/>
      <c r="N39" s="212"/>
      <c r="O39" s="212"/>
      <c r="P39" s="212"/>
      <c r="Q39" s="212"/>
      <c r="R39" s="212"/>
      <c r="S39" s="212"/>
      <c r="T39" s="212"/>
      <c r="U39" s="213" t="s">
        <v>60</v>
      </c>
      <c r="V39" s="213"/>
      <c r="W39" s="213"/>
      <c r="X39" s="213"/>
      <c r="Y39" s="213"/>
      <c r="Z39" s="213"/>
      <c r="AA39" s="213"/>
      <c r="AB39" s="213"/>
      <c r="AC39" s="213"/>
      <c r="AD39" s="213"/>
      <c r="AE39" s="213"/>
      <c r="AF39" s="213"/>
      <c r="AG39" s="213"/>
      <c r="AH39" s="213"/>
      <c r="AI39" s="213"/>
      <c r="AJ39" s="213"/>
      <c r="AK39" s="213"/>
      <c r="AL39" s="213"/>
    </row>
    <row r="40" spans="2:21" ht="13.5">
      <c r="B40" s="52" t="s">
        <v>61</v>
      </c>
      <c r="C40" s="52" t="s">
        <v>62</v>
      </c>
      <c r="U40" s="52" t="s">
        <v>62</v>
      </c>
    </row>
  </sheetData>
  <sheetProtection/>
  <mergeCells count="53">
    <mergeCell ref="A11:B11"/>
    <mergeCell ref="A13:B13"/>
    <mergeCell ref="A6:B6"/>
    <mergeCell ref="A9:B9"/>
    <mergeCell ref="AG4:AG5"/>
    <mergeCell ref="AH4:AH5"/>
    <mergeCell ref="R4:R5"/>
    <mergeCell ref="AJ4:AJ5"/>
    <mergeCell ref="A10:B10"/>
    <mergeCell ref="A35:A37"/>
    <mergeCell ref="C39:T39"/>
    <mergeCell ref="U39:AL39"/>
    <mergeCell ref="A17:B17"/>
    <mergeCell ref="A22:B22"/>
    <mergeCell ref="A27:B27"/>
    <mergeCell ref="A31:A34"/>
    <mergeCell ref="A7:B7"/>
    <mergeCell ref="A8:B8"/>
    <mergeCell ref="AI4:AI5"/>
    <mergeCell ref="AB4:AB5"/>
    <mergeCell ref="AC4:AC5"/>
    <mergeCell ref="AD4:AD5"/>
    <mergeCell ref="AE4:AE5"/>
    <mergeCell ref="X4:X5"/>
    <mergeCell ref="Y4:Y5"/>
    <mergeCell ref="Z4:Z5"/>
    <mergeCell ref="AA4:AA5"/>
    <mergeCell ref="AF4:AF5"/>
    <mergeCell ref="U4:U5"/>
    <mergeCell ref="V4:V5"/>
    <mergeCell ref="W4:W5"/>
    <mergeCell ref="N4:N5"/>
    <mergeCell ref="O4:O5"/>
    <mergeCell ref="P4:P5"/>
    <mergeCell ref="Q4:Q5"/>
    <mergeCell ref="J4:J5"/>
    <mergeCell ref="K4:K5"/>
    <mergeCell ref="L4:L5"/>
    <mergeCell ref="M4:M5"/>
    <mergeCell ref="A3:B5"/>
    <mergeCell ref="C3:T3"/>
    <mergeCell ref="S4:S5"/>
    <mergeCell ref="T4:T5"/>
    <mergeCell ref="U3:AL3"/>
    <mergeCell ref="C4:C5"/>
    <mergeCell ref="D4:D5"/>
    <mergeCell ref="E4:E5"/>
    <mergeCell ref="F4:F5"/>
    <mergeCell ref="G4:G5"/>
    <mergeCell ref="H4:H5"/>
    <mergeCell ref="I4:I5"/>
    <mergeCell ref="AK4:AK5"/>
    <mergeCell ref="AL4:AL5"/>
  </mergeCells>
  <printOptions/>
  <pageMargins left="0.81" right="0.67" top="0.42" bottom="0.2" header="0.512" footer="0.16"/>
  <pageSetup horizontalDpi="600" verticalDpi="600" orientation="landscape" paperSize="9" scale="55" r:id="rId1"/>
  <colBreaks count="1" manualBreakCount="1">
    <brk id="20" max="40" man="1"/>
  </colBreaks>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M32" sqref="M32"/>
    </sheetView>
  </sheetViews>
  <sheetFormatPr defaultColWidth="9.00390625" defaultRowHeight="13.5"/>
  <cols>
    <col min="1" max="1" width="4.875" style="129" customWidth="1"/>
    <col min="2" max="2" width="9.625" style="129" customWidth="1"/>
    <col min="3" max="10" width="9.875" style="129" customWidth="1"/>
    <col min="11" max="11" width="12.00390625" style="129" customWidth="1"/>
    <col min="12" max="12" width="11.50390625" style="129" customWidth="1"/>
    <col min="13" max="16384" width="9.00390625" style="129" customWidth="1"/>
  </cols>
  <sheetData>
    <row r="1" spans="1:4" s="101" customFormat="1" ht="27.75" customHeight="1" thickBot="1">
      <c r="A1" s="101" t="s">
        <v>77</v>
      </c>
      <c r="D1" s="101" t="s">
        <v>78</v>
      </c>
    </row>
    <row r="2" spans="1:12" s="102" customFormat="1" ht="18.75" customHeight="1">
      <c r="A2" s="223" t="s">
        <v>79</v>
      </c>
      <c r="B2" s="224"/>
      <c r="C2" s="227" t="s">
        <v>5</v>
      </c>
      <c r="D2" s="221" t="s">
        <v>6</v>
      </c>
      <c r="E2" s="221" t="s">
        <v>7</v>
      </c>
      <c r="F2" s="221" t="s">
        <v>8</v>
      </c>
      <c r="G2" s="221" t="s">
        <v>9</v>
      </c>
      <c r="H2" s="221" t="s">
        <v>10</v>
      </c>
      <c r="I2" s="221" t="s">
        <v>11</v>
      </c>
      <c r="J2" s="221" t="s">
        <v>12</v>
      </c>
      <c r="K2" s="221" t="s">
        <v>80</v>
      </c>
      <c r="L2" s="217" t="s">
        <v>81</v>
      </c>
    </row>
    <row r="3" spans="1:12" s="102" customFormat="1" ht="18.75" customHeight="1" thickBot="1">
      <c r="A3" s="225"/>
      <c r="B3" s="226"/>
      <c r="C3" s="228"/>
      <c r="D3" s="222"/>
      <c r="E3" s="222"/>
      <c r="F3" s="222"/>
      <c r="G3" s="222"/>
      <c r="H3" s="222"/>
      <c r="I3" s="222"/>
      <c r="J3" s="222"/>
      <c r="K3" s="222"/>
      <c r="L3" s="218"/>
    </row>
    <row r="4" spans="1:12" s="107" customFormat="1" ht="19.5" customHeight="1">
      <c r="A4" s="219" t="s">
        <v>25</v>
      </c>
      <c r="B4" s="220"/>
      <c r="C4" s="104">
        <v>167</v>
      </c>
      <c r="D4" s="105">
        <v>160</v>
      </c>
      <c r="E4" s="105">
        <v>181</v>
      </c>
      <c r="F4" s="105">
        <v>188</v>
      </c>
      <c r="G4" s="105">
        <v>172</v>
      </c>
      <c r="H4" s="105">
        <v>291</v>
      </c>
      <c r="I4" s="105">
        <v>300</v>
      </c>
      <c r="J4" s="105">
        <v>354</v>
      </c>
      <c r="K4" s="105">
        <v>372</v>
      </c>
      <c r="L4" s="106">
        <v>330</v>
      </c>
    </row>
    <row r="5" spans="1:13" s="111" customFormat="1" ht="19.5" customHeight="1">
      <c r="A5" s="229" t="s">
        <v>26</v>
      </c>
      <c r="B5" s="230"/>
      <c r="C5" s="108">
        <v>62</v>
      </c>
      <c r="D5" s="109">
        <v>65</v>
      </c>
      <c r="E5" s="109">
        <v>65</v>
      </c>
      <c r="F5" s="109">
        <v>80</v>
      </c>
      <c r="G5" s="109">
        <v>71</v>
      </c>
      <c r="H5" s="109">
        <v>124</v>
      </c>
      <c r="I5" s="109">
        <v>122</v>
      </c>
      <c r="J5" s="109">
        <v>144</v>
      </c>
      <c r="K5" s="109">
        <v>126</v>
      </c>
      <c r="L5" s="110">
        <v>108</v>
      </c>
      <c r="M5" s="107"/>
    </row>
    <row r="6" spans="1:13" s="116" customFormat="1" ht="13.5">
      <c r="A6" s="231" t="s">
        <v>27</v>
      </c>
      <c r="B6" s="232"/>
      <c r="C6" s="112">
        <v>38</v>
      </c>
      <c r="D6" s="113">
        <v>37</v>
      </c>
      <c r="E6" s="113">
        <v>40</v>
      </c>
      <c r="F6" s="113">
        <v>37</v>
      </c>
      <c r="G6" s="113">
        <v>34</v>
      </c>
      <c r="H6" s="113">
        <v>53</v>
      </c>
      <c r="I6" s="113">
        <v>61</v>
      </c>
      <c r="J6" s="113">
        <v>67</v>
      </c>
      <c r="K6" s="113">
        <v>59</v>
      </c>
      <c r="L6" s="114">
        <v>68</v>
      </c>
      <c r="M6" s="115"/>
    </row>
    <row r="7" spans="1:13" s="116" customFormat="1" ht="13.5">
      <c r="A7" s="233" t="s">
        <v>28</v>
      </c>
      <c r="B7" s="234"/>
      <c r="C7" s="112">
        <v>3</v>
      </c>
      <c r="D7" s="113">
        <v>2</v>
      </c>
      <c r="E7" s="113">
        <v>5</v>
      </c>
      <c r="F7" s="113">
        <v>2</v>
      </c>
      <c r="G7" s="113">
        <v>5</v>
      </c>
      <c r="H7" s="113">
        <v>8</v>
      </c>
      <c r="I7" s="113">
        <v>9</v>
      </c>
      <c r="J7" s="113">
        <v>28</v>
      </c>
      <c r="K7" s="113">
        <v>29</v>
      </c>
      <c r="L7" s="114">
        <v>23</v>
      </c>
      <c r="M7" s="115"/>
    </row>
    <row r="8" spans="1:13" s="116" customFormat="1" ht="13.5">
      <c r="A8" s="231" t="s">
        <v>29</v>
      </c>
      <c r="B8" s="232"/>
      <c r="C8" s="112">
        <v>6</v>
      </c>
      <c r="D8" s="113">
        <v>5</v>
      </c>
      <c r="E8" s="113">
        <v>6</v>
      </c>
      <c r="F8" s="113">
        <v>5</v>
      </c>
      <c r="G8" s="113">
        <v>11</v>
      </c>
      <c r="H8" s="113">
        <v>11</v>
      </c>
      <c r="I8" s="113">
        <v>13</v>
      </c>
      <c r="J8" s="113">
        <v>14</v>
      </c>
      <c r="K8" s="113">
        <v>24</v>
      </c>
      <c r="L8" s="114">
        <v>25</v>
      </c>
      <c r="M8" s="115"/>
    </row>
    <row r="9" spans="1:13" s="116" customFormat="1" ht="19.5" customHeight="1">
      <c r="A9" s="233" t="s">
        <v>30</v>
      </c>
      <c r="B9" s="234"/>
      <c r="C9" s="112">
        <v>13</v>
      </c>
      <c r="D9" s="113">
        <v>10</v>
      </c>
      <c r="E9" s="113">
        <v>10</v>
      </c>
      <c r="F9" s="113">
        <v>14</v>
      </c>
      <c r="G9" s="113">
        <v>10</v>
      </c>
      <c r="H9" s="113">
        <v>22</v>
      </c>
      <c r="I9" s="113">
        <v>17</v>
      </c>
      <c r="J9" s="113">
        <v>19</v>
      </c>
      <c r="K9" s="113">
        <v>16</v>
      </c>
      <c r="L9" s="114">
        <v>22</v>
      </c>
      <c r="M9" s="115"/>
    </row>
    <row r="10" spans="1:13" s="123" customFormat="1" ht="13.5">
      <c r="A10" s="117"/>
      <c r="B10" s="118" t="s">
        <v>82</v>
      </c>
      <c r="C10" s="119">
        <v>6</v>
      </c>
      <c r="D10" s="120">
        <v>3</v>
      </c>
      <c r="E10" s="120">
        <v>3</v>
      </c>
      <c r="F10" s="120">
        <v>2</v>
      </c>
      <c r="G10" s="120">
        <v>0</v>
      </c>
      <c r="H10" s="120">
        <v>6</v>
      </c>
      <c r="I10" s="120">
        <v>4</v>
      </c>
      <c r="J10" s="120">
        <v>6</v>
      </c>
      <c r="K10" s="120">
        <v>2</v>
      </c>
      <c r="L10" s="121">
        <v>3</v>
      </c>
      <c r="M10" s="122"/>
    </row>
    <row r="11" spans="1:13" s="123" customFormat="1" ht="13.5">
      <c r="A11" s="117"/>
      <c r="B11" s="118" t="s">
        <v>31</v>
      </c>
      <c r="C11" s="119">
        <v>6</v>
      </c>
      <c r="D11" s="120">
        <v>7</v>
      </c>
      <c r="E11" s="120">
        <v>7</v>
      </c>
      <c r="F11" s="120">
        <v>11</v>
      </c>
      <c r="G11" s="120">
        <v>7</v>
      </c>
      <c r="H11" s="120">
        <v>15</v>
      </c>
      <c r="I11" s="120">
        <v>13</v>
      </c>
      <c r="J11" s="120">
        <v>11</v>
      </c>
      <c r="K11" s="120">
        <v>12</v>
      </c>
      <c r="L11" s="121">
        <v>13</v>
      </c>
      <c r="M11" s="122"/>
    </row>
    <row r="12" spans="1:13" s="123" customFormat="1" ht="13.5">
      <c r="A12" s="117"/>
      <c r="B12" s="118" t="s">
        <v>83</v>
      </c>
      <c r="C12" s="119">
        <v>1</v>
      </c>
      <c r="D12" s="120">
        <v>0</v>
      </c>
      <c r="E12" s="120">
        <v>0</v>
      </c>
      <c r="F12" s="120">
        <v>1</v>
      </c>
      <c r="G12" s="120">
        <v>3</v>
      </c>
      <c r="H12" s="120">
        <v>1</v>
      </c>
      <c r="I12" s="120">
        <v>0</v>
      </c>
      <c r="J12" s="120">
        <v>2</v>
      </c>
      <c r="K12" s="120">
        <v>2</v>
      </c>
      <c r="L12" s="121">
        <v>6</v>
      </c>
      <c r="M12" s="122"/>
    </row>
    <row r="13" spans="1:13" s="116" customFormat="1" ht="19.5" customHeight="1">
      <c r="A13" s="233" t="s">
        <v>32</v>
      </c>
      <c r="B13" s="234"/>
      <c r="C13" s="112">
        <v>13</v>
      </c>
      <c r="D13" s="113">
        <v>14</v>
      </c>
      <c r="E13" s="113">
        <v>20</v>
      </c>
      <c r="F13" s="113">
        <v>21</v>
      </c>
      <c r="G13" s="113">
        <v>15</v>
      </c>
      <c r="H13" s="113">
        <v>29</v>
      </c>
      <c r="I13" s="113">
        <v>31</v>
      </c>
      <c r="J13" s="113">
        <v>28</v>
      </c>
      <c r="K13" s="113">
        <v>35</v>
      </c>
      <c r="L13" s="114">
        <v>24</v>
      </c>
      <c r="M13" s="115"/>
    </row>
    <row r="14" spans="1:13" s="123" customFormat="1" ht="13.5">
      <c r="A14" s="117"/>
      <c r="B14" s="118" t="s">
        <v>84</v>
      </c>
      <c r="C14" s="119">
        <v>4</v>
      </c>
      <c r="D14" s="120">
        <v>1</v>
      </c>
      <c r="E14" s="120">
        <v>2</v>
      </c>
      <c r="F14" s="120">
        <v>3</v>
      </c>
      <c r="G14" s="120">
        <v>3</v>
      </c>
      <c r="H14" s="120">
        <v>9</v>
      </c>
      <c r="I14" s="120">
        <v>9</v>
      </c>
      <c r="J14" s="120">
        <v>6</v>
      </c>
      <c r="K14" s="120">
        <v>8</v>
      </c>
      <c r="L14" s="121">
        <v>2</v>
      </c>
      <c r="M14" s="122"/>
    </row>
    <row r="15" spans="1:13" s="123" customFormat="1" ht="13.5" customHeight="1">
      <c r="A15" s="117"/>
      <c r="B15" s="118" t="s">
        <v>85</v>
      </c>
      <c r="C15" s="119">
        <v>2</v>
      </c>
      <c r="D15" s="120">
        <v>1</v>
      </c>
      <c r="E15" s="120">
        <v>1</v>
      </c>
      <c r="F15" s="120">
        <v>3</v>
      </c>
      <c r="G15" s="120">
        <v>2</v>
      </c>
      <c r="H15" s="120">
        <v>4</v>
      </c>
      <c r="I15" s="120">
        <v>4</v>
      </c>
      <c r="J15" s="120">
        <v>5</v>
      </c>
      <c r="K15" s="120">
        <v>5</v>
      </c>
      <c r="L15" s="121">
        <v>2</v>
      </c>
      <c r="M15" s="122"/>
    </row>
    <row r="16" spans="1:13" s="123" customFormat="1" ht="13.5" customHeight="1">
      <c r="A16" s="117"/>
      <c r="B16" s="118" t="s">
        <v>86</v>
      </c>
      <c r="C16" s="119">
        <v>1</v>
      </c>
      <c r="D16" s="120">
        <v>1</v>
      </c>
      <c r="E16" s="120">
        <v>3</v>
      </c>
      <c r="F16" s="120">
        <v>2</v>
      </c>
      <c r="G16" s="120">
        <v>4</v>
      </c>
      <c r="H16" s="120">
        <v>4</v>
      </c>
      <c r="I16" s="120">
        <v>4</v>
      </c>
      <c r="J16" s="120">
        <v>2</v>
      </c>
      <c r="K16" s="120">
        <v>10</v>
      </c>
      <c r="L16" s="121">
        <v>9</v>
      </c>
      <c r="M16" s="122"/>
    </row>
    <row r="17" spans="1:13" s="123" customFormat="1" ht="13.5" customHeight="1">
      <c r="A17" s="117"/>
      <c r="B17" s="118" t="s">
        <v>87</v>
      </c>
      <c r="C17" s="119">
        <v>0</v>
      </c>
      <c r="D17" s="120">
        <v>2</v>
      </c>
      <c r="E17" s="120">
        <v>1</v>
      </c>
      <c r="F17" s="120">
        <v>3</v>
      </c>
      <c r="G17" s="120">
        <v>1</v>
      </c>
      <c r="H17" s="120">
        <v>3</v>
      </c>
      <c r="I17" s="120">
        <v>3</v>
      </c>
      <c r="J17" s="120">
        <v>3</v>
      </c>
      <c r="K17" s="120">
        <v>2</v>
      </c>
      <c r="L17" s="121">
        <v>5</v>
      </c>
      <c r="M17" s="122"/>
    </row>
    <row r="18" spans="1:13" s="123" customFormat="1" ht="13.5" customHeight="1">
      <c r="A18" s="117"/>
      <c r="B18" s="118" t="s">
        <v>33</v>
      </c>
      <c r="C18" s="119">
        <v>1</v>
      </c>
      <c r="D18" s="120">
        <v>0</v>
      </c>
      <c r="E18" s="120">
        <v>3</v>
      </c>
      <c r="F18" s="120">
        <v>0</v>
      </c>
      <c r="G18" s="120">
        <v>0</v>
      </c>
      <c r="H18" s="120">
        <v>4</v>
      </c>
      <c r="I18" s="120">
        <v>3</v>
      </c>
      <c r="J18" s="120">
        <v>5</v>
      </c>
      <c r="K18" s="120">
        <v>0</v>
      </c>
      <c r="L18" s="121">
        <v>2</v>
      </c>
      <c r="M18" s="122"/>
    </row>
    <row r="19" spans="1:13" s="123" customFormat="1" ht="13.5" customHeight="1">
      <c r="A19" s="117"/>
      <c r="B19" s="118" t="s">
        <v>88</v>
      </c>
      <c r="C19" s="119">
        <v>1</v>
      </c>
      <c r="D19" s="120">
        <v>3</v>
      </c>
      <c r="E19" s="120">
        <v>2</v>
      </c>
      <c r="F19" s="120">
        <v>2</v>
      </c>
      <c r="G19" s="120">
        <v>2</v>
      </c>
      <c r="H19" s="120">
        <v>3</v>
      </c>
      <c r="I19" s="120">
        <v>3</v>
      </c>
      <c r="J19" s="120">
        <v>2</v>
      </c>
      <c r="K19" s="120">
        <v>3</v>
      </c>
      <c r="L19" s="121">
        <v>2</v>
      </c>
      <c r="M19" s="122"/>
    </row>
    <row r="20" spans="1:13" s="123" customFormat="1" ht="13.5" customHeight="1">
      <c r="A20" s="117"/>
      <c r="B20" s="118" t="s">
        <v>89</v>
      </c>
      <c r="C20" s="119">
        <v>0</v>
      </c>
      <c r="D20" s="120">
        <v>0</v>
      </c>
      <c r="E20" s="120">
        <v>0</v>
      </c>
      <c r="F20" s="120">
        <v>1</v>
      </c>
      <c r="G20" s="120">
        <v>0</v>
      </c>
      <c r="H20" s="120">
        <v>1</v>
      </c>
      <c r="I20" s="120">
        <v>3</v>
      </c>
      <c r="J20" s="120">
        <v>1</v>
      </c>
      <c r="K20" s="120">
        <v>0</v>
      </c>
      <c r="L20" s="121">
        <v>0</v>
      </c>
      <c r="M20" s="122"/>
    </row>
    <row r="21" spans="1:13" s="123" customFormat="1" ht="13.5" customHeight="1">
      <c r="A21" s="117"/>
      <c r="B21" s="118" t="s">
        <v>34</v>
      </c>
      <c r="C21" s="119">
        <v>4</v>
      </c>
      <c r="D21" s="120">
        <v>6</v>
      </c>
      <c r="E21" s="120">
        <v>8</v>
      </c>
      <c r="F21" s="120">
        <v>7</v>
      </c>
      <c r="G21" s="120">
        <v>3</v>
      </c>
      <c r="H21" s="120">
        <v>1</v>
      </c>
      <c r="I21" s="120">
        <v>2</v>
      </c>
      <c r="J21" s="120">
        <v>4</v>
      </c>
      <c r="K21" s="120">
        <v>7</v>
      </c>
      <c r="L21" s="121">
        <v>2</v>
      </c>
      <c r="M21" s="122"/>
    </row>
    <row r="22" spans="1:13" s="116" customFormat="1" ht="19.5" customHeight="1">
      <c r="A22" s="233" t="s">
        <v>90</v>
      </c>
      <c r="B22" s="234"/>
      <c r="C22" s="112">
        <v>12</v>
      </c>
      <c r="D22" s="113">
        <v>8</v>
      </c>
      <c r="E22" s="113">
        <v>8</v>
      </c>
      <c r="F22" s="113">
        <v>11</v>
      </c>
      <c r="G22" s="113">
        <v>8</v>
      </c>
      <c r="H22" s="113">
        <v>8</v>
      </c>
      <c r="I22" s="113">
        <v>6</v>
      </c>
      <c r="J22" s="113">
        <v>12</v>
      </c>
      <c r="K22" s="113">
        <v>17</v>
      </c>
      <c r="L22" s="114">
        <v>12</v>
      </c>
      <c r="M22" s="115"/>
    </row>
    <row r="23" spans="1:13" s="123" customFormat="1" ht="13.5">
      <c r="A23" s="117"/>
      <c r="B23" s="118" t="s">
        <v>91</v>
      </c>
      <c r="C23" s="119">
        <v>5</v>
      </c>
      <c r="D23" s="120">
        <v>4</v>
      </c>
      <c r="E23" s="120">
        <v>4</v>
      </c>
      <c r="F23" s="120">
        <v>9</v>
      </c>
      <c r="G23" s="120">
        <v>5</v>
      </c>
      <c r="H23" s="120">
        <v>7</v>
      </c>
      <c r="I23" s="120">
        <v>3</v>
      </c>
      <c r="J23" s="120">
        <v>6</v>
      </c>
      <c r="K23" s="120">
        <v>11</v>
      </c>
      <c r="L23" s="121">
        <v>4</v>
      </c>
      <c r="M23" s="122"/>
    </row>
    <row r="24" spans="1:13" s="123" customFormat="1" ht="13.5">
      <c r="A24" s="117"/>
      <c r="B24" s="118" t="s">
        <v>92</v>
      </c>
      <c r="C24" s="119">
        <v>1</v>
      </c>
      <c r="D24" s="120">
        <v>0</v>
      </c>
      <c r="E24" s="120">
        <v>0</v>
      </c>
      <c r="F24" s="120">
        <v>1</v>
      </c>
      <c r="G24" s="120">
        <v>0</v>
      </c>
      <c r="H24" s="120">
        <v>0</v>
      </c>
      <c r="I24" s="120">
        <v>0</v>
      </c>
      <c r="J24" s="120">
        <v>0</v>
      </c>
      <c r="K24" s="120">
        <v>0</v>
      </c>
      <c r="L24" s="121">
        <v>3</v>
      </c>
      <c r="M24" s="122"/>
    </row>
    <row r="25" spans="1:13" s="123" customFormat="1" ht="13.5">
      <c r="A25" s="117"/>
      <c r="B25" s="118" t="s">
        <v>93</v>
      </c>
      <c r="C25" s="119">
        <v>6</v>
      </c>
      <c r="D25" s="120">
        <v>4</v>
      </c>
      <c r="E25" s="120">
        <v>4</v>
      </c>
      <c r="F25" s="120">
        <v>1</v>
      </c>
      <c r="G25" s="120">
        <v>3</v>
      </c>
      <c r="H25" s="120">
        <v>1</v>
      </c>
      <c r="I25" s="120">
        <v>3</v>
      </c>
      <c r="J25" s="120">
        <v>6</v>
      </c>
      <c r="K25" s="120">
        <v>6</v>
      </c>
      <c r="L25" s="121">
        <v>5</v>
      </c>
      <c r="M25" s="122"/>
    </row>
    <row r="26" spans="1:13" s="116" customFormat="1" ht="19.5" customHeight="1">
      <c r="A26" s="233" t="s">
        <v>36</v>
      </c>
      <c r="B26" s="234"/>
      <c r="C26" s="112">
        <v>9</v>
      </c>
      <c r="D26" s="113">
        <v>7</v>
      </c>
      <c r="E26" s="113">
        <v>11</v>
      </c>
      <c r="F26" s="113">
        <v>3</v>
      </c>
      <c r="G26" s="113">
        <v>4</v>
      </c>
      <c r="H26" s="113">
        <v>15</v>
      </c>
      <c r="I26" s="113">
        <v>8</v>
      </c>
      <c r="J26" s="113">
        <v>16</v>
      </c>
      <c r="K26" s="113">
        <v>35</v>
      </c>
      <c r="L26" s="114">
        <v>24</v>
      </c>
      <c r="M26" s="115"/>
    </row>
    <row r="27" spans="1:13" s="123" customFormat="1" ht="13.5">
      <c r="A27" s="117"/>
      <c r="B27" s="118" t="s">
        <v>94</v>
      </c>
      <c r="C27" s="119">
        <v>1</v>
      </c>
      <c r="D27" s="120">
        <v>0</v>
      </c>
      <c r="E27" s="120">
        <v>1</v>
      </c>
      <c r="F27" s="120">
        <v>0</v>
      </c>
      <c r="G27" s="120">
        <v>0</v>
      </c>
      <c r="H27" s="120">
        <v>0</v>
      </c>
      <c r="I27" s="120">
        <v>1</v>
      </c>
      <c r="J27" s="120">
        <v>4</v>
      </c>
      <c r="K27" s="120">
        <v>2</v>
      </c>
      <c r="L27" s="121">
        <v>3</v>
      </c>
      <c r="M27" s="122"/>
    </row>
    <row r="28" spans="1:13" s="123" customFormat="1" ht="13.5">
      <c r="A28" s="117"/>
      <c r="B28" s="118" t="s">
        <v>95</v>
      </c>
      <c r="C28" s="119">
        <v>0</v>
      </c>
      <c r="D28" s="120">
        <v>0</v>
      </c>
      <c r="E28" s="120">
        <v>0</v>
      </c>
      <c r="F28" s="120">
        <v>0</v>
      </c>
      <c r="G28" s="120">
        <v>0</v>
      </c>
      <c r="H28" s="120">
        <v>0</v>
      </c>
      <c r="I28" s="120">
        <v>1</v>
      </c>
      <c r="J28" s="120">
        <v>1</v>
      </c>
      <c r="K28" s="120">
        <v>1</v>
      </c>
      <c r="L28" s="121">
        <v>0</v>
      </c>
      <c r="M28" s="122"/>
    </row>
    <row r="29" spans="1:13" s="123" customFormat="1" ht="13.5">
      <c r="A29" s="117"/>
      <c r="B29" s="118" t="s">
        <v>96</v>
      </c>
      <c r="C29" s="119">
        <v>0</v>
      </c>
      <c r="D29" s="120">
        <v>0</v>
      </c>
      <c r="E29" s="120">
        <v>1</v>
      </c>
      <c r="F29" s="120">
        <v>0</v>
      </c>
      <c r="G29" s="120">
        <v>0</v>
      </c>
      <c r="H29" s="120">
        <v>1</v>
      </c>
      <c r="I29" s="120">
        <v>2</v>
      </c>
      <c r="J29" s="120">
        <v>1</v>
      </c>
      <c r="K29" s="120">
        <v>1</v>
      </c>
      <c r="L29" s="121">
        <v>1</v>
      </c>
      <c r="M29" s="122"/>
    </row>
    <row r="30" spans="1:13" s="123" customFormat="1" ht="13.5">
      <c r="A30" s="117"/>
      <c r="B30" s="118" t="s">
        <v>37</v>
      </c>
      <c r="C30" s="119">
        <v>1</v>
      </c>
      <c r="D30" s="120">
        <v>1</v>
      </c>
      <c r="E30" s="120">
        <v>0</v>
      </c>
      <c r="F30" s="120">
        <v>1</v>
      </c>
      <c r="G30" s="120">
        <v>0</v>
      </c>
      <c r="H30" s="120">
        <v>4</v>
      </c>
      <c r="I30" s="120">
        <v>0</v>
      </c>
      <c r="J30" s="120">
        <v>1</v>
      </c>
      <c r="K30" s="120">
        <v>8</v>
      </c>
      <c r="L30" s="121">
        <v>7</v>
      </c>
      <c r="M30" s="122"/>
    </row>
    <row r="31" spans="1:13" s="123" customFormat="1" ht="13.5">
      <c r="A31" s="117"/>
      <c r="B31" s="118" t="s">
        <v>97</v>
      </c>
      <c r="C31" s="119">
        <v>2</v>
      </c>
      <c r="D31" s="120">
        <v>0</v>
      </c>
      <c r="E31" s="120">
        <v>1</v>
      </c>
      <c r="F31" s="120">
        <v>1</v>
      </c>
      <c r="G31" s="120">
        <v>0</v>
      </c>
      <c r="H31" s="120">
        <v>1</v>
      </c>
      <c r="I31" s="120">
        <v>0</v>
      </c>
      <c r="J31" s="120">
        <v>0</v>
      </c>
      <c r="K31" s="120">
        <v>3</v>
      </c>
      <c r="L31" s="121">
        <v>1</v>
      </c>
      <c r="M31" s="122"/>
    </row>
    <row r="32" spans="1:13" s="123" customFormat="1" ht="13.5">
      <c r="A32" s="117"/>
      <c r="B32" s="118" t="s">
        <v>98</v>
      </c>
      <c r="C32" s="119">
        <v>0</v>
      </c>
      <c r="D32" s="120">
        <v>1</v>
      </c>
      <c r="E32" s="120">
        <v>1</v>
      </c>
      <c r="F32" s="120">
        <v>0</v>
      </c>
      <c r="G32" s="120">
        <v>2</v>
      </c>
      <c r="H32" s="120">
        <v>1</v>
      </c>
      <c r="I32" s="120">
        <v>2</v>
      </c>
      <c r="J32" s="120">
        <v>4</v>
      </c>
      <c r="K32" s="120">
        <v>2</v>
      </c>
      <c r="L32" s="121">
        <v>2</v>
      </c>
      <c r="M32" s="122"/>
    </row>
    <row r="33" spans="1:13" s="123" customFormat="1" ht="13.5">
      <c r="A33" s="117"/>
      <c r="B33" s="118" t="s">
        <v>99</v>
      </c>
      <c r="C33" s="119">
        <v>1</v>
      </c>
      <c r="D33" s="120">
        <v>3</v>
      </c>
      <c r="E33" s="120">
        <v>0</v>
      </c>
      <c r="F33" s="120">
        <v>0</v>
      </c>
      <c r="G33" s="120">
        <v>1</v>
      </c>
      <c r="H33" s="120">
        <v>4</v>
      </c>
      <c r="I33" s="120">
        <v>1</v>
      </c>
      <c r="J33" s="120">
        <v>1</v>
      </c>
      <c r="K33" s="120">
        <v>5</v>
      </c>
      <c r="L33" s="121">
        <v>3</v>
      </c>
      <c r="M33" s="122"/>
    </row>
    <row r="34" spans="1:13" s="123" customFormat="1" ht="13.5">
      <c r="A34" s="117"/>
      <c r="B34" s="118" t="s">
        <v>100</v>
      </c>
      <c r="C34" s="119">
        <v>2</v>
      </c>
      <c r="D34" s="120">
        <v>1</v>
      </c>
      <c r="E34" s="120">
        <v>5</v>
      </c>
      <c r="F34" s="120">
        <v>0</v>
      </c>
      <c r="G34" s="120">
        <v>0</v>
      </c>
      <c r="H34" s="120">
        <v>3</v>
      </c>
      <c r="I34" s="120">
        <v>0</v>
      </c>
      <c r="J34" s="120">
        <v>2</v>
      </c>
      <c r="K34" s="120">
        <v>6</v>
      </c>
      <c r="L34" s="121">
        <v>6</v>
      </c>
      <c r="M34" s="122"/>
    </row>
    <row r="35" spans="1:13" s="123" customFormat="1" ht="13.5">
      <c r="A35" s="117"/>
      <c r="B35" s="118" t="s">
        <v>101</v>
      </c>
      <c r="C35" s="119">
        <v>2</v>
      </c>
      <c r="D35" s="120">
        <v>1</v>
      </c>
      <c r="E35" s="120">
        <v>2</v>
      </c>
      <c r="F35" s="120">
        <v>1</v>
      </c>
      <c r="G35" s="120">
        <v>1</v>
      </c>
      <c r="H35" s="120">
        <v>1</v>
      </c>
      <c r="I35" s="120">
        <v>1</v>
      </c>
      <c r="J35" s="120">
        <v>2</v>
      </c>
      <c r="K35" s="120">
        <v>7</v>
      </c>
      <c r="L35" s="121">
        <v>1</v>
      </c>
      <c r="M35" s="122"/>
    </row>
    <row r="36" spans="1:13" s="116" customFormat="1" ht="19.5" customHeight="1">
      <c r="A36" s="231" t="s">
        <v>41</v>
      </c>
      <c r="B36" s="232"/>
      <c r="C36" s="112">
        <v>9</v>
      </c>
      <c r="D36" s="113">
        <v>12</v>
      </c>
      <c r="E36" s="113">
        <v>13</v>
      </c>
      <c r="F36" s="113">
        <v>12</v>
      </c>
      <c r="G36" s="113">
        <v>13</v>
      </c>
      <c r="H36" s="113">
        <v>16</v>
      </c>
      <c r="I36" s="113">
        <v>28</v>
      </c>
      <c r="J36" s="113">
        <v>22</v>
      </c>
      <c r="K36" s="113">
        <v>25</v>
      </c>
      <c r="L36" s="114">
        <v>15</v>
      </c>
      <c r="M36" s="115"/>
    </row>
    <row r="37" spans="1:13" s="123" customFormat="1" ht="13.5">
      <c r="A37" s="117"/>
      <c r="B37" s="118" t="s">
        <v>102</v>
      </c>
      <c r="C37" s="119">
        <v>1</v>
      </c>
      <c r="D37" s="120">
        <v>3</v>
      </c>
      <c r="E37" s="120">
        <v>1</v>
      </c>
      <c r="F37" s="120">
        <v>1</v>
      </c>
      <c r="G37" s="120">
        <v>2</v>
      </c>
      <c r="H37" s="120">
        <v>2</v>
      </c>
      <c r="I37" s="120">
        <v>8</v>
      </c>
      <c r="J37" s="120">
        <v>6</v>
      </c>
      <c r="K37" s="120">
        <v>4</v>
      </c>
      <c r="L37" s="121">
        <v>1</v>
      </c>
      <c r="M37" s="122"/>
    </row>
    <row r="38" spans="1:13" s="123" customFormat="1" ht="13.5">
      <c r="A38" s="117"/>
      <c r="B38" s="118" t="s">
        <v>103</v>
      </c>
      <c r="C38" s="119">
        <v>2</v>
      </c>
      <c r="D38" s="120">
        <v>0</v>
      </c>
      <c r="E38" s="120">
        <v>0</v>
      </c>
      <c r="F38" s="120">
        <v>0</v>
      </c>
      <c r="G38" s="120">
        <v>0</v>
      </c>
      <c r="H38" s="120">
        <v>0</v>
      </c>
      <c r="I38" s="120">
        <v>2</v>
      </c>
      <c r="J38" s="120">
        <v>1</v>
      </c>
      <c r="K38" s="120">
        <v>2</v>
      </c>
      <c r="L38" s="121">
        <v>1</v>
      </c>
      <c r="M38" s="122"/>
    </row>
    <row r="39" spans="1:13" s="123" customFormat="1" ht="13.5">
      <c r="A39" s="117"/>
      <c r="B39" s="118" t="s">
        <v>104</v>
      </c>
      <c r="C39" s="119">
        <v>0</v>
      </c>
      <c r="D39" s="120">
        <v>0</v>
      </c>
      <c r="E39" s="120">
        <v>5</v>
      </c>
      <c r="F39" s="120">
        <v>4</v>
      </c>
      <c r="G39" s="120">
        <v>1</v>
      </c>
      <c r="H39" s="120">
        <v>7</v>
      </c>
      <c r="I39" s="120">
        <v>1</v>
      </c>
      <c r="J39" s="120">
        <v>3</v>
      </c>
      <c r="K39" s="120">
        <v>3</v>
      </c>
      <c r="L39" s="121">
        <v>1</v>
      </c>
      <c r="M39" s="122"/>
    </row>
    <row r="40" spans="1:13" s="123" customFormat="1" ht="13.5">
      <c r="A40" s="117"/>
      <c r="B40" s="118" t="s">
        <v>42</v>
      </c>
      <c r="C40" s="119">
        <v>1</v>
      </c>
      <c r="D40" s="120">
        <v>1</v>
      </c>
      <c r="E40" s="120">
        <v>0</v>
      </c>
      <c r="F40" s="120">
        <v>0</v>
      </c>
      <c r="G40" s="120">
        <v>0</v>
      </c>
      <c r="H40" s="120">
        <v>1</v>
      </c>
      <c r="I40" s="120">
        <v>2</v>
      </c>
      <c r="J40" s="120">
        <v>1</v>
      </c>
      <c r="K40" s="120">
        <v>1</v>
      </c>
      <c r="L40" s="121">
        <v>0</v>
      </c>
      <c r="M40" s="122"/>
    </row>
    <row r="41" spans="1:13" s="123" customFormat="1" ht="13.5">
      <c r="A41" s="117"/>
      <c r="B41" s="118" t="s">
        <v>105</v>
      </c>
      <c r="C41" s="119">
        <v>1</v>
      </c>
      <c r="D41" s="120">
        <v>2</v>
      </c>
      <c r="E41" s="120">
        <v>0</v>
      </c>
      <c r="F41" s="120">
        <v>0</v>
      </c>
      <c r="G41" s="120">
        <v>6</v>
      </c>
      <c r="H41" s="120">
        <v>2</v>
      </c>
      <c r="I41" s="120">
        <v>7</v>
      </c>
      <c r="J41" s="120">
        <v>5</v>
      </c>
      <c r="K41" s="120">
        <v>7</v>
      </c>
      <c r="L41" s="121">
        <v>4</v>
      </c>
      <c r="M41" s="122"/>
    </row>
    <row r="42" spans="1:13" s="123" customFormat="1" ht="13.5">
      <c r="A42" s="117"/>
      <c r="B42" s="118" t="s">
        <v>106</v>
      </c>
      <c r="C42" s="119">
        <v>4</v>
      </c>
      <c r="D42" s="120">
        <v>3</v>
      </c>
      <c r="E42" s="120">
        <v>2</v>
      </c>
      <c r="F42" s="120">
        <v>2</v>
      </c>
      <c r="G42" s="120">
        <v>1</v>
      </c>
      <c r="H42" s="120">
        <v>4</v>
      </c>
      <c r="I42" s="120">
        <v>2</v>
      </c>
      <c r="J42" s="120">
        <v>2</v>
      </c>
      <c r="K42" s="120">
        <v>5</v>
      </c>
      <c r="L42" s="121">
        <v>2</v>
      </c>
      <c r="M42" s="122"/>
    </row>
    <row r="43" spans="1:13" s="123" customFormat="1" ht="13.5">
      <c r="A43" s="117"/>
      <c r="B43" s="118" t="s">
        <v>107</v>
      </c>
      <c r="C43" s="119">
        <v>0</v>
      </c>
      <c r="D43" s="120">
        <v>1</v>
      </c>
      <c r="E43" s="120">
        <v>3</v>
      </c>
      <c r="F43" s="120">
        <v>3</v>
      </c>
      <c r="G43" s="120">
        <v>2</v>
      </c>
      <c r="H43" s="120">
        <v>0</v>
      </c>
      <c r="I43" s="120">
        <v>5</v>
      </c>
      <c r="J43" s="120">
        <v>3</v>
      </c>
      <c r="K43" s="120">
        <v>1</v>
      </c>
      <c r="L43" s="121">
        <v>4</v>
      </c>
      <c r="M43" s="122"/>
    </row>
    <row r="44" spans="1:13" s="123" customFormat="1" ht="13.5">
      <c r="A44" s="117"/>
      <c r="B44" s="118" t="s">
        <v>108</v>
      </c>
      <c r="C44" s="119">
        <v>0</v>
      </c>
      <c r="D44" s="120">
        <v>2</v>
      </c>
      <c r="E44" s="120">
        <v>2</v>
      </c>
      <c r="F44" s="120">
        <v>2</v>
      </c>
      <c r="G44" s="120">
        <v>1</v>
      </c>
      <c r="H44" s="120">
        <v>0</v>
      </c>
      <c r="I44" s="120">
        <v>1</v>
      </c>
      <c r="J44" s="120">
        <v>1</v>
      </c>
      <c r="K44" s="120">
        <v>2</v>
      </c>
      <c r="L44" s="121">
        <v>2</v>
      </c>
      <c r="M44" s="122"/>
    </row>
    <row r="45" spans="1:13" s="116" customFormat="1" ht="19.5" customHeight="1">
      <c r="A45" s="233" t="s">
        <v>46</v>
      </c>
      <c r="B45" s="234"/>
      <c r="C45" s="112">
        <v>2</v>
      </c>
      <c r="D45" s="113">
        <v>0</v>
      </c>
      <c r="E45" s="113">
        <v>3</v>
      </c>
      <c r="F45" s="113">
        <v>3</v>
      </c>
      <c r="G45" s="113">
        <v>1</v>
      </c>
      <c r="H45" s="113">
        <v>5</v>
      </c>
      <c r="I45" s="113">
        <v>5</v>
      </c>
      <c r="J45" s="113">
        <v>4</v>
      </c>
      <c r="K45" s="113">
        <v>6</v>
      </c>
      <c r="L45" s="114">
        <v>9</v>
      </c>
      <c r="M45" s="115"/>
    </row>
    <row r="46" spans="1:13" s="123" customFormat="1" ht="13.5">
      <c r="A46" s="117"/>
      <c r="B46" s="118" t="s">
        <v>47</v>
      </c>
      <c r="C46" s="119">
        <v>0</v>
      </c>
      <c r="D46" s="120">
        <v>0</v>
      </c>
      <c r="E46" s="120">
        <v>0</v>
      </c>
      <c r="F46" s="120">
        <v>0</v>
      </c>
      <c r="G46" s="120">
        <v>0</v>
      </c>
      <c r="H46" s="120">
        <v>1</v>
      </c>
      <c r="I46" s="120">
        <v>3</v>
      </c>
      <c r="J46" s="120">
        <v>1</v>
      </c>
      <c r="K46" s="120">
        <v>3</v>
      </c>
      <c r="L46" s="121">
        <v>3</v>
      </c>
      <c r="M46" s="122"/>
    </row>
    <row r="47" spans="1:13" s="123" customFormat="1" ht="13.5">
      <c r="A47" s="117"/>
      <c r="B47" s="118" t="s">
        <v>48</v>
      </c>
      <c r="C47" s="119">
        <v>1</v>
      </c>
      <c r="D47" s="120">
        <v>0</v>
      </c>
      <c r="E47" s="120">
        <v>1</v>
      </c>
      <c r="F47" s="120">
        <v>1</v>
      </c>
      <c r="G47" s="120">
        <v>0</v>
      </c>
      <c r="H47" s="120">
        <v>3</v>
      </c>
      <c r="I47" s="120">
        <v>1</v>
      </c>
      <c r="J47" s="120">
        <v>1</v>
      </c>
      <c r="K47" s="120">
        <v>1</v>
      </c>
      <c r="L47" s="121">
        <v>1</v>
      </c>
      <c r="M47" s="122"/>
    </row>
    <row r="48" spans="1:13" s="123" customFormat="1" ht="13.5">
      <c r="A48" s="117"/>
      <c r="B48" s="118" t="s">
        <v>49</v>
      </c>
      <c r="C48" s="119">
        <v>1</v>
      </c>
      <c r="D48" s="120">
        <v>0</v>
      </c>
      <c r="E48" s="120">
        <v>2</v>
      </c>
      <c r="F48" s="120">
        <v>2</v>
      </c>
      <c r="G48" s="120">
        <v>1</v>
      </c>
      <c r="H48" s="120">
        <v>0</v>
      </c>
      <c r="I48" s="120">
        <v>0</v>
      </c>
      <c r="J48" s="120">
        <v>0</v>
      </c>
      <c r="K48" s="120">
        <v>0</v>
      </c>
      <c r="L48" s="121">
        <v>0</v>
      </c>
      <c r="M48" s="122"/>
    </row>
    <row r="49" spans="1:13" s="102" customFormat="1" ht="14.25" thickBot="1">
      <c r="A49" s="124"/>
      <c r="B49" s="103" t="s">
        <v>109</v>
      </c>
      <c r="C49" s="125">
        <v>0</v>
      </c>
      <c r="D49" s="126">
        <v>0</v>
      </c>
      <c r="E49" s="126">
        <v>0</v>
      </c>
      <c r="F49" s="126">
        <v>0</v>
      </c>
      <c r="G49" s="126">
        <v>0</v>
      </c>
      <c r="H49" s="126">
        <v>1</v>
      </c>
      <c r="I49" s="126">
        <v>1</v>
      </c>
      <c r="J49" s="126">
        <v>2</v>
      </c>
      <c r="K49" s="126">
        <v>2</v>
      </c>
      <c r="L49" s="127">
        <v>5</v>
      </c>
      <c r="M49" s="128"/>
    </row>
  </sheetData>
  <sheetProtection/>
  <mergeCells count="22">
    <mergeCell ref="A36:B36"/>
    <mergeCell ref="A45:B45"/>
    <mergeCell ref="A9:B9"/>
    <mergeCell ref="A13:B13"/>
    <mergeCell ref="A22:B22"/>
    <mergeCell ref="A26:B26"/>
    <mergeCell ref="A5:B5"/>
    <mergeCell ref="A6:B6"/>
    <mergeCell ref="J2:J3"/>
    <mergeCell ref="K2:K3"/>
    <mergeCell ref="A7:B7"/>
    <mergeCell ref="A8:B8"/>
    <mergeCell ref="L2:L3"/>
    <mergeCell ref="A4:B4"/>
    <mergeCell ref="F2:F3"/>
    <mergeCell ref="G2:G3"/>
    <mergeCell ref="H2:H3"/>
    <mergeCell ref="I2:I3"/>
    <mergeCell ref="A2:B3"/>
    <mergeCell ref="C2:C3"/>
    <mergeCell ref="D2:D3"/>
    <mergeCell ref="E2:E3"/>
  </mergeCells>
  <printOptions/>
  <pageMargins left="0.45" right="0.31" top="1.22" bottom="0.16" header="0.74" footer="0.88"/>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T40"/>
  <sheetViews>
    <sheetView zoomScale="85" zoomScaleNormal="85" zoomScalePageLayoutView="0" workbookViewId="0" topLeftCell="A1">
      <pane xSplit="2" ySplit="3" topLeftCell="C14" activePane="bottomRight" state="frozen"/>
      <selection pane="topLeft" activeCell="A1" sqref="A1"/>
      <selection pane="topRight" activeCell="C1" sqref="C1"/>
      <selection pane="bottomLeft" activeCell="A4" sqref="A4"/>
      <selection pane="bottomRight" activeCell="T34" sqref="T34"/>
    </sheetView>
  </sheetViews>
  <sheetFormatPr defaultColWidth="9.00390625" defaultRowHeight="13.5"/>
  <cols>
    <col min="1" max="1" width="3.375" style="93" customWidth="1"/>
    <col min="2" max="2" width="11.75390625" style="93" customWidth="1"/>
    <col min="3" max="3" width="9.75390625" style="94" customWidth="1"/>
    <col min="4" max="10" width="9.00390625" style="94" customWidth="1"/>
    <col min="11" max="14" width="10.25390625" style="94" customWidth="1"/>
    <col min="15" max="15" width="10.375" style="94" customWidth="1"/>
    <col min="16" max="20" width="10.25390625" style="94" customWidth="1"/>
    <col min="21" max="21" width="9.00390625" style="95" customWidth="1"/>
    <col min="22" max="22" width="5.50390625" style="94" customWidth="1"/>
    <col min="23" max="16384" width="9.00390625" style="94" customWidth="1"/>
  </cols>
  <sheetData>
    <row r="1" spans="1:4" s="53" customFormat="1" ht="27.75" customHeight="1" thickBot="1">
      <c r="A1" s="53" t="s">
        <v>76</v>
      </c>
      <c r="D1" s="53" t="s">
        <v>63</v>
      </c>
    </row>
    <row r="2" spans="1:20" s="59" customFormat="1" ht="27.75" customHeight="1" thickBot="1">
      <c r="A2" s="235" t="s">
        <v>64</v>
      </c>
      <c r="B2" s="236"/>
      <c r="C2" s="54" t="s">
        <v>5</v>
      </c>
      <c r="D2" s="55" t="s">
        <v>6</v>
      </c>
      <c r="E2" s="55" t="s">
        <v>7</v>
      </c>
      <c r="F2" s="55" t="s">
        <v>8</v>
      </c>
      <c r="G2" s="55" t="s">
        <v>9</v>
      </c>
      <c r="H2" s="55" t="s">
        <v>10</v>
      </c>
      <c r="I2" s="55" t="s">
        <v>11</v>
      </c>
      <c r="J2" s="55" t="s">
        <v>12</v>
      </c>
      <c r="K2" s="55" t="s">
        <v>65</v>
      </c>
      <c r="L2" s="56" t="s">
        <v>66</v>
      </c>
      <c r="M2" s="57" t="s">
        <v>67</v>
      </c>
      <c r="N2" s="57" t="s">
        <v>68</v>
      </c>
      <c r="O2" s="58" t="s">
        <v>69</v>
      </c>
      <c r="P2" s="58" t="s">
        <v>18</v>
      </c>
      <c r="Q2" s="58" t="s">
        <v>19</v>
      </c>
      <c r="R2" s="98" t="s">
        <v>74</v>
      </c>
      <c r="S2" s="55" t="s">
        <v>75</v>
      </c>
      <c r="T2" s="97" t="s">
        <v>115</v>
      </c>
    </row>
    <row r="3" spans="1:20" s="64" customFormat="1" ht="19.5" customHeight="1">
      <c r="A3" s="237" t="s">
        <v>25</v>
      </c>
      <c r="B3" s="238"/>
      <c r="C3" s="60">
        <v>20778</v>
      </c>
      <c r="D3" s="61">
        <v>19369</v>
      </c>
      <c r="E3" s="61">
        <v>19796</v>
      </c>
      <c r="F3" s="61">
        <v>19884</v>
      </c>
      <c r="G3" s="61">
        <v>19625</v>
      </c>
      <c r="H3" s="61">
        <v>19522</v>
      </c>
      <c r="I3" s="61">
        <v>17786</v>
      </c>
      <c r="J3" s="61">
        <v>18438</v>
      </c>
      <c r="K3" s="62">
        <v>18588</v>
      </c>
      <c r="L3" s="62">
        <v>18083</v>
      </c>
      <c r="M3" s="62">
        <v>17482</v>
      </c>
      <c r="N3" s="62">
        <v>16891</v>
      </c>
      <c r="O3" s="61">
        <v>15915</v>
      </c>
      <c r="P3" s="62">
        <v>15722</v>
      </c>
      <c r="Q3" s="62">
        <v>15255</v>
      </c>
      <c r="R3" s="62">
        <v>15075</v>
      </c>
      <c r="S3" s="62">
        <v>14609</v>
      </c>
      <c r="T3" s="63">
        <v>14021</v>
      </c>
    </row>
    <row r="4" spans="1:20" s="72" customFormat="1" ht="19.5" customHeight="1">
      <c r="A4" s="239" t="s">
        <v>26</v>
      </c>
      <c r="B4" s="240"/>
      <c r="C4" s="65">
        <v>6849</v>
      </c>
      <c r="D4" s="66">
        <v>6540</v>
      </c>
      <c r="E4" s="66">
        <v>6605</v>
      </c>
      <c r="F4" s="66">
        <v>6533</v>
      </c>
      <c r="G4" s="66">
        <v>6467</v>
      </c>
      <c r="H4" s="66">
        <v>6454</v>
      </c>
      <c r="I4" s="66">
        <v>6119</v>
      </c>
      <c r="J4" s="66">
        <v>6197</v>
      </c>
      <c r="K4" s="67">
        <v>6309</v>
      </c>
      <c r="L4" s="68">
        <v>6214</v>
      </c>
      <c r="M4" s="69">
        <v>6070</v>
      </c>
      <c r="N4" s="69">
        <v>5960</v>
      </c>
      <c r="O4" s="70">
        <v>5671</v>
      </c>
      <c r="P4" s="69">
        <v>5489</v>
      </c>
      <c r="Q4" s="69">
        <v>5319</v>
      </c>
      <c r="R4" s="99">
        <v>5195</v>
      </c>
      <c r="S4" s="99">
        <v>4922</v>
      </c>
      <c r="T4" s="71">
        <v>4826</v>
      </c>
    </row>
    <row r="5" spans="1:20" s="76" customFormat="1" ht="13.5" customHeight="1">
      <c r="A5" s="241" t="s">
        <v>27</v>
      </c>
      <c r="B5" s="242"/>
      <c r="C5" s="73">
        <v>4842</v>
      </c>
      <c r="D5" s="66">
        <v>4527</v>
      </c>
      <c r="E5" s="66">
        <v>4625</v>
      </c>
      <c r="F5" s="66">
        <v>4606</v>
      </c>
      <c r="G5" s="66">
        <v>4504</v>
      </c>
      <c r="H5" s="66">
        <v>4491</v>
      </c>
      <c r="I5" s="66">
        <v>4072</v>
      </c>
      <c r="J5" s="66">
        <v>4162</v>
      </c>
      <c r="K5" s="67">
        <v>4081</v>
      </c>
      <c r="L5" s="67">
        <v>4045</v>
      </c>
      <c r="M5" s="74">
        <v>3934</v>
      </c>
      <c r="N5" s="74">
        <v>3859</v>
      </c>
      <c r="O5" s="66">
        <v>3744</v>
      </c>
      <c r="P5" s="74">
        <v>3788</v>
      </c>
      <c r="Q5" s="74">
        <v>3697</v>
      </c>
      <c r="R5" s="100">
        <v>3719</v>
      </c>
      <c r="S5" s="100">
        <v>3656</v>
      </c>
      <c r="T5" s="75">
        <v>3504</v>
      </c>
    </row>
    <row r="6" spans="1:20" s="76" customFormat="1" ht="13.5">
      <c r="A6" s="241" t="s">
        <v>28</v>
      </c>
      <c r="B6" s="242"/>
      <c r="C6" s="73">
        <v>1990</v>
      </c>
      <c r="D6" s="66">
        <v>1872</v>
      </c>
      <c r="E6" s="66">
        <v>1885</v>
      </c>
      <c r="F6" s="66">
        <v>1847</v>
      </c>
      <c r="G6" s="66">
        <v>1846</v>
      </c>
      <c r="H6" s="66">
        <v>1820</v>
      </c>
      <c r="I6" s="66">
        <v>1680</v>
      </c>
      <c r="J6" s="66">
        <v>1725</v>
      </c>
      <c r="K6" s="67">
        <v>1748</v>
      </c>
      <c r="L6" s="67">
        <v>1634</v>
      </c>
      <c r="M6" s="74">
        <v>1546</v>
      </c>
      <c r="N6" s="74">
        <v>1429</v>
      </c>
      <c r="O6" s="66">
        <v>1371</v>
      </c>
      <c r="P6" s="74">
        <v>1313</v>
      </c>
      <c r="Q6" s="74">
        <v>1278</v>
      </c>
      <c r="R6" s="100">
        <v>1261</v>
      </c>
      <c r="S6" s="100">
        <v>1267</v>
      </c>
      <c r="T6" s="75">
        <v>1254</v>
      </c>
    </row>
    <row r="7" spans="1:20" s="76" customFormat="1" ht="13.5">
      <c r="A7" s="241" t="s">
        <v>29</v>
      </c>
      <c r="B7" s="242"/>
      <c r="C7" s="73">
        <v>1238</v>
      </c>
      <c r="D7" s="66">
        <v>1127</v>
      </c>
      <c r="E7" s="66">
        <v>1148</v>
      </c>
      <c r="F7" s="66">
        <v>1164</v>
      </c>
      <c r="G7" s="66">
        <v>1121</v>
      </c>
      <c r="H7" s="66">
        <v>1125</v>
      </c>
      <c r="I7" s="66">
        <v>983</v>
      </c>
      <c r="J7" s="66">
        <v>1042</v>
      </c>
      <c r="K7" s="67">
        <v>1048</v>
      </c>
      <c r="L7" s="67">
        <v>1014</v>
      </c>
      <c r="M7" s="74">
        <v>990</v>
      </c>
      <c r="N7" s="74">
        <v>935</v>
      </c>
      <c r="O7" s="66">
        <v>905</v>
      </c>
      <c r="P7" s="74">
        <v>897</v>
      </c>
      <c r="Q7" s="74">
        <v>918</v>
      </c>
      <c r="R7" s="100">
        <v>896</v>
      </c>
      <c r="S7" s="100">
        <v>896</v>
      </c>
      <c r="T7" s="75">
        <v>854</v>
      </c>
    </row>
    <row r="8" spans="1:20" s="76" customFormat="1" ht="19.5" customHeight="1">
      <c r="A8" s="241" t="s">
        <v>30</v>
      </c>
      <c r="B8" s="242"/>
      <c r="C8" s="65">
        <v>504</v>
      </c>
      <c r="D8" s="66">
        <v>471</v>
      </c>
      <c r="E8" s="66">
        <v>511</v>
      </c>
      <c r="F8" s="66">
        <v>523</v>
      </c>
      <c r="G8" s="66">
        <v>501</v>
      </c>
      <c r="H8" s="66">
        <v>509</v>
      </c>
      <c r="I8" s="66">
        <v>431</v>
      </c>
      <c r="J8" s="66">
        <v>459</v>
      </c>
      <c r="K8" s="67">
        <v>451</v>
      </c>
      <c r="L8" s="67">
        <v>435</v>
      </c>
      <c r="M8" s="74">
        <v>408</v>
      </c>
      <c r="N8" s="74">
        <v>398</v>
      </c>
      <c r="O8" s="66">
        <v>353</v>
      </c>
      <c r="P8" s="74">
        <v>374</v>
      </c>
      <c r="Q8" s="74">
        <v>364</v>
      </c>
      <c r="R8" s="100">
        <v>354</v>
      </c>
      <c r="S8" s="100">
        <v>326</v>
      </c>
      <c r="T8" s="75">
        <v>314</v>
      </c>
    </row>
    <row r="9" spans="1:20" s="76" customFormat="1" ht="13.5">
      <c r="A9" s="77"/>
      <c r="B9" s="78" t="s">
        <v>31</v>
      </c>
      <c r="C9" s="73">
        <v>504</v>
      </c>
      <c r="D9" s="66">
        <v>471</v>
      </c>
      <c r="E9" s="66">
        <v>511</v>
      </c>
      <c r="F9" s="66">
        <v>523</v>
      </c>
      <c r="G9" s="66">
        <v>501</v>
      </c>
      <c r="H9" s="66">
        <v>509</v>
      </c>
      <c r="I9" s="66">
        <v>431</v>
      </c>
      <c r="J9" s="66">
        <v>459</v>
      </c>
      <c r="K9" s="67">
        <v>451</v>
      </c>
      <c r="L9" s="67">
        <v>435</v>
      </c>
      <c r="M9" s="74">
        <v>408</v>
      </c>
      <c r="N9" s="74">
        <v>398</v>
      </c>
      <c r="O9" s="66">
        <v>353</v>
      </c>
      <c r="P9" s="74">
        <v>374</v>
      </c>
      <c r="Q9" s="74">
        <v>364</v>
      </c>
      <c r="R9" s="100">
        <v>354</v>
      </c>
      <c r="S9" s="100">
        <v>326</v>
      </c>
      <c r="T9" s="75">
        <v>314</v>
      </c>
    </row>
    <row r="10" spans="1:20" s="76" customFormat="1" ht="19.5" customHeight="1">
      <c r="A10" s="243" t="s">
        <v>32</v>
      </c>
      <c r="B10" s="244"/>
      <c r="C10" s="65">
        <v>1155</v>
      </c>
      <c r="D10" s="66">
        <v>1080</v>
      </c>
      <c r="E10" s="66">
        <v>1115</v>
      </c>
      <c r="F10" s="66">
        <v>1196</v>
      </c>
      <c r="G10" s="66">
        <v>1218</v>
      </c>
      <c r="H10" s="66">
        <v>1212</v>
      </c>
      <c r="I10" s="66">
        <v>1029</v>
      </c>
      <c r="J10" s="66">
        <v>1113</v>
      </c>
      <c r="K10" s="67">
        <v>1147</v>
      </c>
      <c r="L10" s="67">
        <v>1080</v>
      </c>
      <c r="M10" s="74">
        <v>1026</v>
      </c>
      <c r="N10" s="74">
        <v>995</v>
      </c>
      <c r="O10" s="66">
        <v>897</v>
      </c>
      <c r="P10" s="74">
        <v>893</v>
      </c>
      <c r="Q10" s="74">
        <v>859</v>
      </c>
      <c r="R10" s="100">
        <v>809</v>
      </c>
      <c r="S10" s="100">
        <v>771</v>
      </c>
      <c r="T10" s="75">
        <v>710</v>
      </c>
    </row>
    <row r="11" spans="1:20" s="76" customFormat="1" ht="13.5" customHeight="1">
      <c r="A11" s="77"/>
      <c r="B11" s="78" t="s">
        <v>33</v>
      </c>
      <c r="C11" s="73">
        <v>152</v>
      </c>
      <c r="D11" s="66">
        <v>161</v>
      </c>
      <c r="E11" s="66">
        <v>160</v>
      </c>
      <c r="F11" s="66">
        <v>162</v>
      </c>
      <c r="G11" s="66">
        <v>177</v>
      </c>
      <c r="H11" s="66">
        <v>178</v>
      </c>
      <c r="I11" s="66">
        <v>142</v>
      </c>
      <c r="J11" s="66">
        <v>150</v>
      </c>
      <c r="K11" s="67">
        <v>160</v>
      </c>
      <c r="L11" s="67">
        <v>139</v>
      </c>
      <c r="M11" s="74">
        <v>123</v>
      </c>
      <c r="N11" s="74">
        <v>117</v>
      </c>
      <c r="O11" s="66">
        <v>104</v>
      </c>
      <c r="P11" s="74">
        <v>101</v>
      </c>
      <c r="Q11" s="74">
        <v>101</v>
      </c>
      <c r="R11" s="100">
        <v>92</v>
      </c>
      <c r="S11" s="100">
        <v>88</v>
      </c>
      <c r="T11" s="75">
        <v>81</v>
      </c>
    </row>
    <row r="12" spans="1:20" s="76" customFormat="1" ht="13.5" customHeight="1">
      <c r="A12" s="77"/>
      <c r="B12" s="78" t="s">
        <v>34</v>
      </c>
      <c r="C12" s="73">
        <v>315</v>
      </c>
      <c r="D12" s="66">
        <v>278</v>
      </c>
      <c r="E12" s="66">
        <v>285</v>
      </c>
      <c r="F12" s="66">
        <v>299</v>
      </c>
      <c r="G12" s="66">
        <v>298</v>
      </c>
      <c r="H12" s="66">
        <v>303</v>
      </c>
      <c r="I12" s="66">
        <v>264</v>
      </c>
      <c r="J12" s="66">
        <v>292</v>
      </c>
      <c r="K12" s="67">
        <v>291</v>
      </c>
      <c r="L12" s="67">
        <v>277</v>
      </c>
      <c r="M12" s="74">
        <v>252</v>
      </c>
      <c r="N12" s="74">
        <v>240</v>
      </c>
      <c r="O12" s="66">
        <v>222</v>
      </c>
      <c r="P12" s="74">
        <v>220</v>
      </c>
      <c r="Q12" s="74">
        <v>208</v>
      </c>
      <c r="R12" s="100">
        <v>203</v>
      </c>
      <c r="S12" s="100">
        <v>183</v>
      </c>
      <c r="T12" s="75">
        <v>169</v>
      </c>
    </row>
    <row r="13" spans="1:20" s="76" customFormat="1" ht="13.5" customHeight="1">
      <c r="A13" s="77"/>
      <c r="B13" s="78" t="s">
        <v>35</v>
      </c>
      <c r="C13" s="73">
        <v>688</v>
      </c>
      <c r="D13" s="66">
        <v>641</v>
      </c>
      <c r="E13" s="66">
        <v>670</v>
      </c>
      <c r="F13" s="66">
        <v>735</v>
      </c>
      <c r="G13" s="66">
        <v>743</v>
      </c>
      <c r="H13" s="66">
        <v>731</v>
      </c>
      <c r="I13" s="66">
        <v>623</v>
      </c>
      <c r="J13" s="66">
        <v>671</v>
      </c>
      <c r="K13" s="67">
        <v>696</v>
      </c>
      <c r="L13" s="67">
        <v>664</v>
      </c>
      <c r="M13" s="74">
        <v>651</v>
      </c>
      <c r="N13" s="74">
        <v>638</v>
      </c>
      <c r="O13" s="66">
        <v>571</v>
      </c>
      <c r="P13" s="74">
        <v>572</v>
      </c>
      <c r="Q13" s="74">
        <v>550</v>
      </c>
      <c r="R13" s="100">
        <v>514</v>
      </c>
      <c r="S13" s="100">
        <v>500</v>
      </c>
      <c r="T13" s="75">
        <v>460</v>
      </c>
    </row>
    <row r="14" spans="1:20" s="76" customFormat="1" ht="19.5" customHeight="1">
      <c r="A14" s="243" t="s">
        <v>36</v>
      </c>
      <c r="B14" s="244"/>
      <c r="C14" s="65">
        <v>2140</v>
      </c>
      <c r="D14" s="66">
        <v>1917</v>
      </c>
      <c r="E14" s="66">
        <v>1966</v>
      </c>
      <c r="F14" s="66">
        <v>2023</v>
      </c>
      <c r="G14" s="66">
        <v>2010</v>
      </c>
      <c r="H14" s="66">
        <v>1987</v>
      </c>
      <c r="I14" s="66">
        <v>1816</v>
      </c>
      <c r="J14" s="66">
        <v>1972</v>
      </c>
      <c r="K14" s="67">
        <v>2013</v>
      </c>
      <c r="L14" s="67">
        <v>1941</v>
      </c>
      <c r="M14" s="79">
        <v>1852</v>
      </c>
      <c r="N14" s="74">
        <v>1749</v>
      </c>
      <c r="O14" s="66">
        <v>1573</v>
      </c>
      <c r="P14" s="74">
        <v>1581</v>
      </c>
      <c r="Q14" s="74">
        <v>1523</v>
      </c>
      <c r="R14" s="100">
        <v>1538</v>
      </c>
      <c r="S14" s="100">
        <v>1467</v>
      </c>
      <c r="T14" s="75">
        <v>1347</v>
      </c>
    </row>
    <row r="15" spans="1:20" s="76" customFormat="1" ht="13.5">
      <c r="A15" s="77"/>
      <c r="B15" s="78" t="s">
        <v>37</v>
      </c>
      <c r="C15" s="73">
        <v>247</v>
      </c>
      <c r="D15" s="66">
        <v>231</v>
      </c>
      <c r="E15" s="66">
        <v>216</v>
      </c>
      <c r="F15" s="66">
        <v>231</v>
      </c>
      <c r="G15" s="66">
        <v>234</v>
      </c>
      <c r="H15" s="66">
        <v>225</v>
      </c>
      <c r="I15" s="66">
        <v>206</v>
      </c>
      <c r="J15" s="66">
        <v>235</v>
      </c>
      <c r="K15" s="67">
        <v>238</v>
      </c>
      <c r="L15" s="67">
        <v>239</v>
      </c>
      <c r="M15" s="74">
        <v>228</v>
      </c>
      <c r="N15" s="74">
        <v>205</v>
      </c>
      <c r="O15" s="66">
        <v>190</v>
      </c>
      <c r="P15" s="74">
        <v>196</v>
      </c>
      <c r="Q15" s="74">
        <v>186</v>
      </c>
      <c r="R15" s="100">
        <v>172</v>
      </c>
      <c r="S15" s="100">
        <v>163</v>
      </c>
      <c r="T15" s="75">
        <v>129</v>
      </c>
    </row>
    <row r="16" spans="1:20" s="76" customFormat="1" ht="13.5">
      <c r="A16" s="77"/>
      <c r="B16" s="78" t="s">
        <v>38</v>
      </c>
      <c r="C16" s="73">
        <v>557</v>
      </c>
      <c r="D16" s="66">
        <v>524</v>
      </c>
      <c r="E16" s="66">
        <v>546</v>
      </c>
      <c r="F16" s="66">
        <v>576</v>
      </c>
      <c r="G16" s="66">
        <v>541</v>
      </c>
      <c r="H16" s="66">
        <v>549</v>
      </c>
      <c r="I16" s="66">
        <v>499</v>
      </c>
      <c r="J16" s="66">
        <v>550</v>
      </c>
      <c r="K16" s="67">
        <v>561</v>
      </c>
      <c r="L16" s="67">
        <v>556</v>
      </c>
      <c r="M16" s="74">
        <v>530</v>
      </c>
      <c r="N16" s="74">
        <v>504</v>
      </c>
      <c r="O16" s="66">
        <v>454</v>
      </c>
      <c r="P16" s="74">
        <v>463</v>
      </c>
      <c r="Q16" s="74">
        <v>441</v>
      </c>
      <c r="R16" s="100">
        <v>455</v>
      </c>
      <c r="S16" s="100">
        <v>429</v>
      </c>
      <c r="T16" s="75">
        <v>411</v>
      </c>
    </row>
    <row r="17" spans="1:20" s="76" customFormat="1" ht="13.5">
      <c r="A17" s="77"/>
      <c r="B17" s="78" t="s">
        <v>39</v>
      </c>
      <c r="C17" s="73">
        <v>705</v>
      </c>
      <c r="D17" s="66">
        <v>592</v>
      </c>
      <c r="E17" s="66">
        <v>626</v>
      </c>
      <c r="F17" s="66">
        <v>629</v>
      </c>
      <c r="G17" s="66">
        <v>633</v>
      </c>
      <c r="H17" s="66">
        <v>615</v>
      </c>
      <c r="I17" s="66">
        <v>558</v>
      </c>
      <c r="J17" s="66">
        <v>601</v>
      </c>
      <c r="K17" s="67">
        <v>613</v>
      </c>
      <c r="L17" s="67">
        <v>594</v>
      </c>
      <c r="M17" s="74">
        <v>576</v>
      </c>
      <c r="N17" s="74">
        <v>545</v>
      </c>
      <c r="O17" s="66">
        <v>484</v>
      </c>
      <c r="P17" s="74">
        <v>496</v>
      </c>
      <c r="Q17" s="74">
        <v>465</v>
      </c>
      <c r="R17" s="100">
        <v>483</v>
      </c>
      <c r="S17" s="100">
        <v>448</v>
      </c>
      <c r="T17" s="75">
        <v>413</v>
      </c>
    </row>
    <row r="18" spans="1:20" s="76" customFormat="1" ht="13.5">
      <c r="A18" s="77"/>
      <c r="B18" s="78" t="s">
        <v>40</v>
      </c>
      <c r="C18" s="73">
        <v>631</v>
      </c>
      <c r="D18" s="80">
        <v>570</v>
      </c>
      <c r="E18" s="80">
        <v>578</v>
      </c>
      <c r="F18" s="80">
        <v>587</v>
      </c>
      <c r="G18" s="80">
        <v>602</v>
      </c>
      <c r="H18" s="80">
        <v>598</v>
      </c>
      <c r="I18" s="80">
        <v>553</v>
      </c>
      <c r="J18" s="80">
        <v>586</v>
      </c>
      <c r="K18" s="80">
        <v>601</v>
      </c>
      <c r="L18" s="81">
        <v>552</v>
      </c>
      <c r="M18" s="74">
        <v>518</v>
      </c>
      <c r="N18" s="74">
        <v>495</v>
      </c>
      <c r="O18" s="80">
        <v>445</v>
      </c>
      <c r="P18" s="74">
        <v>426</v>
      </c>
      <c r="Q18" s="74">
        <v>431</v>
      </c>
      <c r="R18" s="100">
        <v>428</v>
      </c>
      <c r="S18" s="100">
        <v>427</v>
      </c>
      <c r="T18" s="75">
        <v>394</v>
      </c>
    </row>
    <row r="19" spans="1:20" s="76" customFormat="1" ht="19.5" customHeight="1">
      <c r="A19" s="243" t="s">
        <v>41</v>
      </c>
      <c r="B19" s="244"/>
      <c r="C19" s="65">
        <v>1655</v>
      </c>
      <c r="D19" s="66">
        <v>1493</v>
      </c>
      <c r="E19" s="66">
        <v>1567</v>
      </c>
      <c r="F19" s="66">
        <v>1588</v>
      </c>
      <c r="G19" s="66">
        <v>1542</v>
      </c>
      <c r="H19" s="66">
        <v>1503</v>
      </c>
      <c r="I19" s="66">
        <v>1322</v>
      </c>
      <c r="J19" s="66">
        <v>1398</v>
      </c>
      <c r="K19" s="67">
        <v>1421</v>
      </c>
      <c r="L19" s="67">
        <v>1364</v>
      </c>
      <c r="M19" s="74">
        <v>1316</v>
      </c>
      <c r="N19" s="74">
        <v>1249</v>
      </c>
      <c r="O19" s="66">
        <v>1136</v>
      </c>
      <c r="P19" s="74">
        <v>1098</v>
      </c>
      <c r="Q19" s="74">
        <v>1022</v>
      </c>
      <c r="R19" s="100">
        <v>1009</v>
      </c>
      <c r="S19" s="100">
        <v>994</v>
      </c>
      <c r="T19" s="75">
        <v>947</v>
      </c>
    </row>
    <row r="20" spans="1:20" s="76" customFormat="1" ht="13.5">
      <c r="A20" s="77"/>
      <c r="B20" s="78" t="s">
        <v>42</v>
      </c>
      <c r="C20" s="73">
        <v>90</v>
      </c>
      <c r="D20" s="66">
        <v>85</v>
      </c>
      <c r="E20" s="66">
        <v>95</v>
      </c>
      <c r="F20" s="66">
        <v>96</v>
      </c>
      <c r="G20" s="66">
        <v>91</v>
      </c>
      <c r="H20" s="66">
        <v>98</v>
      </c>
      <c r="I20" s="66">
        <v>89</v>
      </c>
      <c r="J20" s="66">
        <v>100</v>
      </c>
      <c r="K20" s="67">
        <v>94</v>
      </c>
      <c r="L20" s="67">
        <v>91</v>
      </c>
      <c r="M20" s="74">
        <v>81</v>
      </c>
      <c r="N20" s="74">
        <v>76</v>
      </c>
      <c r="O20" s="66">
        <v>73</v>
      </c>
      <c r="P20" s="74">
        <v>70</v>
      </c>
      <c r="Q20" s="74">
        <v>71</v>
      </c>
      <c r="R20" s="100">
        <v>65</v>
      </c>
      <c r="S20" s="100">
        <v>69</v>
      </c>
      <c r="T20" s="75">
        <v>76</v>
      </c>
    </row>
    <row r="21" spans="1:20" s="76" customFormat="1" ht="13.5">
      <c r="A21" s="77"/>
      <c r="B21" s="78" t="s">
        <v>43</v>
      </c>
      <c r="C21" s="73">
        <v>718</v>
      </c>
      <c r="D21" s="66">
        <v>639</v>
      </c>
      <c r="E21" s="66">
        <v>652</v>
      </c>
      <c r="F21" s="66">
        <v>655</v>
      </c>
      <c r="G21" s="66">
        <v>625</v>
      </c>
      <c r="H21" s="66">
        <v>605</v>
      </c>
      <c r="I21" s="66">
        <v>534</v>
      </c>
      <c r="J21" s="66">
        <v>548</v>
      </c>
      <c r="K21" s="67">
        <v>580</v>
      </c>
      <c r="L21" s="67">
        <v>556</v>
      </c>
      <c r="M21" s="74">
        <v>545</v>
      </c>
      <c r="N21" s="74">
        <v>515</v>
      </c>
      <c r="O21" s="66">
        <v>460</v>
      </c>
      <c r="P21" s="74">
        <v>441</v>
      </c>
      <c r="Q21" s="74">
        <v>412</v>
      </c>
      <c r="R21" s="100">
        <v>400</v>
      </c>
      <c r="S21" s="100">
        <v>391</v>
      </c>
      <c r="T21" s="75">
        <v>369</v>
      </c>
    </row>
    <row r="22" spans="1:20" s="76" customFormat="1" ht="13.5">
      <c r="A22" s="77"/>
      <c r="B22" s="78" t="s">
        <v>44</v>
      </c>
      <c r="C22" s="73">
        <v>422</v>
      </c>
      <c r="D22" s="66">
        <v>384</v>
      </c>
      <c r="E22" s="66">
        <v>412</v>
      </c>
      <c r="F22" s="66">
        <v>423</v>
      </c>
      <c r="G22" s="66">
        <v>406</v>
      </c>
      <c r="H22" s="66">
        <v>391</v>
      </c>
      <c r="I22" s="66">
        <v>338</v>
      </c>
      <c r="J22" s="66">
        <v>351</v>
      </c>
      <c r="K22" s="67">
        <v>344</v>
      </c>
      <c r="L22" s="67">
        <v>323</v>
      </c>
      <c r="M22" s="74">
        <v>310</v>
      </c>
      <c r="N22" s="74">
        <v>294</v>
      </c>
      <c r="O22" s="66">
        <v>275</v>
      </c>
      <c r="P22" s="74">
        <v>269</v>
      </c>
      <c r="Q22" s="74">
        <v>256</v>
      </c>
      <c r="R22" s="100">
        <v>268</v>
      </c>
      <c r="S22" s="100">
        <v>268</v>
      </c>
      <c r="T22" s="75">
        <v>262</v>
      </c>
    </row>
    <row r="23" spans="1:20" s="76" customFormat="1" ht="13.5">
      <c r="A23" s="77"/>
      <c r="B23" s="78" t="s">
        <v>45</v>
      </c>
      <c r="C23" s="73">
        <v>425</v>
      </c>
      <c r="D23" s="66">
        <v>385</v>
      </c>
      <c r="E23" s="66">
        <v>408</v>
      </c>
      <c r="F23" s="66">
        <v>414</v>
      </c>
      <c r="G23" s="66">
        <v>420</v>
      </c>
      <c r="H23" s="66">
        <v>409</v>
      </c>
      <c r="I23" s="66">
        <v>361</v>
      </c>
      <c r="J23" s="66">
        <v>399</v>
      </c>
      <c r="K23" s="67">
        <v>403</v>
      </c>
      <c r="L23" s="67">
        <v>394</v>
      </c>
      <c r="M23" s="74">
        <v>380</v>
      </c>
      <c r="N23" s="74">
        <v>364</v>
      </c>
      <c r="O23" s="66">
        <v>328</v>
      </c>
      <c r="P23" s="74">
        <v>318</v>
      </c>
      <c r="Q23" s="74">
        <v>283</v>
      </c>
      <c r="R23" s="100">
        <v>276</v>
      </c>
      <c r="S23" s="100">
        <v>266</v>
      </c>
      <c r="T23" s="75">
        <v>240</v>
      </c>
    </row>
    <row r="24" spans="1:20" s="76" customFormat="1" ht="19.5" customHeight="1">
      <c r="A24" s="243" t="s">
        <v>46</v>
      </c>
      <c r="B24" s="244"/>
      <c r="C24" s="65">
        <v>405</v>
      </c>
      <c r="D24" s="66">
        <v>342</v>
      </c>
      <c r="E24" s="66">
        <v>374</v>
      </c>
      <c r="F24" s="66">
        <v>404</v>
      </c>
      <c r="G24" s="66">
        <v>416</v>
      </c>
      <c r="H24" s="66">
        <v>421</v>
      </c>
      <c r="I24" s="66">
        <v>334</v>
      </c>
      <c r="J24" s="66">
        <v>370</v>
      </c>
      <c r="K24" s="67">
        <v>370</v>
      </c>
      <c r="L24" s="67">
        <v>356</v>
      </c>
      <c r="M24" s="74">
        <v>340</v>
      </c>
      <c r="N24" s="74">
        <v>317</v>
      </c>
      <c r="O24" s="66">
        <v>265</v>
      </c>
      <c r="P24" s="74">
        <v>289</v>
      </c>
      <c r="Q24" s="74">
        <v>275</v>
      </c>
      <c r="R24" s="100">
        <v>294</v>
      </c>
      <c r="S24" s="100">
        <v>310</v>
      </c>
      <c r="T24" s="75">
        <v>265</v>
      </c>
    </row>
    <row r="25" spans="1:20" s="76" customFormat="1" ht="13.5">
      <c r="A25" s="77"/>
      <c r="B25" s="78" t="s">
        <v>47</v>
      </c>
      <c r="C25" s="73">
        <v>142</v>
      </c>
      <c r="D25" s="66">
        <v>101</v>
      </c>
      <c r="E25" s="66">
        <v>125</v>
      </c>
      <c r="F25" s="66">
        <v>144</v>
      </c>
      <c r="G25" s="66">
        <v>158</v>
      </c>
      <c r="H25" s="66">
        <v>162</v>
      </c>
      <c r="I25" s="66">
        <v>113</v>
      </c>
      <c r="J25" s="66">
        <v>132</v>
      </c>
      <c r="K25" s="67">
        <v>137</v>
      </c>
      <c r="L25" s="67">
        <v>142</v>
      </c>
      <c r="M25" s="74">
        <v>141</v>
      </c>
      <c r="N25" s="74">
        <v>143</v>
      </c>
      <c r="O25" s="66">
        <v>113</v>
      </c>
      <c r="P25" s="74">
        <v>110</v>
      </c>
      <c r="Q25" s="74">
        <v>113</v>
      </c>
      <c r="R25" s="100">
        <v>123</v>
      </c>
      <c r="S25" s="100">
        <v>124</v>
      </c>
      <c r="T25" s="75">
        <v>88</v>
      </c>
    </row>
    <row r="26" spans="1:20" s="76" customFormat="1" ht="13.5">
      <c r="A26" s="77"/>
      <c r="B26" s="78" t="s">
        <v>48</v>
      </c>
      <c r="C26" s="73">
        <v>144</v>
      </c>
      <c r="D26" s="66">
        <v>139</v>
      </c>
      <c r="E26" s="66">
        <v>153</v>
      </c>
      <c r="F26" s="66">
        <v>148</v>
      </c>
      <c r="G26" s="66">
        <v>147</v>
      </c>
      <c r="H26" s="66">
        <v>137</v>
      </c>
      <c r="I26" s="66">
        <v>113</v>
      </c>
      <c r="J26" s="66">
        <v>117</v>
      </c>
      <c r="K26" s="67">
        <v>109</v>
      </c>
      <c r="L26" s="67">
        <v>104</v>
      </c>
      <c r="M26" s="74">
        <v>90</v>
      </c>
      <c r="N26" s="74">
        <v>82</v>
      </c>
      <c r="O26" s="66">
        <v>67</v>
      </c>
      <c r="P26" s="74">
        <v>78</v>
      </c>
      <c r="Q26" s="74">
        <v>70</v>
      </c>
      <c r="R26" s="100">
        <v>70</v>
      </c>
      <c r="S26" s="100">
        <v>80</v>
      </c>
      <c r="T26" s="75">
        <v>80</v>
      </c>
    </row>
    <row r="27" spans="1:20" s="76" customFormat="1" ht="13.5">
      <c r="A27" s="82"/>
      <c r="B27" s="83" t="s">
        <v>49</v>
      </c>
      <c r="C27" s="167">
        <v>119</v>
      </c>
      <c r="D27" s="168">
        <v>102</v>
      </c>
      <c r="E27" s="168">
        <v>96</v>
      </c>
      <c r="F27" s="168">
        <v>112</v>
      </c>
      <c r="G27" s="168">
        <v>111</v>
      </c>
      <c r="H27" s="168">
        <v>122</v>
      </c>
      <c r="I27" s="168">
        <v>108</v>
      </c>
      <c r="J27" s="168">
        <v>121</v>
      </c>
      <c r="K27" s="169">
        <v>124</v>
      </c>
      <c r="L27" s="169">
        <v>110</v>
      </c>
      <c r="M27" s="170">
        <v>109</v>
      </c>
      <c r="N27" s="170">
        <v>92</v>
      </c>
      <c r="O27" s="168">
        <v>85</v>
      </c>
      <c r="P27" s="170">
        <v>101</v>
      </c>
      <c r="Q27" s="170">
        <v>92</v>
      </c>
      <c r="R27" s="171">
        <v>101</v>
      </c>
      <c r="S27" s="171">
        <v>106</v>
      </c>
      <c r="T27" s="172">
        <v>97</v>
      </c>
    </row>
    <row r="28" spans="1:20" s="76" customFormat="1" ht="17.25" customHeight="1">
      <c r="A28" s="239" t="s">
        <v>70</v>
      </c>
      <c r="B28" s="240"/>
      <c r="C28" s="84">
        <v>8508</v>
      </c>
      <c r="D28" s="66">
        <v>8091</v>
      </c>
      <c r="E28" s="66">
        <v>8231</v>
      </c>
      <c r="F28" s="66">
        <v>8252</v>
      </c>
      <c r="G28" s="66">
        <v>8186</v>
      </c>
      <c r="H28" s="66">
        <v>8175</v>
      </c>
      <c r="I28" s="66">
        <v>7579</v>
      </c>
      <c r="J28" s="66">
        <v>7769</v>
      </c>
      <c r="K28" s="66">
        <v>7907</v>
      </c>
      <c r="L28" s="67">
        <v>7729</v>
      </c>
      <c r="M28" s="85">
        <v>7504</v>
      </c>
      <c r="N28" s="66">
        <v>7353</v>
      </c>
      <c r="O28" s="66">
        <v>6921</v>
      </c>
      <c r="P28" s="66">
        <v>6756</v>
      </c>
      <c r="Q28" s="66">
        <v>6542</v>
      </c>
      <c r="R28" s="67">
        <v>6358</v>
      </c>
      <c r="S28" s="67">
        <v>6019</v>
      </c>
      <c r="T28" s="174">
        <f>SUM(T4,T8,T10)</f>
        <v>5850</v>
      </c>
    </row>
    <row r="29" spans="1:20" s="76" customFormat="1" ht="17.25" customHeight="1">
      <c r="A29" s="241" t="s">
        <v>71</v>
      </c>
      <c r="B29" s="242"/>
      <c r="C29" s="84">
        <v>4130</v>
      </c>
      <c r="D29" s="66">
        <v>3789</v>
      </c>
      <c r="E29" s="66">
        <v>3851</v>
      </c>
      <c r="F29" s="66">
        <v>3870</v>
      </c>
      <c r="G29" s="66">
        <v>3856</v>
      </c>
      <c r="H29" s="66">
        <v>3807</v>
      </c>
      <c r="I29" s="66">
        <v>3496</v>
      </c>
      <c r="J29" s="66">
        <v>3697</v>
      </c>
      <c r="K29" s="66">
        <v>3761</v>
      </c>
      <c r="L29" s="67">
        <v>3575</v>
      </c>
      <c r="M29" s="86">
        <v>3398</v>
      </c>
      <c r="N29" s="66">
        <v>3178</v>
      </c>
      <c r="O29" s="66">
        <v>2944</v>
      </c>
      <c r="P29" s="66">
        <v>2894</v>
      </c>
      <c r="Q29" s="66">
        <v>2801</v>
      </c>
      <c r="R29" s="67">
        <v>2799</v>
      </c>
      <c r="S29" s="67">
        <v>2734</v>
      </c>
      <c r="T29" s="174">
        <f>SUM(T6,T14)</f>
        <v>2601</v>
      </c>
    </row>
    <row r="30" spans="1:20" s="76" customFormat="1" ht="17.25" customHeight="1">
      <c r="A30" s="241" t="s">
        <v>72</v>
      </c>
      <c r="B30" s="242"/>
      <c r="C30" s="84">
        <v>7735</v>
      </c>
      <c r="D30" s="66">
        <v>7147</v>
      </c>
      <c r="E30" s="66">
        <v>7340</v>
      </c>
      <c r="F30" s="66">
        <v>7358</v>
      </c>
      <c r="G30" s="66">
        <v>7167</v>
      </c>
      <c r="H30" s="66">
        <v>7119</v>
      </c>
      <c r="I30" s="66">
        <v>6377</v>
      </c>
      <c r="J30" s="66">
        <v>6602</v>
      </c>
      <c r="K30" s="66">
        <v>6550</v>
      </c>
      <c r="L30" s="67">
        <v>6423</v>
      </c>
      <c r="M30" s="86">
        <v>6240</v>
      </c>
      <c r="N30" s="66">
        <v>6043</v>
      </c>
      <c r="O30" s="66">
        <v>5785</v>
      </c>
      <c r="P30" s="66">
        <v>5783</v>
      </c>
      <c r="Q30" s="66">
        <v>5637</v>
      </c>
      <c r="R30" s="67">
        <v>5624</v>
      </c>
      <c r="S30" s="67">
        <v>5546</v>
      </c>
      <c r="T30" s="174">
        <f>SUM(T5,T7,T19)</f>
        <v>5305</v>
      </c>
    </row>
    <row r="31" spans="1:20" s="76" customFormat="1" ht="17.25" customHeight="1">
      <c r="A31" s="237" t="s">
        <v>73</v>
      </c>
      <c r="B31" s="238"/>
      <c r="C31" s="173">
        <v>405</v>
      </c>
      <c r="D31" s="168">
        <v>342</v>
      </c>
      <c r="E31" s="168">
        <v>374</v>
      </c>
      <c r="F31" s="168">
        <v>404</v>
      </c>
      <c r="G31" s="168">
        <v>416</v>
      </c>
      <c r="H31" s="168">
        <v>421</v>
      </c>
      <c r="I31" s="168">
        <v>334</v>
      </c>
      <c r="J31" s="168">
        <v>370</v>
      </c>
      <c r="K31" s="168">
        <v>370</v>
      </c>
      <c r="L31" s="168">
        <v>356</v>
      </c>
      <c r="M31" s="170">
        <v>340</v>
      </c>
      <c r="N31" s="168">
        <v>317</v>
      </c>
      <c r="O31" s="168">
        <v>265</v>
      </c>
      <c r="P31" s="168">
        <v>289</v>
      </c>
      <c r="Q31" s="168">
        <v>275</v>
      </c>
      <c r="R31" s="169">
        <v>294</v>
      </c>
      <c r="S31" s="169">
        <v>310</v>
      </c>
      <c r="T31" s="175">
        <f>T24</f>
        <v>265</v>
      </c>
    </row>
    <row r="32" spans="1:20" s="76" customFormat="1" ht="17.25" customHeight="1">
      <c r="A32" s="241" t="s">
        <v>56</v>
      </c>
      <c r="B32" s="242"/>
      <c r="C32" s="84">
        <v>8508</v>
      </c>
      <c r="D32" s="66">
        <v>8091</v>
      </c>
      <c r="E32" s="66">
        <v>8231</v>
      </c>
      <c r="F32" s="66">
        <v>8252</v>
      </c>
      <c r="G32" s="66">
        <v>8186</v>
      </c>
      <c r="H32" s="66">
        <v>8175</v>
      </c>
      <c r="I32" s="66">
        <v>7579</v>
      </c>
      <c r="J32" s="66">
        <v>7769</v>
      </c>
      <c r="K32" s="66">
        <v>7907</v>
      </c>
      <c r="L32" s="67">
        <v>7729</v>
      </c>
      <c r="M32" s="74">
        <v>7504</v>
      </c>
      <c r="N32" s="66">
        <v>7353</v>
      </c>
      <c r="O32" s="66">
        <v>6921</v>
      </c>
      <c r="P32" s="66">
        <v>6756</v>
      </c>
      <c r="Q32" s="66">
        <v>6542</v>
      </c>
      <c r="R32" s="67">
        <v>6358</v>
      </c>
      <c r="S32" s="67">
        <v>6019</v>
      </c>
      <c r="T32" s="174">
        <f>T28</f>
        <v>5850</v>
      </c>
    </row>
    <row r="33" spans="1:20" s="76" customFormat="1" ht="17.25" customHeight="1">
      <c r="A33" s="241" t="s">
        <v>57</v>
      </c>
      <c r="B33" s="242"/>
      <c r="C33" s="84">
        <v>4130</v>
      </c>
      <c r="D33" s="66">
        <v>3789</v>
      </c>
      <c r="E33" s="66">
        <v>3851</v>
      </c>
      <c r="F33" s="66">
        <v>3870</v>
      </c>
      <c r="G33" s="66">
        <v>3856</v>
      </c>
      <c r="H33" s="66">
        <v>3807</v>
      </c>
      <c r="I33" s="66">
        <v>3496</v>
      </c>
      <c r="J33" s="66">
        <v>3697</v>
      </c>
      <c r="K33" s="66">
        <v>3761</v>
      </c>
      <c r="L33" s="67">
        <v>3575</v>
      </c>
      <c r="M33" s="74">
        <v>3398</v>
      </c>
      <c r="N33" s="66">
        <v>3178</v>
      </c>
      <c r="O33" s="66">
        <v>2944</v>
      </c>
      <c r="P33" s="66">
        <v>2894</v>
      </c>
      <c r="Q33" s="66">
        <v>2801</v>
      </c>
      <c r="R33" s="67">
        <v>2799</v>
      </c>
      <c r="S33" s="67">
        <v>2734</v>
      </c>
      <c r="T33" s="174">
        <f>T29</f>
        <v>2601</v>
      </c>
    </row>
    <row r="34" spans="1:20" s="91" customFormat="1" ht="17.25" customHeight="1" thickBot="1">
      <c r="A34" s="245" t="s">
        <v>58</v>
      </c>
      <c r="B34" s="246"/>
      <c r="C34" s="87">
        <v>8140</v>
      </c>
      <c r="D34" s="88">
        <v>7489</v>
      </c>
      <c r="E34" s="88">
        <v>7714</v>
      </c>
      <c r="F34" s="88">
        <v>7762</v>
      </c>
      <c r="G34" s="88">
        <v>7583</v>
      </c>
      <c r="H34" s="88">
        <v>7540</v>
      </c>
      <c r="I34" s="88">
        <v>6711</v>
      </c>
      <c r="J34" s="88">
        <v>6972</v>
      </c>
      <c r="K34" s="88">
        <v>6920</v>
      </c>
      <c r="L34" s="89">
        <v>6779</v>
      </c>
      <c r="M34" s="90">
        <v>6580</v>
      </c>
      <c r="N34" s="88">
        <v>6360</v>
      </c>
      <c r="O34" s="88">
        <v>6050</v>
      </c>
      <c r="P34" s="88">
        <v>6072</v>
      </c>
      <c r="Q34" s="88">
        <v>5912</v>
      </c>
      <c r="R34" s="89">
        <v>5918</v>
      </c>
      <c r="S34" s="89">
        <v>5856</v>
      </c>
      <c r="T34" s="174">
        <f>SUM(T30:T31)</f>
        <v>5570</v>
      </c>
    </row>
    <row r="35" spans="1:20" s="91" customFormat="1" ht="13.5">
      <c r="A35" s="92"/>
      <c r="B35" s="92"/>
      <c r="T35" s="166"/>
    </row>
    <row r="36" spans="1:2" s="91" customFormat="1" ht="13.5">
      <c r="A36" s="92" t="s">
        <v>111</v>
      </c>
      <c r="B36" s="92"/>
    </row>
    <row r="37" s="91" customFormat="1" ht="13.5">
      <c r="B37" s="92"/>
    </row>
    <row r="38" spans="1:2" s="91" customFormat="1" ht="13.5">
      <c r="A38" s="92"/>
      <c r="B38" s="92"/>
    </row>
    <row r="40" ht="13.5">
      <c r="M40" s="96"/>
    </row>
  </sheetData>
  <sheetProtection/>
  <mergeCells count="18">
    <mergeCell ref="A33:B33"/>
    <mergeCell ref="A34:B34"/>
    <mergeCell ref="A29:B29"/>
    <mergeCell ref="A30:B30"/>
    <mergeCell ref="A31:B31"/>
    <mergeCell ref="A32:B32"/>
    <mergeCell ref="A24:B24"/>
    <mergeCell ref="A28:B28"/>
    <mergeCell ref="A6:B6"/>
    <mergeCell ref="A7:B7"/>
    <mergeCell ref="A8:B8"/>
    <mergeCell ref="A10:B10"/>
    <mergeCell ref="A2:B2"/>
    <mergeCell ref="A3:B3"/>
    <mergeCell ref="A4:B4"/>
    <mergeCell ref="A5:B5"/>
    <mergeCell ref="A14:B14"/>
    <mergeCell ref="A19:B19"/>
  </mergeCells>
  <printOptions/>
  <pageMargins left="0.34" right="0.25" top="0.54" bottom="0.25" header="0.512" footer="0.51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2013-01-08T07:57:14Z</cp:lastPrinted>
  <dcterms:created xsi:type="dcterms:W3CDTF">2011-12-15T05:58:49Z</dcterms:created>
  <dcterms:modified xsi:type="dcterms:W3CDTF">2013-01-31T00:23:09Z</dcterms:modified>
  <cp:category/>
  <cp:version/>
  <cp:contentType/>
  <cp:contentStatus/>
</cp:coreProperties>
</file>