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" i="1" l="1"/>
  <c r="N5" i="1"/>
  <c r="N4" i="1"/>
  <c r="M8" i="1" l="1"/>
  <c r="M7" i="1"/>
  <c r="M5" i="1"/>
  <c r="M4" i="1"/>
  <c r="L7" i="1" l="1"/>
  <c r="K7" i="1" l="1"/>
  <c r="J7" i="1" l="1"/>
  <c r="I7" i="1" l="1"/>
  <c r="F9" i="1" l="1"/>
  <c r="F7" i="1"/>
  <c r="E7" i="1" l="1"/>
  <c r="D7" i="1"/>
  <c r="C7" i="1"/>
  <c r="O10" i="1" l="1"/>
  <c r="O9" i="1"/>
  <c r="O8" i="1"/>
  <c r="O7" i="1"/>
  <c r="O5" i="1"/>
  <c r="O13" i="1" l="1"/>
  <c r="O12" i="1"/>
  <c r="O11" i="1"/>
  <c r="O6" i="1"/>
  <c r="O4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l="1"/>
</calcChain>
</file>

<file path=xl/sharedStrings.xml><?xml version="1.0" encoding="utf-8"?>
<sst xmlns="http://schemas.openxmlformats.org/spreadsheetml/2006/main" count="29" uniqueCount="25">
  <si>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</si>
  <si>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</si>
  <si>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</si>
  <si>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</si>
  <si>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</si>
  <si>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</si>
  <si>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</si>
  <si>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</si>
  <si>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</si>
  <si>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</si>
  <si>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</si>
  <si>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</si>
  <si>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</si>
  <si>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</si>
  <si>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</si>
  <si>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イベント</t>
    <phoneticPr fontId="1"/>
  </si>
  <si>
    <t>米子屋内プール　平成26年度利用者数</t>
    <rPh sb="0" eb="2">
      <t>ヨナゴ</t>
    </rPh>
    <rPh sb="2" eb="4">
      <t>オクナイ</t>
    </rPh>
    <rPh sb="14" eb="16">
      <t>リヨウ</t>
    </rPh>
    <rPh sb="16" eb="17">
      <t>シャ</t>
    </rPh>
    <rPh sb="17" eb="18">
      <t>スウ</t>
    </rPh>
    <phoneticPr fontId="1"/>
  </si>
  <si>
    <t>プール</t>
    <phoneticPr fontId="1"/>
  </si>
  <si>
    <t>有料</t>
    <phoneticPr fontId="1"/>
  </si>
  <si>
    <t>減免</t>
    <phoneticPr fontId="1"/>
  </si>
  <si>
    <t>無料</t>
    <rPh sb="0" eb="2">
      <t>ムリョウ</t>
    </rPh>
    <phoneticPr fontId="1"/>
  </si>
  <si>
    <t>トレーニングホール</t>
    <phoneticPr fontId="1"/>
  </si>
  <si>
    <t>研修室</t>
    <rPh sb="0" eb="3">
      <t>ケンシュウシツ</t>
    </rPh>
    <phoneticPr fontId="1"/>
  </si>
  <si>
    <t>教室</t>
    <rPh sb="0" eb="2">
      <t>キョウシツ</t>
    </rPh>
    <phoneticPr fontId="1"/>
  </si>
  <si>
    <t>プール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</si>
</sst>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N14" sqref="N14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17</v>
      </c>
      <c r="B4" s="4" t="s">
        <v>18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f>399+637</f>
        <v>1036</v>
      </c>
      <c r="N4" s="5">
        <f>560+727</f>
        <v>1287</v>
      </c>
      <c r="O4" s="5">
        <f>SUM(C4:N4)</f>
        <v>2323</v>
      </c>
    </row>
    <row r="5" spans="1:15" ht="16.5" customHeight="1" x14ac:dyDescent="0.15">
      <c r="A5" s="8"/>
      <c r="B5" s="6" t="s">
        <v>19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f>1107+14</f>
        <v>1121</v>
      </c>
      <c r="N5" s="5">
        <f>1390+22</f>
        <v>1412</v>
      </c>
      <c r="O5" s="5">
        <f t="shared" ref="O5" si="0">SUM(C5:N5)</f>
        <v>2533</v>
      </c>
    </row>
    <row r="6" spans="1:15" ht="16.5" customHeight="1" x14ac:dyDescent="0.15">
      <c r="A6" s="8"/>
      <c r="B6" s="4" t="s">
        <v>20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46</v>
      </c>
      <c r="N6" s="5">
        <v>80</v>
      </c>
      <c r="O6" s="5">
        <f t="shared" ref="O6:O13" si="1">SUM(C6:N6)</f>
        <v>126</v>
      </c>
    </row>
    <row r="7" spans="1:15" ht="16.5" customHeight="1" x14ac:dyDescent="0.15">
      <c r="A7" s="8" t="s">
        <v>21</v>
      </c>
      <c r="B7" s="6" t="s">
        <v>18</v>
      </c>
      <c r="C7" s="5">
        <f>114+995</f>
        <v>1109</v>
      </c>
      <c r="D7" s="5">
        <f>154+1158</f>
        <v>1312</v>
      </c>
      <c r="E7" s="5">
        <f>95+1210</f>
        <v>1305</v>
      </c>
      <c r="F7" s="5">
        <f>80+1234</f>
        <v>1314</v>
      </c>
      <c r="G7" s="5">
        <v>1159</v>
      </c>
      <c r="H7" s="5">
        <v>1184</v>
      </c>
      <c r="I7" s="5">
        <f>115+927</f>
        <v>1042</v>
      </c>
      <c r="J7" s="5">
        <f>116+1332</f>
        <v>1448</v>
      </c>
      <c r="K7" s="5">
        <f>96+1209</f>
        <v>1305</v>
      </c>
      <c r="L7" s="5">
        <f>95+1144</f>
        <v>1239</v>
      </c>
      <c r="M7" s="5">
        <f>112+992</f>
        <v>1104</v>
      </c>
      <c r="N7" s="5">
        <f>118+1219</f>
        <v>1337</v>
      </c>
      <c r="O7" s="5">
        <f>SUM(C7:N7)</f>
        <v>14858</v>
      </c>
    </row>
    <row r="8" spans="1:15" ht="16.5" customHeight="1" x14ac:dyDescent="0.15">
      <c r="A8" s="8"/>
      <c r="B8" s="6" t="s">
        <v>19</v>
      </c>
      <c r="C8" s="5">
        <v>173</v>
      </c>
      <c r="D8" s="5">
        <v>139</v>
      </c>
      <c r="E8" s="5">
        <v>139</v>
      </c>
      <c r="F8" s="5">
        <v>1848</v>
      </c>
      <c r="G8" s="5">
        <v>116</v>
      </c>
      <c r="H8" s="5">
        <v>126</v>
      </c>
      <c r="I8" s="5">
        <v>270</v>
      </c>
      <c r="J8" s="5">
        <v>241</v>
      </c>
      <c r="K8" s="5">
        <v>86</v>
      </c>
      <c r="L8" s="5">
        <v>105</v>
      </c>
      <c r="M8" s="5">
        <f>1+115</f>
        <v>116</v>
      </c>
      <c r="N8" s="5">
        <v>222</v>
      </c>
      <c r="O8" s="5">
        <f t="shared" ref="O8:O10" si="2">SUM(C8:N8)</f>
        <v>3581</v>
      </c>
    </row>
    <row r="9" spans="1:15" ht="16.5" customHeight="1" x14ac:dyDescent="0.15">
      <c r="A9" s="8"/>
      <c r="B9" s="6" t="s">
        <v>20</v>
      </c>
      <c r="C9" s="5">
        <v>63</v>
      </c>
      <c r="D9" s="5">
        <v>114</v>
      </c>
      <c r="E9" s="5">
        <v>31</v>
      </c>
      <c r="F9" s="5">
        <f>37</f>
        <v>37</v>
      </c>
      <c r="G9" s="5">
        <v>50</v>
      </c>
      <c r="H9" s="5">
        <v>27</v>
      </c>
      <c r="I9" s="5">
        <v>144</v>
      </c>
      <c r="J9" s="5">
        <v>117</v>
      </c>
      <c r="K9" s="5">
        <v>113</v>
      </c>
      <c r="L9" s="5">
        <v>45</v>
      </c>
      <c r="M9" s="5">
        <v>95</v>
      </c>
      <c r="N9" s="5">
        <v>77</v>
      </c>
      <c r="O9" s="5">
        <f t="shared" si="2"/>
        <v>913</v>
      </c>
    </row>
    <row r="10" spans="1:15" ht="16.5" customHeight="1" x14ac:dyDescent="0.15">
      <c r="A10" s="9" t="s">
        <v>22</v>
      </c>
      <c r="B10" s="10"/>
      <c r="C10" s="5">
        <v>30</v>
      </c>
      <c r="D10" s="5">
        <v>32</v>
      </c>
      <c r="E10" s="5">
        <v>24</v>
      </c>
      <c r="F10" s="5">
        <v>47</v>
      </c>
      <c r="G10" s="5">
        <v>36</v>
      </c>
      <c r="H10" s="5">
        <v>9</v>
      </c>
      <c r="I10" s="5">
        <v>11</v>
      </c>
      <c r="J10" s="5">
        <v>13</v>
      </c>
      <c r="K10" s="5">
        <v>30</v>
      </c>
      <c r="L10" s="5">
        <v>22</v>
      </c>
      <c r="M10" s="5">
        <v>14</v>
      </c>
      <c r="N10" s="5">
        <v>90</v>
      </c>
      <c r="O10" s="5">
        <f t="shared" si="2"/>
        <v>358</v>
      </c>
    </row>
    <row r="11" spans="1:15" ht="16.5" customHeight="1" x14ac:dyDescent="0.15">
      <c r="A11" s="8" t="s">
        <v>23</v>
      </c>
      <c r="B11" s="4" t="s">
        <v>24</v>
      </c>
      <c r="C11" s="5">
        <v>129</v>
      </c>
      <c r="D11" s="5">
        <v>568</v>
      </c>
      <c r="E11" s="5">
        <v>1032</v>
      </c>
      <c r="F11" s="5">
        <v>566</v>
      </c>
      <c r="G11" s="5">
        <v>51</v>
      </c>
      <c r="H11" s="5">
        <v>401</v>
      </c>
      <c r="I11" s="5">
        <v>777</v>
      </c>
      <c r="J11" s="5">
        <v>862</v>
      </c>
      <c r="K11" s="5">
        <v>332</v>
      </c>
      <c r="L11" s="5">
        <v>76</v>
      </c>
      <c r="M11" s="5">
        <v>1023</v>
      </c>
      <c r="N11" s="5">
        <v>1025</v>
      </c>
      <c r="O11" s="5">
        <f t="shared" si="1"/>
        <v>6842</v>
      </c>
    </row>
    <row r="12" spans="1:15" ht="16.5" customHeight="1" x14ac:dyDescent="0.15">
      <c r="A12" s="8"/>
      <c r="B12" s="7" t="s">
        <v>21</v>
      </c>
      <c r="C12" s="5">
        <v>70</v>
      </c>
      <c r="D12" s="5">
        <v>178</v>
      </c>
      <c r="E12" s="5">
        <v>175</v>
      </c>
      <c r="F12" s="5">
        <v>217</v>
      </c>
      <c r="G12" s="5">
        <v>162</v>
      </c>
      <c r="H12" s="5">
        <v>182</v>
      </c>
      <c r="I12" s="5">
        <v>308</v>
      </c>
      <c r="J12" s="5">
        <v>288</v>
      </c>
      <c r="K12" s="5">
        <v>188</v>
      </c>
      <c r="L12" s="5">
        <v>244</v>
      </c>
      <c r="M12" s="5">
        <v>522</v>
      </c>
      <c r="N12" s="5">
        <v>463</v>
      </c>
      <c r="O12" s="5">
        <f t="shared" si="1"/>
        <v>2997</v>
      </c>
    </row>
    <row r="13" spans="1:15" ht="16.5" customHeight="1" x14ac:dyDescent="0.15">
      <c r="A13" s="9" t="s">
        <v>15</v>
      </c>
      <c r="B13" s="10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1"/>
        <v>0</v>
      </c>
    </row>
    <row r="14" spans="1:15" ht="16.5" customHeight="1" x14ac:dyDescent="0.15">
      <c r="A14" s="8" t="s">
        <v>14</v>
      </c>
      <c r="B14" s="8"/>
      <c r="C14" s="5">
        <f t="shared" ref="C14:O14" si="3">SUM(C4:C13)</f>
        <v>1574</v>
      </c>
      <c r="D14" s="5">
        <f t="shared" si="3"/>
        <v>2343</v>
      </c>
      <c r="E14" s="5">
        <f t="shared" si="3"/>
        <v>2706</v>
      </c>
      <c r="F14" s="5">
        <f t="shared" si="3"/>
        <v>4029</v>
      </c>
      <c r="G14" s="5">
        <f t="shared" si="3"/>
        <v>1574</v>
      </c>
      <c r="H14" s="5">
        <f t="shared" si="3"/>
        <v>1929</v>
      </c>
      <c r="I14" s="5">
        <f t="shared" si="3"/>
        <v>2552</v>
      </c>
      <c r="J14" s="5">
        <f t="shared" si="3"/>
        <v>2969</v>
      </c>
      <c r="K14" s="5">
        <f t="shared" si="3"/>
        <v>2054</v>
      </c>
      <c r="L14" s="5">
        <f t="shared" si="3"/>
        <v>1731</v>
      </c>
      <c r="M14" s="5">
        <f t="shared" si="3"/>
        <v>5077</v>
      </c>
      <c r="N14" s="5">
        <f t="shared" si="3"/>
        <v>5993</v>
      </c>
      <c r="O14" s="5">
        <f t="shared" si="3"/>
        <v>34531</v>
      </c>
    </row>
  </sheetData>
  <mergeCells count="7">
    <mergeCell ref="A14:B14"/>
    <mergeCell ref="A3:B3"/>
    <mergeCell ref="A4:A6"/>
    <mergeCell ref="A11:A12"/>
    <mergeCell ref="A13:B13"/>
    <mergeCell ref="A7:A9"/>
    <mergeCell ref="A10:B10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2015-04-17T02:38:16Z</dcterms:modified>
</cp:coreProperties>
</file>